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1650" yWindow="5340" windowWidth="15390" windowHeight="7590" tabRatio="885"/>
  </bookViews>
  <sheets>
    <sheet name="Version control " sheetId="119" r:id="rId1"/>
    <sheet name="Notes" sheetId="24" r:id="rId2"/>
    <sheet name="Example Indicator" sheetId="25" r:id="rId3"/>
    <sheet name="Adding Additional Indicators" sheetId="26" r:id="rId4"/>
    <sheet name="National CQUINs" sheetId="29" r:id="rId5"/>
    <sheet name="CQUIN pick-list " sheetId="53" r:id="rId6"/>
    <sheet name="Goals &amp; Indicator Summary" sheetId="1" r:id="rId7"/>
    <sheet name="1st indicator " sheetId="50" r:id="rId8"/>
    <sheet name="2nd indicator" sheetId="105" r:id="rId9"/>
    <sheet name="3rd indicator" sheetId="106" r:id="rId10"/>
    <sheet name="4th indicator" sheetId="107" r:id="rId11"/>
    <sheet name="5th indicator" sheetId="108" r:id="rId12"/>
    <sheet name="6th indicator" sheetId="109" r:id="rId13"/>
    <sheet name="7th indicator" sheetId="110" r:id="rId14"/>
    <sheet name="8th indicator" sheetId="111" r:id="rId15"/>
    <sheet name="9th indicator" sheetId="112" r:id="rId16"/>
    <sheet name="10th indicator" sheetId="113" r:id="rId17"/>
    <sheet name="11th indicator" sheetId="114" r:id="rId18"/>
    <sheet name="12th indicator" sheetId="115" r:id="rId19"/>
    <sheet name="13th indicator" sheetId="116" r:id="rId20"/>
    <sheet name="14th indicator" sheetId="117" r:id="rId21"/>
    <sheet name="15th indicator" sheetId="118" r:id="rId22"/>
    <sheet name="Notes_Ambulance_Pop_Projections" sheetId="96" r:id="rId23"/>
    <sheet name="CCG Populations (Ambulance)" sheetId="97" r:id="rId24"/>
    <sheet name="Ambulance Trust Populations" sheetId="98" r:id="rId25"/>
    <sheet name="REF" sheetId="32" state="hidden" r:id="rId26"/>
  </sheets>
  <externalReferences>
    <externalReference r:id="rId27"/>
  </externalReferences>
  <definedNames>
    <definedName name="_xlnm._FilterDatabase" localSheetId="5" hidden="1">'CQUIN pick-list '!$A$1:$X$1</definedName>
    <definedName name="_xlnm._FilterDatabase" localSheetId="4" hidden="1">'National CQUINs'!$A$1:$Z$11</definedName>
    <definedName name="Contract_type" localSheetId="16">#REF!</definedName>
    <definedName name="Contract_type" localSheetId="17">#REF!</definedName>
    <definedName name="Contract_type" localSheetId="18">#REF!</definedName>
    <definedName name="Contract_type" localSheetId="19">#REF!</definedName>
    <definedName name="Contract_type" localSheetId="20">#REF!</definedName>
    <definedName name="Contract_type" localSheetId="21">#REF!</definedName>
    <definedName name="Contract_type" localSheetId="8">#REF!</definedName>
    <definedName name="Contract_type" localSheetId="9">#REF!</definedName>
    <definedName name="Contract_type" localSheetId="10">#REF!</definedName>
    <definedName name="Contract_type" localSheetId="11">#REF!</definedName>
    <definedName name="Contract_type" localSheetId="12">#REF!</definedName>
    <definedName name="Contract_type" localSheetId="13">#REF!</definedName>
    <definedName name="Contract_type" localSheetId="14">#REF!</definedName>
    <definedName name="Contract_type" localSheetId="15">#REF!</definedName>
    <definedName name="Contract_type">#REF!</definedName>
    <definedName name="IndName">'[1]All '!$P$2:$P$256</definedName>
    <definedName name="listpick" localSheetId="16">#REF!</definedName>
    <definedName name="listpick" localSheetId="17">#REF!</definedName>
    <definedName name="listpick" localSheetId="18">#REF!</definedName>
    <definedName name="listpick" localSheetId="19">#REF!</definedName>
    <definedName name="listpick" localSheetId="20">#REF!</definedName>
    <definedName name="listpick" localSheetId="21">#REF!</definedName>
    <definedName name="listpick" localSheetId="8">#REF!</definedName>
    <definedName name="listpick" localSheetId="9">#REF!</definedName>
    <definedName name="listpick" localSheetId="10">#REF!</definedName>
    <definedName name="listpick" localSheetId="11">#REF!</definedName>
    <definedName name="listpick" localSheetId="12">#REF!</definedName>
    <definedName name="listpick" localSheetId="13">#REF!</definedName>
    <definedName name="listpick" localSheetId="14">#REF!</definedName>
    <definedName name="listpick" localSheetId="15">#REF!</definedName>
    <definedName name="listpick" localSheetId="5">'CQUIN pick-list '!#REF!</definedName>
    <definedName name="listpick">#REF!</definedName>
    <definedName name="Nationallist">'National CQUINs'!$A$2:$A$9</definedName>
    <definedName name="NatList">'National CQUINs'!$A$2:$A$9</definedName>
    <definedName name="Natlist2">'National CQUINs'!$A$2:$W$8</definedName>
    <definedName name="NSRPathway">REF!$G$2:$G$10</definedName>
    <definedName name="Organisation_code" localSheetId="16">#REF!</definedName>
    <definedName name="Organisation_code" localSheetId="17">#REF!</definedName>
    <definedName name="Organisation_code" localSheetId="18">#REF!</definedName>
    <definedName name="Organisation_code" localSheetId="19">#REF!</definedName>
    <definedName name="Organisation_code" localSheetId="20">#REF!</definedName>
    <definedName name="Organisation_code" localSheetId="21">#REF!</definedName>
    <definedName name="Organisation_code" localSheetId="8">#REF!</definedName>
    <definedName name="Organisation_code" localSheetId="9">#REF!</definedName>
    <definedName name="Organisation_code" localSheetId="10">#REF!</definedName>
    <definedName name="Organisation_code" localSheetId="11">#REF!</definedName>
    <definedName name="Organisation_code" localSheetId="12">#REF!</definedName>
    <definedName name="Organisation_code" localSheetId="13">#REF!</definedName>
    <definedName name="Organisation_code" localSheetId="14">#REF!</definedName>
    <definedName name="Organisation_code" localSheetId="15">#REF!</definedName>
    <definedName name="Organisation_code">#REF!</definedName>
    <definedName name="Organisation_name" localSheetId="16">#REF!</definedName>
    <definedName name="Organisation_name" localSheetId="17">#REF!</definedName>
    <definedName name="Organisation_name" localSheetId="18">#REF!</definedName>
    <definedName name="Organisation_name" localSheetId="19">#REF!</definedName>
    <definedName name="Organisation_name" localSheetId="20">#REF!</definedName>
    <definedName name="Organisation_name" localSheetId="21">#REF!</definedName>
    <definedName name="Organisation_name" localSheetId="8">#REF!</definedName>
    <definedName name="Organisation_name" localSheetId="9">#REF!</definedName>
    <definedName name="Organisation_name" localSheetId="10">#REF!</definedName>
    <definedName name="Organisation_name" localSheetId="11">#REF!</definedName>
    <definedName name="Organisation_name" localSheetId="12">#REF!</definedName>
    <definedName name="Organisation_name" localSheetId="13">#REF!</definedName>
    <definedName name="Organisation_name" localSheetId="14">#REF!</definedName>
    <definedName name="Organisation_name" localSheetId="15">#REF!</definedName>
    <definedName name="Organisation_name">#REF!</definedName>
    <definedName name="Organisation_range" localSheetId="16">#REF!</definedName>
    <definedName name="Organisation_range" localSheetId="17">#REF!</definedName>
    <definedName name="Organisation_range" localSheetId="18">#REF!</definedName>
    <definedName name="Organisation_range" localSheetId="19">#REF!</definedName>
    <definedName name="Organisation_range" localSheetId="20">#REF!</definedName>
    <definedName name="Organisation_range" localSheetId="21">#REF!</definedName>
    <definedName name="Organisation_range" localSheetId="8">#REF!</definedName>
    <definedName name="Organisation_range" localSheetId="9">#REF!</definedName>
    <definedName name="Organisation_range" localSheetId="10">#REF!</definedName>
    <definedName name="Organisation_range" localSheetId="11">#REF!</definedName>
    <definedName name="Organisation_range" localSheetId="12">#REF!</definedName>
    <definedName name="Organisation_range" localSheetId="13">#REF!</definedName>
    <definedName name="Organisation_range" localSheetId="14">#REF!</definedName>
    <definedName name="Organisation_range" localSheetId="15">#REF!</definedName>
    <definedName name="Organisation_range">#REF!</definedName>
    <definedName name="PickList" localSheetId="16">'CQUIN pick-list '!#REF!</definedName>
    <definedName name="PickList" localSheetId="17">'CQUIN pick-list '!#REF!</definedName>
    <definedName name="PickList" localSheetId="18">'CQUIN pick-list '!#REF!</definedName>
    <definedName name="PickList" localSheetId="19">'CQUIN pick-list '!#REF!</definedName>
    <definedName name="PickList" localSheetId="20">'CQUIN pick-list '!#REF!</definedName>
    <definedName name="PickList" localSheetId="21">'CQUIN pick-list '!#REF!</definedName>
    <definedName name="PickList" localSheetId="8">'CQUIN pick-list '!#REF!</definedName>
    <definedName name="PickList" localSheetId="9">'CQUIN pick-list '!#REF!</definedName>
    <definedName name="PickList" localSheetId="10">'CQUIN pick-list '!#REF!</definedName>
    <definedName name="PickList" localSheetId="11">'CQUIN pick-list '!#REF!</definedName>
    <definedName name="PickList" localSheetId="12">'CQUIN pick-list '!#REF!</definedName>
    <definedName name="PickList" localSheetId="13">'CQUIN pick-list '!#REF!</definedName>
    <definedName name="PickList" localSheetId="14">'CQUIN pick-list '!#REF!</definedName>
    <definedName name="PickList" localSheetId="15">'CQUIN pick-list '!#REF!</definedName>
    <definedName name="PickList">'CQUIN pick-list '!#REF!</definedName>
    <definedName name="Picklist2" localSheetId="16">'CQUIN pick-list '!#REF!</definedName>
    <definedName name="Picklist2" localSheetId="17">'CQUIN pick-list '!#REF!</definedName>
    <definedName name="Picklist2" localSheetId="18">'CQUIN pick-list '!#REF!</definedName>
    <definedName name="Picklist2" localSheetId="19">'CQUIN pick-list '!#REF!</definedName>
    <definedName name="Picklist2" localSheetId="20">'CQUIN pick-list '!#REF!</definedName>
    <definedName name="Picklist2" localSheetId="21">'CQUIN pick-list '!#REF!</definedName>
    <definedName name="Picklist2" localSheetId="8">'CQUIN pick-list '!#REF!</definedName>
    <definedName name="Picklist2" localSheetId="9">'CQUIN pick-list '!#REF!</definedName>
    <definedName name="Picklist2" localSheetId="10">'CQUIN pick-list '!#REF!</definedName>
    <definedName name="Picklist2" localSheetId="11">'CQUIN pick-list '!#REF!</definedName>
    <definedName name="Picklist2" localSheetId="12">'CQUIN pick-list '!#REF!</definedName>
    <definedName name="Picklist2" localSheetId="13">'CQUIN pick-list '!#REF!</definedName>
    <definedName name="Picklist2" localSheetId="14">'CQUIN pick-list '!#REF!</definedName>
    <definedName name="Picklist2" localSheetId="15">'CQUIN pick-list '!#REF!</definedName>
    <definedName name="Picklist2">'CQUIN pick-list '!#REF!</definedName>
    <definedName name="Picklist3">'CQUIN pick-list '!$A$2:$A$299</definedName>
    <definedName name="Picklist4">'CQUIN pick-list '!$A$2:$A$299</definedName>
    <definedName name="picklist5">'CQUIN pick-list '!$A$2:$A$307</definedName>
    <definedName name="Q30_Org" localSheetId="16">#REF!</definedName>
    <definedName name="Q30_Org" localSheetId="17">#REF!</definedName>
    <definedName name="Q30_Org" localSheetId="18">#REF!</definedName>
    <definedName name="Q30_Org" localSheetId="19">#REF!</definedName>
    <definedName name="Q30_Org" localSheetId="20">#REF!</definedName>
    <definedName name="Q30_Org" localSheetId="21">#REF!</definedName>
    <definedName name="Q30_Org" localSheetId="8">#REF!</definedName>
    <definedName name="Q30_Org" localSheetId="9">#REF!</definedName>
    <definedName name="Q30_Org" localSheetId="10">#REF!</definedName>
    <definedName name="Q30_Org" localSheetId="11">#REF!</definedName>
    <definedName name="Q30_Org" localSheetId="12">#REF!</definedName>
    <definedName name="Q30_Org" localSheetId="13">#REF!</definedName>
    <definedName name="Q30_Org" localSheetId="14">#REF!</definedName>
    <definedName name="Q30_Org" localSheetId="15">#REF!</definedName>
    <definedName name="Q30_Org">#REF!</definedName>
    <definedName name="Q31_Org" localSheetId="16">#REF!</definedName>
    <definedName name="Q31_Org" localSheetId="17">#REF!</definedName>
    <definedName name="Q31_Org" localSheetId="18">#REF!</definedName>
    <definedName name="Q31_Org" localSheetId="19">#REF!</definedName>
    <definedName name="Q31_Org" localSheetId="20">#REF!</definedName>
    <definedName name="Q31_Org" localSheetId="21">#REF!</definedName>
    <definedName name="Q31_Org" localSheetId="8">#REF!</definedName>
    <definedName name="Q31_Org" localSheetId="9">#REF!</definedName>
    <definedName name="Q31_Org" localSheetId="10">#REF!</definedName>
    <definedName name="Q31_Org" localSheetId="11">#REF!</definedName>
    <definedName name="Q31_Org" localSheetId="12">#REF!</definedName>
    <definedName name="Q31_Org" localSheetId="13">#REF!</definedName>
    <definedName name="Q31_Org" localSheetId="14">#REF!</definedName>
    <definedName name="Q31_Org" localSheetId="15">#REF!</definedName>
    <definedName name="Q31_Org">#REF!</definedName>
    <definedName name="Q32_Org" localSheetId="16">#REF!</definedName>
    <definedName name="Q32_Org" localSheetId="17">#REF!</definedName>
    <definedName name="Q32_Org" localSheetId="18">#REF!</definedName>
    <definedName name="Q32_Org" localSheetId="19">#REF!</definedName>
    <definedName name="Q32_Org" localSheetId="20">#REF!</definedName>
    <definedName name="Q32_Org" localSheetId="21">#REF!</definedName>
    <definedName name="Q32_Org" localSheetId="8">#REF!</definedName>
    <definedName name="Q32_Org" localSheetId="9">#REF!</definedName>
    <definedName name="Q32_Org" localSheetId="10">#REF!</definedName>
    <definedName name="Q32_Org" localSheetId="11">#REF!</definedName>
    <definedName name="Q32_Org" localSheetId="12">#REF!</definedName>
    <definedName name="Q32_Org" localSheetId="13">#REF!</definedName>
    <definedName name="Q32_Org" localSheetId="14">#REF!</definedName>
    <definedName name="Q32_Org" localSheetId="15">#REF!</definedName>
    <definedName name="Q32_Org">#REF!</definedName>
    <definedName name="Q33_Org" localSheetId="16">#REF!</definedName>
    <definedName name="Q33_Org" localSheetId="17">#REF!</definedName>
    <definedName name="Q33_Org" localSheetId="18">#REF!</definedName>
    <definedName name="Q33_Org" localSheetId="19">#REF!</definedName>
    <definedName name="Q33_Org" localSheetId="20">#REF!</definedName>
    <definedName name="Q33_Org" localSheetId="21">#REF!</definedName>
    <definedName name="Q33_Org" localSheetId="8">#REF!</definedName>
    <definedName name="Q33_Org" localSheetId="9">#REF!</definedName>
    <definedName name="Q33_Org" localSheetId="10">#REF!</definedName>
    <definedName name="Q33_Org" localSheetId="11">#REF!</definedName>
    <definedName name="Q33_Org" localSheetId="12">#REF!</definedName>
    <definedName name="Q33_Org" localSheetId="13">#REF!</definedName>
    <definedName name="Q33_Org" localSheetId="14">#REF!</definedName>
    <definedName name="Q33_Org" localSheetId="15">#REF!</definedName>
    <definedName name="Q33_Org">#REF!</definedName>
    <definedName name="Q34_Org" localSheetId="16">#REF!</definedName>
    <definedName name="Q34_Org" localSheetId="17">#REF!</definedName>
    <definedName name="Q34_Org" localSheetId="18">#REF!</definedName>
    <definedName name="Q34_Org" localSheetId="19">#REF!</definedName>
    <definedName name="Q34_Org" localSheetId="20">#REF!</definedName>
    <definedName name="Q34_Org" localSheetId="21">#REF!</definedName>
    <definedName name="Q34_Org" localSheetId="8">#REF!</definedName>
    <definedName name="Q34_Org" localSheetId="9">#REF!</definedName>
    <definedName name="Q34_Org" localSheetId="10">#REF!</definedName>
    <definedName name="Q34_Org" localSheetId="11">#REF!</definedName>
    <definedName name="Q34_Org" localSheetId="12">#REF!</definedName>
    <definedName name="Q34_Org" localSheetId="13">#REF!</definedName>
    <definedName name="Q34_Org" localSheetId="14">#REF!</definedName>
    <definedName name="Q34_Org" localSheetId="15">#REF!</definedName>
    <definedName name="Q34_Org">#REF!</definedName>
    <definedName name="Q35_Org" localSheetId="16">#REF!</definedName>
    <definedName name="Q35_Org" localSheetId="17">#REF!</definedName>
    <definedName name="Q35_Org" localSheetId="18">#REF!</definedName>
    <definedName name="Q35_Org" localSheetId="19">#REF!</definedName>
    <definedName name="Q35_Org" localSheetId="20">#REF!</definedName>
    <definedName name="Q35_Org" localSheetId="21">#REF!</definedName>
    <definedName name="Q35_Org" localSheetId="8">#REF!</definedName>
    <definedName name="Q35_Org" localSheetId="9">#REF!</definedName>
    <definedName name="Q35_Org" localSheetId="10">#REF!</definedName>
    <definedName name="Q35_Org" localSheetId="11">#REF!</definedName>
    <definedName name="Q35_Org" localSheetId="12">#REF!</definedName>
    <definedName name="Q35_Org" localSheetId="13">#REF!</definedName>
    <definedName name="Q35_Org" localSheetId="14">#REF!</definedName>
    <definedName name="Q35_Org" localSheetId="15">#REF!</definedName>
    <definedName name="Q35_Org">#REF!</definedName>
    <definedName name="Q36_Org" localSheetId="16">#REF!</definedName>
    <definedName name="Q36_Org" localSheetId="17">#REF!</definedName>
    <definedName name="Q36_Org" localSheetId="18">#REF!</definedName>
    <definedName name="Q36_Org" localSheetId="19">#REF!</definedName>
    <definedName name="Q36_Org" localSheetId="20">#REF!</definedName>
    <definedName name="Q36_Org" localSheetId="21">#REF!</definedName>
    <definedName name="Q36_Org" localSheetId="8">#REF!</definedName>
    <definedName name="Q36_Org" localSheetId="9">#REF!</definedName>
    <definedName name="Q36_Org" localSheetId="10">#REF!</definedName>
    <definedName name="Q36_Org" localSheetId="11">#REF!</definedName>
    <definedName name="Q36_Org" localSheetId="12">#REF!</definedName>
    <definedName name="Q36_Org" localSheetId="13">#REF!</definedName>
    <definedName name="Q36_Org" localSheetId="14">#REF!</definedName>
    <definedName name="Q36_Org" localSheetId="15">#REF!</definedName>
    <definedName name="Q36_Org">#REF!</definedName>
    <definedName name="Q37_Org" localSheetId="16">#REF!</definedName>
    <definedName name="Q37_Org" localSheetId="17">#REF!</definedName>
    <definedName name="Q37_Org" localSheetId="18">#REF!</definedName>
    <definedName name="Q37_Org" localSheetId="19">#REF!</definedName>
    <definedName name="Q37_Org" localSheetId="20">#REF!</definedName>
    <definedName name="Q37_Org" localSheetId="21">#REF!</definedName>
    <definedName name="Q37_Org" localSheetId="8">#REF!</definedName>
    <definedName name="Q37_Org" localSheetId="9">#REF!</definedName>
    <definedName name="Q37_Org" localSheetId="10">#REF!</definedName>
    <definedName name="Q37_Org" localSheetId="11">#REF!</definedName>
    <definedName name="Q37_Org" localSheetId="12">#REF!</definedName>
    <definedName name="Q37_Org" localSheetId="13">#REF!</definedName>
    <definedName name="Q37_Org" localSheetId="14">#REF!</definedName>
    <definedName name="Q37_Org" localSheetId="15">#REF!</definedName>
    <definedName name="Q37_Org">#REF!</definedName>
    <definedName name="Q38_Org" localSheetId="16">#REF!</definedName>
    <definedName name="Q38_Org" localSheetId="17">#REF!</definedName>
    <definedName name="Q38_Org" localSheetId="18">#REF!</definedName>
    <definedName name="Q38_Org" localSheetId="19">#REF!</definedName>
    <definedName name="Q38_Org" localSheetId="20">#REF!</definedName>
    <definedName name="Q38_Org" localSheetId="21">#REF!</definedName>
    <definedName name="Q38_Org" localSheetId="8">#REF!</definedName>
    <definedName name="Q38_Org" localSheetId="9">#REF!</definedName>
    <definedName name="Q38_Org" localSheetId="10">#REF!</definedName>
    <definedName name="Q38_Org" localSheetId="11">#REF!</definedName>
    <definedName name="Q38_Org" localSheetId="12">#REF!</definedName>
    <definedName name="Q38_Org" localSheetId="13">#REF!</definedName>
    <definedName name="Q38_Org" localSheetId="14">#REF!</definedName>
    <definedName name="Q38_Org" localSheetId="15">#REF!</definedName>
    <definedName name="Q38_Org">#REF!</definedName>
    <definedName name="Q39_Org" localSheetId="16">#REF!</definedName>
    <definedName name="Q39_Org" localSheetId="17">#REF!</definedName>
    <definedName name="Q39_Org" localSheetId="18">#REF!</definedName>
    <definedName name="Q39_Org" localSheetId="19">#REF!</definedName>
    <definedName name="Q39_Org" localSheetId="20">#REF!</definedName>
    <definedName name="Q39_Org" localSheetId="21">#REF!</definedName>
    <definedName name="Q39_Org" localSheetId="8">#REF!</definedName>
    <definedName name="Q39_Org" localSheetId="9">#REF!</definedName>
    <definedName name="Q39_Org" localSheetId="10">#REF!</definedName>
    <definedName name="Q39_Org" localSheetId="11">#REF!</definedName>
    <definedName name="Q39_Org" localSheetId="12">#REF!</definedName>
    <definedName name="Q39_Org" localSheetId="13">#REF!</definedName>
    <definedName name="Q39_Org" localSheetId="14">#REF!</definedName>
    <definedName name="Q39_Org" localSheetId="15">#REF!</definedName>
    <definedName name="Q39_Org">#REF!</definedName>
    <definedName name="Q99_Org" localSheetId="16">#REF!</definedName>
    <definedName name="Q99_Org" localSheetId="17">#REF!</definedName>
    <definedName name="Q99_Org" localSheetId="18">#REF!</definedName>
    <definedName name="Q99_Org" localSheetId="19">#REF!</definedName>
    <definedName name="Q99_Org" localSheetId="20">#REF!</definedName>
    <definedName name="Q99_Org" localSheetId="21">#REF!</definedName>
    <definedName name="Q99_Org" localSheetId="8">#REF!</definedName>
    <definedName name="Q99_Org" localSheetId="9">#REF!</definedName>
    <definedName name="Q99_Org" localSheetId="10">#REF!</definedName>
    <definedName name="Q99_Org" localSheetId="11">#REF!</definedName>
    <definedName name="Q99_Org" localSheetId="12">#REF!</definedName>
    <definedName name="Q99_Org" localSheetId="13">#REF!</definedName>
    <definedName name="Q99_Org" localSheetId="14">#REF!</definedName>
    <definedName name="Q99_Org" localSheetId="15">#REF!</definedName>
    <definedName name="Q99_Org">#REF!</definedName>
    <definedName name="QualityDimension">REF!$C$2:$C$5</definedName>
    <definedName name="QualityDomain">REF!$A$2:$A$5</definedName>
    <definedName name="SHA_code" localSheetId="16">#REF!</definedName>
    <definedName name="SHA_code" localSheetId="17">#REF!</definedName>
    <definedName name="SHA_code" localSheetId="18">#REF!</definedName>
    <definedName name="SHA_code" localSheetId="19">#REF!</definedName>
    <definedName name="SHA_code" localSheetId="20">#REF!</definedName>
    <definedName name="SHA_code" localSheetId="21">#REF!</definedName>
    <definedName name="SHA_code" localSheetId="8">#REF!</definedName>
    <definedName name="SHA_code" localSheetId="9">#REF!</definedName>
    <definedName name="SHA_code" localSheetId="10">#REF!</definedName>
    <definedName name="SHA_code" localSheetId="11">#REF!</definedName>
    <definedName name="SHA_code" localSheetId="12">#REF!</definedName>
    <definedName name="SHA_code" localSheetId="13">#REF!</definedName>
    <definedName name="SHA_code" localSheetId="14">#REF!</definedName>
    <definedName name="SHA_code" localSheetId="15">#REF!</definedName>
    <definedName name="SHA_code">#REF!</definedName>
    <definedName name="SHA_name" localSheetId="16">#REF!</definedName>
    <definedName name="SHA_name" localSheetId="17">#REF!</definedName>
    <definedName name="SHA_name" localSheetId="18">#REF!</definedName>
    <definedName name="SHA_name" localSheetId="19">#REF!</definedName>
    <definedName name="SHA_name" localSheetId="20">#REF!</definedName>
    <definedName name="SHA_name" localSheetId="21">#REF!</definedName>
    <definedName name="SHA_name" localSheetId="8">#REF!</definedName>
    <definedName name="SHA_name" localSheetId="9">#REF!</definedName>
    <definedName name="SHA_name" localSheetId="10">#REF!</definedName>
    <definedName name="SHA_name" localSheetId="11">#REF!</definedName>
    <definedName name="SHA_name" localSheetId="12">#REF!</definedName>
    <definedName name="SHA_name" localSheetId="13">#REF!</definedName>
    <definedName name="SHA_name" localSheetId="14">#REF!</definedName>
    <definedName name="SHA_name" localSheetId="15">#REF!</definedName>
    <definedName name="SHA_name">#REF!</definedName>
    <definedName name="Source" localSheetId="16">#REF!</definedName>
    <definedName name="Source" localSheetId="17">#REF!</definedName>
    <definedName name="Source" localSheetId="18">#REF!</definedName>
    <definedName name="Source" localSheetId="19">#REF!</definedName>
    <definedName name="Source" localSheetId="20">#REF!</definedName>
    <definedName name="Source" localSheetId="21">#REF!</definedName>
    <definedName name="Source" localSheetId="8">#REF!</definedName>
    <definedName name="Source" localSheetId="9">#REF!</definedName>
    <definedName name="Source" localSheetId="10">#REF!</definedName>
    <definedName name="Source" localSheetId="11">#REF!</definedName>
    <definedName name="Source" localSheetId="12">#REF!</definedName>
    <definedName name="Source" localSheetId="13">#REF!</definedName>
    <definedName name="Source" localSheetId="14">#REF!</definedName>
    <definedName name="Source" localSheetId="15">#REF!</definedName>
    <definedName name="Source">#REF!</definedName>
    <definedName name="Type">REF!$E$2:$E$7</definedName>
    <definedName name="Typeall">[1]REF!$G$3:$G$8</definedName>
    <definedName name="Yes_No" localSheetId="16">#REF!</definedName>
    <definedName name="Yes_No" localSheetId="17">#REF!</definedName>
    <definedName name="Yes_No" localSheetId="18">#REF!</definedName>
    <definedName name="Yes_No" localSheetId="19">#REF!</definedName>
    <definedName name="Yes_No" localSheetId="20">#REF!</definedName>
    <definedName name="Yes_No" localSheetId="21">#REF!</definedName>
    <definedName name="Yes_No" localSheetId="8">#REF!</definedName>
    <definedName name="Yes_No" localSheetId="9">#REF!</definedName>
    <definedName name="Yes_No" localSheetId="10">#REF!</definedName>
    <definedName name="Yes_No" localSheetId="11">#REF!</definedName>
    <definedName name="Yes_No" localSheetId="12">#REF!</definedName>
    <definedName name="Yes_No" localSheetId="13">#REF!</definedName>
    <definedName name="Yes_No" localSheetId="14">#REF!</definedName>
    <definedName name="Yes_No" localSheetId="15">#REF!</definedName>
    <definedName name="Yes_No">#REF!</definedName>
  </definedNames>
  <calcPr calcId="145621"/>
</workbook>
</file>

<file path=xl/calcChain.xml><?xml version="1.0" encoding="utf-8"?>
<calcChain xmlns="http://schemas.openxmlformats.org/spreadsheetml/2006/main">
  <c r="D9" i="118" l="1"/>
  <c r="D9" i="117"/>
  <c r="D9" i="116"/>
  <c r="D9" i="115"/>
  <c r="D9" i="114"/>
  <c r="D9" i="113"/>
  <c r="D9" i="112"/>
  <c r="D9" i="111"/>
  <c r="D9" i="110"/>
  <c r="D9" i="109"/>
  <c r="D9" i="108"/>
  <c r="D9" i="107"/>
  <c r="D9" i="106"/>
  <c r="G5" i="29" l="1"/>
  <c r="G4" i="29"/>
  <c r="G3" i="29"/>
  <c r="G2" i="29"/>
  <c r="D11" i="118" l="1"/>
  <c r="D12" i="118"/>
  <c r="D13" i="118"/>
  <c r="D14" i="118"/>
  <c r="D15" i="118"/>
  <c r="D16" i="118"/>
  <c r="D17" i="118"/>
  <c r="D18" i="118"/>
  <c r="D19" i="118"/>
  <c r="D20" i="118"/>
  <c r="D21" i="118"/>
  <c r="D22" i="118"/>
  <c r="D23" i="118"/>
  <c r="D24" i="118"/>
  <c r="D25" i="118"/>
  <c r="D26" i="118"/>
  <c r="D27" i="118"/>
  <c r="D10" i="118"/>
  <c r="D5" i="118"/>
  <c r="D6" i="118"/>
  <c r="D7" i="118"/>
  <c r="D8" i="118"/>
  <c r="D4" i="118"/>
  <c r="D11" i="117"/>
  <c r="D12" i="117"/>
  <c r="D13" i="117"/>
  <c r="D14" i="117"/>
  <c r="D15" i="117"/>
  <c r="D16" i="117"/>
  <c r="D17" i="117"/>
  <c r="D18" i="117"/>
  <c r="D19" i="117"/>
  <c r="D20" i="117"/>
  <c r="D21" i="117"/>
  <c r="D22" i="117"/>
  <c r="D23" i="117"/>
  <c r="D24" i="117"/>
  <c r="D25" i="117"/>
  <c r="D26" i="117"/>
  <c r="D27" i="117"/>
  <c r="D10" i="117"/>
  <c r="D5" i="117"/>
  <c r="D6" i="117"/>
  <c r="D7" i="117"/>
  <c r="D8" i="117"/>
  <c r="D4" i="117"/>
  <c r="D27" i="116"/>
  <c r="D11" i="116"/>
  <c r="D12" i="116"/>
  <c r="D13" i="116"/>
  <c r="D14" i="116"/>
  <c r="D15" i="116"/>
  <c r="D16" i="116"/>
  <c r="D17" i="116"/>
  <c r="D18" i="116"/>
  <c r="D19" i="116"/>
  <c r="D20" i="116"/>
  <c r="D21" i="116"/>
  <c r="D22" i="116"/>
  <c r="D23" i="116"/>
  <c r="D24" i="116"/>
  <c r="D25" i="116"/>
  <c r="D26" i="116"/>
  <c r="D10" i="116"/>
  <c r="D5" i="116"/>
  <c r="D6" i="116"/>
  <c r="D7" i="116"/>
  <c r="D8" i="116"/>
  <c r="D4" i="116"/>
  <c r="D11" i="115"/>
  <c r="D12" i="115"/>
  <c r="D13" i="115"/>
  <c r="D14" i="115"/>
  <c r="D15" i="115"/>
  <c r="D16" i="115"/>
  <c r="D17" i="115"/>
  <c r="D18" i="115"/>
  <c r="D19" i="115"/>
  <c r="D20" i="115"/>
  <c r="D21" i="115"/>
  <c r="D22" i="115"/>
  <c r="D23" i="115"/>
  <c r="D24" i="115"/>
  <c r="D25" i="115"/>
  <c r="D26" i="115"/>
  <c r="D27" i="115"/>
  <c r="D10" i="115"/>
  <c r="D5" i="115"/>
  <c r="D6" i="115"/>
  <c r="D7" i="115"/>
  <c r="D8" i="115"/>
  <c r="D4" i="115"/>
  <c r="D11" i="114"/>
  <c r="D12" i="114"/>
  <c r="D13" i="114"/>
  <c r="D14" i="114"/>
  <c r="D15" i="114"/>
  <c r="D16" i="114"/>
  <c r="D17" i="114"/>
  <c r="D18" i="114"/>
  <c r="D19" i="114"/>
  <c r="D20" i="114"/>
  <c r="D21" i="114"/>
  <c r="D22" i="114"/>
  <c r="D23" i="114"/>
  <c r="D24" i="114"/>
  <c r="D25" i="114"/>
  <c r="D26" i="114"/>
  <c r="D27" i="114"/>
  <c r="D10" i="114"/>
  <c r="D5" i="114"/>
  <c r="D6" i="114"/>
  <c r="D7" i="114"/>
  <c r="D8" i="114"/>
  <c r="D4" i="114"/>
  <c r="D11" i="113"/>
  <c r="D12" i="113"/>
  <c r="D13" i="113"/>
  <c r="D14" i="113"/>
  <c r="D15" i="113"/>
  <c r="D16" i="113"/>
  <c r="D17" i="113"/>
  <c r="D18" i="113"/>
  <c r="D19" i="113"/>
  <c r="D20" i="113"/>
  <c r="D21" i="113"/>
  <c r="D22" i="113"/>
  <c r="D23" i="113"/>
  <c r="D24" i="113"/>
  <c r="D25" i="113"/>
  <c r="D26" i="113"/>
  <c r="D27" i="113"/>
  <c r="D10" i="113"/>
  <c r="D5" i="113"/>
  <c r="D6" i="113"/>
  <c r="D7" i="113"/>
  <c r="D8" i="113"/>
  <c r="D4" i="113"/>
  <c r="D11" i="112"/>
  <c r="D12" i="112"/>
  <c r="D13" i="112"/>
  <c r="D14" i="112"/>
  <c r="D15" i="112"/>
  <c r="D16" i="112"/>
  <c r="D17" i="112"/>
  <c r="D18" i="112"/>
  <c r="D19" i="112"/>
  <c r="D20" i="112"/>
  <c r="D21" i="112"/>
  <c r="D22" i="112"/>
  <c r="D23" i="112"/>
  <c r="D24" i="112"/>
  <c r="D25" i="112"/>
  <c r="D26" i="112"/>
  <c r="D27" i="112"/>
  <c r="D10" i="112"/>
  <c r="D5" i="112"/>
  <c r="D6" i="112"/>
  <c r="D7" i="112"/>
  <c r="D8" i="112"/>
  <c r="D4" i="112"/>
  <c r="D11" i="111"/>
  <c r="D12" i="111"/>
  <c r="D13" i="111"/>
  <c r="D14" i="111"/>
  <c r="D15" i="111"/>
  <c r="D16" i="111"/>
  <c r="D17" i="111"/>
  <c r="D18" i="111"/>
  <c r="D19" i="111"/>
  <c r="D20" i="111"/>
  <c r="D21" i="111"/>
  <c r="D22" i="111"/>
  <c r="D23" i="111"/>
  <c r="D24" i="111"/>
  <c r="D25" i="111"/>
  <c r="D26" i="111"/>
  <c r="D27" i="111"/>
  <c r="D10" i="111"/>
  <c r="D5" i="111"/>
  <c r="D6" i="111"/>
  <c r="D7" i="111"/>
  <c r="D8" i="111"/>
  <c r="D4" i="111"/>
  <c r="D11" i="110"/>
  <c r="D12" i="110"/>
  <c r="D13" i="110"/>
  <c r="D14" i="110"/>
  <c r="D15" i="110"/>
  <c r="D16" i="110"/>
  <c r="D17" i="110"/>
  <c r="D18" i="110"/>
  <c r="D19" i="110"/>
  <c r="D20" i="110"/>
  <c r="D21" i="110"/>
  <c r="D22" i="110"/>
  <c r="D23" i="110"/>
  <c r="D24" i="110"/>
  <c r="D25" i="110"/>
  <c r="D26" i="110"/>
  <c r="D27" i="110"/>
  <c r="D10" i="110"/>
  <c r="D5" i="110"/>
  <c r="D6" i="110"/>
  <c r="D7" i="110"/>
  <c r="D8" i="110"/>
  <c r="D4" i="110"/>
  <c r="D11" i="109"/>
  <c r="D12" i="109"/>
  <c r="D13" i="109"/>
  <c r="D14" i="109"/>
  <c r="D15" i="109"/>
  <c r="D16" i="109"/>
  <c r="D17" i="109"/>
  <c r="D18" i="109"/>
  <c r="D19" i="109"/>
  <c r="D20" i="109"/>
  <c r="D21" i="109"/>
  <c r="D22" i="109"/>
  <c r="D23" i="109"/>
  <c r="D24" i="109"/>
  <c r="D25" i="109"/>
  <c r="D26" i="109"/>
  <c r="D27" i="109"/>
  <c r="D10" i="109"/>
  <c r="D5" i="109"/>
  <c r="D6" i="109"/>
  <c r="D7" i="109"/>
  <c r="D8" i="109"/>
  <c r="D4" i="109"/>
  <c r="D11" i="108"/>
  <c r="D12" i="108"/>
  <c r="D13" i="108"/>
  <c r="D14" i="108"/>
  <c r="D15" i="108"/>
  <c r="D16" i="108"/>
  <c r="D17" i="108"/>
  <c r="D18" i="108"/>
  <c r="D19" i="108"/>
  <c r="D20" i="108"/>
  <c r="D21" i="108"/>
  <c r="D22" i="108"/>
  <c r="D23" i="108"/>
  <c r="D24" i="108"/>
  <c r="D25" i="108"/>
  <c r="D26" i="108"/>
  <c r="D27" i="108"/>
  <c r="D10" i="108"/>
  <c r="D5" i="108"/>
  <c r="D6" i="108"/>
  <c r="D7" i="108"/>
  <c r="D8" i="108"/>
  <c r="D4" i="108"/>
  <c r="D11" i="107"/>
  <c r="D12" i="107"/>
  <c r="D13" i="107"/>
  <c r="D14" i="107"/>
  <c r="D15" i="107"/>
  <c r="D16" i="107"/>
  <c r="D17" i="107"/>
  <c r="D18" i="107"/>
  <c r="D19" i="107"/>
  <c r="D20" i="107"/>
  <c r="D21" i="107"/>
  <c r="D22" i="107"/>
  <c r="D23" i="107"/>
  <c r="D24" i="107"/>
  <c r="D25" i="107"/>
  <c r="D26" i="107"/>
  <c r="D27" i="107"/>
  <c r="D10" i="107"/>
  <c r="D5" i="107"/>
  <c r="D6" i="107"/>
  <c r="D7" i="107"/>
  <c r="D8" i="107"/>
  <c r="D4" i="107"/>
  <c r="D11" i="106"/>
  <c r="D12" i="106"/>
  <c r="D13" i="106"/>
  <c r="D14" i="106"/>
  <c r="D15" i="106"/>
  <c r="D16" i="106"/>
  <c r="D17" i="106"/>
  <c r="D18" i="106"/>
  <c r="D19" i="106"/>
  <c r="D20" i="106"/>
  <c r="D21" i="106"/>
  <c r="D22" i="106"/>
  <c r="D23" i="106"/>
  <c r="D24" i="106"/>
  <c r="D25" i="106"/>
  <c r="D26" i="106"/>
  <c r="D27" i="106"/>
  <c r="D10" i="106"/>
  <c r="D5" i="106"/>
  <c r="D6" i="106"/>
  <c r="D7" i="106"/>
  <c r="D8" i="106"/>
  <c r="D4" i="106"/>
  <c r="D9" i="105"/>
  <c r="D9" i="50"/>
  <c r="D5" i="105" l="1"/>
  <c r="D6" i="105"/>
  <c r="D7" i="105"/>
  <c r="D8" i="105"/>
  <c r="D10" i="105"/>
  <c r="D11" i="105"/>
  <c r="D12" i="105"/>
  <c r="D13" i="105"/>
  <c r="D14" i="105"/>
  <c r="D15" i="105"/>
  <c r="D16" i="105"/>
  <c r="D17" i="105"/>
  <c r="D18" i="105"/>
  <c r="D19" i="105"/>
  <c r="D20" i="105"/>
  <c r="D21" i="105"/>
  <c r="D22" i="105"/>
  <c r="D23" i="105"/>
  <c r="D24" i="105"/>
  <c r="D25" i="105"/>
  <c r="D26" i="105"/>
  <c r="D27" i="105"/>
  <c r="D4" i="105"/>
  <c r="D5" i="50"/>
  <c r="D6" i="50"/>
  <c r="D7" i="50"/>
  <c r="D10" i="50"/>
  <c r="D27" i="50"/>
  <c r="E22" i="1" l="1"/>
  <c r="F22" i="1" s="1"/>
  <c r="F38" i="118"/>
  <c r="B26" i="118"/>
  <c r="A26" i="118"/>
  <c r="B25" i="118"/>
  <c r="A25" i="118"/>
  <c r="B24" i="118"/>
  <c r="A24" i="118"/>
  <c r="B23" i="118"/>
  <c r="A23" i="118"/>
  <c r="B22" i="118"/>
  <c r="A22" i="118"/>
  <c r="B21" i="118"/>
  <c r="A21" i="118"/>
  <c r="B20" i="118"/>
  <c r="A20" i="118"/>
  <c r="B19" i="118"/>
  <c r="A19" i="118"/>
  <c r="B18" i="118"/>
  <c r="A18" i="118"/>
  <c r="B17" i="118"/>
  <c r="A17" i="118"/>
  <c r="B16" i="118"/>
  <c r="A16" i="118"/>
  <c r="B15" i="118"/>
  <c r="A15" i="118"/>
  <c r="B14" i="118"/>
  <c r="A14" i="118"/>
  <c r="B13" i="118"/>
  <c r="A13" i="118"/>
  <c r="B12" i="118"/>
  <c r="A12" i="118"/>
  <c r="B11" i="118"/>
  <c r="A11" i="118"/>
  <c r="E32" i="1"/>
  <c r="F32" i="1" s="1"/>
  <c r="C32" i="1"/>
  <c r="B8" i="118"/>
  <c r="A8" i="118"/>
  <c r="B32" i="1"/>
  <c r="A6" i="118"/>
  <c r="A32" i="1"/>
  <c r="A5" i="118"/>
  <c r="B4" i="118"/>
  <c r="A4" i="118"/>
  <c r="F38" i="117"/>
  <c r="B26" i="117"/>
  <c r="A26" i="117"/>
  <c r="B25" i="117"/>
  <c r="A25" i="117"/>
  <c r="B24" i="117"/>
  <c r="A24" i="117"/>
  <c r="B23" i="117"/>
  <c r="A23" i="117"/>
  <c r="B22" i="117"/>
  <c r="A22" i="117"/>
  <c r="B21" i="117"/>
  <c r="A21" i="117"/>
  <c r="B20" i="117"/>
  <c r="A20" i="117"/>
  <c r="B19" i="117"/>
  <c r="A19" i="117"/>
  <c r="B18" i="117"/>
  <c r="A18" i="117"/>
  <c r="B17" i="117"/>
  <c r="A17" i="117"/>
  <c r="B16" i="117"/>
  <c r="A16" i="117"/>
  <c r="B15" i="117"/>
  <c r="A15" i="117"/>
  <c r="B14" i="117"/>
  <c r="A14" i="117"/>
  <c r="B13" i="117"/>
  <c r="A13" i="117"/>
  <c r="B12" i="117"/>
  <c r="A12" i="117"/>
  <c r="B11" i="117"/>
  <c r="A11" i="117"/>
  <c r="E31" i="1"/>
  <c r="F31" i="1" s="1"/>
  <c r="C31" i="1"/>
  <c r="B8" i="117"/>
  <c r="A8" i="117"/>
  <c r="B31" i="1"/>
  <c r="A6" i="117"/>
  <c r="A31" i="1"/>
  <c r="A5" i="117"/>
  <c r="B4" i="117"/>
  <c r="A4" i="117"/>
  <c r="F38" i="116"/>
  <c r="B26" i="116"/>
  <c r="A26" i="116"/>
  <c r="B25" i="116"/>
  <c r="A25" i="116"/>
  <c r="B24" i="116"/>
  <c r="A24" i="116"/>
  <c r="B23" i="116"/>
  <c r="A23" i="116"/>
  <c r="B22" i="116"/>
  <c r="A22" i="116"/>
  <c r="B21" i="116"/>
  <c r="A21" i="116"/>
  <c r="B20" i="116"/>
  <c r="A20" i="116"/>
  <c r="B19" i="116"/>
  <c r="A19" i="116"/>
  <c r="B18" i="116"/>
  <c r="A18" i="116"/>
  <c r="B17" i="116"/>
  <c r="A17" i="116"/>
  <c r="B16" i="116"/>
  <c r="A16" i="116"/>
  <c r="B15" i="116"/>
  <c r="A15" i="116"/>
  <c r="B14" i="116"/>
  <c r="A14" i="116"/>
  <c r="B13" i="116"/>
  <c r="A13" i="116"/>
  <c r="B12" i="116"/>
  <c r="A12" i="116"/>
  <c r="B11" i="116"/>
  <c r="A11" i="116"/>
  <c r="E30" i="1"/>
  <c r="F30" i="1" s="1"/>
  <c r="C30" i="1"/>
  <c r="B8" i="116"/>
  <c r="A8" i="116"/>
  <c r="B30" i="1"/>
  <c r="A6" i="116"/>
  <c r="A30" i="1"/>
  <c r="A5" i="116"/>
  <c r="B4" i="116"/>
  <c r="A4" i="116"/>
  <c r="F38" i="115"/>
  <c r="B26" i="115"/>
  <c r="A26" i="115"/>
  <c r="B25" i="115"/>
  <c r="A25" i="115"/>
  <c r="B24" i="115"/>
  <c r="A24" i="115"/>
  <c r="B23" i="115"/>
  <c r="A23" i="115"/>
  <c r="B22" i="115"/>
  <c r="A22" i="115"/>
  <c r="B21" i="115"/>
  <c r="A21" i="115"/>
  <c r="B20" i="115"/>
  <c r="A20" i="115"/>
  <c r="B19" i="115"/>
  <c r="A19" i="115"/>
  <c r="B18" i="115"/>
  <c r="A18" i="115"/>
  <c r="B17" i="115"/>
  <c r="A17" i="115"/>
  <c r="B16" i="115"/>
  <c r="A16" i="115"/>
  <c r="B15" i="115"/>
  <c r="A15" i="115"/>
  <c r="B14" i="115"/>
  <c r="A14" i="115"/>
  <c r="B13" i="115"/>
  <c r="A13" i="115"/>
  <c r="B12" i="115"/>
  <c r="A12" i="115"/>
  <c r="B11" i="115"/>
  <c r="A11" i="115"/>
  <c r="E29" i="1"/>
  <c r="F29" i="1" s="1"/>
  <c r="C29" i="1"/>
  <c r="B8" i="115"/>
  <c r="A8" i="115"/>
  <c r="B29" i="1"/>
  <c r="A6" i="115"/>
  <c r="A29" i="1"/>
  <c r="A5" i="115"/>
  <c r="B4" i="115"/>
  <c r="A4" i="115"/>
  <c r="F38" i="114"/>
  <c r="B26" i="114"/>
  <c r="A26" i="114"/>
  <c r="B25" i="114"/>
  <c r="A25" i="114"/>
  <c r="B24" i="114"/>
  <c r="A24" i="114"/>
  <c r="B23" i="114"/>
  <c r="A23" i="114"/>
  <c r="B22" i="114"/>
  <c r="A22" i="114"/>
  <c r="B21" i="114"/>
  <c r="A21" i="114"/>
  <c r="B20" i="114"/>
  <c r="A20" i="114"/>
  <c r="B19" i="114"/>
  <c r="A19" i="114"/>
  <c r="B18" i="114"/>
  <c r="A18" i="114"/>
  <c r="B17" i="114"/>
  <c r="A17" i="114"/>
  <c r="B16" i="114"/>
  <c r="A16" i="114"/>
  <c r="B15" i="114"/>
  <c r="A15" i="114"/>
  <c r="B14" i="114"/>
  <c r="A14" i="114"/>
  <c r="B13" i="114"/>
  <c r="A13" i="114"/>
  <c r="B12" i="114"/>
  <c r="A12" i="114"/>
  <c r="B11" i="114"/>
  <c r="A11" i="114"/>
  <c r="E28" i="1"/>
  <c r="F28" i="1" s="1"/>
  <c r="C28" i="1"/>
  <c r="B8" i="114"/>
  <c r="A8" i="114"/>
  <c r="B28" i="1"/>
  <c r="A6" i="114"/>
  <c r="A28" i="1"/>
  <c r="A5" i="114"/>
  <c r="B4" i="114"/>
  <c r="A4" i="114"/>
  <c r="E19" i="1"/>
  <c r="F19" i="1" s="1"/>
  <c r="B11" i="1"/>
  <c r="E20" i="1"/>
  <c r="F20" i="1" s="1"/>
  <c r="B12" i="1"/>
  <c r="E21" i="1"/>
  <c r="F21" i="1" s="1"/>
  <c r="B19" i="1"/>
  <c r="B20" i="1"/>
  <c r="B21" i="1"/>
  <c r="B22" i="1"/>
  <c r="F38" i="113"/>
  <c r="B26" i="113"/>
  <c r="A26" i="113"/>
  <c r="B25" i="113"/>
  <c r="A25" i="113"/>
  <c r="B24" i="113"/>
  <c r="A24" i="113"/>
  <c r="B23" i="113"/>
  <c r="A23" i="113"/>
  <c r="B22" i="113"/>
  <c r="A22" i="113"/>
  <c r="B21" i="113"/>
  <c r="A21" i="113"/>
  <c r="B20" i="113"/>
  <c r="A20" i="113"/>
  <c r="B19" i="113"/>
  <c r="A19" i="113"/>
  <c r="B18" i="113"/>
  <c r="A18" i="113"/>
  <c r="B17" i="113"/>
  <c r="A17" i="113"/>
  <c r="B16" i="113"/>
  <c r="A16" i="113"/>
  <c r="B15" i="113"/>
  <c r="A15" i="113"/>
  <c r="B14" i="113"/>
  <c r="A14" i="113"/>
  <c r="B13" i="113"/>
  <c r="A13" i="113"/>
  <c r="B12" i="113"/>
  <c r="A12" i="113"/>
  <c r="B11" i="113"/>
  <c r="A11" i="113"/>
  <c r="E27" i="1"/>
  <c r="F27" i="1" s="1"/>
  <c r="C27" i="1"/>
  <c r="B8" i="113"/>
  <c r="A8" i="113"/>
  <c r="B27" i="1"/>
  <c r="A6" i="113"/>
  <c r="A27" i="1"/>
  <c r="A5" i="113"/>
  <c r="B4" i="113"/>
  <c r="A4" i="113"/>
  <c r="F38" i="112"/>
  <c r="B26" i="112"/>
  <c r="A26" i="112"/>
  <c r="B25" i="112"/>
  <c r="A25" i="112"/>
  <c r="B24" i="112"/>
  <c r="A24" i="112"/>
  <c r="B23" i="112"/>
  <c r="A23" i="112"/>
  <c r="B22" i="112"/>
  <c r="A22" i="112"/>
  <c r="B21" i="112"/>
  <c r="A21" i="112"/>
  <c r="B20" i="112"/>
  <c r="A20" i="112"/>
  <c r="B19" i="112"/>
  <c r="A19" i="112"/>
  <c r="B18" i="112"/>
  <c r="A18" i="112"/>
  <c r="B17" i="112"/>
  <c r="A17" i="112"/>
  <c r="B16" i="112"/>
  <c r="A16" i="112"/>
  <c r="B15" i="112"/>
  <c r="A15" i="112"/>
  <c r="B14" i="112"/>
  <c r="A14" i="112"/>
  <c r="B13" i="112"/>
  <c r="A13" i="112"/>
  <c r="B12" i="112"/>
  <c r="A12" i="112"/>
  <c r="B11" i="112"/>
  <c r="A11" i="112"/>
  <c r="E26" i="1"/>
  <c r="F26" i="1" s="1"/>
  <c r="C26" i="1"/>
  <c r="B8" i="112"/>
  <c r="A8" i="112"/>
  <c r="B26" i="1"/>
  <c r="A6" i="112"/>
  <c r="A26" i="1"/>
  <c r="A5" i="112"/>
  <c r="B4" i="112"/>
  <c r="A4" i="112"/>
  <c r="F38" i="111"/>
  <c r="B26" i="111"/>
  <c r="A26" i="111"/>
  <c r="B25" i="111"/>
  <c r="A25" i="111"/>
  <c r="B24" i="111"/>
  <c r="A24" i="111"/>
  <c r="B23" i="111"/>
  <c r="A23" i="111"/>
  <c r="B22" i="111"/>
  <c r="A22" i="111"/>
  <c r="B21" i="111"/>
  <c r="A21" i="111"/>
  <c r="B20" i="111"/>
  <c r="A20" i="111"/>
  <c r="B19" i="111"/>
  <c r="A19" i="111"/>
  <c r="B18" i="111"/>
  <c r="A18" i="111"/>
  <c r="B17" i="111"/>
  <c r="A17" i="111"/>
  <c r="B16" i="111"/>
  <c r="A16" i="111"/>
  <c r="B15" i="111"/>
  <c r="A15" i="111"/>
  <c r="B14" i="111"/>
  <c r="A14" i="111"/>
  <c r="B13" i="111"/>
  <c r="A13" i="111"/>
  <c r="B12" i="111"/>
  <c r="A12" i="111"/>
  <c r="B11" i="111"/>
  <c r="A11" i="111"/>
  <c r="E25" i="1"/>
  <c r="F25" i="1" s="1"/>
  <c r="C25" i="1"/>
  <c r="B8" i="111"/>
  <c r="A8" i="111"/>
  <c r="B25" i="1"/>
  <c r="A6" i="111"/>
  <c r="A25" i="1"/>
  <c r="A5" i="111"/>
  <c r="B4" i="111"/>
  <c r="A4" i="111"/>
  <c r="F38" i="110"/>
  <c r="B26" i="110"/>
  <c r="A26" i="110"/>
  <c r="B25" i="110"/>
  <c r="A25" i="110"/>
  <c r="B24" i="110"/>
  <c r="A24" i="110"/>
  <c r="B23" i="110"/>
  <c r="A23" i="110"/>
  <c r="B22" i="110"/>
  <c r="A22" i="110"/>
  <c r="B21" i="110"/>
  <c r="A21" i="110"/>
  <c r="B20" i="110"/>
  <c r="A20" i="110"/>
  <c r="B19" i="110"/>
  <c r="A19" i="110"/>
  <c r="B18" i="110"/>
  <c r="A18" i="110"/>
  <c r="B17" i="110"/>
  <c r="A17" i="110"/>
  <c r="B16" i="110"/>
  <c r="A16" i="110"/>
  <c r="B15" i="110"/>
  <c r="A15" i="110"/>
  <c r="B14" i="110"/>
  <c r="A14" i="110"/>
  <c r="B13" i="110"/>
  <c r="A13" i="110"/>
  <c r="B12" i="110"/>
  <c r="A12" i="110"/>
  <c r="B11" i="110"/>
  <c r="A11" i="110"/>
  <c r="E24" i="1"/>
  <c r="F24" i="1" s="1"/>
  <c r="C24" i="1"/>
  <c r="B8" i="110"/>
  <c r="A8" i="110"/>
  <c r="B24" i="1"/>
  <c r="A6" i="110"/>
  <c r="A24" i="1"/>
  <c r="A5" i="110"/>
  <c r="B4" i="110"/>
  <c r="A4" i="110"/>
  <c r="F38" i="109"/>
  <c r="B26" i="109"/>
  <c r="A26" i="109"/>
  <c r="B25" i="109"/>
  <c r="A25" i="109"/>
  <c r="B24" i="109"/>
  <c r="A24" i="109"/>
  <c r="B23" i="109"/>
  <c r="A23" i="109"/>
  <c r="B22" i="109"/>
  <c r="A22" i="109"/>
  <c r="B21" i="109"/>
  <c r="A21" i="109"/>
  <c r="B20" i="109"/>
  <c r="A20" i="109"/>
  <c r="B19" i="109"/>
  <c r="A19" i="109"/>
  <c r="B18" i="109"/>
  <c r="A18" i="109"/>
  <c r="B17" i="109"/>
  <c r="A17" i="109"/>
  <c r="B16" i="109"/>
  <c r="A16" i="109"/>
  <c r="B15" i="109"/>
  <c r="A15" i="109"/>
  <c r="B14" i="109"/>
  <c r="A14" i="109"/>
  <c r="B13" i="109"/>
  <c r="A13" i="109"/>
  <c r="B12" i="109"/>
  <c r="A12" i="109"/>
  <c r="B11" i="109"/>
  <c r="A11" i="109"/>
  <c r="E23" i="1"/>
  <c r="F23" i="1" s="1"/>
  <c r="C23" i="1"/>
  <c r="B8" i="109"/>
  <c r="A8" i="109"/>
  <c r="B23" i="1"/>
  <c r="A6" i="109"/>
  <c r="A23" i="1"/>
  <c r="A5" i="109"/>
  <c r="B4" i="109"/>
  <c r="A4" i="109"/>
  <c r="E18" i="1"/>
  <c r="F18" i="1" s="1"/>
  <c r="F38" i="108"/>
  <c r="B26" i="108"/>
  <c r="A26" i="108"/>
  <c r="B25" i="108"/>
  <c r="A25" i="108"/>
  <c r="B24" i="108"/>
  <c r="A24" i="108"/>
  <c r="B23" i="108"/>
  <c r="A23" i="108"/>
  <c r="B22" i="108"/>
  <c r="A22" i="108"/>
  <c r="B21" i="108"/>
  <c r="A21" i="108"/>
  <c r="B20" i="108"/>
  <c r="A20" i="108"/>
  <c r="B19" i="108"/>
  <c r="A19" i="108"/>
  <c r="B18" i="108"/>
  <c r="A18" i="108"/>
  <c r="B17" i="108"/>
  <c r="A17" i="108"/>
  <c r="B16" i="108"/>
  <c r="A16" i="108"/>
  <c r="B15" i="108"/>
  <c r="A15" i="108"/>
  <c r="B14" i="108"/>
  <c r="A14" i="108"/>
  <c r="B13" i="108"/>
  <c r="A13" i="108"/>
  <c r="B12" i="108"/>
  <c r="A12" i="108"/>
  <c r="B11" i="108"/>
  <c r="A11" i="108"/>
  <c r="C22" i="1"/>
  <c r="B8" i="108"/>
  <c r="A8" i="108"/>
  <c r="A6" i="108"/>
  <c r="A22" i="1"/>
  <c r="A5" i="108"/>
  <c r="B4" i="108"/>
  <c r="A4" i="108"/>
  <c r="F38" i="107"/>
  <c r="B26" i="107"/>
  <c r="A26" i="107"/>
  <c r="B25" i="107"/>
  <c r="A25" i="107"/>
  <c r="B24" i="107"/>
  <c r="A24" i="107"/>
  <c r="B23" i="107"/>
  <c r="A23" i="107"/>
  <c r="B22" i="107"/>
  <c r="A22" i="107"/>
  <c r="B21" i="107"/>
  <c r="A21" i="107"/>
  <c r="B20" i="107"/>
  <c r="A20" i="107"/>
  <c r="B19" i="107"/>
  <c r="A19" i="107"/>
  <c r="B18" i="107"/>
  <c r="A18" i="107"/>
  <c r="B17" i="107"/>
  <c r="A17" i="107"/>
  <c r="B16" i="107"/>
  <c r="A16" i="107"/>
  <c r="B15" i="107"/>
  <c r="A15" i="107"/>
  <c r="B14" i="107"/>
  <c r="A14" i="107"/>
  <c r="B13" i="107"/>
  <c r="A13" i="107"/>
  <c r="B12" i="107"/>
  <c r="A12" i="107"/>
  <c r="B11" i="107"/>
  <c r="A11" i="107"/>
  <c r="C21" i="1"/>
  <c r="B8" i="107"/>
  <c r="A8" i="107"/>
  <c r="A6" i="107"/>
  <c r="A21" i="1"/>
  <c r="A5" i="107"/>
  <c r="B4" i="107"/>
  <c r="A4" i="107"/>
  <c r="F38" i="106"/>
  <c r="B26" i="106"/>
  <c r="A26" i="106"/>
  <c r="B25" i="106"/>
  <c r="A25" i="106"/>
  <c r="B24" i="106"/>
  <c r="A24" i="106"/>
  <c r="B23" i="106"/>
  <c r="A23" i="106"/>
  <c r="B22" i="106"/>
  <c r="A22" i="106"/>
  <c r="B21" i="106"/>
  <c r="A21" i="106"/>
  <c r="B20" i="106"/>
  <c r="A20" i="106"/>
  <c r="B19" i="106"/>
  <c r="A19" i="106"/>
  <c r="B18" i="106"/>
  <c r="A18" i="106"/>
  <c r="B17" i="106"/>
  <c r="A17" i="106"/>
  <c r="B16" i="106"/>
  <c r="A16" i="106"/>
  <c r="B15" i="106"/>
  <c r="A15" i="106"/>
  <c r="B14" i="106"/>
  <c r="A14" i="106"/>
  <c r="B13" i="106"/>
  <c r="A13" i="106"/>
  <c r="B12" i="106"/>
  <c r="A12" i="106"/>
  <c r="B11" i="106"/>
  <c r="A11" i="106"/>
  <c r="B8" i="106"/>
  <c r="C20" i="1"/>
  <c r="A8" i="106"/>
  <c r="A6" i="106"/>
  <c r="A5" i="106"/>
  <c r="A20" i="1" s="1"/>
  <c r="B4" i="106"/>
  <c r="A4" i="106"/>
  <c r="F38" i="105"/>
  <c r="B26" i="105"/>
  <c r="A26" i="105"/>
  <c r="B25" i="105"/>
  <c r="A25" i="105"/>
  <c r="B24" i="105"/>
  <c r="A24" i="105"/>
  <c r="B23" i="105"/>
  <c r="A23" i="105"/>
  <c r="B22" i="105"/>
  <c r="A22" i="105"/>
  <c r="B21" i="105"/>
  <c r="A21" i="105"/>
  <c r="B20" i="105"/>
  <c r="A20" i="105"/>
  <c r="B19" i="105"/>
  <c r="A19" i="105"/>
  <c r="B18" i="105"/>
  <c r="A18" i="105"/>
  <c r="B17" i="105"/>
  <c r="A17" i="105"/>
  <c r="B16" i="105"/>
  <c r="A16" i="105"/>
  <c r="B15" i="105"/>
  <c r="A15" i="105"/>
  <c r="B14" i="105"/>
  <c r="A14" i="105"/>
  <c r="B13" i="105"/>
  <c r="A13" i="105"/>
  <c r="B12" i="105"/>
  <c r="A12" i="105"/>
  <c r="B11" i="105"/>
  <c r="A11" i="105"/>
  <c r="B8" i="105"/>
  <c r="C19" i="1"/>
  <c r="A8" i="105"/>
  <c r="A6" i="105"/>
  <c r="A19" i="1"/>
  <c r="A5" i="105"/>
  <c r="B4" i="105"/>
  <c r="A4" i="105"/>
  <c r="A11" i="50"/>
  <c r="B11" i="50"/>
  <c r="D11" i="50" s="1"/>
  <c r="B8" i="50"/>
  <c r="D8" i="50" s="1"/>
  <c r="C18" i="1" s="1"/>
  <c r="B18" i="1"/>
  <c r="B4" i="50"/>
  <c r="D4" i="50" s="1"/>
  <c r="B12" i="50"/>
  <c r="D12" i="50" s="1"/>
  <c r="B13" i="50"/>
  <c r="D13" i="50" s="1"/>
  <c r="B14" i="50"/>
  <c r="D14" i="50" s="1"/>
  <c r="B15" i="50"/>
  <c r="D15" i="50" s="1"/>
  <c r="B16" i="50"/>
  <c r="D16" i="50" s="1"/>
  <c r="B17" i="50"/>
  <c r="D17" i="50" s="1"/>
  <c r="B18" i="50"/>
  <c r="D18" i="50" s="1"/>
  <c r="B19" i="50"/>
  <c r="D19" i="50" s="1"/>
  <c r="B20" i="50"/>
  <c r="D20" i="50" s="1"/>
  <c r="B21" i="50"/>
  <c r="D21" i="50" s="1"/>
  <c r="B22" i="50"/>
  <c r="D22" i="50" s="1"/>
  <c r="B23" i="50"/>
  <c r="D23" i="50" s="1"/>
  <c r="B24" i="50"/>
  <c r="D24" i="50" s="1"/>
  <c r="B25" i="50"/>
  <c r="D25" i="50" s="1"/>
  <c r="B26" i="50"/>
  <c r="D26" i="50" s="1"/>
  <c r="F38" i="50"/>
  <c r="A26" i="50"/>
  <c r="A25" i="50"/>
  <c r="A24" i="50"/>
  <c r="A23" i="50"/>
  <c r="A22" i="50"/>
  <c r="A21" i="50"/>
  <c r="A20" i="50"/>
  <c r="A19" i="50"/>
  <c r="A18" i="50"/>
  <c r="A17" i="50"/>
  <c r="A16" i="50"/>
  <c r="A15" i="50"/>
  <c r="A14" i="50"/>
  <c r="A13" i="50"/>
  <c r="A12" i="50"/>
  <c r="A8" i="50"/>
  <c r="A6" i="50"/>
  <c r="A5" i="50"/>
  <c r="A4" i="50"/>
  <c r="A18" i="1"/>
  <c r="F33" i="1" l="1"/>
  <c r="D34" i="1"/>
  <c r="G35" i="1" l="1"/>
</calcChain>
</file>

<file path=xl/sharedStrings.xml><?xml version="1.0" encoding="utf-8"?>
<sst xmlns="http://schemas.openxmlformats.org/spreadsheetml/2006/main" count="2736" uniqueCount="1331">
  <si>
    <t>Date/period milestone relates to</t>
  </si>
  <si>
    <t>Date milestone to be reported</t>
  </si>
  <si>
    <r>
      <rPr>
        <b/>
        <sz val="11"/>
        <color indexed="8"/>
        <rFont val="Calibri"/>
        <family val="2"/>
      </rPr>
      <t>Milestones</t>
    </r>
    <r>
      <rPr>
        <sz val="11"/>
        <color theme="1"/>
        <rFont val="Calibri"/>
        <family val="2"/>
        <scheme val="minor"/>
      </rPr>
      <t xml:space="preserve"> (only complete if the indicator has in-year milestones)</t>
    </r>
  </si>
  <si>
    <t>% of CQUIN scheme available</t>
  </si>
  <si>
    <t>Ambulance</t>
  </si>
  <si>
    <r>
      <t xml:space="preserve">A </t>
    </r>
    <r>
      <rPr>
        <b/>
        <sz val="11"/>
        <color indexed="8"/>
        <rFont val="Calibri"/>
        <family val="2"/>
      </rPr>
      <t xml:space="preserve">payment threshold </t>
    </r>
    <r>
      <rPr>
        <sz val="11"/>
        <color theme="1"/>
        <rFont val="Calibri"/>
        <family val="2"/>
        <scheme val="minor"/>
      </rPr>
      <t>should be agreed for each indicator  - this is the level of performance against the indicator which must be achieved to earn payment, e.g. “fewer than 8 emergency admissions per 1000 live births”.  Commissioners and providers may also choose to agree payment thresholds for a) partial achievement and/or b) in-year milestones.</t>
    </r>
  </si>
  <si>
    <t>Milestone weighting (% of CQUIN scheme available)</t>
  </si>
  <si>
    <t>Indicator weighting 
(% of CQUIN scheme available)</t>
  </si>
  <si>
    <t>Co-ordinating Commissioner Code</t>
  </si>
  <si>
    <t>Provider Code</t>
  </si>
  <si>
    <t>Goals &amp; Indicator Summary</t>
  </si>
  <si>
    <t>The CQUIN template comprises a summary sheet and indicator sheets for recording the CQUIN scheme detail.</t>
  </si>
  <si>
    <t>Worksheet/Section</t>
  </si>
  <si>
    <t>Notes</t>
  </si>
  <si>
    <t>Indicator sheets</t>
  </si>
  <si>
    <t>3rd Indicator etc.</t>
  </si>
  <si>
    <t>How to complete an indicator sheet</t>
  </si>
  <si>
    <t>Auto completed</t>
  </si>
  <si>
    <t>Enter a description of the indicator</t>
  </si>
  <si>
    <t>Enter a description of the indicator numerator, if applicable</t>
  </si>
  <si>
    <t>Enter a description of the indicator denominator, if applicable</t>
  </si>
  <si>
    <t>Enter a brief rationale for why the indicator is being monitored</t>
  </si>
  <si>
    <t>Enter the source of the data used to monitor the indicator</t>
  </si>
  <si>
    <t>Enter the frequency of data collection, including dates if possible</t>
  </si>
  <si>
    <t>Enter the organisation responsible for data collection</t>
  </si>
  <si>
    <t>Enter the frequency of reporting to commissioner, including dates if possible</t>
  </si>
  <si>
    <t>Enter the period/date the baseline relates to</t>
  </si>
  <si>
    <t>Enter the baseline value</t>
  </si>
  <si>
    <t>Enter the final indicator period/date (on which payment is based)</t>
  </si>
  <si>
    <t>Enter the final indicator value (payment threshold)</t>
  </si>
  <si>
    <t>Enter final indicator reporting date</t>
  </si>
  <si>
    <t>Enter the date or period that the milestone relates to</t>
  </si>
  <si>
    <t>Enter the date that the milestone will be reported on</t>
  </si>
  <si>
    <t>Enter the weighting of the milestone as a percentage of the total CQUIN scheme</t>
  </si>
  <si>
    <r>
      <t xml:space="preserve">3. Ensure that the totals for the </t>
    </r>
    <r>
      <rPr>
        <i/>
        <sz val="11"/>
        <color indexed="8"/>
        <rFont val="Calibri"/>
        <family val="2"/>
      </rPr>
      <t xml:space="preserve">Indicator </t>
    </r>
    <r>
      <rPr>
        <i/>
        <sz val="11"/>
        <color indexed="8"/>
        <rFont val="Calibri"/>
        <family val="2"/>
      </rPr>
      <t>Weighting</t>
    </r>
    <r>
      <rPr>
        <sz val="11"/>
        <color theme="1"/>
        <rFont val="Calibri"/>
        <family val="2"/>
        <scheme val="minor"/>
      </rPr>
      <t xml:space="preserve"> and the </t>
    </r>
    <r>
      <rPr>
        <i/>
        <sz val="11"/>
        <color indexed="8"/>
        <rFont val="Calibri"/>
        <family val="2"/>
      </rPr>
      <t>Expected Financial Value of Indicator</t>
    </r>
    <r>
      <rPr>
        <sz val="11"/>
        <color theme="1"/>
        <rFont val="Calibri"/>
        <family val="2"/>
        <scheme val="minor"/>
      </rPr>
      <t xml:space="preserve"> include the values for your additional indicators.</t>
    </r>
  </si>
  <si>
    <t>Contract Type</t>
  </si>
  <si>
    <t>Acute</t>
  </si>
  <si>
    <t>Provider</t>
  </si>
  <si>
    <t>Co-ordinating Commissioner</t>
  </si>
  <si>
    <t>Local Contract Ref.</t>
  </si>
  <si>
    <t>Contract</t>
  </si>
  <si>
    <t>Goal Number</t>
  </si>
  <si>
    <t>Goal Name</t>
  </si>
  <si>
    <t>Safety</t>
  </si>
  <si>
    <t>Effectiveness</t>
  </si>
  <si>
    <t>Total</t>
  </si>
  <si>
    <t>Indicator Summary</t>
  </si>
  <si>
    <t>Indicator Number</t>
  </si>
  <si>
    <t>Indicator Name</t>
  </si>
  <si>
    <t>Expected Financial Value of Indicator</t>
  </si>
  <si>
    <r>
      <t xml:space="preserve">3. Tick the box that says </t>
    </r>
    <r>
      <rPr>
        <i/>
        <sz val="11"/>
        <color indexed="8"/>
        <rFont val="Calibri"/>
        <family val="2"/>
      </rPr>
      <t>Create a copy</t>
    </r>
    <r>
      <rPr>
        <sz val="11"/>
        <color theme="1"/>
        <rFont val="Calibri"/>
        <family val="2"/>
        <scheme val="minor"/>
      </rPr>
      <t xml:space="preserve"> and click </t>
    </r>
    <r>
      <rPr>
        <i/>
        <sz val="11"/>
        <color indexed="8"/>
        <rFont val="Calibri"/>
        <family val="2"/>
      </rPr>
      <t>ok</t>
    </r>
    <r>
      <rPr>
        <sz val="11"/>
        <color theme="1"/>
        <rFont val="Calibri"/>
        <family val="2"/>
        <scheme val="minor"/>
      </rPr>
      <t>.  This will give you a new copy of the indicator sheet at the end of the workbook.</t>
    </r>
  </si>
  <si>
    <t>4. Re-name the new indicator sheet as required.</t>
  </si>
  <si>
    <r>
      <t xml:space="preserve">On the </t>
    </r>
    <r>
      <rPr>
        <i/>
        <sz val="11"/>
        <color indexed="8"/>
        <rFont val="Calibri"/>
        <family val="2"/>
      </rPr>
      <t>Goals &amp; Indicator Summary</t>
    </r>
    <r>
      <rPr>
        <sz val="11"/>
        <color theme="1"/>
        <rFont val="Calibri"/>
        <family val="2"/>
        <scheme val="minor"/>
      </rPr>
      <t xml:space="preserve"> sheet:</t>
    </r>
  </si>
  <si>
    <t>Adding additional indicators to the Indicator Summary</t>
  </si>
  <si>
    <t>Adding additional indicator sheets</t>
  </si>
  <si>
    <t>Updating hyperlinks within the template</t>
  </si>
  <si>
    <t>Please note that if additional indicators are added to the template, hyperlinks within the template will not be updated automatically.  To update or create a hyperlink:</t>
  </si>
  <si>
    <t>1. Select the cell containing the hyperlink, or the cell where you want the hyperlink.</t>
  </si>
  <si>
    <r>
      <t>2. Navigate to the</t>
    </r>
    <r>
      <rPr>
        <i/>
        <sz val="11"/>
        <color indexed="8"/>
        <rFont val="Calibri"/>
        <family val="2"/>
      </rPr>
      <t xml:space="preserve"> Insert</t>
    </r>
    <r>
      <rPr>
        <sz val="11"/>
        <color theme="1"/>
        <rFont val="Calibri"/>
        <family val="2"/>
        <scheme val="minor"/>
      </rPr>
      <t xml:space="preserve"> tab on the toolbar, then in the </t>
    </r>
    <r>
      <rPr>
        <i/>
        <sz val="11"/>
        <color indexed="8"/>
        <rFont val="Calibri"/>
        <family val="2"/>
      </rPr>
      <t>Links</t>
    </r>
    <r>
      <rPr>
        <sz val="11"/>
        <color theme="1"/>
        <rFont val="Calibri"/>
        <family val="2"/>
        <scheme val="minor"/>
      </rPr>
      <t xml:space="preserve"> group click </t>
    </r>
    <r>
      <rPr>
        <i/>
        <sz val="11"/>
        <color indexed="8"/>
        <rFont val="Calibri"/>
        <family val="2"/>
      </rPr>
      <t>Hyperlink</t>
    </r>
    <r>
      <rPr>
        <sz val="11"/>
        <color theme="1"/>
        <rFont val="Calibri"/>
        <family val="2"/>
        <scheme val="minor"/>
      </rPr>
      <t xml:space="preserve"> and make any necessary updates.  </t>
    </r>
  </si>
  <si>
    <r>
      <t xml:space="preserve">To link to a place within the template, in the </t>
    </r>
    <r>
      <rPr>
        <i/>
        <sz val="11"/>
        <color indexed="8"/>
        <rFont val="Calibri"/>
        <family val="2"/>
      </rPr>
      <t>Insert Hyperlink</t>
    </r>
    <r>
      <rPr>
        <sz val="11"/>
        <color theme="1"/>
        <rFont val="Calibri"/>
        <family val="2"/>
        <scheme val="minor"/>
      </rPr>
      <t xml:space="preserve"> box that pops up, under</t>
    </r>
    <r>
      <rPr>
        <i/>
        <sz val="11"/>
        <color indexed="8"/>
        <rFont val="Calibri"/>
        <family val="2"/>
      </rPr>
      <t xml:space="preserve"> link to</t>
    </r>
    <r>
      <rPr>
        <sz val="11"/>
        <color theme="1"/>
        <rFont val="Calibri"/>
        <family val="2"/>
        <scheme val="minor"/>
      </rPr>
      <t xml:space="preserve">, click </t>
    </r>
    <r>
      <rPr>
        <i/>
        <sz val="11"/>
        <color indexed="8"/>
        <rFont val="Calibri"/>
        <family val="2"/>
      </rPr>
      <t>Place in This Document</t>
    </r>
    <r>
      <rPr>
        <sz val="11"/>
        <color theme="1"/>
        <rFont val="Calibri"/>
        <family val="2"/>
        <scheme val="minor"/>
      </rPr>
      <t xml:space="preserve"> and navigate to the place you want to link to.</t>
    </r>
  </si>
  <si>
    <t>Adding additional milestones to an indicator sheet</t>
  </si>
  <si>
    <t>On the indicator sheet:</t>
  </si>
  <si>
    <t xml:space="preserve">1. Insert an additional row for each additional milestone required, below row 32. </t>
  </si>
  <si>
    <t>2. Enter the milestone details in the additional rows.</t>
  </si>
  <si>
    <t>2. Enter the threshold details in the additional rows.</t>
  </si>
  <si>
    <r>
      <t xml:space="preserve">Please see worksheet </t>
    </r>
    <r>
      <rPr>
        <i/>
        <sz val="11"/>
        <color indexed="8"/>
        <rFont val="Calibri"/>
        <family val="2"/>
      </rPr>
      <t>Adding Additional Indicators</t>
    </r>
    <r>
      <rPr>
        <sz val="11"/>
        <color theme="1"/>
        <rFont val="Calibri"/>
        <family val="2"/>
        <scheme val="minor"/>
      </rPr>
      <t xml:space="preserve"> for further details.</t>
    </r>
  </si>
  <si>
    <t>2. Enter the indicator details in the additional rows. (To update hyperlinks please refer to the separate note below.)</t>
  </si>
  <si>
    <r>
      <t xml:space="preserve">3. Ensure that the total for the </t>
    </r>
    <r>
      <rPr>
        <i/>
        <sz val="11"/>
        <color indexed="8"/>
        <rFont val="Calibri"/>
        <family val="2"/>
      </rPr>
      <t>milestone weighting</t>
    </r>
    <r>
      <rPr>
        <sz val="11"/>
        <color theme="1"/>
        <rFont val="Calibri"/>
        <family val="2"/>
        <scheme val="minor"/>
      </rPr>
      <t xml:space="preserve"> includes the values for your additional milestones.</t>
    </r>
  </si>
  <si>
    <t xml:space="preserve">Are there any rules for partial achievement of the indicator at the final indicator period/date?  </t>
  </si>
  <si>
    <r>
      <rPr>
        <b/>
        <sz val="11"/>
        <color indexed="8"/>
        <rFont val="Calibri"/>
        <family val="2"/>
      </rPr>
      <t>Rules for partial achievement at final indicator period/date</t>
    </r>
    <r>
      <rPr>
        <sz val="11"/>
        <color theme="1"/>
        <rFont val="Calibri"/>
        <family val="2"/>
        <scheme val="minor"/>
      </rPr>
      <t xml:space="preserve"> (only complete if the indicator has rules for partial achievement at final indicator period/date)</t>
    </r>
  </si>
  <si>
    <t xml:space="preserve">Additional milestones and/or rules for partial achievement at final indicator period/date may be added to the CQUIN template.  </t>
  </si>
  <si>
    <r>
      <rPr>
        <b/>
        <sz val="11"/>
        <color indexed="8"/>
        <rFont val="Calibri"/>
        <family val="2"/>
      </rPr>
      <t>Rules for partial achievement at final indicator period/date</t>
    </r>
    <r>
      <rPr>
        <sz val="11"/>
        <color theme="1"/>
        <rFont val="Calibri"/>
        <family val="2"/>
        <scheme val="minor"/>
      </rPr>
      <t xml:space="preserve"> (only complete if the indicator has rules for partial achievement at final indicator period/date)</t>
    </r>
  </si>
  <si>
    <t>Enter the final indicator value for the part achievement threshold</t>
  </si>
  <si>
    <t>Enter the percentage of the total CQUIN scheme available for meeting the final indicator value</t>
  </si>
  <si>
    <t xml:space="preserve">1. Insert an additional row for each additional threshold required, below row 43. </t>
  </si>
  <si>
    <t>Adding additional thresholds for part achievement at final indicator period/date to an indicator sheet</t>
  </si>
  <si>
    <t>Rules for calculation of payment due at final indicator period/date (including evidence to be supplied to commissioner)</t>
  </si>
  <si>
    <t>Rules for achievement of milestones (including evidence to be supplied to commissioner)</t>
  </si>
  <si>
    <t>Enter any rules for how the milestone is achieved.  Include details of how achievement should be evidenced to commissioner.</t>
  </si>
  <si>
    <t>How to add additional goals, indicators, milestones or rules for partial achievement at final indicator period/date</t>
  </si>
  <si>
    <t>If milestones are specified, this total should equal the overall indicator weighting (from cell B6 in the indicator sheet).</t>
  </si>
  <si>
    <t>Structure of a CQUIN scheme:</t>
  </si>
  <si>
    <r>
      <rPr>
        <b/>
        <sz val="11"/>
        <color indexed="8"/>
        <rFont val="Calibri"/>
        <family val="2"/>
      </rPr>
      <t xml:space="preserve">A </t>
    </r>
    <r>
      <rPr>
        <b/>
        <u/>
        <sz val="11"/>
        <color indexed="8"/>
        <rFont val="Calibri"/>
        <family val="2"/>
      </rPr>
      <t>CQUIN goal</t>
    </r>
    <r>
      <rPr>
        <b/>
        <sz val="11"/>
        <color indexed="8"/>
        <rFont val="Calibri"/>
        <family val="2"/>
      </rPr>
      <t xml:space="preserve"> describes a quality improvement objective which is being incentivised through the CQUIN scheme</t>
    </r>
    <r>
      <rPr>
        <sz val="11"/>
        <color theme="1"/>
        <rFont val="Calibri"/>
        <family val="2"/>
        <scheme val="minor"/>
      </rPr>
      <t>, e.g. “to improve the health of babies and mothers in the 14 days after birth”.  A goal may be measured using one or more indicators (see below).</t>
    </r>
  </si>
  <si>
    <r>
      <rPr>
        <b/>
        <sz val="11"/>
        <color indexed="8"/>
        <rFont val="Calibri"/>
        <family val="2"/>
      </rPr>
      <t xml:space="preserve">A </t>
    </r>
    <r>
      <rPr>
        <b/>
        <u/>
        <sz val="11"/>
        <color indexed="8"/>
        <rFont val="Calibri"/>
        <family val="2"/>
      </rPr>
      <t>CQUIN indicator</t>
    </r>
    <r>
      <rPr>
        <b/>
        <sz val="11"/>
        <color indexed="8"/>
        <rFont val="Calibri"/>
        <family val="2"/>
      </rPr>
      <t xml:space="preserve"> is a measure which determines whether the goal or an element of the goal has been achieved, and on the basis of which payment is made</t>
    </r>
    <r>
      <rPr>
        <sz val="11"/>
        <color theme="1"/>
        <rFont val="Calibri"/>
        <family val="2"/>
        <scheme val="minor"/>
      </rPr>
      <t xml:space="preserve">, e.g. “rate of emergency admissions/re-admissions to hospital of baby within 14 days of being born per 1000 live births”.  The achievement of one indicator should not be dependent on the achievement of a separate indicator within the scheme. </t>
    </r>
  </si>
  <si>
    <t>CQUIN Scheme</t>
  </si>
  <si>
    <t>Contract Year</t>
  </si>
  <si>
    <t>Expected Annual Contract Value</t>
  </si>
  <si>
    <t>Expected Financial Value of CQUIN Scheme</t>
  </si>
  <si>
    <t>Value of CQUIN Scheme as % of Actual Outturn Value of Contract</t>
  </si>
  <si>
    <t>Monthly</t>
  </si>
  <si>
    <t>Quarterly</t>
  </si>
  <si>
    <r>
      <t xml:space="preserve">For each additional indicator added to the </t>
    </r>
    <r>
      <rPr>
        <i/>
        <sz val="11"/>
        <color indexed="8"/>
        <rFont val="Calibri"/>
        <family val="2"/>
      </rPr>
      <t>Indicator Summary</t>
    </r>
    <r>
      <rPr>
        <sz val="11"/>
        <color theme="1"/>
        <rFont val="Calibri"/>
        <family val="2"/>
        <scheme val="minor"/>
      </rPr>
      <t xml:space="preserve"> table, an additional indicator sheet will need to be added to the template.  To add an additional indicator sheet:</t>
    </r>
  </si>
  <si>
    <r>
      <t xml:space="preserve">1. Select an existing indicator sheet (e.g. </t>
    </r>
    <r>
      <rPr>
        <i/>
        <sz val="11"/>
        <color indexed="8"/>
        <rFont val="Calibri"/>
        <family val="2"/>
      </rPr>
      <t>1st Indicator</t>
    </r>
    <r>
      <rPr>
        <sz val="11"/>
        <color theme="1"/>
        <rFont val="Calibri"/>
        <family val="2"/>
        <scheme val="minor"/>
      </rPr>
      <t>) and right click on the sheet name.</t>
    </r>
  </si>
  <si>
    <r>
      <t xml:space="preserve">2. Select </t>
    </r>
    <r>
      <rPr>
        <i/>
        <sz val="11"/>
        <color indexed="8"/>
        <rFont val="Calibri"/>
        <family val="2"/>
      </rPr>
      <t>Move or Copy</t>
    </r>
    <r>
      <rPr>
        <sz val="11"/>
        <color theme="1"/>
        <rFont val="Calibri"/>
        <family val="2"/>
        <scheme val="minor"/>
      </rPr>
      <t xml:space="preserve">, then in the </t>
    </r>
    <r>
      <rPr>
        <i/>
        <sz val="11"/>
        <color indexed="8"/>
        <rFont val="Calibri"/>
        <family val="2"/>
      </rPr>
      <t>Move or Copy</t>
    </r>
    <r>
      <rPr>
        <sz val="11"/>
        <color theme="1"/>
        <rFont val="Calibri"/>
        <family val="2"/>
        <scheme val="minor"/>
      </rPr>
      <t xml:space="preserve"> box that pops up, scroll down and select </t>
    </r>
    <r>
      <rPr>
        <i/>
        <sz val="11"/>
        <color indexed="8"/>
        <rFont val="Calibri"/>
        <family val="2"/>
      </rPr>
      <t>move to end</t>
    </r>
    <r>
      <rPr>
        <sz val="11"/>
        <color theme="1"/>
        <rFont val="Calibri"/>
        <family val="2"/>
        <scheme val="minor"/>
      </rPr>
      <t xml:space="preserve">.  </t>
    </r>
  </si>
  <si>
    <t>Click to go to Indicator sheet</t>
  </si>
  <si>
    <t>1st Indicator</t>
  </si>
  <si>
    <t>2nd Indicator</t>
  </si>
  <si>
    <t>Local contract ref.</t>
  </si>
  <si>
    <t>Goal number</t>
  </si>
  <si>
    <t>Goal name</t>
  </si>
  <si>
    <t>Indicator number</t>
  </si>
  <si>
    <t>Indicator name</t>
  </si>
  <si>
    <t>Description of indicator</t>
  </si>
  <si>
    <t>Numerator</t>
  </si>
  <si>
    <t>Denominator</t>
  </si>
  <si>
    <t>Rationale for inclusion</t>
  </si>
  <si>
    <t>Data source</t>
  </si>
  <si>
    <t>Frequency of data collection</t>
  </si>
  <si>
    <t>Organisation responsible for data collection</t>
  </si>
  <si>
    <t>Frequency of reporting to commissioner</t>
  </si>
  <si>
    <t>Baseline period/date</t>
  </si>
  <si>
    <t>Baseline value</t>
  </si>
  <si>
    <t>Final indicator period/date (on which payment is based)</t>
  </si>
  <si>
    <t>Final indicator value (payment threshold)</t>
  </si>
  <si>
    <t>Final indicator reporting date</t>
  </si>
  <si>
    <t xml:space="preserve">Are there rules for any agreed in-year milestones that result in payment?
</t>
  </si>
  <si>
    <t>No</t>
  </si>
  <si>
    <t>If yes, please enter details in tables below.</t>
  </si>
  <si>
    <t>Pick List Identifier</t>
  </si>
  <si>
    <t>NSR Pathway</t>
  </si>
  <si>
    <t>Goal topic</t>
  </si>
  <si>
    <t>Indicator weighting (% of CQUIN scheme available)</t>
  </si>
  <si>
    <t xml:space="preserve">Are there rules for any agreed in-year milestones that result in payment </t>
  </si>
  <si>
    <t>Are there any rules for partial achievement of the indicator at the final indicator period/date?</t>
  </si>
  <si>
    <t>Other</t>
  </si>
  <si>
    <t>Process/structure</t>
  </si>
  <si>
    <t>&lt;to be inserted locally&gt;</t>
  </si>
  <si>
    <t>&lt;to be agreed locally&gt;</t>
  </si>
  <si>
    <t>Outcome</t>
  </si>
  <si>
    <t>Planned Care</t>
  </si>
  <si>
    <t>Acute Care</t>
  </si>
  <si>
    <t>Staying Healthy</t>
  </si>
  <si>
    <t>Learning Disabilities</t>
  </si>
  <si>
    <t>Mental Health</t>
  </si>
  <si>
    <t xml:space="preserve">Community </t>
  </si>
  <si>
    <t>End of Life Care</t>
  </si>
  <si>
    <t>Long Term Conditions</t>
  </si>
  <si>
    <t>Patient experience</t>
  </si>
  <si>
    <t>Annual</t>
  </si>
  <si>
    <t>Maternity and Newborn</t>
  </si>
  <si>
    <t>&lt;to be inserted by commissioner&gt;</t>
  </si>
  <si>
    <t>3rd indicator</t>
  </si>
  <si>
    <t>4th indicator</t>
  </si>
  <si>
    <t>5th indicator</t>
  </si>
  <si>
    <t>National?</t>
  </si>
  <si>
    <t>Pick List?</t>
  </si>
  <si>
    <t>National CQUINs</t>
  </si>
  <si>
    <t>National List identifier</t>
  </si>
  <si>
    <t>CQUIN pick-list</t>
  </si>
  <si>
    <t>Local Contract Ref</t>
  </si>
  <si>
    <t>national col</t>
  </si>
  <si>
    <t>local col</t>
  </si>
  <si>
    <t xml:space="preserve">These are the National CQUIN indicators as set out in the guidance. Select the relevant indicator and make a note of the identifier in order to help you populate your templates. </t>
  </si>
  <si>
    <t>Type</t>
  </si>
  <si>
    <t xml:space="preserve">Quality Domain </t>
  </si>
  <si>
    <t>All</t>
  </si>
  <si>
    <t>Action plan</t>
  </si>
  <si>
    <t xml:space="preserve">Data collection </t>
  </si>
  <si>
    <t xml:space="preserve">Quality dimension </t>
  </si>
  <si>
    <t xml:space="preserve">Innovation </t>
  </si>
  <si>
    <r>
      <rPr>
        <b/>
        <sz val="11"/>
        <color indexed="8"/>
        <rFont val="Calibri"/>
        <family val="2"/>
      </rPr>
      <t xml:space="preserve">A </t>
    </r>
    <r>
      <rPr>
        <b/>
        <u/>
        <sz val="11"/>
        <color indexed="8"/>
        <rFont val="Calibri"/>
        <family val="2"/>
      </rPr>
      <t>CQUIN scheme</t>
    </r>
    <r>
      <rPr>
        <b/>
        <sz val="11"/>
        <color indexed="8"/>
        <rFont val="Calibri"/>
        <family val="2"/>
      </rPr>
      <t xml:space="preserve"> is the locally agreed package of quality improvement goals and indicators, which in total, if achieved, enables the provider to earn its full CQUIN payment.</t>
    </r>
    <r>
      <rPr>
        <sz val="11"/>
        <color theme="1"/>
        <rFont val="Calibri"/>
        <family val="2"/>
        <scheme val="minor"/>
      </rPr>
      <t xml:space="preserve">  Where the provider has multiple contracts, the scheme should be reflected within all contracts (notwithstanding exceptions specified within published guidance).</t>
    </r>
  </si>
  <si>
    <t>CCG</t>
  </si>
  <si>
    <t>CCG code</t>
  </si>
  <si>
    <t>Enter local contract reference</t>
  </si>
  <si>
    <t>Enter goal number which should follow on from the goal list in the Goals and Indicator Summary sheet</t>
  </si>
  <si>
    <t>Enter goal name based on input into the Goals and Indicator Summary</t>
  </si>
  <si>
    <t xml:space="preserve">Enter an indicator number which will follow on from the previous number in your Goals and Indicator Summary </t>
  </si>
  <si>
    <t>Input Yes or No. If yes, enter details of milestones in table below.</t>
  </si>
  <si>
    <t>Input Yes or No. If yes, enter details of rules for partial achievement of the final value in table below.</t>
  </si>
  <si>
    <t xml:space="preserve">6. Enter the new indicator details </t>
  </si>
  <si>
    <r>
      <t xml:space="preserve">NB: one of these fields </t>
    </r>
    <r>
      <rPr>
        <b/>
        <sz val="11"/>
        <color theme="1"/>
        <rFont val="Calibri"/>
        <family val="2"/>
        <scheme val="minor"/>
      </rPr>
      <t>must</t>
    </r>
    <r>
      <rPr>
        <sz val="11"/>
        <color theme="1"/>
        <rFont val="Calibri"/>
        <family val="2"/>
        <scheme val="minor"/>
      </rPr>
      <t xml:space="preserve"> be left blank in order to populate the template. </t>
    </r>
  </si>
  <si>
    <t xml:space="preserve">Please note that by choosing  an indicator from the national and local pick lists the majority of these sections will be automatically populated however, you may wish to tweak and if you are developing your own indicator you will need to fill a template in from scratch. </t>
  </si>
  <si>
    <t>If milestones are specified, this total should equal the overall indicator weighting (from cell D9).</t>
  </si>
  <si>
    <t xml:space="preserve">5. Delete the content of cells D4:D25, C3:F35 and C42:D46 to clear the new indicator sheet of any unrelated information. </t>
  </si>
  <si>
    <t xml:space="preserve">A selection of existing, validated indicators that can be used in current format or adapted to suit local needs. Use this list to search for indicators by Goal Topic, Data Source, Domian or Quality Dimension. Select the relevant indicator and make a note of the identifier in order to help you populate your templates. </t>
  </si>
  <si>
    <t xml:space="preserve">Enter indicator weighting </t>
  </si>
  <si>
    <t>Enter indicator name</t>
  </si>
  <si>
    <t>1. Insert an additional row for each additional indicator required, below row 60.</t>
  </si>
  <si>
    <t>Enter any rules for how to calculate the payment due at the final indicator period/date.  E.g. Payment to be based on achievement of in-year milestones/Payment to be based on achievement throughout Q4/Payment to be based on percentage achieved on 31st March 2015 etc. Include details of how achievement should be evidenced to commissioner.</t>
  </si>
  <si>
    <t xml:space="preserve">Improving faecal incontinence care by identifying contributing factors of faecal  incontinence with baseline assessment and providing initial management plan </t>
  </si>
  <si>
    <t xml:space="preserve">Percentage of hospital inpatients identified with faecal incontinence who have baseline assessment, offered advice, support and choice of products to help deal with bowel control problems and have initial management plan </t>
  </si>
  <si>
    <t xml:space="preserve">There are three parts to this scheme:
1. Number of patients with faecal incontinence who have baseline assessment which includes medical history, physical examination (including anorectal examination) and medication review and questions about diet and how the bowel problems affect their day-to-day life. 
2. Number  of patients with faecal incontinence who are offered advice, support and a choice of products (such as pads, plugs, skincare products and disposable gloves) to help them deal with bowel control problems 
3. Number of patients with faecal incontinence who have an initial management plan that covers any specific conditions causing the incontinence, and diet, bowel habit, toilet access and medication. Interventions may include addressing specific conditions causing the incontinence and addressing diet, bowel habit, toilet access and medication needs 
</t>
  </si>
  <si>
    <t xml:space="preserve">The denominator is the same for all three parts and is defined as:
Number of hospital inpatients, who report or who are identified as having faecal incontinence.
</t>
  </si>
  <si>
    <t>Locally developed audit of a suitable set of notes from a representative sample.</t>
  </si>
  <si>
    <t>Q1 2016-17</t>
  </si>
  <si>
    <t>Q4 2016/17</t>
  </si>
  <si>
    <t>&lt;To be agreed locally that represents a stretching but achievable rate of improvement from baseline&gt;</t>
  </si>
  <si>
    <t>CQUIN Exit Route – how will the change including any performance requirements be sustained once the CQUIN indicator has been retired?</t>
  </si>
  <si>
    <t>&lt;to be determined locally&gt;</t>
  </si>
  <si>
    <t>Increased assessment, treatment and management for inpatients aged 75 and over with urinary incontinence.</t>
  </si>
  <si>
    <t xml:space="preserve">There are four parts to this scheme:
1. Percentage of patients 75 and over who screened positive for urinary incontinence who had a continence assessment that included: (i) urine test to exclude infection; (ii) fluid intake and output chart (iii) post void bladder scan 
2. Percentage of patients 75 and over who screened positive for urinary incontinence who receive ongoing treatment related to urinary incontinence
3. Percentage of patients 75 and over who screened positive for urinary incontinence who have incontinence associated dermatitis. 
4. Percentage of patients 75 and over who screened positive for urinary incontinence who have continence assessment, treatment and referral plan shared with patient and carer where relevant
</t>
  </si>
  <si>
    <t xml:space="preserve">The numerators for the four parts of the scheme are defined as:
1. Number of patients aged 75 and over who screened positive for urinary incontinence who had a continence assessment that included: (i) urine test to exclude infection; (ii) fluid intake and output chart (iii) post void bladder scan 
2. Number of patients aged 75 and over who screened positive for urinary incontinence who receive ongoing treatment related to urinary incontinence
3. Number of patients aged 75 and over who screened positive for urinary incontinence who have incontinence associated dermatitis. 
4. Number of patients aged 75 and over who screened positive for urinary incontinence who have continence assessment, treatment and referral plan shared with patient and carer where relevant
</t>
  </si>
  <si>
    <t xml:space="preserve">The denominator is the same for all four parts of the scheme and is defined as:
Number of patients aged 75 and over who screened positive for urinary incontinence 
The screening question should be: Do you have problems with getting to the toilet?”
</t>
  </si>
  <si>
    <t>&lt;To be determined from baseline audit&gt;</t>
  </si>
  <si>
    <t>Promote a system of timely identification and proactive management of frailty in community, mental health and acute providers</t>
  </si>
  <si>
    <t>Percentage of people aged 75 and over screened for frailty syndrome on presentation, frailty severity grade recorded, Comprehensive Geriatric Assessment initiated, discharge summaries to GPs and development of care plans where appropriate according to patient’s needs</t>
  </si>
  <si>
    <t xml:space="preserve">There are five metrics for this scheme with the numerators defined as:
1. Number of patients aged 75 and above with a frailty syndrome who are screened for frailty on presentation.
2. Number of patients aged 75 and over who screen positive for frailty have severity grade recorded in patient notes
3. Number of people aged 75 and above who screen positive for moderate or severe frailty who have a personalised care and support plan in place
4. Number of people aged 75 and over who screen positive for moderate or severe frailty for whom Comprehensive Geriatric Assessment has been initiated with information on this shared with their GP.
5. Number of patients aged 75 and above who screen positive for frailty who are provided with planned personalised care plans according to moderately- severity needs
</t>
  </si>
  <si>
    <t xml:space="preserve">The corresponding denominators are:
1. Number of patients aged 75 and above with a frailty syndrome who are admitted.
2. Number of patients aged 75 and over who screen positive for frailty
3. Number of people aged 75 and above who screen positive for moderate or severe frailty 
4. Number of people aged 75 and over who screen positive for moderate or severe frailty 
5. Number of patients aged 75 and above who are screen positive for frailty. 
</t>
  </si>
  <si>
    <t xml:space="preserve">A clinical record audit of a representative sample of patients aged 75 and over who had a frailty syndrome (see further guidance).
Existing GP Practice Read Codes are available to ‘flag’ people diagnosed with frailty. This information would contribute to case finding systems and care planning for practice population at risk of unplanned admission.
</t>
  </si>
  <si>
    <t>Q1 2016/17</t>
  </si>
  <si>
    <t>The final indicator values for payment are to be agreed locally that represent an achievable but stretching level of improvement from the baseline to what should be 95% or above achievement of each of the indicators.</t>
  </si>
  <si>
    <t>Integration</t>
  </si>
  <si>
    <t>Preventing avoidable hospital admissions to hospitals from care homes</t>
  </si>
  <si>
    <t>Percentage of avoidable hospital admissions originating from care homes with identified diagnosis.</t>
  </si>
  <si>
    <t>Number of avoidable hospital admissions with identified diagnosis</t>
  </si>
  <si>
    <t>Total number of admissions with identified diagnosis.</t>
  </si>
  <si>
    <t>Audit of admissions data.</t>
  </si>
  <si>
    <t>Improvement of waiting times for care home admission eligibility assessments.</t>
  </si>
  <si>
    <t>There is one broad, performance-level indicator. Care home providers will be expected to provide evidence of having used pre-agreed criteria when assessing whether patients are eligible for admission, and of these criteria having been used by multiple staff within the care home</t>
  </si>
  <si>
    <t>Not applicable as performance is based on achievement of milestones</t>
  </si>
  <si>
    <t>Quarterly Assessment Data</t>
  </si>
  <si>
    <t>Completion of quarterly milestones</t>
  </si>
  <si>
    <t xml:space="preserve">Improved integration of providers along the End of Life Care pathway </t>
  </si>
  <si>
    <t>Multi-disciplinary and multi-agency monthly meetings of cases to identify causes of patients not dying at their preferred place of care and to develop suitable action plans</t>
  </si>
  <si>
    <t>Number of patients who actually die at their preferred place of care</t>
  </si>
  <si>
    <t>Number of patients who die having a recorded preferred place of care</t>
  </si>
  <si>
    <t>Audit report from quarterly meetings by providers</t>
  </si>
  <si>
    <t>Payment based on achievement of quarterly milestones</t>
  </si>
  <si>
    <t>Q4</t>
  </si>
  <si>
    <t>Improved system-wide integration of workforce</t>
  </si>
  <si>
    <t xml:space="preserve">There are two parts to the  indicator:
1. Percentage of appropriate posts recruited to that are entered onto the system wide induction programme
2. Percentage of appropriate posts recruited to that are entered onto a rotation scheme
</t>
  </si>
  <si>
    <t xml:space="preserve">Part 1 – Induction programme
Number of posts recruited to that are entered onto the system wide induction programme
Part 2 – Rotation scheme
Number of posts recruited to that are entered onto a rotation scheme
</t>
  </si>
  <si>
    <t xml:space="preserve">Parts 1 and 2
Number of appropriate posts recruited to.
</t>
  </si>
  <si>
    <t>Provider workforce reports</t>
  </si>
  <si>
    <t>Each provider party to the CQUIN</t>
  </si>
  <si>
    <t>Q4 2016/18</t>
  </si>
  <si>
    <t>Payment for achievement of quarterly milestones</t>
  </si>
  <si>
    <t xml:space="preserve">Each milestone is worth 25% of the overall value of the CQUIN. </t>
  </si>
  <si>
    <t>Learning disabilities</t>
  </si>
  <si>
    <t>Health Equality Framework: outcome measurement for services to people with learning disabilities</t>
  </si>
  <si>
    <t xml:space="preserve">To implement use of the Health Equality Framework, using it to capture salient outcome measures for people with learning disabilities using the service. 
The tool will be implemented in phases to allow for training to be completed and any necessary systems put in place. 
</t>
  </si>
  <si>
    <t xml:space="preserve">Reports on progress against the plan agreed in Q1 
Change against individual baseline scores 
</t>
  </si>
  <si>
    <t>N/A</t>
  </si>
  <si>
    <t xml:space="preserve">Increased identification of and reasonable adjustments made for women with learning disabilities eligible for breast screening 
</t>
  </si>
  <si>
    <t>Screening centre to establish a process with catchment area GP practices to identify individuals who have a learning disability and that relevant individuals are entered onto a register for eventual screening invitations. Screening Centre identifies and implements reasonable adjustments that can be made</t>
  </si>
  <si>
    <t xml:space="preserve">Qualitative evidence to be submitted to commissioners, including evaluation report. </t>
  </si>
  <si>
    <t>&lt;to be agreed locally and in line with milestones&gt;</t>
  </si>
  <si>
    <t>2016/17</t>
  </si>
  <si>
    <t>Based on milestones. Percentage of CQUIN for achievement of milestones to be agreed locally.</t>
  </si>
  <si>
    <t>As soon after Q4 as possible</t>
  </si>
  <si>
    <t xml:space="preserve">Increased identification of a care co-ordinator for people with a learning disability accessing healthcare, and who have more than one long-term condition </t>
  </si>
  <si>
    <t xml:space="preserve">Percentage of patients on a Community Learning Disability Team’s caseload with a learning disability AND more than one long-term condition who have a named care co-ordinator </t>
  </si>
  <si>
    <t>Number of relevant cohort with more than one co-morbidity who have a named care coordinator</t>
  </si>
  <si>
    <t xml:space="preserve">Adult patients with a moderate to severe learning disability </t>
  </si>
  <si>
    <t>Individual case record</t>
  </si>
  <si>
    <t>Increased flagging and coding of learning disability status with subsequent reasonable adjustments to services</t>
  </si>
  <si>
    <t xml:space="preserve">There are three parts to the indicators:
1. Percentage of all admissions in acute settings, or community contacts, in which diagnosis of learning disability is recorded.
2. Percentage of all admissions with a learning disability diagnosis where key milestones in the care pathway are recorded in the patient record
3. Percentage of all admissions with a learning disability diagnosis, and with a stay of 3 or more days, where the care record also contains a completed risk assessment together with reasonable adjustments for patient management.
</t>
  </si>
  <si>
    <t xml:space="preserve">Part 1 – diagnosis recording
Number of secondary care/acute admissions, including children, in which one of the Diagnosis fields includes a relevant ICD-10 code for Learning Disabilities. In the case of community settings, the number of records flagged with a learning disability in wider community care information systems (however captured) should be recorded.
Part 2 – recording of key milestones in care pathway
Number of children and adult (acute, planned, A&amp;E, outpatient and community) admissions, attendances or contacts  (elective surgical; non-elective medical or maternity) with a LD ICD-10 code – or other flag if alternate mechanism is used particularly in community settings – where key milestones from agreed relevant learning disability care pathway(s) are documented in the patient’s care record.
Part 3 – Risk assessment and reasonable adjustment
Number of children and adult acute admissions with a LD ICD-10 code and a Length of Stay greater than 2 days with a completed risk assessment AND required adjustments for patient management documented in the care record.
</t>
  </si>
  <si>
    <t xml:space="preserve">Part 1 – diagnosis recording
Total number of secondary care/acute admissions, including children, or total number of community contacts (including A&amp;E and outpatient attendances).
Part 2 – recording of key milestones in care pathway
Number of acute admissions (elective surgical; non-elective medical or maternity) with a LD ICD-10 code. 
Part 3 – Risk assessment and reasonable adjustment
Number of acute admissions with a LD ICD-10 code and a Length of Stay exceeding 2 days.
</t>
  </si>
  <si>
    <t>Provider’s administration systems</t>
  </si>
  <si>
    <t>Increased number of health action plans developed for people with a learning disability who have had an annual health check</t>
  </si>
  <si>
    <t xml:space="preserve">Percentage of people with a learning disability for whom a health check outcome proforma was received by the Community Learning Disability Team (CLDT), and who have had a health action plan developed </t>
  </si>
  <si>
    <t xml:space="preserve">Number of health action plans developed </t>
  </si>
  <si>
    <t>Number of health check outcome proformas received by the CLDT</t>
  </si>
  <si>
    <t>CLDT report</t>
  </si>
  <si>
    <t>Q2 - Q4 2016/17</t>
  </si>
  <si>
    <t xml:space="preserve">Increased signposting of annual health checks by Community Learning Disability Teams (CLDT) for people with learning disabilities </t>
  </si>
  <si>
    <t>Percentage of eligible people on the Community Learning Disability Team’s caseload who are provided with health check promotional information.</t>
  </si>
  <si>
    <t>Number of eligible people seen by the CLDT provided with health check promotional information.</t>
  </si>
  <si>
    <t xml:space="preserve">Number of eligible people on the CLDT caseload </t>
  </si>
  <si>
    <t>Mental health</t>
  </si>
  <si>
    <t>Implementing a policy on welcoming carers and family members of people with dementia according to patient’s needs and not restricted by visiting hours.</t>
  </si>
  <si>
    <t xml:space="preserve">Supporting carers and family members of people with dementia (all ages), to be welcomed by hospitals according to the patients’ needs and not restricted by visiting hours. </t>
  </si>
  <si>
    <t xml:space="preserve">The number of people who have been identified with dementia (all ages), whose Carer(s) have been provided with information about the hospital’s policy on John’s Campaign. 
To include planned and unplanned admissions to hospital.
For the purposes of this CQUIN:
A patient is said to be identified as having dementia if EITHER, they (i) have an existing/known/recorded diagnosis of dementia OR (ii) underwent a diagnostic assessment for dementia in whom the outcome was positive.
</t>
  </si>
  <si>
    <t xml:space="preserve">The number of people (all ages) who have been identified as having of dementia. 
To include planned and unplanned admissions to hospital.
</t>
  </si>
  <si>
    <t>Data will be collected through records maintained on local systems</t>
  </si>
  <si>
    <t xml:space="preserve">Survey of carers will be undertaken in line with the requirements of the Standard Contract.
Frequency of the data on the proportion of carers who have been provided with information on John’s Campaign policy is to be determined locally.
</t>
  </si>
  <si>
    <t>&lt;to be agreed locally based on a stretching but realistic level of improvement from the baseline value&gt;</t>
  </si>
  <si>
    <t>MH</t>
  </si>
  <si>
    <t>Improvement of patient &amp; carer involvement, experience and outcomes in transitions out of Child and Adolescent Mental Health Services (CAMHS).</t>
  </si>
  <si>
    <t xml:space="preserve">There are five parts to the  indicator:
1. Proportion of service users in transition with a named case worker;
2. Proportion of service users in transition whose personalised care plan demonstrably outlines the discharge process;
3. Proportion of GPs (or other referrers) who have been informed that patients are in transition, or in the process of being discharged;
4. Proportion of service users in transition with complete discharge plans;
5. Proportion of service users in transition offered the opportunity of participating in the CQUIN survey
</t>
  </si>
  <si>
    <t xml:space="preserve">1. Number of service users with a named worker during the transition process 
2. Number of service users experiencing transition whose personalised care plan outlines the transition / discharge process – providers able to demonstrate that Transition/Discharge plans are in place for all service users going through transition or discharge and that these have been developed and shared with the young person
3. Number of GPs/referrer who have been informed that patients are in transition / discharge 
4. Number of service users with complete transition / discharge plans, including problem description / diagnosis / Thrive category 
5. Number of service users offered to take part in the survey
</t>
  </si>
  <si>
    <t xml:space="preserve">1, 2, 4 and 5: All service users in transition 
3: All GPs/referrers who have patients that are in transition 
</t>
  </si>
  <si>
    <t>Provider report</t>
  </si>
  <si>
    <t>Not applicable as payment to be based on absolute performance not performance relative to a baseline</t>
  </si>
  <si>
    <t>Q3 Audit</t>
  </si>
  <si>
    <t>75% in each of the five metrics</t>
  </si>
  <si>
    <t>Yes – See milestones section in guidance. 50% of total CQUIN funding available for achievement of milestones</t>
  </si>
  <si>
    <t>Yes – See guidance. 50% of total CQUIN funding available for performance against the five metrics.</t>
  </si>
  <si>
    <t>Improvement of screening for common mental health disorders among inpatient admissions of people with long-term conditions (LTCs)</t>
  </si>
  <si>
    <t xml:space="preserve">There are three parts to the indicator:
1. Proportion of patients admitted to hospital with an LTC and known depression OR to whom depression screening is applied;
2. Proportion of patients with known depression OR identified as potentially having depression, who are appropriately assessed;
3. Proportion of appropriately assessed LTC patients with a positive or inconclusive diagnosis of depression, who are subsequently given further appropriate care
</t>
  </si>
  <si>
    <t xml:space="preserve">Screen
The number of service users with LTC and known depression or to whom depression screening is applied following admission to hospital
Assess
The number of service users with LTC and with known depression or identified as potentially having depression who are appropriately assessed 
Determine
The number of patients of service users with LTC appropriately assessed who have a positive or inconclusive diagnosis of depression who are, or will be, given further appropriate care  
</t>
  </si>
  <si>
    <t xml:space="preserve">Screen
The number of service users admitted to hospital with LTC 
Assess
The number of service users with LTC and with known depression or identified as potentially having depression 
Determine
The number of patients of service users with LTC and appropriately assessed who have a positive or inconclusive diagnosis of depression
Note that it is envisaged that this CQUIN will be targeted at admissions, but extension to outpatient settings would be highly beneficial to service users.
</t>
  </si>
  <si>
    <t>A census audit of patient notes</t>
  </si>
  <si>
    <t>90% in each of the three component indicators</t>
  </si>
  <si>
    <t>Yes – See milestones section in guidance. 40% of total CQUIN funding available for achievement of milestones</t>
  </si>
  <si>
    <t>Yes – See guidance. 60% of total CQUIN funding available for performance against the five metrics.</t>
  </si>
  <si>
    <t>Improving discharge summaries with follow-up recommendations for people with dementia or delirium</t>
  </si>
  <si>
    <t>The proportion of patients (any age) who on admission have a known diagnosis of dementia or delirium, AND patients aged 75 and over who, following an episode of care with a length of stay over 72 hours, who have been identified with dementia or delirium, who have a discharge summary including follow up recommendations that is shared with the patient’s GP.</t>
  </si>
  <si>
    <t xml:space="preserve">i. Number of patients (any age) who on admission have a known diagnosis of dementia or delirium and who have a discharge summary including follow up recommendations that is shared with the patient’s GP
ii. Number of patients aged 75 and over, following an episode of care with a length of stay over 72 hours, who have been identified with dementia or delirium, and who have a discharge summary including follow up recommendations that is shared with the patient’s GP.
</t>
  </si>
  <si>
    <t xml:space="preserve">i. Number of patients (any age) who on admission have a known diagnosis of dementia or delirium 
ii. Number of patients aged 75 and over, following an episode of care with a length of stay over 72 hours, who have been identified with dementia or delirium
The episode of care includes all admissions to hospitals not just unplanned admissions.
</t>
  </si>
  <si>
    <t xml:space="preserve">Providers will be responsible for carrying out and demonstrating to their commissioner that they have completed a local audit. Providers must conduct audits that are of a sufficiently large number of the people identified, assessed and referred to satisfy their commissioner that a robust audit has been conducted. Providers should ensure that the sample size of the audit is sufficiently large to be robust. Particular care should be taken to ensure that the sample is a random selection of cases eligible to be audited. The audits should also check that the discharge summaries meet the necessary standards.
Further information on data collection is provided at the end of the template.
</t>
  </si>
  <si>
    <t>Payments are based on meeting the threshold in each quarter during the year 2016/2017</t>
  </si>
  <si>
    <t>90% or more</t>
  </si>
  <si>
    <t>Mental Health Discharge Planning</t>
  </si>
  <si>
    <t xml:space="preserve">There are two parts to the indicator:
1. Proportion of admitted patients with a ward census completed daily for the duration of their stay;
2. Proportion of discharged patients with care plans meeting pre-agreed criteria
</t>
  </si>
  <si>
    <t xml:space="preserve">1. Number of patients that have had their ward census fully completed every day for their length of stay.(ward census to be developed as part of the CQUIN in Q1)
 2. Number of care  plans meeting the agreed criteria
</t>
  </si>
  <si>
    <t xml:space="preserve">1.Total number of patients admitted over the same time period as above
2. Total Number of patients discharged
</t>
  </si>
  <si>
    <t>Quarterly achievement</t>
  </si>
  <si>
    <t>80% or more and achievement of qualitative milestones</t>
  </si>
  <si>
    <t>Yes. See guidance on quarterly milestones</t>
  </si>
  <si>
    <t>Safely Reducing Avoidable Repeat Detentions under the Mental Health Act</t>
  </si>
  <si>
    <t xml:space="preserve">Providers will be assessed against quarterly implementation of governance-focused indicators which are:
1. Routine reporting on and review of the use of the Mental Health Act, in order to identify those detained with the most frequency
2. Retrospective root-cause analysis of the 50 most frequently detained service users
3. Focus groups with detained service users and their supporters, to seek recommendations on safe and appropriate alternatives to care
4. Enhanced care reviews of service users repeatedly detained.
</t>
  </si>
  <si>
    <t>Not applicable as the scheme is based on achievement of milestones</t>
  </si>
  <si>
    <t>Provider reports</t>
  </si>
  <si>
    <t>Quarterly reward schedule in line with agreed milestones</t>
  </si>
  <si>
    <t xml:space="preserve">Improved screening, assessment and further clinical investigation of depression in older people </t>
  </si>
  <si>
    <t xml:space="preserve">There are three parts to the indicator:
1. Proportion of patients aged 75 and over admitted to hospital with either known depression OR to whom screening for depression is applied;
2. Proportion of patients aged 75 and over with known depression OR identified as potentially having depression, and who are appropriately assessed;
3. Proportion of patients aged 75 and over who are appropriately assessed with a positive or inconclusive diagnosis of depression, and who are subsequently given appropriate care
</t>
  </si>
  <si>
    <t xml:space="preserve">Screen
The number of patients aged 75 years and over with known depression or to whom depression screening is applied following admission to hospital
Assess
The number of those patients aged 75 years and over with known depression or identified as potentially having depression who are appropriately assessed 
Determine
The proportion of those patients aged 75 years and over appropriately assessed who have a positive or inconclusive diagnosis of depression who are, or will be, given further appropriate care
</t>
  </si>
  <si>
    <t xml:space="preserve">Screen
The number of patients aged 75 years and over admitted to hospital
Assess
The number of those patients aged 75 years and over with known depression or identified as potentially having depression following the screening
Determine
The proportion of those patients aged 75 years and over appropriately assessed who have a positive or inconclusive diagnosis of depression
</t>
  </si>
  <si>
    <t>Yes – see guidance. 40% of total CQUIN funding available for achievement of milestones</t>
  </si>
  <si>
    <t>Yes – see guidance. 60% of total CQUIN funding available for performance against the three metrics.</t>
  </si>
  <si>
    <t>Increased training of staff in core skills of motivational interviewing for improved care planning</t>
  </si>
  <si>
    <t>Person centred care</t>
  </si>
  <si>
    <t xml:space="preserve">There are three parts to the indicator:
1. Percentage of identified staff that complete training. 
2. Percentage of patients in the agreed cohorts who have had a Care Plan developed utilising Motivational Interviewing techniques. 
3. Percentage improvement in staff reporting confidence in completion of care plans which use motivational interviewing techniques
</t>
  </si>
  <si>
    <t xml:space="preserve">Part 1 – staff training
Number of identified staff that complete training
Part 2 – Application of training
Number of patients in the agreed cohort who have had a care plan developed utilising motivational interviewing
Part 3 – Staff confidence
To be determined based on how staff confidence is decided to be measured using a self-reported tool.
</t>
  </si>
  <si>
    <t xml:space="preserve">Part 1 – staff training
Number of identified staff to be trained
Part 2 – Application of training
Number of patients in the agreed cohort
Part 3 – Staff confidence
To be determined based on how staff confidence is measured, using an agreed self-reported tool.
</t>
  </si>
  <si>
    <t>Q4 2016/17 plus achievement of quarterly milestones</t>
  </si>
  <si>
    <t>Yes - see guidance on milestones</t>
  </si>
  <si>
    <t>Introducing an Activation System for  patients with Long Term Conditions (LTCs)</t>
  </si>
  <si>
    <t>Development of a system to measure skills, knowledge and confidence needed to self-manage long term conditions to support (understanding of how to take medication) adherence to medication and treatment and to improve patient outcomes and experience.</t>
  </si>
  <si>
    <t xml:space="preserve">To be agreed locally. If a software solution is adopted for administration of the PAM, then extracts from the implemented software will be usable to confirm active users and active records.
Reporting of action plans should be sufficiently detailed for stakeholders to be able to identify obstacles to optimum patient flows and the actions that are required to improve flow.
There is a risk of data contamination – completion of the PAM being influenced by expectations of staff administering it. Ultimately, however, the CQUIN will be judged by intermediate and final outcomes, so the incentive to encourage positive self-assessment should be limited.
</t>
  </si>
  <si>
    <t>See  milestones section in guidance</t>
  </si>
  <si>
    <t>Reducing inappropriate NHS 111 referrals to 999 and A&amp;E</t>
  </si>
  <si>
    <t>Urgent and emergency care</t>
  </si>
  <si>
    <t xml:space="preserve">There are three parts to this scheme:
1. The percentage of NHS 111 calls triaged that end with an inappropriate 999 referral;
2. The percentage of dispositions to A&amp;E where type of A&amp;E is captured 
3. The percentage of NHS 111 calls triaged that end in a type 1 or 2 A&amp;E disposition. 
</t>
  </si>
  <si>
    <t xml:space="preserve">Inappropriate 999 referrals
Number of 111 calls triaged that end with a 999 referral
Type of A&amp;E
Number of dispositions to A&amp;E where type of A&amp;E is captured (where type is 1, 2, 3 or 4).
Type 1 or 2 A&amp;E disposition 
Number of 111 calls triaged that end in a type 1 or 2 A&amp;E disposition
</t>
  </si>
  <si>
    <t xml:space="preserve">Inappropriate 999 referrals
Number of 111 calls triaged
Type of A&amp;E
Number of dispositions to A&amp;E
Type 1 or 2 A&amp;E disposition
Number of 111 calls triaged
</t>
  </si>
  <si>
    <t xml:space="preserve">Inappropriate 999 referrals
NHS 111 Minimum Dataset, NHS England http://www.england.nhs.uk/statistics/category/statistics/nhs-111-statistics/ 
Type of A&amp;E
Data source will need to be developed locally as the disposition categories in the NHS 111 dataset don’t identify the type of A&amp;E.
Type 1 or 2 A&amp;E disposition
Data source will need to be developed locally as the disposition categories in the NHS 111 dataset don’t identify the type of A&amp;E. The denominator can be sourced from the NHS 111 Minimum Dataset
</t>
  </si>
  <si>
    <t>111 Providers</t>
  </si>
  <si>
    <t>2015/16</t>
  </si>
  <si>
    <t>&lt;to be agreed locally using nationally available data&gt;</t>
  </si>
  <si>
    <t>&lt;to be agreed locally for each of the three parts&gt;</t>
  </si>
  <si>
    <t>May 2017</t>
  </si>
  <si>
    <t xml:space="preserve">While these should be agreed locally, it is suggested that establishment of the data source for parts 2 and 3 is rewarded in-year. </t>
  </si>
  <si>
    <t xml:space="preserve">Improving the coding of diagnoses and re-attendance rates of patients with mental health needs at A&amp;E </t>
  </si>
  <si>
    <t xml:space="preserve">There are two parts to this scheme, with part 2 dependent on part 1 being satisfactorily achieved:
1. Percentage of records of A&amp;E attendances within the last month with a valid diagnosis code 
2. The rate of re-attendances at A&amp;E within 7 days following attendance, where the diagnosis identified is mental health-related 
</t>
  </si>
  <si>
    <t xml:space="preserve">Part 1 – Diagnosis recording
Number of records with a valid diagnosis code (either A&amp;E 2 digit diagnosis code or 3 digit ICD-10 code - for this purpose, codes 38 “Diagnosis not classifiable” and R69 “Unknown and unspecified causes of morbidity” will be classed as invalid.)
Part 2 – Rate of re-attendances
The number of times a re-attendance occurred (for any reason at any A&amp;E) within 7 days following attendances specified in the denominator. See separate technical specification below.
</t>
  </si>
  <si>
    <t xml:space="preserve">Part 1 – Diagnosis recording
All records of A&amp;E attendances within the last month
Part 2 – Rate of re-attendances
Number of attendances at A&amp;E where the diagnosis identified is MH. Commissioners should determine locally what codes to use to define MH depending on local data quality and recording but should include psychosis and adult poisoning as a minimum. See technical specification below.
</t>
  </si>
  <si>
    <t xml:space="preserve">Hospital Episodes Statistics </t>
  </si>
  <si>
    <t>Acute trust</t>
  </si>
  <si>
    <t xml:space="preserve">Part 1 – baseline period is 2015/16
Part 2 – to be agreed locally depending on when part 1 is met. The baseline period will need to include at least 500 MH A&amp;E attendances (see note below) and therefore is likely to cover at least one quarter.
</t>
  </si>
  <si>
    <t>&lt;to be agreed locally using nationally available data for both parts of the scheme&gt;</t>
  </si>
  <si>
    <t>Part 1 - the data completeness specified should be met for at least one month’s data before the payment is made, and the level of completeness should be maintained throughout 2016-17.</t>
  </si>
  <si>
    <t>&lt;to be agreed locally, including the split between parts one and two&gt;</t>
  </si>
  <si>
    <t>&lt;while these should be agreed locally, it is suggested that for part 1 at least 85% of records should have a valid diagnosis code&gt;</t>
  </si>
  <si>
    <t>Rate of ambulance transportations to type 1 and type 2 A&amp;E per 100,000 population.</t>
  </si>
  <si>
    <t>Number of ambulance interventions that end in transportation to type 1 or type 2 A&amp;E.</t>
  </si>
  <si>
    <t>Resident population / 100,000</t>
  </si>
  <si>
    <t xml:space="preserve">Numerator:
“All emergency calls that receive a face-to-face response from the ambulance service”
minus
“Patients discharged, after treatment at the scene or onward referral to an alternative care pathway, and those with a patient journey to a destination other than Type 1 or 2 A&amp;E”.
Ambulance Quality Indicators, NHS England www.england.nhs.uk/statistics/statistical-work-areas/ambulance-quality-indicators
Denominator: 
Population estimates for Ambulance trusts will be made available by NHS England by the end of January, based upon Office for National Statistics estimates. In the meantime Ambulance trusts can use locally available estimates.
</t>
  </si>
  <si>
    <t>Ambulance trusts</t>
  </si>
  <si>
    <t xml:space="preserve">The final indicator value needs to be calculated locally based on the methodology set out below.
- Project the number of calls to 999 assuming a linear trend using historic data and population estimates from Office for National Statistics (ONS)
- Project the proportion of calls that will result in conveyances based on moving from the current baseline to the projected target for 2020/21 (The level of the target is still to be agreed and will be made known but we are currently working with a figure of 40%).
- Convert the percentage of calls that will result in conveyances projected for 2016-17 into the number of conveyances using the projected number of calls and calculate the CQUIN indicator which is the number of conveyances per 100,000 population. This is the target value for the 2016-17 CQUIN.
Using the above methodology at a National level with a target of 40% of calls resulting in conveyances by 2020/21 implies, on average, all local areas reducing their rate of conveyances to Type 1 and Type 2 ED by around 5% in 2016/17. </t>
  </si>
  <si>
    <t xml:space="preserve">To be set locally based on the national methodology. Any areas where the  ambition is already met a target of performance in 2016/17 should be set locally.
</t>
  </si>
  <si>
    <t>April 2017</t>
  </si>
  <si>
    <t>Sepsis</t>
  </si>
  <si>
    <t>Provider audits of a random sample of patient records</t>
  </si>
  <si>
    <t>See milestones section of the guidance</t>
  </si>
  <si>
    <t xml:space="preserve">Yes
</t>
  </si>
  <si>
    <t>Improving Physical healthcare to reduce premature mortality in people with SMI: Cardio Metabolic Assessment and treatment for Patients with Psychoses</t>
  </si>
  <si>
    <t>To demonstrate cardio-metabolic assessment and treatment for patients with psychoses in the following areas:
a) Inpatient Wards
b) Early Intervention Psychosis Services
c) Community Mental Health Services (Patients on CPA)</t>
  </si>
  <si>
    <t xml:space="preserve">a) Inpatients and Early Intervention Psychosis Services: Number of patients in defined audit sample who have both
i. a completed assessment for each of the cardio-metabolic parameters with results documented in the patient’s records
ii. a record of interventions offered where indicated, for patients who are identified as at risk as per the red zone of the Lester Tool.
b) Patients on CPA in Community Mental Health Services: Number of patients in defined audit sample who have both
i. a completed assessment for each of the cardio-metabolic parameters with results recorded in the patient’s records
ii. a record of interventions offered where indicated, for patients who are identified as at risk as per the red zone of the Lester Tool.
</t>
  </si>
  <si>
    <t xml:space="preserve">a) Inpatients: Number of patients in defined national audit sample – (the sample must be limited to patients who have been admitted to the ward for at least 7 days. Inpatients with an admission of less than 7 days are excluded)
Early Intervention Psychosis Services: Number of patients in defined national audit sample – (the sample must be limited to patients who have been on the team caseload for a minimum of 6 months)
b) Patients on CPA in Community Mental Health Services:
Number of patients on CPA in defined national audit sample – (the sample must be limited to patients who have been on the team caseload for a minimum of 12 months)
</t>
  </si>
  <si>
    <t xml:space="preserve">This CQUIN builds on the developments made across England on improving physical health care for people with severe mental illness (SMI) in order to reduce premature mortality in this patient group. It gives providers an opportunity to continue building on progress made over the past two years and ensure systems are in place to embed learning and sustain good practice.
The aim is to ensure that patients with SMI have comprehensive cardio metabolic risk assessments, have access to the necessary treatments/interventions and the results are recorded in the patient’s record and shared appropriately with the patient and the treating clinical teams. 
Patients with SMI for the purpose of this CQUIN are all patients with psychoses, including schizophrenia, in all types of inpatient units and community settings commissioned from all sectors. 
</t>
  </si>
  <si>
    <t>Internal provider sample submitted to National Audit provider for the CQUIN.</t>
  </si>
  <si>
    <t>MH Provider</t>
  </si>
  <si>
    <t>Annual report on quantitative data. Quarterly reporting on performance against milestones</t>
  </si>
  <si>
    <t>Not applicable as performance is based on absolute level of performance</t>
  </si>
  <si>
    <t>a) Inpatients – 90%
b) Early Intervention Psychosis Services – 90%
c) Community Mental Health Services (Patients on CPA) - 65%</t>
  </si>
  <si>
    <t>Performance against indicator thresholds and quarterly milestones</t>
  </si>
  <si>
    <t>Yes - see guidance</t>
  </si>
  <si>
    <t>Improving Physical healthcare to reduce premature mortality in people with SMI: Communication with General Practitioners</t>
  </si>
  <si>
    <t xml:space="preserve">90% of patients to have either an updated care programme approach (CPA) care plan or a comprehensive discharge summary shared with the General Practioner. </t>
  </si>
  <si>
    <t xml:space="preserve">The number of patients in the audit sample for whom the provider has provided to the GP an up-to-date copy of the patient’s care plan/CPA review letter or a discharge summary which sets out details of all of the following:
i. NHS number
ii. All primary and secondary mental and physical health diagnoses
iii. Medications prescribed and recommendations (may include duration and/or review, ongoing monitoring requirements, advice on starting, discontinuing or changing medication)
i. Ongoing monitoring and/or treatment needs for cardio-metabolic risk factors identified
ii. Care Plan or discharge plan
</t>
  </si>
  <si>
    <t>The total number of patients in the audit</t>
  </si>
  <si>
    <t>Appropriate sharing of information between practitioners about diagnosed physical and mental health conditions is essential for safe practice. The rationale for this CQUIN is to ensure essential information needed for safe and effective care of patients who are also seen by secondary care mental health services is communicated to primary care professionals.</t>
  </si>
  <si>
    <t>Internal audit undertaken by providers</t>
  </si>
  <si>
    <t>Q2 2016/17</t>
  </si>
  <si>
    <t>Q3 2016/17</t>
  </si>
  <si>
    <t>Achievement of indicator threshold value</t>
  </si>
  <si>
    <t xml:space="preserve">Technical notes for completing the 2016/17 CQUIN Scheme Template </t>
  </si>
  <si>
    <t>See guidance</t>
  </si>
  <si>
    <t>Source: Population Projections Unit, ONS. Crown copyright 2014.</t>
  </si>
  <si>
    <t>Figures may not add exactly due to rounding.</t>
  </si>
  <si>
    <t>Users should include a source accreditation to ONS as "Source: Office for National Statistics".</t>
  </si>
  <si>
    <t>or write to The Information Policy Team, The National Archives, Kew, London TW9 4DU, or email psi@nationalarchives.gsi.gov.uk</t>
  </si>
  <si>
    <t>of the OGL and the Framework. To view this licence, go to: http://www.nationalarchives.gov.uk/doc/open-government-licence/</t>
  </si>
  <si>
    <t>ONS material, whether commercially or privately, may do so freely without a specific application for a licence, subject to the conditions</t>
  </si>
  <si>
    <t>Under the terms of the Open Government Licence (OGL) and UK Government Licensing Framework, anyone wishing to use or re-use</t>
  </si>
  <si>
    <t>These data are on administrative geographic boundaries in place from 1 January 2012.</t>
  </si>
  <si>
    <t/>
  </si>
  <si>
    <t>For further information please email projections@ons.gov.uk or telephone +44(0) 1329 444 652.</t>
  </si>
  <si>
    <t>http://www.ons.gov.uk/ons/rel/snpp/sub-national-population-projections/2012-based-projections/index.html</t>
  </si>
  <si>
    <t>Data for areas within England, and further information, can be obtained from the ONS website at:</t>
  </si>
  <si>
    <t>observed trends. They are constrained at the national level to the national projections published on 6 November 2013.</t>
  </si>
  <si>
    <t>The projections do not take into account any policy changes that have not yet occurred, nor those that have not yet had an impact on</t>
  </si>
  <si>
    <t>are included. Students are taken to be resident at their term-time address.</t>
  </si>
  <si>
    <t>and short-term migrants are not included. Armed forces stationed abroad are not included, but armed forces stationed within an area</t>
  </si>
  <si>
    <t>or out of the country are only included in the resident population if their total stay in that area is for 12 months or more, thus visitors</t>
  </si>
  <si>
    <t>The projected resident population of an area includes all people who usually live there, whatever their nationality.  People moving into</t>
  </si>
  <si>
    <t>levels mainly over the previous five years. They show what the population will be if recent trends continue.</t>
  </si>
  <si>
    <t>They are trend-based projections, which means assumptions for future levels of births, deaths and migration are based on observed</t>
  </si>
  <si>
    <t>Long-term subnational population projections are an indication of the future trends in population by age and sex over the next 25 years.</t>
  </si>
  <si>
    <t>By sex and 5 year age group</t>
  </si>
  <si>
    <t>Table 3: 2012-based Subnational Population Projections for Clinical Commissioning Groups in England</t>
  </si>
  <si>
    <t xml:space="preserve">  but the vast majority from SCAS. All the population for this CCG is included in the SCAS figure.</t>
  </si>
  <si>
    <t>* NHS Windsor, Ascot and Maidenhead CCG commissions some Ambulance Services from SECAmb,</t>
  </si>
  <si>
    <t>YAS</t>
  </si>
  <si>
    <t>NHS Wakefield CCG</t>
  </si>
  <si>
    <t>03R</t>
  </si>
  <si>
    <t>E38000190</t>
  </si>
  <si>
    <t>NHS Vale of York CCG</t>
  </si>
  <si>
    <t>03Q</t>
  </si>
  <si>
    <t>E38000188</t>
  </si>
  <si>
    <t>NHS Sheffield CCG</t>
  </si>
  <si>
    <t>03N</t>
  </si>
  <si>
    <t>E38000146</t>
  </si>
  <si>
    <t>NHS Scarborough and Ryedale CCG</t>
  </si>
  <si>
    <t>03M</t>
  </si>
  <si>
    <t>E38000145</t>
  </si>
  <si>
    <t>NHS Rotherham CCG</t>
  </si>
  <si>
    <t>03L</t>
  </si>
  <si>
    <t>E38000141</t>
  </si>
  <si>
    <t>NHS North Kirklees CCG</t>
  </si>
  <si>
    <t>03J</t>
  </si>
  <si>
    <t>E38000121</t>
  </si>
  <si>
    <t>NHS Leeds West CCG</t>
  </si>
  <si>
    <t>03C</t>
  </si>
  <si>
    <t>E38000096</t>
  </si>
  <si>
    <t>NHS Leeds South and East CCG</t>
  </si>
  <si>
    <t>03G</t>
  </si>
  <si>
    <t>E38000095</t>
  </si>
  <si>
    <t>NHS Leeds North CCG</t>
  </si>
  <si>
    <t>02V</t>
  </si>
  <si>
    <t>E38000094</t>
  </si>
  <si>
    <t>NHS Hull CCG</t>
  </si>
  <si>
    <t>03F</t>
  </si>
  <si>
    <t>E38000085</t>
  </si>
  <si>
    <t>NHS Harrogate and Rural District CCG</t>
  </si>
  <si>
    <t>03E</t>
  </si>
  <si>
    <t>E38000073</t>
  </si>
  <si>
    <t>NHS Hambleton, Richmondshire and Whitby CCG</t>
  </si>
  <si>
    <t>03D</t>
  </si>
  <si>
    <t>E38000069</t>
  </si>
  <si>
    <t>NHS Greater Huddersfield CCG</t>
  </si>
  <si>
    <t>03A</t>
  </si>
  <si>
    <t>E38000064</t>
  </si>
  <si>
    <t>NHS East Riding of Yorkshire CCG</t>
  </si>
  <si>
    <t>02Y</t>
  </si>
  <si>
    <t>E38000052</t>
  </si>
  <si>
    <t>NHS Doncaster CCG</t>
  </si>
  <si>
    <t>02X</t>
  </si>
  <si>
    <t>E38000044</t>
  </si>
  <si>
    <t>NHS Calderdale CCG</t>
  </si>
  <si>
    <t>02T</t>
  </si>
  <si>
    <t>E38000025</t>
  </si>
  <si>
    <t>NHS Bradford Districts CCG</t>
  </si>
  <si>
    <t>02R</t>
  </si>
  <si>
    <t>E38000019</t>
  </si>
  <si>
    <t>NHS Bradford City CCG</t>
  </si>
  <si>
    <t>02W</t>
  </si>
  <si>
    <t>E38000018</t>
  </si>
  <si>
    <t>NHS Barnsley CCG</t>
  </si>
  <si>
    <t>02P</t>
  </si>
  <si>
    <t>E38000006</t>
  </si>
  <si>
    <t>NHS Airedale, Wharfedale and Craven CCG</t>
  </si>
  <si>
    <t>02N</t>
  </si>
  <si>
    <t>E38000001</t>
  </si>
  <si>
    <t>WMAS</t>
  </si>
  <si>
    <t>NHS Wyre Forest CCG</t>
  </si>
  <si>
    <t>06D</t>
  </si>
  <si>
    <t>E38000211</t>
  </si>
  <si>
    <t>NHS Wolverhampton CCG</t>
  </si>
  <si>
    <t>06A</t>
  </si>
  <si>
    <t>E38000210</t>
  </si>
  <si>
    <t>NHS Warwickshire North CCG</t>
  </si>
  <si>
    <t>05H</t>
  </si>
  <si>
    <t>E38000195</t>
  </si>
  <si>
    <t>NHS Walsall CCG</t>
  </si>
  <si>
    <t>05Y</t>
  </si>
  <si>
    <t>E38000191</t>
  </si>
  <si>
    <t>NHS Telford and Wrekin CCG</t>
  </si>
  <si>
    <t>05X</t>
  </si>
  <si>
    <t>E38000183</t>
  </si>
  <si>
    <t>NHS Stoke on Trent CCG</t>
  </si>
  <si>
    <t>05W</t>
  </si>
  <si>
    <t>E38000175</t>
  </si>
  <si>
    <t>NHS Stafford and Surrounds CCG</t>
  </si>
  <si>
    <t>05V</t>
  </si>
  <si>
    <t>E38000173</t>
  </si>
  <si>
    <t>NHS South Worcestershire CCG</t>
  </si>
  <si>
    <t>05T</t>
  </si>
  <si>
    <t>E38000166</t>
  </si>
  <si>
    <t>NHS South Warwickshire CCG</t>
  </si>
  <si>
    <t>05R</t>
  </si>
  <si>
    <t>E38000164</t>
  </si>
  <si>
    <t>NHS South East Staffordshire and Seisdon Peninsula CCG</t>
  </si>
  <si>
    <t>05Q</t>
  </si>
  <si>
    <t>E38000153</t>
  </si>
  <si>
    <t>NHS Solihull CCG</t>
  </si>
  <si>
    <t>05P</t>
  </si>
  <si>
    <t>E38000149</t>
  </si>
  <si>
    <t>NHS Shropshire CCG</t>
  </si>
  <si>
    <t>05N</t>
  </si>
  <si>
    <t>E38000147</t>
  </si>
  <si>
    <t>NHS Sandwell and West Birmingham CCG</t>
  </si>
  <si>
    <t>05L</t>
  </si>
  <si>
    <t>E38000144</t>
  </si>
  <si>
    <t>NHS Redditch and Bromsgrove CCG</t>
  </si>
  <si>
    <t>05J</t>
  </si>
  <si>
    <t>E38000139</t>
  </si>
  <si>
    <t>NHS North Staffordshire CCG</t>
  </si>
  <si>
    <t>05G</t>
  </si>
  <si>
    <t>E38000126</t>
  </si>
  <si>
    <t>NHS Herefordshire CCG</t>
  </si>
  <si>
    <t>05F</t>
  </si>
  <si>
    <t>E38000078</t>
  </si>
  <si>
    <t>NHS East Staffordshire CCG</t>
  </si>
  <si>
    <t>05D</t>
  </si>
  <si>
    <t>E38000053</t>
  </si>
  <si>
    <t>NHS Dudley CCG</t>
  </si>
  <si>
    <t>05C</t>
  </si>
  <si>
    <t>E38000046</t>
  </si>
  <si>
    <t>NHS Coventry and Rugby CCG</t>
  </si>
  <si>
    <t>05A</t>
  </si>
  <si>
    <t>E38000038</t>
  </si>
  <si>
    <t>NHS Cannock Chase CCG</t>
  </si>
  <si>
    <t>04Y</t>
  </si>
  <si>
    <t>E38000028</t>
  </si>
  <si>
    <t>NHS Birmingham South and Central CCG</t>
  </si>
  <si>
    <t>04X</t>
  </si>
  <si>
    <t>E38000013</t>
  </si>
  <si>
    <t>NHS Birmingham CrossCity CCG</t>
  </si>
  <si>
    <t>13P</t>
  </si>
  <si>
    <t>E38000012</t>
  </si>
  <si>
    <t>SWAS</t>
  </si>
  <si>
    <t>NHS Wiltshire CCG</t>
  </si>
  <si>
    <t>99N</t>
  </si>
  <si>
    <t>E38000206</t>
  </si>
  <si>
    <t>NHS Swindon CCG</t>
  </si>
  <si>
    <t>12D</t>
  </si>
  <si>
    <t>E38000181</t>
  </si>
  <si>
    <t>NHS South Gloucestershire CCG</t>
  </si>
  <si>
    <t>12A</t>
  </si>
  <si>
    <t>E38000155</t>
  </si>
  <si>
    <t>NHS South Devon and Torbay CCG</t>
  </si>
  <si>
    <t>99Q</t>
  </si>
  <si>
    <t>E38000152</t>
  </si>
  <si>
    <t>NHS Somerset CCG</t>
  </si>
  <si>
    <t>11X</t>
  </si>
  <si>
    <t>E38000150</t>
  </si>
  <si>
    <t>NHS Northern, Eastern and Western Devon CCG</t>
  </si>
  <si>
    <t>99P</t>
  </si>
  <si>
    <t>E38000129</t>
  </si>
  <si>
    <t>NHS North Somerset CCG</t>
  </si>
  <si>
    <t>11T</t>
  </si>
  <si>
    <t>E38000125</t>
  </si>
  <si>
    <t>NHS Kernow CCG</t>
  </si>
  <si>
    <t>11N</t>
  </si>
  <si>
    <t>E38000089</t>
  </si>
  <si>
    <t>NHS Gloucestershire CCG</t>
  </si>
  <si>
    <t>11M</t>
  </si>
  <si>
    <t>E38000062</t>
  </si>
  <si>
    <t>NHS Dorset CCG</t>
  </si>
  <si>
    <t>11J</t>
  </si>
  <si>
    <t>E38000045</t>
  </si>
  <si>
    <t>NHS Bristol CCG</t>
  </si>
  <si>
    <t>11H</t>
  </si>
  <si>
    <t>E38000022</t>
  </si>
  <si>
    <t>NHS Bath and North East Somerset CCG</t>
  </si>
  <si>
    <t>11E</t>
  </si>
  <si>
    <t>E38000009</t>
  </si>
  <si>
    <t>SECAmb</t>
  </si>
  <si>
    <t>NHS West Kent CCG</t>
  </si>
  <si>
    <t>99J</t>
  </si>
  <si>
    <t>E38000199</t>
  </si>
  <si>
    <t>NHS Thanet CCG</t>
  </si>
  <si>
    <t>10E</t>
  </si>
  <si>
    <t>E38000184</t>
  </si>
  <si>
    <t>NHS Swale CCG</t>
  </si>
  <si>
    <t>10D</t>
  </si>
  <si>
    <t>E38000180</t>
  </si>
  <si>
    <t>NHS Surrey Heath CCG</t>
  </si>
  <si>
    <t>10C</t>
  </si>
  <si>
    <t>E38000178</t>
  </si>
  <si>
    <t>NHS Surrey Downs CCG</t>
  </si>
  <si>
    <t>99H</t>
  </si>
  <si>
    <t>E38000177</t>
  </si>
  <si>
    <t>NHS South Kent Coast CCG</t>
  </si>
  <si>
    <t>10A</t>
  </si>
  <si>
    <t>E38000156</t>
  </si>
  <si>
    <t>NHS North West Surrey CCG</t>
  </si>
  <si>
    <t>09Y</t>
  </si>
  <si>
    <t>E38000128</t>
  </si>
  <si>
    <t>NHS North East Hampshire and Farnham CCG</t>
  </si>
  <si>
    <t>99M</t>
  </si>
  <si>
    <t>E38000118</t>
  </si>
  <si>
    <t>NHS Medway CCG</t>
  </si>
  <si>
    <t>09W</t>
  </si>
  <si>
    <t>E38000104</t>
  </si>
  <si>
    <t>NHS Horsham and Mid Sussex CCG</t>
  </si>
  <si>
    <t>09X</t>
  </si>
  <si>
    <t>E38000083</t>
  </si>
  <si>
    <t>NHS High Weald Lewes Havens CCG</t>
  </si>
  <si>
    <t>99K</t>
  </si>
  <si>
    <t>E38000081</t>
  </si>
  <si>
    <t>NHS Hastings and Rother CCG</t>
  </si>
  <si>
    <t>09P</t>
  </si>
  <si>
    <t>E38000076</t>
  </si>
  <si>
    <t>NHS Guildford and Waverley CCG</t>
  </si>
  <si>
    <t>09N</t>
  </si>
  <si>
    <t>E38000214</t>
  </si>
  <si>
    <t>NHS Eastbourne, Hailsham and Seaford CCG</t>
  </si>
  <si>
    <t>09F</t>
  </si>
  <si>
    <t>E38000055</t>
  </si>
  <si>
    <t>NHS East Surrey CCG</t>
  </si>
  <si>
    <t>09L</t>
  </si>
  <si>
    <t>E38000054</t>
  </si>
  <si>
    <t>NHS Dartford, Gravesham and Swanley CCG</t>
  </si>
  <si>
    <t>09J</t>
  </si>
  <si>
    <t>E38000043</t>
  </si>
  <si>
    <t>NHS Crawley CCG</t>
  </si>
  <si>
    <t>09H</t>
  </si>
  <si>
    <t>E38000039</t>
  </si>
  <si>
    <t>NHS Coastal West Sussex CCG</t>
  </si>
  <si>
    <t>09G</t>
  </si>
  <si>
    <t>E38000213</t>
  </si>
  <si>
    <t>NHS Canterbury and Coastal CCG</t>
  </si>
  <si>
    <t>09E</t>
  </si>
  <si>
    <t>E38000029</t>
  </si>
  <si>
    <t>NHS Brighton and Hove CCG</t>
  </si>
  <si>
    <t>09D</t>
  </si>
  <si>
    <t>E38000021</t>
  </si>
  <si>
    <t>NHS Ashford CCG</t>
  </si>
  <si>
    <t>09C</t>
  </si>
  <si>
    <t>E38000002</t>
  </si>
  <si>
    <t>SCAS</t>
  </si>
  <si>
    <t>NHS Wokingham CCG</t>
  </si>
  <si>
    <t>11D</t>
  </si>
  <si>
    <t>E38000209</t>
  </si>
  <si>
    <t>NHS Windsor, Ascot and Maidenhead CCG*</t>
  </si>
  <si>
    <t>11C</t>
  </si>
  <si>
    <t>E38000207</t>
  </si>
  <si>
    <t>NHS West Hampshire CCG</t>
  </si>
  <si>
    <t>11A</t>
  </si>
  <si>
    <t>E38000198</t>
  </si>
  <si>
    <t>NHS Southampton CCG</t>
  </si>
  <si>
    <t>10X</t>
  </si>
  <si>
    <t>E38000167</t>
  </si>
  <si>
    <t>NHS South Reading CCG</t>
  </si>
  <si>
    <t>10W</t>
  </si>
  <si>
    <t>E38000160</t>
  </si>
  <si>
    <t>NHS South Eastern Hampshire CCG</t>
  </si>
  <si>
    <t>10V</t>
  </si>
  <si>
    <t>E38000154</t>
  </si>
  <si>
    <t>NHS Slough CCG</t>
  </si>
  <si>
    <t>10T</t>
  </si>
  <si>
    <t>E38000148</t>
  </si>
  <si>
    <t>NHS Portsmouth CCG</t>
  </si>
  <si>
    <t>10R</t>
  </si>
  <si>
    <t>E38000137</t>
  </si>
  <si>
    <t>NHS Oxfordshire CCG</t>
  </si>
  <si>
    <t>10Q</t>
  </si>
  <si>
    <t>E38000136</t>
  </si>
  <si>
    <t>NHS North Hampshire CCG</t>
  </si>
  <si>
    <t>10J</t>
  </si>
  <si>
    <t>E38000120</t>
  </si>
  <si>
    <t>NHS North &amp; West Reading CCG</t>
  </si>
  <si>
    <t>10N</t>
  </si>
  <si>
    <t>E38000114</t>
  </si>
  <si>
    <t>NHS Newbury and District CCG</t>
  </si>
  <si>
    <t>10M</t>
  </si>
  <si>
    <t>E38000110</t>
  </si>
  <si>
    <t>NHS Milton Keynes CCG</t>
  </si>
  <si>
    <t>04F</t>
  </si>
  <si>
    <t>E38000107</t>
  </si>
  <si>
    <t>NHS Fareham and Gosport CCG</t>
  </si>
  <si>
    <t>10K</t>
  </si>
  <si>
    <t>E38000059</t>
  </si>
  <si>
    <t>NHS Chiltern CCG</t>
  </si>
  <si>
    <t>10H</t>
  </si>
  <si>
    <t>E38000033</t>
  </si>
  <si>
    <t>NHS Bracknell and Ascot CCG</t>
  </si>
  <si>
    <t>10G</t>
  </si>
  <si>
    <t>E38000017</t>
  </si>
  <si>
    <t>NHS Aylesbury Vale CCG</t>
  </si>
  <si>
    <t>10Y</t>
  </si>
  <si>
    <t>E38000003</t>
  </si>
  <si>
    <t>NWAS</t>
  </si>
  <si>
    <t>NHS Wirral CCG</t>
  </si>
  <si>
    <t>12F</t>
  </si>
  <si>
    <t>E38000208</t>
  </si>
  <si>
    <t>NHS Wigan Borough CCG</t>
  </si>
  <si>
    <t>02H</t>
  </si>
  <si>
    <t>E38000205</t>
  </si>
  <si>
    <t>NHS West Lancashire CCG</t>
  </si>
  <si>
    <t>02G</t>
  </si>
  <si>
    <t>E38000200</t>
  </si>
  <si>
    <t>NHS West Cheshire CCG</t>
  </si>
  <si>
    <t>02F</t>
  </si>
  <si>
    <t>E38000196</t>
  </si>
  <si>
    <t>NHS Warrington CCG</t>
  </si>
  <si>
    <t>02E</t>
  </si>
  <si>
    <t>E38000194</t>
  </si>
  <si>
    <t>NHS Vale Royal CCG</t>
  </si>
  <si>
    <t>02D</t>
  </si>
  <si>
    <t>E38000189</t>
  </si>
  <si>
    <t>NHS Trafford CCG</t>
  </si>
  <si>
    <t>02A</t>
  </si>
  <si>
    <t>E38000187</t>
  </si>
  <si>
    <t>NHS Tameside and Glossop CCG</t>
  </si>
  <si>
    <t>01Y</t>
  </si>
  <si>
    <t>E38000182</t>
  </si>
  <si>
    <t>NHS Stockport CCG</t>
  </si>
  <si>
    <t>01W</t>
  </si>
  <si>
    <t>E38000174</t>
  </si>
  <si>
    <t>NHS St Helens CCG</t>
  </si>
  <si>
    <t>01X</t>
  </si>
  <si>
    <t>E38000172</t>
  </si>
  <si>
    <t>NHS Southport and Formby CCG</t>
  </si>
  <si>
    <t>01V</t>
  </si>
  <si>
    <t>E38000170</t>
  </si>
  <si>
    <t>NHS South Sefton CCG</t>
  </si>
  <si>
    <t>01T</t>
  </si>
  <si>
    <t>E38000161</t>
  </si>
  <si>
    <t>NHS South Manchester CCG</t>
  </si>
  <si>
    <t>01N</t>
  </si>
  <si>
    <t>E38000158</t>
  </si>
  <si>
    <t>NHS South Cheshire CCG</t>
  </si>
  <si>
    <t>01R</t>
  </si>
  <si>
    <t>E38000151</t>
  </si>
  <si>
    <t>NHS Salford CCG</t>
  </si>
  <si>
    <t>01G</t>
  </si>
  <si>
    <t>E38000143</t>
  </si>
  <si>
    <t>NHS Oldham CCG</t>
  </si>
  <si>
    <t>00Y</t>
  </si>
  <si>
    <t>E38000135</t>
  </si>
  <si>
    <t>NHS North Manchester CCG</t>
  </si>
  <si>
    <t>01M</t>
  </si>
  <si>
    <t>E38000123</t>
  </si>
  <si>
    <t>NHS Liverpool CCG</t>
  </si>
  <si>
    <t>99A</t>
  </si>
  <si>
    <t>E38000101</t>
  </si>
  <si>
    <t>NHS Lancashire North CCG</t>
  </si>
  <si>
    <t>01K</t>
  </si>
  <si>
    <t>E38000093</t>
  </si>
  <si>
    <t>NHS Knowsley CCG</t>
  </si>
  <si>
    <t>01J</t>
  </si>
  <si>
    <t>E38000091</t>
  </si>
  <si>
    <t>NHS Heywood, Middleton and Rochdale CCG</t>
  </si>
  <si>
    <t>01D</t>
  </si>
  <si>
    <t>E38000080</t>
  </si>
  <si>
    <t>NHS Halton CCG</t>
  </si>
  <si>
    <t>01F</t>
  </si>
  <si>
    <t>E38000068</t>
  </si>
  <si>
    <t>NHS Greater Preston CCG</t>
  </si>
  <si>
    <t>01E</t>
  </si>
  <si>
    <t>E38000065</t>
  </si>
  <si>
    <t>NHS Fylde &amp; Wyre CCG</t>
  </si>
  <si>
    <t>02M</t>
  </si>
  <si>
    <t>E38000060</t>
  </si>
  <si>
    <t>NHS Eastern Cheshire CCG</t>
  </si>
  <si>
    <t>01C</t>
  </si>
  <si>
    <t>E38000056</t>
  </si>
  <si>
    <t>NHS East Lancashire CCG</t>
  </si>
  <si>
    <t>01A</t>
  </si>
  <si>
    <t>E38000050</t>
  </si>
  <si>
    <t>NHS Cumbria CCG</t>
  </si>
  <si>
    <t>01H</t>
  </si>
  <si>
    <t>E38000041</t>
  </si>
  <si>
    <t>NHS Chorley and South Ribble CCG</t>
  </si>
  <si>
    <t>00X</t>
  </si>
  <si>
    <t>E38000034</t>
  </si>
  <si>
    <t>NHS Central Manchester CCG</t>
  </si>
  <si>
    <t>00W</t>
  </si>
  <si>
    <t>E38000032</t>
  </si>
  <si>
    <t>NHS Bury CCG</t>
  </si>
  <si>
    <t>00V</t>
  </si>
  <si>
    <t>E38000024</t>
  </si>
  <si>
    <t>NHS Bolton CCG</t>
  </si>
  <si>
    <t>00T</t>
  </si>
  <si>
    <t>E38000016</t>
  </si>
  <si>
    <t>NHS Blackpool CCG</t>
  </si>
  <si>
    <t>00R</t>
  </si>
  <si>
    <t>E38000015</t>
  </si>
  <si>
    <t>NHS Blackburn with Darwen CCG</t>
  </si>
  <si>
    <t>00Q</t>
  </si>
  <si>
    <t>E38000014</t>
  </si>
  <si>
    <t>NEAS</t>
  </si>
  <si>
    <t>NHS Sunderland CCG</t>
  </si>
  <si>
    <t>00P</t>
  </si>
  <si>
    <t>E38000176</t>
  </si>
  <si>
    <t>NHS South Tyneside CCG</t>
  </si>
  <si>
    <t>00N</t>
  </si>
  <si>
    <t>E38000163</t>
  </si>
  <si>
    <t>NHS South Tees CCG</t>
  </si>
  <si>
    <t>00M</t>
  </si>
  <si>
    <t>E38000162</t>
  </si>
  <si>
    <t>NHS Northumberland CCG</t>
  </si>
  <si>
    <t>00L</t>
  </si>
  <si>
    <t>E38000130</t>
  </si>
  <si>
    <t>NHS North Tyneside CCG</t>
  </si>
  <si>
    <t>99C</t>
  </si>
  <si>
    <t>E38000127</t>
  </si>
  <si>
    <t>NHS North Durham CCG</t>
  </si>
  <si>
    <t>00J</t>
  </si>
  <si>
    <t>E38000116</t>
  </si>
  <si>
    <t>NHS Newcastle Gateshead CCG</t>
  </si>
  <si>
    <t>13T</t>
  </si>
  <si>
    <t>E38000212</t>
  </si>
  <si>
    <t>NHS Hartlepool and Stockton-on-Tees CCG</t>
  </si>
  <si>
    <t>00K</t>
  </si>
  <si>
    <t>E38000075</t>
  </si>
  <si>
    <t>NHS Durham Dales, Easington and Sedgefield CCG</t>
  </si>
  <si>
    <t>00D</t>
  </si>
  <si>
    <t>E38000047</t>
  </si>
  <si>
    <t>NHS Darlington CCG</t>
  </si>
  <si>
    <t>00C</t>
  </si>
  <si>
    <t>E38000042</t>
  </si>
  <si>
    <t>LAS</t>
  </si>
  <si>
    <t>NHS West London CCG</t>
  </si>
  <si>
    <t>08Y</t>
  </si>
  <si>
    <t>E38000202</t>
  </si>
  <si>
    <t>NHS Wandsworth CCG</t>
  </si>
  <si>
    <t>08X</t>
  </si>
  <si>
    <t>E38000193</t>
  </si>
  <si>
    <t>NHS Waltham Forest CCG</t>
  </si>
  <si>
    <t>08W</t>
  </si>
  <si>
    <t>E38000192</t>
  </si>
  <si>
    <t>NHS Tower Hamlets CCG</t>
  </si>
  <si>
    <t>08V</t>
  </si>
  <si>
    <t>E38000186</t>
  </si>
  <si>
    <t>NHS Sutton CCG</t>
  </si>
  <si>
    <t>08T</t>
  </si>
  <si>
    <t>E38000179</t>
  </si>
  <si>
    <t>NHS Southwark CCG</t>
  </si>
  <si>
    <t>08Q</t>
  </si>
  <si>
    <t>E38000171</t>
  </si>
  <si>
    <t>NHS Richmond CCG</t>
  </si>
  <si>
    <t>08P</t>
  </si>
  <si>
    <t>E38000140</t>
  </si>
  <si>
    <t>NHS Redbridge CCG</t>
  </si>
  <si>
    <t>08N</t>
  </si>
  <si>
    <t>E38000138</t>
  </si>
  <si>
    <t>NHS Newham CCG</t>
  </si>
  <si>
    <t>08M</t>
  </si>
  <si>
    <t>E38000113</t>
  </si>
  <si>
    <t>NHS Merton CCG</t>
  </si>
  <si>
    <t>08R</t>
  </si>
  <si>
    <t>E38000105</t>
  </si>
  <si>
    <t>NHS Lewisham CCG</t>
  </si>
  <si>
    <t>08L</t>
  </si>
  <si>
    <t>E38000098</t>
  </si>
  <si>
    <t>NHS Lambeth CCG</t>
  </si>
  <si>
    <t>08K</t>
  </si>
  <si>
    <t>E38000092</t>
  </si>
  <si>
    <t>NHS Kingston CCG</t>
  </si>
  <si>
    <t>08J</t>
  </si>
  <si>
    <t>E38000090</t>
  </si>
  <si>
    <t>NHS Islington CCG</t>
  </si>
  <si>
    <t>08H</t>
  </si>
  <si>
    <t>E38000088</t>
  </si>
  <si>
    <t>NHS Hounslow CCG</t>
  </si>
  <si>
    <t>07Y</t>
  </si>
  <si>
    <t>E38000084</t>
  </si>
  <si>
    <t>NHS Hillingdon CCG</t>
  </si>
  <si>
    <t>08G</t>
  </si>
  <si>
    <t>E38000082</t>
  </si>
  <si>
    <t>NHS Havering CCG</t>
  </si>
  <si>
    <t>08F</t>
  </si>
  <si>
    <t>E38000077</t>
  </si>
  <si>
    <t>NHS Harrow CCG</t>
  </si>
  <si>
    <t>08E</t>
  </si>
  <si>
    <t>E38000074</t>
  </si>
  <si>
    <t>NHS Haringey CCG</t>
  </si>
  <si>
    <t>08D</t>
  </si>
  <si>
    <t>E38000072</t>
  </si>
  <si>
    <t>NHS Hammersmith and Fulham CCG</t>
  </si>
  <si>
    <t>08C</t>
  </si>
  <si>
    <t>E38000070</t>
  </si>
  <si>
    <t>NHS Greenwich CCG</t>
  </si>
  <si>
    <t>08A</t>
  </si>
  <si>
    <t>E38000066</t>
  </si>
  <si>
    <t>NHS Enfield CCG</t>
  </si>
  <si>
    <t>07X</t>
  </si>
  <si>
    <t>E38000057</t>
  </si>
  <si>
    <t>NHS Ealing CCG</t>
  </si>
  <si>
    <t>07W</t>
  </si>
  <si>
    <t>E38000048</t>
  </si>
  <si>
    <t>NHS Croydon CCG</t>
  </si>
  <si>
    <t>07V</t>
  </si>
  <si>
    <t>E38000040</t>
  </si>
  <si>
    <t>NHS City and Hackney CCG</t>
  </si>
  <si>
    <t>07T</t>
  </si>
  <si>
    <t>E38000035</t>
  </si>
  <si>
    <t>NHS Central London (Westminster) CCG</t>
  </si>
  <si>
    <t>09A</t>
  </si>
  <si>
    <t>E38000031</t>
  </si>
  <si>
    <t>NHS Camden CCG</t>
  </si>
  <si>
    <t>07R</t>
  </si>
  <si>
    <t>E38000027</t>
  </si>
  <si>
    <t>NHS Bromley CCG</t>
  </si>
  <si>
    <t>07Q</t>
  </si>
  <si>
    <t>E38000023</t>
  </si>
  <si>
    <t>NHS Brent CCG</t>
  </si>
  <si>
    <t>07P</t>
  </si>
  <si>
    <t>E38000020</t>
  </si>
  <si>
    <t>NHS Bexley CCG</t>
  </si>
  <si>
    <t>07N</t>
  </si>
  <si>
    <t>E38000011</t>
  </si>
  <si>
    <t>NHS Barnet CCG</t>
  </si>
  <si>
    <t>07M</t>
  </si>
  <si>
    <t>E38000005</t>
  </si>
  <si>
    <t>NHS Barking and Dagenham CCG</t>
  </si>
  <si>
    <t>07L</t>
  </si>
  <si>
    <t>E38000004</t>
  </si>
  <si>
    <t>IOW</t>
  </si>
  <si>
    <t>NHS Isle of Wight CCG</t>
  </si>
  <si>
    <t>10L</t>
  </si>
  <si>
    <t>E38000087</t>
  </si>
  <si>
    <t>EMAS</t>
  </si>
  <si>
    <t>NHS West Leicestershire CCG</t>
  </si>
  <si>
    <t>04V</t>
  </si>
  <si>
    <t>E38000201</t>
  </si>
  <si>
    <t>NHS Southern Derbyshire CCG</t>
  </si>
  <si>
    <t>04R</t>
  </si>
  <si>
    <t>E38000169</t>
  </si>
  <si>
    <t>NHS South West Lincolnshire CCG</t>
  </si>
  <si>
    <t>04Q</t>
  </si>
  <si>
    <t>E38000165</t>
  </si>
  <si>
    <t>NHS South Lincolnshire CCG</t>
  </si>
  <si>
    <t>99D</t>
  </si>
  <si>
    <t>E38000157</t>
  </si>
  <si>
    <t>NHS Rushcliffe CCG</t>
  </si>
  <si>
    <t>04N</t>
  </si>
  <si>
    <t>E38000142</t>
  </si>
  <si>
    <t>NHS Nottingham West CCG</t>
  </si>
  <si>
    <t>04M</t>
  </si>
  <si>
    <t>E38000134</t>
  </si>
  <si>
    <t>NHS Nottingham North and East CCG</t>
  </si>
  <si>
    <t>04L</t>
  </si>
  <si>
    <t>E38000133</t>
  </si>
  <si>
    <t>NHS Nottingham City CCG</t>
  </si>
  <si>
    <t>04K</t>
  </si>
  <si>
    <t>E38000132</t>
  </si>
  <si>
    <t>NHS North Lincolnshire CCG</t>
  </si>
  <si>
    <t>03K</t>
  </si>
  <si>
    <t>E38000122</t>
  </si>
  <si>
    <t>NHS North East Lincolnshire CCG</t>
  </si>
  <si>
    <t>03H</t>
  </si>
  <si>
    <t>E38000119</t>
  </si>
  <si>
    <t>NHS North Derbyshire CCG</t>
  </si>
  <si>
    <t>04J</t>
  </si>
  <si>
    <t>E38000115</t>
  </si>
  <si>
    <t>NHS Newark &amp; Sherwood CCG</t>
  </si>
  <si>
    <t>04H</t>
  </si>
  <si>
    <t>E38000109</t>
  </si>
  <si>
    <t>NHS Nene CCG</t>
  </si>
  <si>
    <t>04G</t>
  </si>
  <si>
    <t>E38000108</t>
  </si>
  <si>
    <t>NHS Mansfield and Ashfield CCG</t>
  </si>
  <si>
    <t>04E</t>
  </si>
  <si>
    <t>E38000103</t>
  </si>
  <si>
    <t>NHS Lincolnshire West CCG</t>
  </si>
  <si>
    <t>04D</t>
  </si>
  <si>
    <t>E38000100</t>
  </si>
  <si>
    <t>NHS Lincolnshire East CCG</t>
  </si>
  <si>
    <t>03T</t>
  </si>
  <si>
    <t>E38000099</t>
  </si>
  <si>
    <t>NHS Leicester City CCG</t>
  </si>
  <si>
    <t>04C</t>
  </si>
  <si>
    <t>E38000097</t>
  </si>
  <si>
    <t>NHS Hardwick CCG</t>
  </si>
  <si>
    <t>03Y</t>
  </si>
  <si>
    <t>E38000071</t>
  </si>
  <si>
    <t>NHS Erewash CCG</t>
  </si>
  <si>
    <t>03X</t>
  </si>
  <si>
    <t>E38000058</t>
  </si>
  <si>
    <t>NHS East Leicestershire and Rutland CCG</t>
  </si>
  <si>
    <t>03W</t>
  </si>
  <si>
    <t>E38000051</t>
  </si>
  <si>
    <t>NHS Corby CCG</t>
  </si>
  <si>
    <t>03V</t>
  </si>
  <si>
    <t>E38000037</t>
  </si>
  <si>
    <t>NHS Bassetlaw CCG</t>
  </si>
  <si>
    <t>02Q</t>
  </si>
  <si>
    <t>E38000008</t>
  </si>
  <si>
    <t>EASTAmb</t>
  </si>
  <si>
    <t>NHS West Suffolk CCG</t>
  </si>
  <si>
    <t>07K</t>
  </si>
  <si>
    <t>E38000204</t>
  </si>
  <si>
    <t>NHS West Norfolk CCG</t>
  </si>
  <si>
    <t>07J</t>
  </si>
  <si>
    <t>E38000203</t>
  </si>
  <si>
    <t>NHS West Essex CCG</t>
  </si>
  <si>
    <t>07H</t>
  </si>
  <si>
    <t>E38000197</t>
  </si>
  <si>
    <t>NHS Thurrock CCG</t>
  </si>
  <si>
    <t>07G</t>
  </si>
  <si>
    <t>E38000185</t>
  </si>
  <si>
    <t>NHS Southend CCG</t>
  </si>
  <si>
    <t>99G</t>
  </si>
  <si>
    <t>E38000168</t>
  </si>
  <si>
    <t>NHS South Norfolk CCG</t>
  </si>
  <si>
    <t>06Y</t>
  </si>
  <si>
    <t>E38000159</t>
  </si>
  <si>
    <t>NHS Norwich CCG</t>
  </si>
  <si>
    <t>06W</t>
  </si>
  <si>
    <t>E38000131</t>
  </si>
  <si>
    <t>NHS North Norfolk CCG</t>
  </si>
  <si>
    <t>06V</t>
  </si>
  <si>
    <t>E38000124</t>
  </si>
  <si>
    <t>NHS North East Essex CCG</t>
  </si>
  <si>
    <t>06T</t>
  </si>
  <si>
    <t>E38000117</t>
  </si>
  <si>
    <t>NHS Mid Essex CCG</t>
  </si>
  <si>
    <t>06Q</t>
  </si>
  <si>
    <t>E38000106</t>
  </si>
  <si>
    <t>NHS Luton CCG</t>
  </si>
  <si>
    <t>06P</t>
  </si>
  <si>
    <t>E38000102</t>
  </si>
  <si>
    <t>NHS Ipswich and East Suffolk CCG</t>
  </si>
  <si>
    <t>06L</t>
  </si>
  <si>
    <t>E38000086</t>
  </si>
  <si>
    <t>NHS Herts Valleys CCG</t>
  </si>
  <si>
    <t>06N</t>
  </si>
  <si>
    <t>E38000079</t>
  </si>
  <si>
    <t>NHS Great Yarmouth and Waveney CCG</t>
  </si>
  <si>
    <t>06M</t>
  </si>
  <si>
    <t>E38000063</t>
  </si>
  <si>
    <t>NHS East and North Hertfordshire CCG</t>
  </si>
  <si>
    <t>06K</t>
  </si>
  <si>
    <t>E38000049</t>
  </si>
  <si>
    <t>NHS Castle Point and Rochford CCG</t>
  </si>
  <si>
    <t>99F</t>
  </si>
  <si>
    <t>E38000030</t>
  </si>
  <si>
    <t>NHS Cambridgeshire and Peterborough CCG</t>
  </si>
  <si>
    <t>06H</t>
  </si>
  <si>
    <t>E38000026</t>
  </si>
  <si>
    <t>NHS Bedfordshire CCG</t>
  </si>
  <si>
    <t>06F</t>
  </si>
  <si>
    <t>E38000010</t>
  </si>
  <si>
    <t>NHS Basildon and Brentwood CCG</t>
  </si>
  <si>
    <t>99E</t>
  </si>
  <si>
    <t>E38000007</t>
  </si>
  <si>
    <t>Mid-2021 (for months in 2021)</t>
  </si>
  <si>
    <t>Mid-2020 (for months in 2020)</t>
  </si>
  <si>
    <t>Mid-2019 (for months in 2019)</t>
  </si>
  <si>
    <t>Mid-2018 (for months in 2018)</t>
  </si>
  <si>
    <t>Mid-2017 (for months in 2017)</t>
  </si>
  <si>
    <t>Mid-2016 (for months in 2016)</t>
  </si>
  <si>
    <t xml:space="preserve">Ambulance Service </t>
  </si>
  <si>
    <t>CCG name</t>
  </si>
  <si>
    <t>CCG code (NHS)</t>
  </si>
  <si>
    <t>CCG code (Office for National Statistics)</t>
  </si>
  <si>
    <t>CCG Mapping produced by NHS England, mappings supplied and confirmed by Ambulance Service Providers</t>
  </si>
  <si>
    <t>Clinical Commissioning Groups at July 2015: Ambulance Service provider</t>
  </si>
  <si>
    <t>* Populations based on ONS 2012-based Subnational Population Projections for Clinical Commissioning Groups in England, by sex and 5 year age group. Further information is available in the Proj Notes tab</t>
  </si>
  <si>
    <t>England total</t>
  </si>
  <si>
    <t>Isle of Wight NHS Trust</t>
  </si>
  <si>
    <t>South West Ambulance Service</t>
  </si>
  <si>
    <t>South Central Ambulance Service</t>
  </si>
  <si>
    <t>South East Coast Ambulance Service</t>
  </si>
  <si>
    <t>London Ambulance Service</t>
  </si>
  <si>
    <t>East of England Ambulance Service</t>
  </si>
  <si>
    <t>West Midlands Ambulance Service</t>
  </si>
  <si>
    <t>East Midlands Ambulance Service</t>
  </si>
  <si>
    <t>Yorkshire Ambulance Service</t>
  </si>
  <si>
    <t>North West Ambulance Service</t>
  </si>
  <si>
    <t>North East Ambulance Service</t>
  </si>
  <si>
    <t>Ambulance Service areas</t>
  </si>
  <si>
    <t>Trust code</t>
  </si>
  <si>
    <t>Ambulance Trust Populations*</t>
  </si>
  <si>
    <t>Population projections for national CQUIN on ambulance conveyancing</t>
  </si>
  <si>
    <t>•  These worksheets are for use in calculating target reduction in ambulance conveyance rate to type 1 and 2 A&amp;E units. They provide population projections so that call volumes can be projected.</t>
  </si>
  <si>
    <t xml:space="preserve">Notes_Ambulance_Pop_Projections
</t>
  </si>
  <si>
    <t xml:space="preserve">CCG Populations (Ambulance)
</t>
  </si>
  <si>
    <t xml:space="preserve">Ambulance Trust Populations
</t>
  </si>
  <si>
    <t>Reducing the rate of of ambulance transportations to A&amp;E</t>
  </si>
  <si>
    <t>3a</t>
  </si>
  <si>
    <t>3b</t>
  </si>
  <si>
    <t>As per the CQUIN guidance</t>
  </si>
  <si>
    <t>As soon as possible after Q4 2016/17</t>
  </si>
  <si>
    <t xml:space="preserve">To demonstrate appropriate management and review of long wait cases on the 62-day urgent GP referral to first treatment pathway, in line with the NHS England backstop policy (see below for further information).
1. Proportion of patients waiting longer than 104 days whose cases have received a root-cause analysis
2. Proportion of patients waiting longer than 104 days whose cases received a root-cause analysis and a confirmed cancer diagnosis who had a clinical harm review
</t>
  </si>
  <si>
    <t xml:space="preserve">Proportion of patients receiving first definitive treatment within 62 days of an urgent GP referral for suspected cancer.
 </t>
  </si>
  <si>
    <t>Undertake a root-cause analysis on all long waiters and a clinical harm review where there is a positive diagnosis.</t>
  </si>
  <si>
    <t xml:space="preserve">1. Number of patients waiting longer than 104 days whose cases have received a root-cause analysis
2. Number of patients waiting longer than 104 days whose cases have received a root-cause analysis and a clinical harm review where there is a confirmed cancer diagnosis.
</t>
  </si>
  <si>
    <t xml:space="preserve">1. Total number of patients waiting longer than 104 days from urgent GP referral to definitive treatment.
2. Total number of patients waiting longer than 104 days from urgent GP referral to first definitive treatment where there is a confirmed cancer diagnosis
</t>
  </si>
  <si>
    <t xml:space="preserve">Number of patients receiving first definitive treatment for cancer within 62-days following an urgent GP referral for suspected cancer within a given period, for all cancers (ICD-10 C00 to C97 and D05)
</t>
  </si>
  <si>
    <t>HSCIC CWT system and local data collection</t>
  </si>
  <si>
    <t>Performance assessed quarterly</t>
  </si>
  <si>
    <t>100% in each quarter</t>
  </si>
  <si>
    <t xml:space="preserve">Quarterly report shows that 100% of long-wait cases received a root-cause analysis and a clinical harm review where a confirmed cancer diagnosis was made. Evidence that a root-cause analysis or clinical harm review is under way can be considered by commissioners in recognition that these analyses can be time consuming.
Evidence that reviews have taken place should be submitted to the commissioner for review. This should comprise a summary of review findings or progress towards completion of reviews under way.
</t>
  </si>
  <si>
    <t>Yes – payment is to be based on performance in each quarter</t>
  </si>
  <si>
    <t xml:space="preserve">Total number of patients receiving first definitive treatment for cancer following an urgent GP (GDP or GMP) referral for suspected cancer within a given period, for all cancers (ICD-10 C00 to C97 and D05)
</t>
  </si>
  <si>
    <t>HSCIC CWT system</t>
  </si>
  <si>
    <t>Local Providers who submit to Open Exeter</t>
  </si>
  <si>
    <t>85% in each quarter</t>
  </si>
  <si>
    <t xml:space="preserve">Introduction of staff health &amp; wellbeing initiatives </t>
  </si>
  <si>
    <t>Yes - to be populated from the guidance</t>
  </si>
  <si>
    <t>Increasing the proportion of patients discharged to their usual place of residence within 7 days of admission.</t>
  </si>
  <si>
    <t>Productivity</t>
  </si>
  <si>
    <t xml:space="preserve">A percentage point improvement in the proportion of patients discharged to their usual place of residence within 7 days of admission (based on a baseline position taken from the end of Q1 / beginning of Q2 2016/17).
The indicator is primarily aimed at supporting improvements in patient flow within the acute sector during 16/17. However, the indicator could be expanded to include other local providers, including community providers and care homes, to support overarching system improvements in patient flow and discharge.
</t>
  </si>
  <si>
    <t xml:space="preserve">The number of patients discharged to their usual place of residence within seven days from the date of admission.
Patients with a length of stay of 0 days should be excluded from the numerator.
</t>
  </si>
  <si>
    <t xml:space="preserve">The total number of patients discharged.
Patients with a length of stay of 0 days should be excluded from the denominator.
</t>
  </si>
  <si>
    <t>As per the guidance</t>
  </si>
  <si>
    <t xml:space="preserve">Hospital Episode Statistics / SUS
The following data fields should be used:
(i) Length of stay, based on the Date of admission (ADMIDATE) and Date of discharge (DISDATE) fields;
(ii) Destination on discharge (DISDEST).
Providers are reminded that DISDEST should be recorded as 19 (The usual place of residence, including no fixed abode) if a nursing / residential home, or other place of care is the patient’s ‘usual place of residence’.
</t>
  </si>
  <si>
    <t xml:space="preserve">June – July or August 2016 (if using SUS)
June 2016 (if using HES, due to longer time lag before data is available)
Commissioners should note the potential for seasonal variation and consider whether the baseline should also take account of performance in 2015/16.
</t>
  </si>
  <si>
    <t>To be determined from baseline exercise in Q1</t>
  </si>
  <si>
    <t>October 2016 – March 2017 (Q3-4 2016/17)</t>
  </si>
  <si>
    <t>As soon as possible after the end of Q4 2016/17</t>
  </si>
  <si>
    <t>Yes - to be populated from guidance</t>
  </si>
  <si>
    <t>Enhancing Access and Recovery in IAPT</t>
  </si>
  <si>
    <t xml:space="preserve">There are three parts to the scheme to enhance access and recovery in IAPT.  
1. Improving access by adherence to waiting time standards
a) Percentage of service users with common mental health conditions referred to the Improving Access to Psychological Therapies programme treated within:
i. 6 weeks of referral
ii. 18 weeks of referral
b) Percentage of service users entering treatment who have a second treatment session within:
i. 28 days of first treatment session, 
ii. 90 days of their first treatment session
2. Ensuring equity of Access for disadvantaged groups 
a) Ratio between the observed proportion of service users identified as BAME on the caseload and the expected proportion identified as BAME based on local demographics 
b) Ratio between the observed proportion of service users aged 65 and over on the caseload and the expected proportion aged 65 and over based on local demographics
3. Improving recovery
a. Completion of Milestones to support implementation of appropriate steps taken to ensure optimum recovery rates 
b. IAPT recovery rate:
i. Percentage of service users that had a course of treatment who have moved to recovery
ii. No statistically meaningful reduction in number of cases reaching recovery is observed. </t>
  </si>
  <si>
    <t xml:space="preserve">1. Improving access by adherence to waiting time standards Adherence to Waiting Time Standards:
a) Count of referrals with a first treatment  appointment (entering treatment) during the sample period 
b) Count of referrals with a second treatment  appointment during the sample period;
2. Ensuring equity of Access for disadvantaged groups 
i. Proportion of local population identified as BAME observed during the sample period; AND
ii. Proportion of local population aged 65years and over observed during the sample period;
2. Recovery
a. As per milestones laid out below
b. Improving Access to Psychological Therapies (IAPT) Recovery Rate
i. Number of closed referrals observed during the sample period that had a course of treatment (at least 2 treatment sessions)  LESS 
Number of referrals with an end date in the sample period that finished a course of treatment where the service user was not at caseness at initial assessment  
ii. Number of closed referrals having at least two treatment sessions (excluding assessment and follow up) observed during a baseline period as defined by commissioner 
</t>
  </si>
  <si>
    <t xml:space="preserve">1. Improving access by adherence to waiting time standards
a) Count of referrals which entered treatment during the sample period waiting:
i. 42 days or less for first treatment 
ii. 126 days or less for first treatment ; 
b) Count of referrals between first and second treatment appointment  (where the second treatment appointment occurred within the sample period) waiting over:
i. 28 days 
ii. 90 days 
2. Ensuring equity of Access for disadvantaged groups :
1. Proportion of service users identified as BAME on the caseload during the sample period ;
2. Proportion of service users aged 65 and over on the caseload during the sample period  
3. Recovery
a) As per milestones laid out below
b) IAPT recovery rate:
a. Number of referrals with an end date in the sample period that finished a course of treatment where the service user has moved to recovery ;
b. Number of closed referrals observed during the sample period having at least two treatment sessions (excluding assessment and follow up) 
</t>
  </si>
  <si>
    <t xml:space="preserve">The IAPT dataset contains the fields required to measure performance against the new standards. All patient activity should continue to be recorded routinely using local IT systems. The IAPT data standard was mandated for central collection from 2011 and requires all IAPT services to submit a monthly extract of activity to the HSCIC for secondary uses
Indicators will be published at national, provider and CCG level on the HSCIC website through Monthly IAPT Reports (Monthly CSV File and Quarterly CSV File).
</t>
  </si>
  <si>
    <t>2015/16 Q3 data</t>
  </si>
  <si>
    <t>To be confirmed by baseline exercise</t>
  </si>
  <si>
    <t xml:space="preserve">Q3 2016/17
Performance against the metrics will be assessed based on data in Q3 i.e. Q3 is the sample period.
</t>
  </si>
  <si>
    <t xml:space="preserve">1. Improving access by adherence to waiting time standards – 25% of indicator value
a) Percentage of service users with common mental health conditions referred to the Improving Access to Psychological Therapies programme:
i. 75% treated within 6 weeks of referral
ii. 95% treated within 18 weeks of referral
b) Percentage of service users entering treatment who have a second treatment session:
i. 75% within 28 days of first treatment session, 
ii. 95% within 90 days of their first treatment session
2. Ensuring equity of Access for disadvantaged groups – 15% of indicator value
a)        80% of the expected number of service users identified as BAME on the caseload 
b). 80% of the expected number of service users aged 65 and over on the caseload
3. Improving recovery – 50% of indicator value
a) Completion of Milestones to support implementation of appropriate steps taken to ensure optimum recovery rates 
b) IAPT Recovery Rate
i. 50% recovery rate
ii. No statistically meaningful reduction in number of cases reaching recovery is observed.
</t>
  </si>
  <si>
    <t>Yes - for 3b: IAPT recovery rate. To be populated from guidance</t>
  </si>
  <si>
    <t>As per the validated prescription data in 2013/14</t>
  </si>
  <si>
    <t>Cancer</t>
  </si>
  <si>
    <t>1 - National</t>
  </si>
  <si>
    <t>2 - National</t>
  </si>
  <si>
    <t>3 - National</t>
  </si>
  <si>
    <t>Faecal incontinence</t>
  </si>
  <si>
    <t>Urinary incontinence</t>
  </si>
  <si>
    <t>Admissions to hospital from care homes</t>
  </si>
  <si>
    <t>Waiting times for care home admission</t>
  </si>
  <si>
    <t>EOLC</t>
  </si>
  <si>
    <t>Workforce integration</t>
  </si>
  <si>
    <t>Health Equality Framework</t>
  </si>
  <si>
    <t>Learning disabilities - breast screening</t>
  </si>
  <si>
    <t>Learning disabilities - care co-ordinator</t>
  </si>
  <si>
    <t>Learning disability - health action plan</t>
  </si>
  <si>
    <t>Learning disabilities - health check</t>
  </si>
  <si>
    <t>Dementia - John's campaign</t>
  </si>
  <si>
    <t>Transition from CAMHS to adult services</t>
  </si>
  <si>
    <t>MH of people with LTCs</t>
  </si>
  <si>
    <t>Depression in older people</t>
  </si>
  <si>
    <t>Motivational interviewing</t>
  </si>
  <si>
    <t>IAPT</t>
  </si>
  <si>
    <t>Timely identification and treatment for sepsis in emergency department</t>
  </si>
  <si>
    <t>Timely identification and treatment for sepsis in inpatient settings</t>
  </si>
  <si>
    <t xml:space="preserve">There are two parts to this indicator:
• The percentage of patients who met the criteria for sepsis screening and were screened for sepsis
• The percentage of patients who present with severe sepsis, Red Flag Sepsis or septic shock and were administered intravenous antibiotics within the appropriate timeframe and had an empiric review within three days of the prescribing of antibiotics.  
The two indicators apply to adults and child patients arriving in the hospital via the Emergency Department (ED) or by direct emergency admission to any other unit (e.g. Medical Assessment Unit) or acute ward. 
</t>
  </si>
  <si>
    <t xml:space="preserve">Screening - Total number of patients presenting to emergency departments and other units that directly admit emergencies who met the criteria of the local protocol and were screened for sepsis. 
Empiric review - The number of patients from the denominator for whom an empiric antibiotics review is carried out by a competent decision maker  by  day 3 of them being prescribed
</t>
  </si>
  <si>
    <t xml:space="preserve">Screening - Total number of patients presenting to emergency departments and other units that directly admit emergencies who were appropriate for screening for Sepsis on the basis of the above-mentioned local protocol.
Empiric review - The total number of patients sampled for case note review who, in the view of the reviewer, 
• had recorded evidence of Red Flag Sepsis or Septic Shock on presentation at ED and other units that directly admit emergencies, or:
• would have had recorded evidence of Red Flag Sepsis or Septic Shock if they had been assessed according to best practice (early warning score and Sepsis screening) and therefore should have been administered intravenous antibiotics within 60 minutes of presentation. 
</t>
  </si>
  <si>
    <t xml:space="preserve">Q4 2015/16
</t>
  </si>
  <si>
    <t>See payment section of the guidance</t>
  </si>
  <si>
    <t xml:space="preserve">There are two parts to this indicator:
• The percentage of patients who met the criteria for sepsis screening and were screened for sepsis
• The percentage of patients who present with severe sepsis, Red Flag Sepsis or septic shock and were administered intravenous antibiotics within the appropriate timeframe and had an empiric review within three days of the prescribing of antibiotics.  
The two indicators apply to adults and child patients who are acute hospital inpatients 
</t>
  </si>
  <si>
    <t xml:space="preserve">Screening - Total number of patients sampled for case note review who were admitted to the provider’s acute inpatient services who met the criteria of the local protocol and were screened for sepsis. 
Empiric review:
The total number of patients sampled for case note review:
a) where a patient is newly admitted, for whom in the course of their admission a decision to treat with intravenous antibiotics is made by a competent decision-maker, and these are administered, both within 60 minutes of the possibility that the patient has Red Flag Sepsis or Septic Shock was identified.
b) where a patient is an existing inpatient, for whom a decision to treat with intravenous antibiotics, or to change the type of antibiotics previously prescribed, is made by a competent decision-maker, and these are administered, both within 90 minutes of the possibility that the patient has Red Flag Sepsis or Septic Shock was identified. 
- The total number of patients in the denominator for whom an empiric antibiotics review is carried out by a competent decision maker by day 3 of them being prescribed
</t>
  </si>
  <si>
    <t xml:space="preserve">Q1 2016/17
</t>
  </si>
  <si>
    <t>NHS Staff Health &amp; Well-being</t>
  </si>
  <si>
    <t>1b</t>
  </si>
  <si>
    <t>&lt;To be determined locally&gt;</t>
  </si>
  <si>
    <t>Quarter 4, 2016/17</t>
  </si>
  <si>
    <t>Total number of front line healthcare workers (permanently contracted staff and fixed term contracts)</t>
  </si>
  <si>
    <t>Physical health</t>
  </si>
  <si>
    <t>Indicator Weighting 
(% of goal available)</t>
  </si>
  <si>
    <t>Acute Kidney Injury</t>
  </si>
  <si>
    <t>Improving AKI diagnosis and treatment in hospital and care planning to monitor kidney function after discharge</t>
  </si>
  <si>
    <t xml:space="preserve">This CQUIN focuses on AKI diagnosis and treatment in hospital and the plan of care to monitor kidney function after discharge, measured through the percentage of patients with AKI treated in an acute hospital whose discharge summary includes each of four key items of information listed below.
This CQUIN is relevant to acute hospital providers who accept emergency admissions; whilst AKI is also a clinical concern in some specialist hospital providers, the volume of cases may not provide a sufficient sample size for this CQUIN.
</t>
  </si>
  <si>
    <t xml:space="preserve">Count of completed key items found in the discharge summaries of patients with AKI detected through the pathology laboratory information management system (LIMS), and who have survived to discharge, using calendar month of discharge for each monthly sample. 
Requirements in discharge summary are: 
1. Stage of AKI (a key aspect of AKI diagnosis) 
2. Evidence of medicines review having been undertaken (a key aspect of AKI treatment) 
3. Type of blood tests required on discharge for monitoring (a key aspect of post discharge care) 
4. Frequency of blood tests required on discharge for monitoring (a key aspect of post discharge care) 
Each item counts separately towards the total i.e. review of four items in each of 25 discharge summaries creates a monthly numerator total of up to 100.
</t>
  </si>
  <si>
    <t>Total number of discharge items which is calculated by multiplying the number of patients in the sample by 4. For sample size of 25 patients the denominator will total 100.</t>
  </si>
  <si>
    <t xml:space="preserve">Provider audit discharge summaries from patients identified by the laboratory as having AKI on current admission (using the national algorithm as defined in NHS England Patient Safety Alert ‘Standardising the early detection of AKI’ http://www.england.nhs.uk/2014/06/09/psa-aki/ ) and who have survived to discharge. 
Data source = discharge summary for episode of care. 
Audit to be undertaken by clinical staff.
Recommended size of audit is 25 patients.  Where 25 or fewer patient records meet these criteria, all the relevant records should be reviewed. If more than 25 patient records meet these criteria, a random sample [see Note A] of 25 sets of patient records should be reviewed.
</t>
  </si>
  <si>
    <t>Each quarter of 2016/17</t>
  </si>
  <si>
    <t>30 days after the end of Q4</t>
  </si>
  <si>
    <t>30 April 2017</t>
  </si>
  <si>
    <t>Enter the agreed way in which performance will be sustained once the CQUIN has been retired.</t>
  </si>
  <si>
    <t>1b-National - NHS Staff Health &amp; Well-being</t>
  </si>
  <si>
    <t>1c-National - NHS Staff Health &amp; Well-being</t>
  </si>
  <si>
    <t>2a-National - Sepsis</t>
  </si>
  <si>
    <t>2b-National - Sepsis</t>
  </si>
  <si>
    <t>3a-National - MH</t>
  </si>
  <si>
    <t>3b-National - MH</t>
  </si>
  <si>
    <t>2a</t>
  </si>
  <si>
    <t>2b</t>
  </si>
  <si>
    <t>4a</t>
  </si>
  <si>
    <t>4b</t>
  </si>
  <si>
    <t>Learning disabilities - flagging of patients</t>
  </si>
  <si>
    <t>Reduced detention under the Mental Health Act</t>
  </si>
  <si>
    <t>Discharge planning</t>
  </si>
  <si>
    <t>Dementia - discharge summaries</t>
  </si>
  <si>
    <t>Patient Activation Measures</t>
  </si>
  <si>
    <t>Frailty - identificaion and care planning</t>
  </si>
  <si>
    <t>Delayed transfers of care</t>
  </si>
  <si>
    <t>111 referrals</t>
  </si>
  <si>
    <t>Re-attendance rates of people with MH needs</t>
  </si>
  <si>
    <t>Reducing rates of 999 Calls that Result in Transportation to A&amp;E</t>
  </si>
  <si>
    <t>1 - Picklist</t>
  </si>
  <si>
    <t>2 - Picklist</t>
  </si>
  <si>
    <t>3 - Picklist</t>
  </si>
  <si>
    <t>4 - Picklist</t>
  </si>
  <si>
    <t>5 - Picklist</t>
  </si>
  <si>
    <t>6 - Picklist</t>
  </si>
  <si>
    <t>7 - Picklist</t>
  </si>
  <si>
    <t>8 - Picklist</t>
  </si>
  <si>
    <t>9 - Picklist</t>
  </si>
  <si>
    <t>10 - Picklist</t>
  </si>
  <si>
    <t>11 - Picklist</t>
  </si>
  <si>
    <t>12 - Picklist</t>
  </si>
  <si>
    <t>13 - Picklist</t>
  </si>
  <si>
    <t>14 - Picklist</t>
  </si>
  <si>
    <t>15 - Picklist</t>
  </si>
  <si>
    <t>16 - Picklist</t>
  </si>
  <si>
    <t>17 - Picklist</t>
  </si>
  <si>
    <t>18 - Picklist</t>
  </si>
  <si>
    <t>19 - Picklist</t>
  </si>
  <si>
    <t>20 - Picklist</t>
  </si>
  <si>
    <t>21 - Picklist</t>
  </si>
  <si>
    <t>22 - Picklist</t>
  </si>
  <si>
    <t>23 - Picklist</t>
  </si>
  <si>
    <t>24 - Picklist</t>
  </si>
  <si>
    <t>27 - Picklist</t>
  </si>
  <si>
    <t>28 - Picklist</t>
  </si>
  <si>
    <t>29 - Picklist</t>
  </si>
  <si>
    <t>30 - Picklist</t>
  </si>
  <si>
    <t>1: Picklist - Workforce integration</t>
  </si>
  <si>
    <t>2: Picklist - EOLC</t>
  </si>
  <si>
    <t>3: Picklist - Waiting times for care home admission</t>
  </si>
  <si>
    <t>4: Picklist - Admissions to hospital from care homes</t>
  </si>
  <si>
    <t>5: Picklist - Learning disabilities - health check</t>
  </si>
  <si>
    <t>6: Picklist - Learning disability - health action plan</t>
  </si>
  <si>
    <t>7: Picklist - Learning disabilities - flagging of patients</t>
  </si>
  <si>
    <t>8: Picklist - Learning disabilities - care co-ordinator</t>
  </si>
  <si>
    <t>9: Picklist - Learning disabilities - breast screening</t>
  </si>
  <si>
    <t>10: Picklist - Health Equality Framework</t>
  </si>
  <si>
    <t>11: Picklist - Depression in older people</t>
  </si>
  <si>
    <t>12: Picklist - MH of people with LTCs</t>
  </si>
  <si>
    <t>13: Picklist - Transition from CAMHS to adult services</t>
  </si>
  <si>
    <t>14: Picklist - Reduced detention under the Mental Health Act</t>
  </si>
  <si>
    <t>15: Picklist - Discharge planning</t>
  </si>
  <si>
    <t>16: Picklist - Dementia - discharge summaries</t>
  </si>
  <si>
    <t>17: Picklist - Dementia - John's campaign</t>
  </si>
  <si>
    <t>18: Picklist - IAPT</t>
  </si>
  <si>
    <t>19: Picklist - Motivational interviewing</t>
  </si>
  <si>
    <t>20: Picklist - Patient Activation Measures</t>
  </si>
  <si>
    <t>21: Picklist - Frailty - identificaion and care planning</t>
  </si>
  <si>
    <t>22: Picklist - Faecal incontinence</t>
  </si>
  <si>
    <t>23: Picklist - Urinary incontinence</t>
  </si>
  <si>
    <t>24: Picklist - Acute Kidney Injury</t>
  </si>
  <si>
    <t>Indicator weighting (% of goal available)</t>
  </si>
  <si>
    <t>Goal weighting (% of CQUIN scheme available)</t>
  </si>
  <si>
    <t xml:space="preserve">Reducing inappropriate hospital utilisation through the installation and implementation of a Clinical Utilisation Review (CUR) system over two years. 
Clinical Utilisation Reviews are being recommended via NHS England’s Specialised Commissioning template, with adjustments to reflect the fact that this will be used by CCGs.
</t>
  </si>
  <si>
    <t xml:space="preserve">Reducing inappropriate hospital utilisation through the installation and implementation of a Clinical Utilisation Review (CUR) system over two years. </t>
  </si>
  <si>
    <t>Clinical Utilisation Reviews</t>
  </si>
  <si>
    <t>&lt;To be populated from the guidance&gt;</t>
  </si>
  <si>
    <t>[</t>
  </si>
  <si>
    <t>When complete, the weighting per goal should total 2.5% (or value in cell D10) and the expected financial value of indicators should total the expected financial value of the CQUIN scheme (from cell B11).</t>
  </si>
  <si>
    <t>Key:</t>
  </si>
  <si>
    <t>White cells: users need to input values</t>
  </si>
  <si>
    <t>Grey cells: cells are automatically updated</t>
  </si>
  <si>
    <t>Goal weighting (%)</t>
  </si>
  <si>
    <r>
      <t xml:space="preserve">•  This section is for listing the CQUIN goals (i.e. what you want to achieve), including the goal name, a description of the goal and the goal weighting.
•  Each goal weighting should be expressed as a percentage of the Actual Outturn Value of Contract and together should the weightings should equal the total value of the scheme, typically 2.5%
•  15 goal rows are provided for convenience but there is no requirement to complete them all.  The number of goals and indicators is for local agreement.  
•  If necessary, additional goals can be added to the goals table.  Please see worksheet </t>
    </r>
    <r>
      <rPr>
        <i/>
        <sz val="11"/>
        <color indexed="8"/>
        <rFont val="Calibri"/>
        <family val="2"/>
      </rPr>
      <t>Adding Additional Indicators</t>
    </r>
    <r>
      <rPr>
        <sz val="11"/>
        <color theme="1"/>
        <rFont val="Calibri"/>
        <family val="2"/>
        <scheme val="minor"/>
      </rPr>
      <t xml:space="preserve"> for instructions on how to add further goals to the template.</t>
    </r>
  </si>
  <si>
    <r>
      <t xml:space="preserve">•  These worksheets are for recording the detail for each indicator, e.g. description of indicator, final indicator value, reporting dates and rules for calculating payments.  
•  An indicator sheet should be completed for each indicator being measured.
•  Select either a national or pick list indicator (using the list identifier number you made a note of previously) from the drop down boxes to automatically populate the template for you.
•  Please refer to the worksheet </t>
    </r>
    <r>
      <rPr>
        <i/>
        <sz val="11"/>
        <color indexed="8"/>
        <rFont val="Calibri"/>
        <family val="2"/>
      </rPr>
      <t xml:space="preserve">Example Indicator </t>
    </r>
    <r>
      <rPr>
        <sz val="11"/>
        <color theme="1"/>
        <rFont val="Calibri"/>
        <family val="2"/>
        <scheme val="minor"/>
      </rPr>
      <t xml:space="preserve">for further information.
•  15 indicator sheets are provided for convenience but there is no requirement to complete them all.  The number of goals and indicators is for local agreement.
•  If necessary, additional indicator sheets can be added.  Please see worksheet </t>
    </r>
    <r>
      <rPr>
        <i/>
        <sz val="11"/>
        <color indexed="8"/>
        <rFont val="Calibri"/>
        <family val="2"/>
      </rPr>
      <t xml:space="preserve">Adding Additional Indicators </t>
    </r>
    <r>
      <rPr>
        <sz val="11"/>
        <color theme="1"/>
        <rFont val="Calibri"/>
        <family val="2"/>
        <scheme val="minor"/>
      </rPr>
      <t>for instructions on how to add further indicators to the template.</t>
    </r>
  </si>
  <si>
    <t>6th indicator</t>
  </si>
  <si>
    <t>7th indicator</t>
  </si>
  <si>
    <t>8th indicator</t>
  </si>
  <si>
    <t>9th indicator</t>
  </si>
  <si>
    <t>10th indicator</t>
  </si>
  <si>
    <t>11th indicator</t>
  </si>
  <si>
    <t>12th indicator</t>
  </si>
  <si>
    <t>13th indicator</t>
  </si>
  <si>
    <t>14th indicator</t>
  </si>
  <si>
    <t>15th indicator</t>
  </si>
  <si>
    <t>1a: National - NHS Staff Health &amp; Well-being Option A</t>
  </si>
  <si>
    <t xml:space="preserve">Achieving a 5 percentage point improvement in each of the 3 staff survey questions on health and wellbeing, MSK and stress. 
Providers will be expected to achieve an improvement of 5% compared to 2015 staff survey results for each of the three questions in the NHS Annual Staff survey outlined below. 
1. Question 9a: Does your organisation take positive action on health and well-being? Yes, definitely/ Yes, to some extent/ No response.
2. Question 9b: In the last 12 months have you experienced musculoskeletal problems (MSK) as a result of work activities? Yes/No response.
3. Question 9c: During the last 12 months have you felt unwell as a result of work related stress? Yes/No response.
</t>
  </si>
  <si>
    <t xml:space="preserve">NHS staff survey results for the Provider
Question 9a: 2016 combined percentage of staff who have answered “yes, definitely” or “yes, to some extent”
Question 9b: 2016 percentage of staff who have answered yes
Question 9c: 2016 percentage of staff who have answered yes
</t>
  </si>
  <si>
    <t xml:space="preserve">NHS staff survey results for the Provider
Question 9a: 2015 combined percentage of staff who have answered “yes, definitely” or “yes, to some extent”
Question 9b: 2015 percentage of staff who have answered yes
Question 9c: 2015 percentage of staff who have answered yes
</t>
  </si>
  <si>
    <t>Publication of 2016 staff survey</t>
  </si>
  <si>
    <t>2015 staff survey data</t>
  </si>
  <si>
    <t>Individual trust performance against each staff survey question</t>
  </si>
  <si>
    <t xml:space="preserve">Achievement of the 5% improvement in staff survey results </t>
  </si>
  <si>
    <t>Publication of 2016 staff survey – February 2016</t>
  </si>
  <si>
    <t>1a: National - NHS Staff Health &amp; Well-being Option B</t>
  </si>
  <si>
    <t xml:space="preserve">The introduction of health and wellbeing initiatives covering physical activity, mental health and improving access to physiotherapy for people with MSK issues. 
Providers should develop a plan and ensure the implementation against this plan. This plan will be subject to peer review (further guidance will be issue on the peer review aspect in the next 4-6 weeks). This should cover the following three areas;
a) Introducing a range of physical activity schemes for staff. Providers would be expected to offer physical activity schemes with an emphasis on promoting active travel, building physical activity into working hours and reducing sedentary behaviour. They could also introduce physical activity sessions for staff which could include a range of physical activities such as; team sports, fitness classes, running clubs and team challenges.
b) Improving access to physiotherapy services for staff. A fast track physiotherapy service for staff suffering from musculoskeletal (MSK) issues to ensure staff who are referred via GPs or Occupational Therapists can access it in a timely manner without delay; and
c) Introducing a range of mental health initiatives for staff. Providers would be expected to offer support to staff such as, but not restricted to; stress management courses, line management training, mindfulness courses, counselling services including sleep counselling and mental health first aid training; 
</t>
  </si>
  <si>
    <t xml:space="preserve">Local implementation plan </t>
  </si>
  <si>
    <t xml:space="preserve">Quarter 1 – once
Quarter 4 - once
</t>
  </si>
  <si>
    <t xml:space="preserve">Quarter 1 – once 
Quarter 4 - once
</t>
  </si>
  <si>
    <t>Introducing the agreed initiatives as set out in their plan</t>
  </si>
  <si>
    <t>1a - Option A</t>
  </si>
  <si>
    <t>1a - Option B</t>
  </si>
  <si>
    <t xml:space="preserve">Improving the uptake of flu vaccinations for frontline clinical staff </t>
  </si>
  <si>
    <t xml:space="preserve">Achieving an uptake of flu vaccinations by frontline clinical staff of 75%
 </t>
  </si>
  <si>
    <t>Number of front line healthcare workers (permanent staff and those on fixed contracts) who have received their flu vaccination by December 31 2016</t>
  </si>
  <si>
    <t>Providers to submit cumulative data monthly over four months on the ImmForm website</t>
  </si>
  <si>
    <t>December 2016</t>
  </si>
  <si>
    <t>5 - National</t>
  </si>
  <si>
    <t>AMR</t>
  </si>
  <si>
    <t>Reduction in antibiotic consumption per 1,000 admissions</t>
  </si>
  <si>
    <t>There are three parts to this indicator.
1. Total antibiotic consumption per 1,000 admissions
2. Total consumption of carbapenem per 1,000 admissions
3. Total consumption of piperacillin-tazobactam per 1,000 admissions</t>
  </si>
  <si>
    <t xml:space="preserve">Total antibiotic consumption as measured by Defined Daily Dose (DDD)
Total consumption of carbapenem as measured by Defined Daily Dose (DDD)
Total consumption of piperacillin-tazobactam as measured by Defined Daily Dose (DDD)
</t>
  </si>
  <si>
    <t>Total admissions divided by 1,000</t>
  </si>
  <si>
    <t xml:space="preserve">Acute trusts would submit their own antibiotic consumption data to PHE and evidence of 72 hour antibiotic review to the commissioners with admission statistics taken from Hospital Episode Statistics (HES). 
Antibiotic consumption data would be available for commissioners to review via a dedicated website. Antibiotic review data would be submitted from the provider to the commissioners directly to monitor progress.
</t>
  </si>
  <si>
    <t>2013/14</t>
  </si>
  <si>
    <t>Empiric review of antibiotic prescriptions</t>
  </si>
  <si>
    <t>Percentage of antibiotic prescriptions reviewed within 72 hours</t>
  </si>
  <si>
    <t>Number of antibiotic prescriptions reviewed within 72 hours</t>
  </si>
  <si>
    <t>Number of antibiotic prescriptions included in the sample</t>
  </si>
  <si>
    <t>Local audit of a minimum of 50 antibiotic prescriptions taken from a representative sample across sites and wards</t>
  </si>
  <si>
    <t>Based on achievement in each quarter within 2016/17</t>
  </si>
  <si>
    <t xml:space="preserve">Screening - Total number of patients admitted to the provider’s acute inpatient services who were appropriate for screening for Sepsis on the basis of the above mentioned local protocol
Empiric review - Total number of patients admitted to acute inpatient services sampled for case note review who, in the view of the reviewer,
• had recorded evidence of Red Flag Sepsis or Septic Shock during their inpatient stay, or:
•  would have had recorded evidence of Red Flag Sepsis or Septic Shock if they had been assessed according to best practice and therefore should have been administered intravenous antibiotics within 60 minutes of presentation (90 minutes for existing inpatients).
</t>
  </si>
  <si>
    <t>1c</t>
  </si>
  <si>
    <t xml:space="preserve">Part a
Providers will be expected achieve a step-change in the health of the food offered on their premises in 2016/17, including:
a. The banning of price promotions on sugary drinks and foods high in fat, sugar and salt (HFSS) . The majority of HFSS fall within the five product categories: pre-sugared breakfast cereals, soft drinks, confectionery, savoury snacks and fast food outlets;
b. The banning of advertisement on NHS premises of sugary drinks and foods high in fat, sugar and salt (HFSS); 
c. The banning of sugary drinks and foods high in fat, sugar and salt (HFSS) from checkouts; and 
d. Ensuring that healthy options are available at any point including for those staff working night shifts.
CQUIN funds will be paid on delivering the four outcomes above. In many cases providers will be able to achieve these objectives by renegotiating or adjusting existing contracts. 
Part b
Providers will also be expected to submit national data collection returns by July based on existing contracts with food and drink suppliers. This will cover any contracts covering restaurants, cafés, shops, food trolleys and vending machines or any other outlet that serves food and drink.
The data collected will include the following; the name of the franchise holder, food supplier, type of outlet, start and end dates of existing contracts, remaining length of time on existing contract, value of contract and any other relevant contract clauses.  It should also include any available data on sales volumes of sugar sweetened beverages (SSBs).
</t>
  </si>
  <si>
    <t>Healthy food for NHS staff, visitors and patients</t>
  </si>
  <si>
    <t xml:space="preserve">Quarter 1
The responses to the proposed questions below will form part of a national data collection. Providers will submit the responses via UNIFY following locally agreed sign off process by the commissioner.
1) Name of franchise holder
2) Name of supplier or vendor(s)
3) Type of sales outlet (restaurant, café, vending, shop/store, trolley service)
4) Start date of existing supplier contract
5) End date of existing supplier contract
6) Remaining length of contract (time to expiration) with external supplier(s)
7) Total contract value
8) Value of contract for the financial year 2015/16
9) Profit share agreements that are in addition to the contract value (percentage of profit that is received by the NHS Provider  from the supplier)
10) Free text box: Contract break clauses
11)  Volume of Sugar Sweetened Beverages sold  
Quarter 4
1) Question: Have you changed your food supplier during 2016/17(Yes/ No) If yes who is your new food supplier? 
</t>
  </si>
  <si>
    <t xml:space="preserve">End of Quarter 1- once only
End of Quarter 4- once only
</t>
  </si>
  <si>
    <t xml:space="preserve">End of Quarter 1
End of Quarter 4
</t>
  </si>
  <si>
    <t xml:space="preserve">The NHS Annual Staff survey. 
Question 9a: Does your organisation take positive action on health and well-being? Yes, definitely/ Yes, to some extent/ No response.
Question 9b: In the last 12 months have you experienced musculoskeletal problems (MSK) as a result of work activities? Yes/No response.
Question 9c: During the last 12 months have you felt unwell as a result of work related stress? Yes/No response.
</t>
  </si>
  <si>
    <t xml:space="preserve">Annual release of staff survey results
</t>
  </si>
  <si>
    <t xml:space="preserve">Each of the indicators is worth 25% of part 5a with an additional 25% to be paid for submission of consumption data to PHE for years: 2014/15 to 2016/17
Reduction of 1% or more in total antibiotic consumption against the baseline
Reduction of 1% or more in carbapenem 
Reduction of 1% or more in piperacillin-tazobactam
</t>
  </si>
  <si>
    <t>25a: Picklist - Cancer</t>
  </si>
  <si>
    <t>25a - Picklist - Cancer RTT</t>
  </si>
  <si>
    <t>Urgent GP (GMP,GDP or Optometrist) referral for suspected cancer to first treatment within 62 days</t>
  </si>
  <si>
    <t>25b: Picklist - Cancer</t>
  </si>
  <si>
    <t>25b - Picklist - Cancer long waiters</t>
  </si>
  <si>
    <t>26: Picklist - Clinical Utilisation Review</t>
  </si>
  <si>
    <t>27: Picklist - Delayed transfers of care</t>
  </si>
  <si>
    <t>28: Picklist - 111 referrals</t>
  </si>
  <si>
    <t>29: Picklist - Re-attendance rates of people with MH needs</t>
  </si>
  <si>
    <t>30: Picklist - Reducing rates of 999 Calls that Result in Transportation to A&amp;E</t>
  </si>
  <si>
    <t>26 - Picklist</t>
  </si>
  <si>
    <t>4a-National - AMR</t>
  </si>
  <si>
    <t>4b-National - AMR</t>
  </si>
  <si>
    <r>
      <t>First published: 9</t>
    </r>
    <r>
      <rPr>
        <vertAlign val="superscript"/>
        <sz val="12"/>
        <color theme="1"/>
        <rFont val="Arial"/>
        <family val="2"/>
      </rPr>
      <t>th</t>
    </r>
    <r>
      <rPr>
        <sz val="12"/>
        <color theme="1"/>
        <rFont val="Arial"/>
        <family val="2"/>
      </rPr>
      <t xml:space="preserve"> March 2016 (revised 21</t>
    </r>
    <r>
      <rPr>
        <vertAlign val="superscript"/>
        <sz val="12"/>
        <color theme="1"/>
        <rFont val="Arial"/>
        <family val="2"/>
      </rPr>
      <t>st</t>
    </r>
    <r>
      <rPr>
        <sz val="12"/>
        <color theme="1"/>
        <rFont val="Arial"/>
        <family val="2"/>
      </rPr>
      <t xml:space="preserve"> March 2016)</t>
    </r>
  </si>
  <si>
    <t>Prepared by: The Incentives Team, Commissioning Strategy</t>
  </si>
  <si>
    <t>Classification: OFFICIAL</t>
  </si>
  <si>
    <t>CQUIN Indicator Spreadsheet 2016/17</t>
  </si>
  <si>
    <t>Version number: 2.0</t>
  </si>
  <si>
    <t xml:space="preserve">This document supersedes previous version issued.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</si>
</sst>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3" formatCode="_-* #,##0.00_-;\-* #,##0.00_-;_-* &quot;-&quot;??_-;_-@_-"/>
    <numFmt numFmtId="164" formatCode="dd/mm/yyyy;@"/>
    <numFmt numFmtId="165" formatCode="&quot;£&quot;#,##0.00"/>
    <numFmt numFmtId="166" formatCode="0.000%"/>
    <numFmt numFmtId="167" formatCode="_-* #,##0_-;\-* #,##0_-;_-* &quot;-&quot;??_-;_-@_-"/>
  </numFmts>
  <fonts count="49" x14ac:knownFonts="1">
    <font>
      <sz val="11"/>
      <color theme="1"/>
      <name val="Calibri"/>
      <family val="2"/>
      <scheme val="minor"/>
    </font>
    <font>
      <sz val="11"/>
      <color indexed="8"/>
      <name val="Calibri"/>
      <family val="2"/>
    </font>
    <font>
      <b/>
      <sz val="11"/>
      <color indexed="8"/>
      <name val="Calibri"/>
      <family val="2"/>
    </font>
    <font>
      <i/>
      <sz val="11"/>
      <color indexed="8"/>
      <name val="Calibri"/>
      <family val="2"/>
    </font>
    <font>
      <b/>
      <u/>
      <sz val="11"/>
      <color indexed="8"/>
      <name val="Calibri"/>
      <family val="2"/>
    </font>
    <font>
      <sz val="11"/>
      <color indexed="8"/>
      <name val="Calibri"/>
      <family val="2"/>
    </font>
    <font>
      <b/>
      <sz val="11"/>
      <color indexed="9"/>
      <name val="Calibri"/>
      <family val="2"/>
    </font>
    <font>
      <b/>
      <sz val="11"/>
      <color indexed="8"/>
      <name val="Calibri"/>
      <family val="2"/>
    </font>
    <font>
      <b/>
      <sz val="14"/>
      <color indexed="8"/>
      <name val="Calibri"/>
      <family val="2"/>
    </font>
    <font>
      <b/>
      <sz val="12"/>
      <color indexed="8"/>
      <name val="Calibri"/>
      <family val="2"/>
    </font>
    <font>
      <i/>
      <sz val="11"/>
      <color indexed="8"/>
      <name val="Calibri"/>
      <family val="2"/>
    </font>
    <font>
      <b/>
      <sz val="11"/>
      <name val="Calibri"/>
      <family val="2"/>
    </font>
    <font>
      <sz val="8"/>
      <name val="Calibri"/>
      <family val="2"/>
    </font>
    <font>
      <sz val="11"/>
      <color indexed="12"/>
      <name val="Calibri"/>
      <family val="2"/>
    </font>
    <font>
      <u/>
      <sz val="11"/>
      <color theme="10"/>
      <name val="Calibri"/>
      <family val="2"/>
    </font>
    <font>
      <b/>
      <sz val="11"/>
      <color theme="1"/>
      <name val="Calibri"/>
      <family val="2"/>
      <scheme val="minor"/>
    </font>
    <font>
      <sz val="11"/>
      <color rgb="FF000000"/>
      <name val="Arial"/>
      <family val="2"/>
    </font>
    <font>
      <sz val="11"/>
      <color rgb="FF000000"/>
      <name val="Calibri"/>
      <family val="2"/>
      <scheme val="minor"/>
    </font>
    <font>
      <sz val="10"/>
      <color theme="1"/>
      <name val="Calibri"/>
      <family val="2"/>
      <scheme val="minor"/>
    </font>
    <font>
      <sz val="12"/>
      <color theme="1"/>
      <name val="Calibri"/>
      <family val="2"/>
      <scheme val="minor"/>
    </font>
    <font>
      <b/>
      <i/>
      <sz val="11"/>
      <color theme="1"/>
      <name val="Calibri"/>
      <family val="2"/>
      <scheme val="minor"/>
    </font>
    <font>
      <sz val="11"/>
      <color rgb="FFFF0000"/>
      <name val="Calibri"/>
      <family val="2"/>
      <scheme val="minor"/>
    </font>
    <font>
      <b/>
      <sz val="12"/>
      <color theme="1"/>
      <name val="Calibri"/>
      <family val="2"/>
      <scheme val="minor"/>
    </font>
    <font>
      <sz val="12"/>
      <color theme="1"/>
      <name val="Arial"/>
      <family val="2"/>
    </font>
    <font>
      <sz val="12"/>
      <color rgb="FF000000"/>
      <name val="Calibri"/>
      <family val="2"/>
      <scheme val="minor"/>
    </font>
    <font>
      <sz val="12"/>
      <color rgb="FF000000"/>
      <name val="Arial"/>
      <family val="2"/>
    </font>
    <font>
      <sz val="11.5"/>
      <color theme="1"/>
      <name val="Arial"/>
      <family val="2"/>
    </font>
    <font>
      <b/>
      <sz val="11"/>
      <color theme="0"/>
      <name val="Calibri"/>
      <family val="2"/>
      <scheme val="minor"/>
    </font>
    <font>
      <sz val="10"/>
      <name val="Arial"/>
      <family val="2"/>
    </font>
    <font>
      <sz val="10"/>
      <color theme="1"/>
      <name val="Arial"/>
      <family val="2"/>
    </font>
    <font>
      <sz val="10"/>
      <color indexed="8"/>
      <name val="Arial"/>
      <family val="2"/>
    </font>
    <font>
      <sz val="10"/>
      <color theme="3" tint="0.39997558519241921"/>
      <name val="Arial"/>
      <family val="2"/>
    </font>
    <font>
      <u/>
      <sz val="8"/>
      <color indexed="12"/>
      <name val="Arial"/>
      <family val="2"/>
    </font>
    <font>
      <u/>
      <sz val="10"/>
      <color theme="10"/>
      <name val="Arial"/>
      <family val="2"/>
    </font>
    <font>
      <u/>
      <sz val="10"/>
      <color rgb="FF0000FF"/>
      <name val="Arial"/>
      <family val="2"/>
    </font>
    <font>
      <b/>
      <sz val="10"/>
      <name val="Arial"/>
      <family val="2"/>
    </font>
    <font>
      <b/>
      <i/>
      <sz val="10"/>
      <name val="Arial"/>
      <family val="2"/>
    </font>
    <font>
      <sz val="8"/>
      <color theme="1"/>
      <name val="Calibri"/>
      <family val="2"/>
      <scheme val="minor"/>
    </font>
    <font>
      <sz val="8"/>
      <color rgb="FF7030A0"/>
      <name val="Arial"/>
      <family val="2"/>
    </font>
    <font>
      <sz val="9"/>
      <color theme="1"/>
      <name val="Arial"/>
      <family val="2"/>
    </font>
    <font>
      <b/>
      <sz val="10"/>
      <color theme="1"/>
      <name val="Arial"/>
      <family val="2"/>
    </font>
    <font>
      <sz val="8"/>
      <color theme="6" tint="-0.499984740745262"/>
      <name val="Arial"/>
      <family val="2"/>
    </font>
    <font>
      <b/>
      <sz val="8"/>
      <color theme="6" tint="-0.499984740745262"/>
      <name val="Arial"/>
      <family val="2"/>
    </font>
    <font>
      <sz val="8"/>
      <color theme="1"/>
      <name val="Arial"/>
      <family val="2"/>
    </font>
    <font>
      <b/>
      <u/>
      <sz val="8"/>
      <color theme="1"/>
      <name val="Arial"/>
      <family val="2"/>
    </font>
    <font>
      <sz val="11"/>
      <color theme="1"/>
      <name val="Calibri"/>
      <family val="2"/>
      <scheme val="minor"/>
    </font>
    <font>
      <b/>
      <sz val="14"/>
      <color rgb="FFFF0000"/>
      <name val="Calibri"/>
      <family val="2"/>
      <scheme val="minor"/>
    </font>
    <font>
      <b/>
      <sz val="12"/>
      <color theme="1"/>
      <name val="Arial"/>
      <family val="2"/>
    </font>
    <font>
      <vertAlign val="superscript"/>
      <sz val="12"/>
      <color theme="1"/>
      <name val="Arial"/>
      <family val="2"/>
    </font>
  </fonts>
  <fills count="12">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53"/>
        <bgColor indexed="64"/>
      </patternFill>
    </fill>
    <fill>
      <patternFill patternType="solid">
        <fgColor theme="3"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6">
    <xf numFmtId="0" fontId="0" fillId="0" borderId="0"/>
    <xf numFmtId="0" fontId="14" fillId="0" borderId="0" applyNumberFormat="0" applyFill="0" applyBorder="0" applyAlignment="0" applyProtection="0">
      <alignment vertical="top"/>
      <protection locked="0"/>
    </xf>
    <xf numFmtId="9" fontId="5" fillId="0" borderId="0" applyFont="0" applyFill="0" applyBorder="0" applyAlignment="0" applyProtection="0"/>
    <xf numFmtId="0" fontId="28" fillId="0" borderId="0"/>
    <xf numFmtId="0" fontId="32" fillId="0" borderId="0" applyNumberFormat="0" applyFill="0" applyBorder="0" applyAlignment="0" applyProtection="0"/>
    <xf numFmtId="43" fontId="45" fillId="0" borderId="0" applyFont="0" applyFill="0" applyBorder="0" applyAlignment="0" applyProtection="0"/>
  </cellStyleXfs>
  <cellXfs count="203">
    <xf numFmtId="0" fontId="0" fillId="0" borderId="0" xfId="0"/>
    <xf numFmtId="0" fontId="7" fillId="0" borderId="0" xfId="0" applyFont="1"/>
    <xf numFmtId="0" fontId="0" fillId="0" borderId="1" xfId="0" applyBorder="1"/>
    <xf numFmtId="0" fontId="7" fillId="0" borderId="1" xfId="0" applyFont="1" applyBorder="1" applyAlignment="1">
      <alignment vertical="top"/>
    </xf>
    <xf numFmtId="0" fontId="7" fillId="0" borderId="1" xfId="0" applyFont="1" applyBorder="1" applyAlignment="1">
      <alignment vertical="top" wrapText="1"/>
    </xf>
    <xf numFmtId="0" fontId="0" fillId="0" borderId="1" xfId="0" applyBorder="1" applyAlignment="1" applyProtection="1">
      <alignment horizontal="left" vertical="top" wrapText="1"/>
      <protection locked="0"/>
    </xf>
    <xf numFmtId="0" fontId="0" fillId="0" borderId="2" xfId="0" applyBorder="1" applyAlignment="1" applyProtection="1">
      <alignment vertical="top" wrapText="1"/>
      <protection locked="0"/>
    </xf>
    <xf numFmtId="0" fontId="0" fillId="0" borderId="2" xfId="0" applyBorder="1" applyAlignment="1" applyProtection="1">
      <alignment horizontal="left" vertical="top" wrapText="1"/>
      <protection locked="0"/>
    </xf>
    <xf numFmtId="0" fontId="7"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xf numFmtId="0" fontId="7" fillId="0" borderId="1" xfId="0" applyFont="1" applyFill="1" applyBorder="1" applyAlignment="1">
      <alignment wrapText="1"/>
    </xf>
    <xf numFmtId="0" fontId="0" fillId="0" borderId="0" xfId="0" applyFill="1"/>
    <xf numFmtId="0" fontId="7" fillId="0" borderId="4" xfId="0" applyFont="1" applyFill="1" applyBorder="1" applyAlignment="1">
      <alignment wrapText="1"/>
    </xf>
    <xf numFmtId="0" fontId="7" fillId="0" borderId="1" xfId="0" applyFont="1" applyFill="1" applyBorder="1" applyAlignment="1">
      <alignment vertical="top" wrapText="1"/>
    </xf>
    <xf numFmtId="0" fontId="7" fillId="0" borderId="1" xfId="0" applyFont="1" applyFill="1" applyBorder="1" applyAlignment="1">
      <alignment horizontal="left"/>
    </xf>
    <xf numFmtId="0" fontId="7" fillId="0" borderId="2" xfId="0" applyFont="1" applyFill="1" applyBorder="1" applyAlignment="1"/>
    <xf numFmtId="0" fontId="8" fillId="0" borderId="0" xfId="0" applyFont="1"/>
    <xf numFmtId="10" fontId="5" fillId="0" borderId="1" xfId="2" applyNumberFormat="1" applyFont="1" applyBorder="1" applyAlignment="1" applyProtection="1">
      <alignment vertical="top" wrapText="1"/>
      <protection locked="0"/>
    </xf>
    <xf numFmtId="6" fontId="0" fillId="2" borderId="1" xfId="0" applyNumberFormat="1" applyFill="1" applyBorder="1" applyAlignment="1" applyProtection="1">
      <alignment vertical="top"/>
    </xf>
    <xf numFmtId="0" fontId="0" fillId="0" borderId="0" xfId="0" applyAlignment="1">
      <alignment vertical="top"/>
    </xf>
    <xf numFmtId="164" fontId="0" fillId="0" borderId="1" xfId="0" applyNumberFormat="1" applyBorder="1" applyAlignment="1" applyProtection="1">
      <alignment vertical="top" wrapText="1"/>
      <protection locked="0"/>
    </xf>
    <xf numFmtId="10" fontId="0" fillId="0" borderId="1" xfId="0" applyNumberFormat="1" applyBorder="1" applyAlignment="1" applyProtection="1">
      <alignment vertical="top" wrapText="1"/>
      <protection locked="0"/>
    </xf>
    <xf numFmtId="10" fontId="0" fillId="2" borderId="1" xfId="0" applyNumberFormat="1" applyFill="1" applyBorder="1"/>
    <xf numFmtId="0" fontId="0" fillId="0" borderId="1" xfId="0" applyFill="1" applyBorder="1"/>
    <xf numFmtId="0" fontId="14" fillId="0" borderId="0" xfId="1" applyAlignment="1" applyProtection="1"/>
    <xf numFmtId="0" fontId="14" fillId="0" borderId="1" xfId="1" applyBorder="1" applyAlignment="1" applyProtection="1">
      <alignment vertical="top"/>
    </xf>
    <xf numFmtId="0" fontId="0" fillId="0" borderId="0" xfId="0" applyFont="1"/>
    <xf numFmtId="0" fontId="9" fillId="0" borderId="0" xfId="0" applyFont="1"/>
    <xf numFmtId="0" fontId="0" fillId="0" borderId="5" xfId="0" applyFont="1" applyBorder="1"/>
    <xf numFmtId="0" fontId="9" fillId="0" borderId="1" xfId="0" applyFont="1" applyFill="1" applyBorder="1"/>
    <xf numFmtId="0" fontId="0" fillId="0" borderId="1" xfId="0" applyFill="1" applyBorder="1" applyAlignment="1">
      <alignment vertical="top" wrapText="1"/>
    </xf>
    <xf numFmtId="0" fontId="6" fillId="4" borderId="1" xfId="0" applyFont="1" applyFill="1" applyBorder="1" applyAlignment="1">
      <alignment vertical="top"/>
    </xf>
    <xf numFmtId="0" fontId="0" fillId="0" borderId="0" xfId="0" applyFont="1" applyBorder="1"/>
    <xf numFmtId="0" fontId="10" fillId="2" borderId="1" xfId="0" applyFont="1" applyFill="1" applyBorder="1" applyAlignment="1">
      <alignment horizontal="left" vertical="top"/>
    </xf>
    <xf numFmtId="0" fontId="0" fillId="0" borderId="0" xfId="0" applyBorder="1"/>
    <xf numFmtId="0" fontId="10" fillId="0" borderId="1" xfId="0" applyFont="1" applyBorder="1" applyAlignment="1">
      <alignment horizontal="left" vertical="top" wrapText="1"/>
    </xf>
    <xf numFmtId="49" fontId="10" fillId="0" borderId="1" xfId="0" applyNumberFormat="1" applyFont="1" applyBorder="1" applyAlignment="1">
      <alignment horizontal="left" vertical="top" wrapText="1"/>
    </xf>
    <xf numFmtId="9" fontId="10" fillId="0" borderId="1" xfId="0" applyNumberFormat="1" applyFont="1" applyBorder="1" applyAlignment="1">
      <alignment horizontal="left" vertical="top" wrapText="1"/>
    </xf>
    <xf numFmtId="17" fontId="10" fillId="0" borderId="1" xfId="0" applyNumberFormat="1" applyFont="1" applyBorder="1" applyAlignment="1">
      <alignment horizontal="left" vertical="top" wrapText="1"/>
    </xf>
    <xf numFmtId="0" fontId="10" fillId="0" borderId="1" xfId="0" applyFont="1" applyBorder="1" applyAlignment="1" applyProtection="1">
      <alignment horizontal="left" vertical="top" wrapText="1"/>
      <protection locked="0"/>
    </xf>
    <xf numFmtId="164" fontId="10" fillId="0" borderId="1" xfId="0" applyNumberFormat="1" applyFont="1" applyBorder="1" applyAlignment="1" applyProtection="1">
      <alignment vertical="top" wrapText="1"/>
      <protection locked="0"/>
    </xf>
    <xf numFmtId="10" fontId="10" fillId="0" borderId="1" xfId="0" applyNumberFormat="1" applyFont="1" applyBorder="1" applyAlignment="1" applyProtection="1">
      <alignment vertical="top" wrapText="1"/>
      <protection locked="0"/>
    </xf>
    <xf numFmtId="0" fontId="10" fillId="0" borderId="2" xfId="0" applyFont="1" applyBorder="1" applyAlignment="1" applyProtection="1">
      <alignment horizontal="left" vertical="top" wrapText="1"/>
      <protection locked="0"/>
    </xf>
    <xf numFmtId="0" fontId="9" fillId="0" borderId="3" xfId="0" applyFont="1" applyBorder="1" applyAlignment="1">
      <alignment vertical="top" wrapText="1"/>
    </xf>
    <xf numFmtId="0" fontId="0" fillId="0" borderId="6" xfId="0" applyBorder="1" applyAlignment="1">
      <alignment vertical="top" wrapText="1"/>
    </xf>
    <xf numFmtId="0" fontId="7" fillId="0" borderId="6" xfId="0" applyFont="1" applyBorder="1" applyAlignment="1">
      <alignment vertical="top" wrapText="1"/>
    </xf>
    <xf numFmtId="0" fontId="0" fillId="0" borderId="6" xfId="0" applyBorder="1" applyAlignment="1">
      <alignment horizontal="left" vertical="top" wrapText="1"/>
    </xf>
    <xf numFmtId="0" fontId="0" fillId="0" borderId="6" xfId="0" applyNumberFormat="1" applyBorder="1" applyAlignment="1">
      <alignment vertical="top" wrapText="1"/>
    </xf>
    <xf numFmtId="0" fontId="7" fillId="0" borderId="6" xfId="0" applyNumberFormat="1" applyFont="1" applyBorder="1" applyAlignment="1">
      <alignment vertical="top" wrapText="1"/>
    </xf>
    <xf numFmtId="0" fontId="0" fillId="0" borderId="4" xfId="0" applyBorder="1" applyAlignment="1">
      <alignment wrapText="1"/>
    </xf>
    <xf numFmtId="0" fontId="0" fillId="0" borderId="7" xfId="0" applyFont="1" applyBorder="1"/>
    <xf numFmtId="0" fontId="0" fillId="0" borderId="8" xfId="0" applyFont="1" applyBorder="1"/>
    <xf numFmtId="0" fontId="0" fillId="0" borderId="9" xfId="0" applyFont="1" applyBorder="1"/>
    <xf numFmtId="0" fontId="7" fillId="0" borderId="10" xfId="0" applyFont="1" applyBorder="1"/>
    <xf numFmtId="0" fontId="0" fillId="0" borderId="1" xfId="0" applyFill="1" applyBorder="1" applyAlignment="1" applyProtection="1">
      <alignment horizontal="left" vertical="center" wrapText="1"/>
      <protection locked="0"/>
    </xf>
    <xf numFmtId="0" fontId="13" fillId="0" borderId="0" xfId="0" applyFont="1" applyBorder="1" applyAlignment="1">
      <alignment wrapText="1"/>
    </xf>
    <xf numFmtId="0" fontId="0" fillId="0" borderId="0" xfId="0" applyAlignment="1">
      <alignment wrapText="1"/>
    </xf>
    <xf numFmtId="0" fontId="2" fillId="0" borderId="1" xfId="0" applyFont="1" applyFill="1" applyBorder="1" applyAlignment="1">
      <alignment wrapText="1"/>
    </xf>
    <xf numFmtId="0" fontId="17" fillId="0" borderId="0" xfId="0" applyFont="1"/>
    <xf numFmtId="0" fontId="15" fillId="9" borderId="1" xfId="0" applyFont="1" applyFill="1" applyBorder="1"/>
    <xf numFmtId="0" fontId="2" fillId="0" borderId="10" xfId="0" applyFont="1" applyBorder="1"/>
    <xf numFmtId="0" fontId="1" fillId="0" borderId="1" xfId="0" applyFont="1" applyFill="1" applyBorder="1" applyAlignment="1">
      <alignment wrapText="1"/>
    </xf>
    <xf numFmtId="0" fontId="2" fillId="0" borderId="1" xfId="0" applyFont="1" applyFill="1" applyBorder="1" applyAlignment="1">
      <alignment vertical="top" wrapText="1"/>
    </xf>
    <xf numFmtId="0" fontId="0" fillId="2" borderId="1" xfId="0" applyFont="1" applyFill="1" applyBorder="1" applyAlignment="1" applyProtection="1">
      <alignment horizontal="left" vertical="top" wrapText="1"/>
      <protection hidden="1"/>
    </xf>
    <xf numFmtId="0" fontId="2" fillId="0" borderId="1" xfId="0" applyFont="1" applyFill="1" applyBorder="1" applyAlignment="1">
      <alignment horizontal="left" vertical="center" wrapText="1"/>
    </xf>
    <xf numFmtId="0" fontId="20" fillId="0" borderId="0" xfId="0" applyFont="1"/>
    <xf numFmtId="0" fontId="20" fillId="0" borderId="1" xfId="0" applyFont="1" applyBorder="1"/>
    <xf numFmtId="0" fontId="2" fillId="0" borderId="14"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3" fillId="0" borderId="1" xfId="0" applyFont="1" applyBorder="1" applyAlignment="1">
      <alignment horizontal="left" vertical="top" wrapText="1"/>
    </xf>
    <xf numFmtId="0" fontId="19" fillId="0" borderId="0" xfId="0" applyFont="1" applyAlignment="1">
      <alignment wrapText="1"/>
    </xf>
    <xf numFmtId="0" fontId="23" fillId="0" borderId="0" xfId="0" applyFont="1" applyAlignment="1">
      <alignment wrapText="1"/>
    </xf>
    <xf numFmtId="0" fontId="24" fillId="0" borderId="0" xfId="0" applyFont="1" applyAlignment="1">
      <alignment wrapText="1"/>
    </xf>
    <xf numFmtId="17" fontId="3" fillId="6" borderId="1" xfId="0" applyNumberFormat="1" applyFont="1" applyFill="1" applyBorder="1" applyAlignment="1">
      <alignment horizontal="left" vertical="top" wrapText="1"/>
    </xf>
    <xf numFmtId="6" fontId="0" fillId="2" borderId="4" xfId="0" applyNumberFormat="1" applyFill="1" applyBorder="1" applyAlignment="1" applyProtection="1">
      <alignment vertical="top"/>
    </xf>
    <xf numFmtId="0" fontId="2" fillId="0" borderId="0" xfId="0" applyFont="1"/>
    <xf numFmtId="0" fontId="0" fillId="10" borderId="1" xfId="0" applyFill="1" applyBorder="1" applyAlignment="1" applyProtection="1">
      <alignment horizontal="left" vertical="center" wrapText="1"/>
      <protection hidden="1"/>
    </xf>
    <xf numFmtId="165" fontId="0" fillId="0" borderId="1" xfId="0" applyNumberFormat="1" applyBorder="1"/>
    <xf numFmtId="9" fontId="3" fillId="0" borderId="1" xfId="0" applyNumberFormat="1" applyFont="1" applyBorder="1" applyAlignment="1">
      <alignment horizontal="left" vertical="top" wrapText="1"/>
    </xf>
    <xf numFmtId="0" fontId="24" fillId="0" borderId="0" xfId="0" applyFont="1"/>
    <xf numFmtId="0" fontId="24" fillId="0" borderId="0" xfId="0" applyFont="1" applyBorder="1" applyAlignment="1">
      <alignment vertical="center" wrapText="1"/>
    </xf>
    <xf numFmtId="9" fontId="0" fillId="0" borderId="1" xfId="2" applyFont="1" applyBorder="1" applyAlignment="1" applyProtection="1">
      <alignment vertical="top" wrapText="1"/>
      <protection locked="0"/>
    </xf>
    <xf numFmtId="0" fontId="0" fillId="0" borderId="0" xfId="0" applyFill="1" applyBorder="1" applyAlignment="1">
      <alignment vertical="center" wrapText="1"/>
    </xf>
    <xf numFmtId="0" fontId="18" fillId="0" borderId="0" xfId="0" applyFont="1"/>
    <xf numFmtId="0" fontId="28" fillId="0" borderId="0" xfId="0" applyFont="1"/>
    <xf numFmtId="0" fontId="29" fillId="0" borderId="0" xfId="3" applyFont="1"/>
    <xf numFmtId="0" fontId="30" fillId="0" borderId="0" xfId="3" applyNumberFormat="1" applyFont="1" applyFill="1" applyBorder="1" applyAlignment="1" applyProtection="1"/>
    <xf numFmtId="0" fontId="31" fillId="0" borderId="0" xfId="3" applyNumberFormat="1" applyFont="1" applyFill="1" applyBorder="1" applyAlignment="1" applyProtection="1">
      <alignment horizontal="left"/>
    </xf>
    <xf numFmtId="0" fontId="29" fillId="0" borderId="0" xfId="3" applyFont="1" applyBorder="1"/>
    <xf numFmtId="0" fontId="33" fillId="0" borderId="0" xfId="4" applyNumberFormat="1" applyFont="1" applyFill="1" applyBorder="1" applyAlignment="1" applyProtection="1"/>
    <xf numFmtId="0" fontId="34" fillId="0" borderId="0" xfId="4" applyFont="1" applyAlignment="1" applyProtection="1"/>
    <xf numFmtId="0" fontId="30" fillId="0" borderId="0" xfId="3" applyNumberFormat="1" applyFont="1" applyFill="1" applyBorder="1" applyAlignment="1" applyProtection="1">
      <alignment horizontal="left"/>
    </xf>
    <xf numFmtId="0" fontId="35" fillId="0" borderId="0" xfId="0" applyFont="1"/>
    <xf numFmtId="0" fontId="36" fillId="0" borderId="0" xfId="0" applyFont="1"/>
    <xf numFmtId="0" fontId="18" fillId="0" borderId="0" xfId="0" applyFont="1" applyFill="1"/>
    <xf numFmtId="0" fontId="37" fillId="0" borderId="0" xfId="0" applyFont="1"/>
    <xf numFmtId="0" fontId="37" fillId="0" borderId="12" xfId="0" applyFont="1" applyBorder="1"/>
    <xf numFmtId="0" fontId="37" fillId="0" borderId="0" xfId="0" applyFont="1" applyBorder="1"/>
    <xf numFmtId="0" fontId="37" fillId="0" borderId="0" xfId="0" applyFont="1" applyFill="1" applyBorder="1"/>
    <xf numFmtId="0" fontId="37" fillId="0" borderId="0" xfId="0" applyFont="1" applyFill="1"/>
    <xf numFmtId="0" fontId="38" fillId="0" borderId="15" xfId="0" applyFont="1" applyBorder="1" applyAlignment="1">
      <alignment horizontal="center" wrapText="1"/>
    </xf>
    <xf numFmtId="0" fontId="39" fillId="0" borderId="0" xfId="0" applyFont="1"/>
    <xf numFmtId="0" fontId="40" fillId="0" borderId="0" xfId="0" applyFont="1"/>
    <xf numFmtId="37" fontId="42" fillId="0" borderId="0" xfId="0" applyNumberFormat="1" applyFont="1" applyBorder="1"/>
    <xf numFmtId="0" fontId="42" fillId="0" borderId="0" xfId="0" applyFont="1" applyBorder="1"/>
    <xf numFmtId="0" fontId="43" fillId="0" borderId="0" xfId="0" applyFont="1" applyBorder="1"/>
    <xf numFmtId="37" fontId="41" fillId="0" borderId="0" xfId="0" applyNumberFormat="1" applyFont="1" applyBorder="1"/>
    <xf numFmtId="0" fontId="41" fillId="0" borderId="0" xfId="0" applyFont="1" applyBorder="1"/>
    <xf numFmtId="0" fontId="42" fillId="0" borderId="15" xfId="0" applyFont="1" applyBorder="1"/>
    <xf numFmtId="0" fontId="27" fillId="11" borderId="1" xfId="0" applyFont="1" applyFill="1" applyBorder="1" applyAlignment="1">
      <alignment wrapText="1"/>
    </xf>
    <xf numFmtId="0" fontId="15" fillId="5" borderId="1" xfId="0" applyFont="1" applyFill="1" applyBorder="1" applyAlignment="1">
      <alignment vertical="top" wrapText="1"/>
    </xf>
    <xf numFmtId="0" fontId="22" fillId="5" borderId="1" xfId="0" applyFont="1" applyFill="1" applyBorder="1" applyAlignment="1">
      <alignment vertical="top" wrapText="1"/>
    </xf>
    <xf numFmtId="0" fontId="0" fillId="0" borderId="1" xfId="0" applyBorder="1" applyAlignment="1">
      <alignment vertical="top" wrapText="1"/>
    </xf>
    <xf numFmtId="9" fontId="0" fillId="0" borderId="1" xfId="2" applyFont="1" applyFill="1" applyBorder="1" applyAlignment="1">
      <alignment vertical="top" wrapText="1"/>
    </xf>
    <xf numFmtId="0" fontId="0" fillId="0" borderId="1" xfId="0" applyFont="1" applyFill="1" applyBorder="1" applyAlignment="1">
      <alignment vertical="top" wrapText="1"/>
    </xf>
    <xf numFmtId="17" fontId="0" fillId="0" borderId="1" xfId="0" quotePrefix="1" applyNumberFormat="1" applyBorder="1" applyAlignment="1">
      <alignment vertical="top" wrapText="1"/>
    </xf>
    <xf numFmtId="9" fontId="0" fillId="0" borderId="1" xfId="0" applyNumberFormat="1" applyBorder="1" applyAlignment="1">
      <alignment vertical="top" wrapText="1"/>
    </xf>
    <xf numFmtId="0" fontId="0" fillId="0" borderId="1" xfId="0" applyFont="1" applyBorder="1" applyAlignment="1">
      <alignment vertical="top" wrapText="1"/>
    </xf>
    <xf numFmtId="0" fontId="26" fillId="0" borderId="1" xfId="0" applyFont="1" applyBorder="1" applyAlignment="1">
      <alignment vertical="top" wrapText="1"/>
    </xf>
    <xf numFmtId="17" fontId="0" fillId="0" borderId="1" xfId="0" applyNumberFormat="1" applyFont="1" applyBorder="1" applyAlignment="1">
      <alignment vertical="top" wrapText="1"/>
    </xf>
    <xf numFmtId="0" fontId="0" fillId="0" borderId="1" xfId="0" quotePrefix="1" applyFont="1" applyBorder="1" applyAlignment="1">
      <alignment vertical="top" wrapText="1"/>
    </xf>
    <xf numFmtId="10" fontId="0" fillId="0" borderId="1" xfId="0" applyNumberFormat="1" applyFont="1" applyBorder="1" applyAlignment="1">
      <alignment vertical="top" wrapText="1"/>
    </xf>
    <xf numFmtId="0" fontId="17" fillId="0" borderId="1" xfId="0" applyFont="1" applyBorder="1" applyAlignment="1">
      <alignment vertical="top" wrapText="1"/>
    </xf>
    <xf numFmtId="0" fontId="16" fillId="0" borderId="1" xfId="0" applyFont="1" applyBorder="1" applyAlignment="1">
      <alignment vertical="top"/>
    </xf>
    <xf numFmtId="0" fontId="22" fillId="8" borderId="1" xfId="0" applyFont="1" applyFill="1" applyBorder="1" applyAlignment="1">
      <alignment vertical="top" wrapText="1"/>
    </xf>
    <xf numFmtId="0" fontId="0" fillId="0" borderId="1" xfId="0" applyBorder="1" applyAlignment="1">
      <alignment vertical="top"/>
    </xf>
    <xf numFmtId="0" fontId="19" fillId="0" borderId="1" xfId="0" applyFont="1" applyBorder="1" applyAlignment="1">
      <alignment vertical="top" wrapText="1"/>
    </xf>
    <xf numFmtId="0" fontId="25" fillId="0" borderId="1" xfId="0" applyFont="1" applyBorder="1" applyAlignment="1">
      <alignment vertical="top"/>
    </xf>
    <xf numFmtId="0" fontId="19" fillId="0" borderId="1" xfId="0" applyFont="1" applyFill="1" applyBorder="1" applyAlignment="1">
      <alignment vertical="top" wrapText="1"/>
    </xf>
    <xf numFmtId="0" fontId="25" fillId="0" borderId="1" xfId="0" applyFont="1" applyFill="1" applyBorder="1" applyAlignment="1">
      <alignment vertical="top"/>
    </xf>
    <xf numFmtId="0" fontId="19" fillId="0" borderId="1" xfId="0" quotePrefix="1" applyFont="1" applyFill="1" applyBorder="1" applyAlignment="1">
      <alignment vertical="top" wrapText="1"/>
    </xf>
    <xf numFmtId="17" fontId="19" fillId="0" borderId="1" xfId="0" quotePrefix="1" applyNumberFormat="1" applyFont="1" applyBorder="1" applyAlignment="1">
      <alignment vertical="top" wrapText="1"/>
    </xf>
    <xf numFmtId="0" fontId="19" fillId="0" borderId="1" xfId="0" quotePrefix="1" applyFont="1" applyBorder="1" applyAlignment="1">
      <alignment vertical="top" wrapText="1"/>
    </xf>
    <xf numFmtId="9" fontId="19" fillId="0" borderId="1" xfId="0" applyNumberFormat="1" applyFont="1" applyBorder="1" applyAlignment="1">
      <alignment vertical="top" wrapText="1"/>
    </xf>
    <xf numFmtId="0" fontId="19" fillId="0" borderId="1" xfId="0" applyFont="1" applyBorder="1" applyAlignment="1">
      <alignment vertical="top"/>
    </xf>
    <xf numFmtId="0" fontId="24" fillId="0" borderId="1" xfId="0" applyFont="1" applyBorder="1" applyAlignment="1">
      <alignment vertical="top"/>
    </xf>
    <xf numFmtId="0" fontId="24" fillId="0" borderId="1" xfId="0" applyFont="1" applyFill="1" applyBorder="1" applyAlignment="1">
      <alignment vertical="top"/>
    </xf>
    <xf numFmtId="0" fontId="19" fillId="0" borderId="1" xfId="0" applyNumberFormat="1" applyFont="1" applyBorder="1" applyAlignment="1" applyProtection="1">
      <alignment horizontal="left" vertical="top" wrapText="1"/>
      <protection locked="0"/>
    </xf>
    <xf numFmtId="9" fontId="0" fillId="2" borderId="1" xfId="2" applyFont="1" applyFill="1" applyBorder="1" applyAlignment="1" applyProtection="1">
      <alignment horizontal="left" vertical="top" wrapText="1"/>
      <protection hidden="1"/>
    </xf>
    <xf numFmtId="15" fontId="0" fillId="0" borderId="1" xfId="0" quotePrefix="1" applyNumberFormat="1" applyBorder="1" applyAlignment="1">
      <alignment vertical="top" wrapText="1"/>
    </xf>
    <xf numFmtId="0" fontId="15" fillId="7" borderId="1" xfId="0" applyFont="1" applyFill="1" applyBorder="1" applyAlignment="1">
      <alignment vertical="top" wrapText="1"/>
    </xf>
    <xf numFmtId="0" fontId="0" fillId="0" borderId="0" xfId="0" applyBorder="1" applyAlignment="1">
      <alignment vertical="top" wrapText="1"/>
    </xf>
    <xf numFmtId="0" fontId="0" fillId="0" borderId="0" xfId="0" applyAlignment="1">
      <alignment vertical="top" wrapText="1"/>
    </xf>
    <xf numFmtId="0" fontId="0" fillId="0" borderId="0" xfId="0" applyBorder="1" applyAlignment="1">
      <alignment vertical="top"/>
    </xf>
    <xf numFmtId="0" fontId="0" fillId="0" borderId="8" xfId="0" applyBorder="1" applyAlignment="1">
      <alignment vertical="top"/>
    </xf>
    <xf numFmtId="166" fontId="16" fillId="0" borderId="1" xfId="2" applyNumberFormat="1" applyFont="1" applyFill="1" applyBorder="1" applyAlignment="1">
      <alignment wrapText="1"/>
    </xf>
    <xf numFmtId="9" fontId="19" fillId="0" borderId="1" xfId="2" applyFont="1" applyBorder="1" applyAlignment="1">
      <alignment vertical="top" wrapText="1"/>
    </xf>
    <xf numFmtId="167" fontId="0" fillId="10" borderId="1" xfId="5" applyNumberFormat="1" applyFont="1" applyFill="1" applyBorder="1"/>
    <xf numFmtId="166" fontId="0" fillId="2" borderId="1" xfId="2" applyNumberFormat="1" applyFont="1" applyFill="1" applyBorder="1" applyAlignment="1" applyProtection="1">
      <alignment horizontal="left" vertical="top" wrapText="1"/>
      <protection hidden="1"/>
    </xf>
    <xf numFmtId="0" fontId="11" fillId="0" borderId="6" xfId="0" applyFont="1" applyFill="1" applyBorder="1" applyAlignment="1">
      <alignment horizontal="left" vertical="top" wrapText="1"/>
    </xf>
    <xf numFmtId="0" fontId="0" fillId="0" borderId="1" xfId="0" applyFill="1" applyBorder="1" applyAlignment="1">
      <alignment vertical="top"/>
    </xf>
    <xf numFmtId="0" fontId="46" fillId="0" borderId="0" xfId="0" applyFont="1" applyFill="1" applyBorder="1" applyAlignment="1">
      <alignment vertical="top" wrapText="1"/>
    </xf>
    <xf numFmtId="0" fontId="15" fillId="0" borderId="0" xfId="0" applyFont="1"/>
    <xf numFmtId="0" fontId="0" fillId="10" borderId="1" xfId="0" applyFill="1" applyBorder="1"/>
    <xf numFmtId="0" fontId="2" fillId="0" borderId="14" xfId="0" applyFont="1" applyBorder="1" applyAlignment="1">
      <alignment vertical="center" wrapText="1"/>
    </xf>
    <xf numFmtId="0" fontId="6" fillId="3" borderId="1" xfId="0" applyFont="1" applyFill="1" applyBorder="1" applyAlignment="1">
      <alignment vertical="top" wrapText="1"/>
    </xf>
    <xf numFmtId="0" fontId="0" fillId="10" borderId="1" xfId="0" applyFill="1" applyBorder="1" applyAlignment="1" applyProtection="1">
      <alignment vertical="top" wrapText="1"/>
    </xf>
    <xf numFmtId="0" fontId="0" fillId="10" borderId="1" xfId="0" applyFill="1" applyBorder="1" applyAlignment="1" applyProtection="1">
      <alignment horizontal="left" vertical="top" wrapText="1"/>
    </xf>
    <xf numFmtId="0" fontId="16" fillId="10" borderId="1" xfId="0" applyFont="1" applyFill="1" applyBorder="1" applyProtection="1"/>
    <xf numFmtId="9" fontId="16" fillId="10" borderId="1" xfId="2" applyNumberFormat="1" applyFont="1" applyFill="1" applyBorder="1" applyAlignment="1" applyProtection="1">
      <alignment wrapText="1"/>
    </xf>
    <xf numFmtId="9" fontId="0" fillId="10" borderId="1" xfId="0" applyNumberFormat="1" applyFill="1" applyBorder="1" applyAlignment="1" applyProtection="1">
      <alignment vertical="top" wrapText="1"/>
    </xf>
    <xf numFmtId="17" fontId="0" fillId="0" borderId="1" xfId="0" applyNumberFormat="1" applyBorder="1" applyAlignment="1">
      <alignment vertical="top" wrapText="1"/>
    </xf>
    <xf numFmtId="166" fontId="5" fillId="2" borderId="3" xfId="2" applyNumberFormat="1" applyFont="1" applyFill="1" applyBorder="1" applyAlignment="1">
      <alignment vertical="top"/>
    </xf>
    <xf numFmtId="166" fontId="1" fillId="0" borderId="1" xfId="2" applyNumberFormat="1" applyFont="1" applyBorder="1" applyAlignment="1" applyProtection="1">
      <alignment horizontal="left" vertical="center" wrapText="1"/>
      <protection locked="0"/>
    </xf>
    <xf numFmtId="0" fontId="11" fillId="0" borderId="3"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4" xfId="0" applyFont="1" applyFill="1" applyBorder="1" applyAlignment="1">
      <alignment horizontal="left" vertical="top" wrapText="1"/>
    </xf>
    <xf numFmtId="0" fontId="0" fillId="0" borderId="3"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13" fillId="0" borderId="12" xfId="0" applyFont="1" applyBorder="1" applyAlignment="1">
      <alignment wrapText="1"/>
    </xf>
    <xf numFmtId="0" fontId="0" fillId="0" borderId="8" xfId="0" applyBorder="1" applyAlignment="1">
      <alignment wrapText="1"/>
    </xf>
    <xf numFmtId="0" fontId="0" fillId="0" borderId="0" xfId="0" applyBorder="1" applyAlignment="1">
      <alignment wrapText="1"/>
    </xf>
    <xf numFmtId="0" fontId="0" fillId="0" borderId="9" xfId="0" applyBorder="1" applyAlignment="1">
      <alignment wrapText="1"/>
    </xf>
    <xf numFmtId="0" fontId="0" fillId="0" borderId="6" xfId="0" applyFont="1" applyBorder="1" applyAlignment="1">
      <alignment vertical="top" wrapText="1"/>
    </xf>
    <xf numFmtId="0" fontId="0" fillId="0" borderId="4" xfId="0" applyFont="1" applyBorder="1" applyAlignment="1">
      <alignment vertical="top" wrapText="1"/>
    </xf>
    <xf numFmtId="0" fontId="9" fillId="8" borderId="1" xfId="0" applyFont="1" applyFill="1" applyBorder="1" applyAlignment="1">
      <alignment horizontal="center"/>
    </xf>
    <xf numFmtId="0" fontId="9" fillId="0" borderId="2" xfId="0" applyFont="1" applyBorder="1"/>
    <xf numFmtId="0" fontId="9" fillId="0" borderId="14" xfId="0" applyFont="1" applyBorder="1"/>
    <xf numFmtId="0" fontId="0" fillId="0" borderId="0" xfId="0" applyFont="1" applyBorder="1" applyAlignment="1">
      <alignment wrapText="1"/>
    </xf>
    <xf numFmtId="0" fontId="0" fillId="0" borderId="9" xfId="0" applyFont="1" applyBorder="1" applyAlignment="1">
      <alignment wrapText="1"/>
    </xf>
    <xf numFmtId="0" fontId="0" fillId="0" borderId="11" xfId="0" applyBorder="1" applyAlignment="1">
      <alignment wrapText="1"/>
    </xf>
    <xf numFmtId="0" fontId="0" fillId="0" borderId="12" xfId="0" applyFont="1" applyBorder="1" applyAlignment="1">
      <alignment wrapText="1"/>
    </xf>
    <xf numFmtId="0" fontId="0" fillId="0" borderId="13" xfId="0" applyFont="1" applyBorder="1" applyAlignment="1">
      <alignment wrapText="1"/>
    </xf>
    <xf numFmtId="0" fontId="0" fillId="0" borderId="3" xfId="0" applyBorder="1" applyAlignment="1">
      <alignment vertical="center" wrapText="1"/>
    </xf>
    <xf numFmtId="0" fontId="0" fillId="0" borderId="4" xfId="0" applyBorder="1" applyAlignment="1">
      <alignment vertical="center" wrapText="1"/>
    </xf>
    <xf numFmtId="0" fontId="0" fillId="0" borderId="2" xfId="0" applyFill="1" applyBorder="1"/>
    <xf numFmtId="0" fontId="0" fillId="0" borderId="15" xfId="0" applyFill="1" applyBorder="1"/>
    <xf numFmtId="0" fontId="0" fillId="0" borderId="14" xfId="0" applyFill="1" applyBorder="1"/>
    <xf numFmtId="0" fontId="0" fillId="0" borderId="16" xfId="0" applyBorder="1" applyAlignment="1">
      <alignment wrapText="1"/>
    </xf>
    <xf numFmtId="0" fontId="0" fillId="0" borderId="17" xfId="0" applyBorder="1" applyAlignment="1">
      <alignment wrapText="1"/>
    </xf>
    <xf numFmtId="0" fontId="0" fillId="0" borderId="2" xfId="0" applyFill="1" applyBorder="1" applyAlignment="1">
      <alignment horizontal="left" wrapText="1"/>
    </xf>
    <xf numFmtId="0" fontId="0" fillId="0" borderId="14" xfId="0" applyFill="1" applyBorder="1" applyAlignment="1">
      <alignment horizontal="left" wrapText="1"/>
    </xf>
    <xf numFmtId="0" fontId="21" fillId="0" borderId="0" xfId="0" applyFont="1" applyAlignment="1">
      <alignment horizontal="left"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44" fillId="0" borderId="0" xfId="0" applyFont="1" applyAlignment="1">
      <alignment horizontal="center"/>
    </xf>
    <xf numFmtId="0" fontId="41" fillId="0" borderId="0" xfId="0" applyFont="1" applyBorder="1" applyAlignment="1">
      <alignment horizontal="left" wrapText="1"/>
    </xf>
    <xf numFmtId="0" fontId="47"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cellXfs>
  <cellStyles count="6">
    <cellStyle name="Comma" xfId="5" builtinId="3"/>
    <cellStyle name="Hyperlink" xfId="1" builtinId="8"/>
    <cellStyle name="Hyperlink 2" xfId="4"/>
    <cellStyle name="Normal" xfId="0" builtinId="0"/>
    <cellStyle name="Normal 3" xfId="3"/>
    <cellStyle name="Percent" xfId="2" builtinId="5"/>
  </cellStyles>
  <dxfs count="2">
    <dxf>
      <fill>
        <patternFill>
          <bgColor theme="6" tint="0.39994506668294322"/>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england.nhs.uk/wp-content/uploads/2014/02/CQUIN%20pick%20list%20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
      <sheetName val="Sources reviewed"/>
      <sheetName val="Domain 1"/>
      <sheetName val="Domain 2"/>
      <sheetName val="Domain 3"/>
      <sheetName val="Domain 4"/>
      <sheetName val="Domain 5"/>
      <sheetName val="Other"/>
      <sheetName val="REF"/>
      <sheetName val="All "/>
      <sheetName val="dropdown"/>
    </sheetNames>
    <sheetDataSet>
      <sheetData sheetId="0"/>
      <sheetData sheetId="1"/>
      <sheetData sheetId="2"/>
      <sheetData sheetId="3"/>
      <sheetData sheetId="4"/>
      <sheetData sheetId="5"/>
      <sheetData sheetId="6"/>
      <sheetData sheetId="7"/>
      <sheetData sheetId="8">
        <row r="3">
          <cell r="G3" t="str">
            <v>Acute</v>
          </cell>
        </row>
        <row r="4">
          <cell r="G4" t="str">
            <v>Ambulance</v>
          </cell>
        </row>
        <row r="5">
          <cell r="G5" t="str">
            <v xml:space="preserve">Community </v>
          </cell>
        </row>
        <row r="6">
          <cell r="G6" t="str">
            <v>Mental Health</v>
          </cell>
        </row>
        <row r="7">
          <cell r="G7" t="str">
            <v>Planned Care</v>
          </cell>
        </row>
        <row r="8">
          <cell r="G8" t="str">
            <v>All</v>
          </cell>
        </row>
      </sheetData>
      <sheetData sheetId="9">
        <row r="2">
          <cell r="P2" t="str">
            <v>People who may benefit from specialist assessment or treatment for alcohol misuse are offered referral to specialist alcohol services and are able to access specialist alcohol treatment.</v>
          </cell>
        </row>
        <row r="3">
          <cell r="P3" t="str">
            <v>Adults accessing specialist alcohol services for alcohol misuse receive a comprehensive assessment that includes the use of validated measures.</v>
          </cell>
        </row>
        <row r="4">
          <cell r="P4" t="str">
            <v>Percentage of adults needing medically assisted alchol withdrawl not requiring an inpatient or residential setting, who complete a successful community-based withdrawal.</v>
          </cell>
        </row>
        <row r="5">
          <cell r="P5" t="str">
            <v>Percentage of people needing medically assisted alcohol withdrawal meeting criteria for inpatient or residential care who complete a successful withdrawal in an inpatient or residential setting.</v>
          </cell>
        </row>
        <row r="6">
          <cell r="P6" t="str">
            <v>Percentage of children and young people with limited comorbidities and good social support accessing specialist services for alcohol use who receive individual cognitive behavioural therapy.</v>
          </cell>
        </row>
        <row r="7">
          <cell r="P7" t="str">
            <v>Percentage of children and young people with significant comorbidities and/or limited social support accessing specialist services for alcohol use who receive a multicomponent treatment programme of care including family or systems therapy.</v>
          </cell>
        </row>
        <row r="8">
          <cell r="P8" t="str">
            <v>Category A telephone calls (Red 1  and Red 2 calls) ; emergency response within 8 minutes.</v>
          </cell>
        </row>
        <row r="9">
          <cell r="P9" t="str">
            <v>1 Category A telephone calls; ambulance response within 19 minutes.</v>
          </cell>
        </row>
        <row r="10">
          <cell r="P10" t="str">
            <v>Proportion of calls from patients for whom a locally agreed frequent caller procedure is in place</v>
          </cell>
        </row>
        <row r="11">
          <cell r="P11" t="str">
            <v>Breast Symptom Two Week Wait</v>
          </cell>
        </row>
        <row r="12">
          <cell r="P12" t="str">
            <v>Proportion of patients waiting no more than 31 days for second or subsequent cancer treatment</v>
          </cell>
        </row>
        <row r="13">
          <cell r="P13" t="str">
            <v>Cancer 31-Day Subsequent Treatments Target (Drug Treatments)</v>
          </cell>
        </row>
        <row r="14">
          <cell r="P14" t="str">
            <v>Cancer 31-Day Subsequent Treatments Target (Radiotherapy)FUTURE INDICATOR</v>
          </cell>
        </row>
        <row r="15">
          <cell r="P15" t="str">
            <v>Proportion of patients with suspected cancer, detected through national screening programmes or by hospital specialists, who wait less than 62 days from referral to treatment</v>
          </cell>
        </row>
        <row r="16">
          <cell r="P16" t="str">
            <v>People with stable chronic heart failure and no precluding condition or device are offered a supervised group exercise-based cardiac rehabilitation programme that includes education and psychological support.</v>
          </cell>
        </row>
        <row r="17">
          <cell r="P17" t="str">
            <v>People with COPD who smoke are regularly encouraged to stop and are offered the full range of evidence-based smoking cessation support.</v>
          </cell>
        </row>
        <row r="18">
          <cell r="P18" t="str">
            <v>People with COPD meeting appropriate criteria are offered an effective, timely and accessible multidisciplinary pulmonary rehabilitation programme.</v>
          </cell>
        </row>
        <row r="19">
          <cell r="P19" t="str">
            <v>People who have had an exacerbation of COPD are provided with individualised written advice on early recognition of future exacerbations, management strategies (including appropriate provision of antibiotics and corticosteroids for self-treatment at home) and a named contact.</v>
          </cell>
        </row>
        <row r="20">
          <cell r="P20" t="str">
            <v>People admitted to hospital with an exacerbation of COPD are cared for by a respiratory team, and have access to a specialist early supported-discharge scheme with appropriate community support.</v>
          </cell>
        </row>
        <row r="21">
          <cell r="P21" t="str">
            <v>People admitted to hospital with an exacerbation of COPD and with persistent acidotic ventilatory failure are promptly assessed for, and receive, non-invasive ventilation delivered by appropriately trained staff in a dedicated setting.</v>
          </cell>
        </row>
        <row r="22">
          <cell r="P22" t="str">
            <v>Increased number of annual health checks</v>
          </cell>
        </row>
        <row r="23">
          <cell r="P23" t="str">
            <v xml:space="preserve">Health Action Plans </v>
          </cell>
        </row>
        <row r="24">
          <cell r="P24" t="str">
            <v>Summary Hospital-Level Mortality Indicator (SHMI)</v>
          </cell>
        </row>
        <row r="25">
          <cell r="P25" t="str">
            <v>Patients with suspected ST elevation myocardial infarction who received an appropriate care bundle. (Domain 1 and 3)</v>
          </cell>
        </row>
        <row r="26">
          <cell r="P26" t="str">
            <v>Mortality within 30 days of hospital admission for stroke. *</v>
          </cell>
        </row>
        <row r="27">
          <cell r="P27" t="str">
            <v>Patients with suspected stroke assessed face to face who received an appropriate care bundle. (Domain 1 and 3)</v>
          </cell>
        </row>
        <row r="28">
          <cell r="P28" t="str">
            <v>Assessment and personalised care plan</v>
          </cell>
        </row>
        <row r="29">
          <cell r="P29" t="str">
            <v>Liaison services</v>
          </cell>
        </row>
        <row r="30">
          <cell r="P30" t="str">
            <v>Percentage of all deaths that occur at home</v>
          </cell>
        </row>
        <row r="31">
          <cell r="P31" t="str">
            <v>Percentage of patients presenting to a nephrologist less than 90 days before RRT initiation.</v>
          </cell>
        </row>
        <row r="32">
          <cell r="P32" t="str">
            <v xml:space="preserve">Percentage of prevalent haemodialysis (HD) patients with haemoglobin between 10.5 - 12.5 g/dl </v>
          </cell>
        </row>
        <row r="33">
          <cell r="P33" t="str">
            <v xml:space="preserve">Percentage of prevalent peritoneal dialysis (PD) patients with haemoglobin between 10.5 - 12.5 g/dl </v>
          </cell>
        </row>
        <row r="34">
          <cell r="P34" t="str">
            <v>Percentage of prevalent haemodialysis (HD) patients with URR &gt;65%</v>
          </cell>
        </row>
        <row r="35">
          <cell r="P35" t="str">
            <v>Percentage of prevalent haemodialysis patients with phosphate between 1.1 - 1.8 mmol/L</v>
          </cell>
        </row>
        <row r="36">
          <cell r="P36" t="str">
            <v>Percentage of prevalent peritoneal dialysis patients with phosphate between 1.1 - 1.8 mmol/L</v>
          </cell>
        </row>
        <row r="37">
          <cell r="P37" t="str">
            <v>Percentage of patients with BP &lt;130/80 mmHg: PD</v>
          </cell>
        </row>
        <row r="38">
          <cell r="P38" t="str">
            <v>Percentage of patients with BP &lt;130/80 mmHg: Tx</v>
          </cell>
        </row>
        <row r="39">
          <cell r="P39" t="str">
            <v>Percentage of prevalent haemodialysis patients with bicarbonate between 20 - 26 mmol/L</v>
          </cell>
        </row>
        <row r="40">
          <cell r="P40" t="str">
            <v>Percentage of prevalent peritoneal dialysis patients with bicarbonate between 22 - 30 mmol/L</v>
          </cell>
        </row>
        <row r="41">
          <cell r="P41" t="str">
            <v>People who in last 6 months, have had enough support from local services or organisations to help manage long-term health condition(s)</v>
          </cell>
        </row>
        <row r="42">
          <cell r="P42" t="str">
            <v>Health-related quality of life for people with long-term conditions</v>
          </cell>
        </row>
        <row r="43">
          <cell r="P43" t="str">
            <v>Proportion of people feeling supported to manage their condition</v>
          </cell>
        </row>
        <row r="44">
          <cell r="P44" t="str">
            <v>Health-related quality of life for carers</v>
          </cell>
        </row>
        <row r="45">
          <cell r="P45" t="str">
            <v>The number of people who are moving to recovery as a proportion of those who have completed a course of psychological treatment</v>
          </cell>
        </row>
        <row r="46">
          <cell r="P46" t="str">
            <v>NI 149: Adults receiving secondary mental health services on Care Programme Approach (CPA) in settled accommodation</v>
          </cell>
        </row>
        <row r="47">
          <cell r="P47" t="str">
            <v>NI150: Adults receiving secondary mental health services on Care Programme Approach (CPA) in employment</v>
          </cell>
        </row>
        <row r="48">
          <cell r="P48" t="str">
            <v>Admissions to acute wards gatekept by Crisis Resolution Home Treatment Team.</v>
          </cell>
        </row>
        <row r="49">
          <cell r="P49">
            <v>0</v>
          </cell>
        </row>
        <row r="50">
          <cell r="P50" t="str">
            <v>People with suspected colorectal cancer without major comorbidity are offered diagnostic colonoscopy.</v>
          </cell>
        </row>
        <row r="51">
          <cell r="P51" t="str">
            <v>People with colon cancer are offered contrast-enhanced computed tomography (CT) of the chest, abdomen and pelvis to determine the stage of the disease.</v>
          </cell>
        </row>
        <row r="52">
          <cell r="P52" t="str">
            <v>People with rectal cancer are offered contrast-enhanced computed tomography (CT) of the chest, abdomen and pelvis to determine the stage of the disease, and pelvic magnetic resonance imaging (MRI) to assess the risk of local recurrence.</v>
          </cell>
        </row>
        <row r="53">
          <cell r="P53" t="str">
            <v>People with locally excised, pathologically confirmed stage I colorectal cancer whose tumour had involved resection margins (less than 1 mm) are offered further surgery or active monitoring.</v>
          </cell>
        </row>
        <row r="54">
          <cell r="P54" t="str">
            <v>People with a contrast-enhanced computed tomography (CT) of the chest, abdomen and pelvis suggesting liver metastatic colorectal cancer have their scans reviewed by the hepatobiliary multidisciplinary team to decide whether further imaging is needed to confirm suitability for surgery.</v>
          </cell>
        </row>
        <row r="55">
          <cell r="P55" t="str">
            <v>People with locally advanced or metastatic colorectal cancer whose disease progresses after first-line systemic anticancer therapy are offered second-line systemic anticancer therapy if they are able to tolerate it.</v>
          </cell>
        </row>
        <row r="56">
          <cell r="P56" t="str">
            <v>People presenting with symptoms that suggest breast cancer are referred to a unit that performs diagnostic procedures in accordance with NHS Breast Screening Programme guidance.</v>
          </cell>
        </row>
        <row r="57">
          <cell r="P57" t="str">
            <v>People presenting with symptoms that suggest breast cancer are referred to a unit that performs diagnostic procedures in accordance with NHS Breast Screening Programme guidance.</v>
          </cell>
        </row>
        <row r="58">
          <cell r="P58" t="str">
            <v>People with early invasive breast cancer are offered a pre-treatment ultrasound evaluation of the axilla and, if abnormal lymph nodes are identified, ultrasound-guided needle biopsy (fine needle aspiration or core). Those with no evidence of lymph node involvement on needle biopsy are offered sentinel lymph node biopsy when axillary surgery is performed.</v>
          </cell>
        </row>
        <row r="59">
          <cell r="P59" t="str">
            <v>People with early breast cancer undergoing breast conserving surgery, which may include the use of oncoplastic techniques, have an operation that both minimises local recurrence and achieves a good aesthetic outcome.</v>
          </cell>
        </row>
        <row r="60">
          <cell r="P60" t="str">
            <v>People with early invasive breast cancer, irrespective of age, are offered surgery, radiotherapy and appropriate systemic therapy, unless significant comorbidity precludes it.</v>
          </cell>
        </row>
        <row r="61">
          <cell r="P61" t="str">
            <v>People with early invasive breast cancer are involved in decisions about adjuvant therapy after surgery, which are based on an assessment of the prognostic and predictive factors, and the potential benefits and side effects.</v>
          </cell>
        </row>
        <row r="62">
          <cell r="P62" t="str">
            <v>Women treated for early breast cancer have annual mammography for 5 years after treatment. After 5 years, women who are 50 or older receive breast screening according to the NHS Breast Screening Programme timescales, whereas women younger than 50 continue to have annual mammography until they enter the routine NHS Breast Screening Programme.</v>
          </cell>
        </row>
        <row r="63">
          <cell r="P63" t="str">
            <v>People with recurrent or advanced breast cancer have access to a 'key worker', who is a clinical nurse specialist whose role is to provide continuity of care and support, offer referral to psychological services if required and liaise with other healthcare professionals, including the GP and specialist palliative care services.</v>
          </cell>
        </row>
        <row r="64">
          <cell r="P64" t="str">
            <v>Evidence of local arrangements to ensure people with chronic heart failure are given a single point of contact for the multidisciplinary heart failure team.</v>
          </cell>
        </row>
        <row r="65">
          <cell r="P65" t="str">
            <v>People with advanced COPD, and their carers, are identified and offered palliative care that addresses physical, social and emotional needs.</v>
          </cell>
        </row>
        <row r="66">
          <cell r="P66" t="str">
            <v>Emergency admissions for acute conditions that should not usually require hospital admission</v>
          </cell>
        </row>
        <row r="67">
          <cell r="P67" t="str">
            <v>Emergency admissions for children with lower respiratory tract infections</v>
          </cell>
        </row>
        <row r="68">
          <cell r="P68" t="str">
            <v>Emergency readmissions within 30 days of discharge from
hospital.</v>
          </cell>
        </row>
        <row r="69">
          <cell r="P69" t="str">
            <v>Emergency readmissions to hospital within 28 days of discharge (data relates to 16+ years old only)</v>
          </cell>
        </row>
        <row r="70">
          <cell r="P70" t="str">
            <v>Emergency readmissions to hospital within 28 days of discharge: hip replacement surgery</v>
          </cell>
        </row>
        <row r="71">
          <cell r="P71" t="str">
            <v>Emergency readmissions to hospital within 28 days of discharge: fractured proximal femur</v>
          </cell>
        </row>
        <row r="72">
          <cell r="P72" t="str">
            <v>Emergency readmissions to hospital within 28 days of discharge: stroke</v>
          </cell>
        </row>
        <row r="73">
          <cell r="P73" t="str">
            <v>Emergency readmissions to hospital within 28 days of discharge: hysterectomy</v>
          </cell>
        </row>
        <row r="74">
          <cell r="P74" t="str">
            <v>Emergency re-admissions to hospital following aortic aneurysm surgery (Timescale: within 28 days of discharge)</v>
          </cell>
        </row>
        <row r="75">
          <cell r="P75" t="str">
            <v>Emergency readmissions within 30 days of discharge from hospital</v>
          </cell>
        </row>
        <row r="76">
          <cell r="P76" t="str">
            <v>People approaching the end of life are offered comprehensive holistic assessments in response to their changing needs and preferences, with the opportunity to discuss, develop and review a personalised care plan for current and future support and treatment.</v>
          </cell>
        </row>
        <row r="77">
          <cell r="P77" t="str">
            <v>People approaching the end of life are offered timely personalised support for their social, practical and emotional needs, which is appropriate to their preferences, and maximises independence and social participation for as long as possible.</v>
          </cell>
        </row>
        <row r="78">
          <cell r="P78" t="str">
            <v>People approaching the end of life are offered spiritual and religious support appropriate to their needs and preferences.</v>
          </cell>
        </row>
        <row r="79">
          <cell r="P79" t="str">
            <v>Families and carers of people approaching the end of life are offered comprehensive holistic assessments in response to their changing needs and preferences, and holistic support appropriate to their current needs and preferences.</v>
          </cell>
        </row>
        <row r="80">
          <cell r="P80" t="str">
            <v>People approaching the end of life receive consistent care that is coordinated effectively across all relevant settings and services at any time of day or night, and delivered by practitioners who are aware of the person's current medical condition, care plan and preferences.</v>
          </cell>
        </row>
        <row r="81">
          <cell r="P81" t="str">
            <v>People approaching the end of life who experience a crisis at any time of day or night receive prompt, safe and effective urgent care appropriate to their needs and preferences.</v>
          </cell>
        </row>
        <row r="82">
          <cell r="P82" t="str">
            <v>People in the last days of life are identified in a timely way and have their care coordinated and delivered in accordance with their personalised care plan, including rapid access to holistic support, equipment and administration of medication.</v>
          </cell>
        </row>
        <row r="83">
          <cell r="P83" t="str">
            <v>The body of a person who has died is cared for in a culturally sensitive and dignified manner.</v>
          </cell>
        </row>
        <row r="84">
          <cell r="P84" t="str">
            <v>People closely affected by a death are communicated with in a sensitive way and are offered immediate and ongoing bereavement, emotional and spiritual support appropriate to their needs and preferences.</v>
          </cell>
        </row>
        <row r="85">
          <cell r="P85" t="str">
            <v>Health and social care workers have the knowledge, skills and attitudes necessary to be competent to provide high-quality care and support for people approaching the end of life and their families and carers.</v>
          </cell>
        </row>
        <row r="86">
          <cell r="P86" t="str">
            <v>Generalist and specialist services providing care for people approaching the end of life and their families and carers have a multidisciplinary workforce sufficient in number and skill mix to provide high-quality care and support.</v>
          </cell>
        </row>
        <row r="87">
          <cell r="P87" t="str">
            <v>The proportion of patients with fragility fractures recovering to their previous levels of mobility / walking ability at 30 days</v>
          </cell>
        </row>
        <row r="88">
          <cell r="P88" t="str">
            <v>The proportion of patients with fragility fractures recovering to their previous levels of mobility / walking ability at 120 days</v>
          </cell>
        </row>
        <row r="89">
          <cell r="P89" t="str">
            <v>People with hip fracture are offered a formal Hip Fracture Programme from admission.</v>
          </cell>
        </row>
        <row r="90">
          <cell r="P90" t="str">
            <v>People with hip fracture have their cognitive status assessed, measured and recorded from admission.</v>
          </cell>
        </row>
        <row r="91">
          <cell r="P91" t="str">
            <v>People with hip fracture receive prompt and effective pain management, in a manner that takes into account the hierarchy of pain management drugs, throughout their hospital stay.</v>
          </cell>
        </row>
        <row r="92">
          <cell r="P92" t="str">
            <v>People with hip fracture have surgery on the day of, or the day after, admission.</v>
          </cell>
        </row>
        <row r="93">
          <cell r="P93" t="str">
            <v>People with hip fracture have their surgery scheduled on a planned trauma list, with consultant or senior staff supervision.</v>
          </cell>
        </row>
        <row r="94">
          <cell r="P94" t="str">
            <v>People with displaced intracapsular fracture receive cemented arthroplasty, with the offer of total hip replacement if clinically eligible.</v>
          </cell>
        </row>
        <row r="95">
          <cell r="P95" t="str">
            <v>People with trochanteric fractures above and including the lesser trochanter (AO classification types A1 and A2) receive extramedullary implants such as a sliding hip screw in preference to an intramedullary nail.</v>
          </cell>
        </row>
        <row r="96">
          <cell r="P96" t="str">
            <v>People with hip fracture are offered a physiotherapist assessment the day after surgery and mobilisation at least once a day unless contraindicated.</v>
          </cell>
        </row>
        <row r="97">
          <cell r="P97" t="str">
            <v>People with hip fracture are offered a multifactorial risk assessment to identify and address future falls risk, and are offered individualised intervention if appropriate.</v>
          </cell>
        </row>
        <row r="98">
          <cell r="P98" t="str">
            <v xml:space="preserve">Access - Flagging: identificaiton of people with learning disabilities in generic care settings </v>
          </cell>
        </row>
        <row r="99">
          <cell r="P99" t="str">
            <v xml:space="preserve">Learning Disability Risk Assessment </v>
          </cell>
        </row>
        <row r="100">
          <cell r="P100" t="str">
            <v>People are made aware of the symptoms and signs of lung cancer through local coordinated public awareness campaigns that result in early presentation.</v>
          </cell>
        </row>
        <row r="101">
          <cell r="P101" t="str">
            <v>People with lung cancer, following initial assessment and computed tomography (CT) scan, are offered investigations that give the most information about diagnosis and staging with the least risk of harm.</v>
          </cell>
        </row>
        <row r="102">
          <cell r="P102" t="str">
            <v>People with resectable lung cancer who are of borderline fitness and not initially accepted for surgery are offered the choice of a second surgical opinion, and a multidisciplinary team opinion on non-surgical treatment with curative intent.</v>
          </cell>
        </row>
        <row r="103">
          <cell r="P103" t="str">
            <v>People with lung cancer stage I–III and good performance status who are offered radiotherapy with curative intent receive planned treatment techniques that optimise the dose to the tumour while minimising the risks of normal tissue damage.</v>
          </cell>
        </row>
        <row r="104">
          <cell r="P104" t="str">
            <v>People with stage IIIB or IV non-small-cell lung cancer and eligible performance status are offered systemic therapy (first- and second-line) in accordance with NICE guidance, that is tailored to the pathological sub-type of the tumour and individual predictive factors.</v>
          </cell>
        </row>
        <row r="105">
          <cell r="P105" t="str">
            <v>People with small-cell lung cancer have treatment initiated within 2 weeks of the pathological diagnosis.</v>
          </cell>
        </row>
        <row r="106">
          <cell r="P106" t="str">
            <v>Pregnant women are cared for by a named midwife throughout their pregnancy.</v>
          </cell>
        </row>
        <row r="107">
          <cell r="P107" t="str">
            <v>Pregnant women with a body mass index of 30 kg/m2 or more at the booking appointment are offered personalised advice from an appropriately trained person on healthy eating and physical activity.</v>
          </cell>
        </row>
        <row r="108">
          <cell r="P108" t="str">
            <v>Pregnant women who smoke are referred to an evidence-based stop smoking service at the booking appointment.</v>
          </cell>
        </row>
        <row r="109">
          <cell r="P109" t="str">
            <v>Pregnant women are offered testing for gestational diabetes if they are identified as at risk of gestational diabetes at the booking appointment.</v>
          </cell>
        </row>
        <row r="110">
          <cell r="P110" t="str">
            <v>Pregnant women at high risk of pre-eclampsia at the booking appointment are offered a prescription of 75 mg of aspirin to take daily from 12 weeks until at least 36 weeks.</v>
          </cell>
        </row>
        <row r="111">
          <cell r="P111" t="str">
            <v>Pregnant women at intermediate risk of venous thromboembolism at the booking appointment have specialist advice provided about their care.</v>
          </cell>
        </row>
        <row r="112">
          <cell r="P112" t="str">
            <v>Pregnant women are offered fetal screening in accordance with current UK National Screening Committee programmes.</v>
          </cell>
        </row>
        <row r="113">
          <cell r="P113" t="str">
            <v>Pregnant women with an uncomplicated singleton breech presentation at 36 weeks or later (until labour begins) are offered external cephalic version.</v>
          </cell>
        </row>
        <row r="114">
          <cell r="P114" t="str">
            <v>Nulliparous pregnant women are offered a vaginal examination for membrane sweeping at their 40- and 41-week antenatal appointments, and parous pregnant women are offered this at their 41-week appointment.</v>
          </cell>
        </row>
        <row r="115">
          <cell r="P115" t="str">
            <v>Patients on Care Programme Approach (CPA) followed up within 7 days of discharge from psychiatric inpatient stay.</v>
          </cell>
        </row>
        <row r="116">
          <cell r="P116" t="str">
            <v>Proportion of Older People (65 and over) who were still at home 91 days after discharge from hospital into reablement/rehabilitation services</v>
          </cell>
        </row>
        <row r="117">
          <cell r="P117" t="str">
            <v>Proportion of Older People (65 and over) who were offered rehabilitation following discharge from acute or community hospital.</v>
          </cell>
        </row>
        <row r="118">
          <cell r="P118" t="str">
            <v>Women who are offered staging for ovarian cancer, following ultrasound, are offered computed tomography (CT) of the abdomen and pelvis as the initial staging investigation.</v>
          </cell>
        </row>
        <row r="119">
          <cell r="P119" t="str">
            <v>Women with an indeterminate adnexal mass on ultrasound are offered magnetic resonance imaging (MRI) for further characterisation.</v>
          </cell>
        </row>
        <row r="120">
          <cell r="P120" t="str">
            <v>Women with suspected stage I ovarian cancer have optimal surgical staging.</v>
          </cell>
        </row>
        <row r="121">
          <cell r="P121" t="str">
            <v xml:space="preserve">ncreased health gain as assessed by patients; for elective
procedures a) hip replacement b) knee replacement c) groin hernia d)
varicose veins. </v>
          </cell>
        </row>
        <row r="122">
          <cell r="P122" t="str">
            <v>Networks, commissioners and providers of specialist neonatal care undertake an annual needs assessment and ensure each network has adequate capacity.</v>
          </cell>
        </row>
        <row r="123">
          <cell r="P123" t="str">
            <v>Mothers of babies receiving specialist neonatal care are supported to start and continue breastfeeding, including being supported to express milk.</v>
          </cell>
        </row>
        <row r="124">
          <cell r="P124" t="str">
            <v>People who have had a stroke and are admitted to an acute stroke
unit with four hours of arrival to hospital.</v>
          </cell>
        </row>
        <row r="125">
          <cell r="P125" t="str">
            <v>People who have had an acute stroke who receive
thrombolysis.</v>
          </cell>
        </row>
        <row r="126">
          <cell r="P126" t="str">
            <v>People with stroke who are discharged from hospital with a joint
health and
social care plan.</v>
          </cell>
        </row>
        <row r="127">
          <cell r="P127" t="str">
            <v>People who have a follow-up assessment between 4-8 months after initial admission for stroke.</v>
          </cell>
        </row>
        <row r="128">
          <cell r="P128" t="str">
            <v>Number of higher risk TIA cases who are scanned and treated within 24 hours</v>
          </cell>
        </row>
        <row r="129">
          <cell r="P129" t="str">
            <v>Average waiting time for neurovascular clinics</v>
          </cell>
        </row>
        <row r="130">
          <cell r="P130" t="str">
            <v>Organisational score of SSNAP Acute Organisational Audit</v>
          </cell>
        </row>
        <row r="131">
          <cell r="P131" t="str">
            <v>Ambulance screening and transfer to an acute stroke unit</v>
          </cell>
        </row>
        <row r="132">
          <cell r="P132" t="str">
            <v>Patients with acute stroke receive brain imaging within 1 hour of arrival at the hospital if they meet any of the indications for immediate imaging.</v>
          </cell>
        </row>
        <row r="133">
          <cell r="P133" t="str">
            <v>Patients with suspected stroke are admitted directly to a specialist acute stroke unit and assessed for thrombolysis, receiving it if clinically indicated.</v>
          </cell>
        </row>
        <row r="134">
          <cell r="P134" t="str">
            <v>Patients with acute stroke have their swallowing screened by a specially trained healthcare professional within 4 hours of admission to hospital, before being given any oral food, fluid or medication, and they have an ongoing management plan for the provision of adequate nutrition.</v>
          </cell>
        </row>
        <row r="135">
          <cell r="P135" t="str">
            <v>Patients with stroke are assessed and managed by stroke nursing staff and at least one member of the specialist rehabilitation team within 24 hours of admission to hospital, and by all relevant members of the specialist rehabilitation team within 72 hours, with documented multidisciplinary goals agreed within 5 days.</v>
          </cell>
        </row>
        <row r="136">
          <cell r="P136" t="str">
            <v>Patients who need ongoing inpatient rehabilitation after completion of their acute diagnosis and treatment are treated in a specialist stroke rehabilitation unit.</v>
          </cell>
        </row>
        <row r="137">
          <cell r="P137" t="str">
            <v>Patients with stroke are offered a minimum of 45 minutes of each active therapy that is required, for a minimum of 5 days a week, at a level that enables the patient to meet their rehabilitation goals for as long as they are continuing to benefit from the therapy and are able to tolerate it.</v>
          </cell>
        </row>
        <row r="138">
          <cell r="P138" t="str">
            <v>Patients with stroke who have continued loss of bladder control 2 weeks after diagnosis are reassessed to identify the cause of incontinence, and have an ongoing treatment plan involving both patients and carers.</v>
          </cell>
        </row>
        <row r="139">
          <cell r="P139" t="str">
            <v>All patients after stroke are screened within 6 weeks of diagnosis, using a validated tool, to identify mood disturbance and cognitive impairment.</v>
          </cell>
        </row>
        <row r="140">
          <cell r="P140" t="str">
            <v>All patients discharged from hospital who have residual stroke-related problems are followed-up within 72 hours by specialist stroke rehabilitation services for assessment and ongoing management.</v>
          </cell>
        </row>
        <row r="141">
          <cell r="P141" t="str">
            <v>People with moderate to severe chronic heart failure, and their carer(s), have access to a specialist in heart failure and a palliative care service.</v>
          </cell>
        </row>
        <row r="142">
          <cell r="P142" t="str">
            <v>Food and Food Service</v>
          </cell>
        </row>
        <row r="143">
          <cell r="P143" t="str">
            <v>People diagnosed with COAG, suspected COAG or with OHT have access to timely follow-up appointments and specialist investigations at intervals in accordance with NICE guidance. Sufficient capacity is put in place to provide this service, and systems are developed to identify people needing clinical priority if appointments are cancelled, delayed or missed.</v>
          </cell>
        </row>
        <row r="144">
          <cell r="P144" t="str">
            <v>Care Co-ordination (Case Management)</v>
          </cell>
        </row>
        <row r="145">
          <cell r="P145" t="str">
            <v>Percentage of women in the relevant PCT population who have seen a midwife or a maternity healthcare professional, for health and social care assessment of needs, risks and choices by 12 weeks and 6 days of pregnancy</v>
          </cell>
        </row>
        <row r="146">
          <cell r="P146" t="str">
            <v>Comprehensive care plan for patients on mental health register: percent, all ages, annual, P</v>
          </cell>
        </row>
        <row r="147">
          <cell r="P147" t="str">
            <v>People using mental health services, and their families or carers, feel they are treated with empathy, dignity and respect.</v>
          </cell>
        </row>
        <row r="148">
          <cell r="P148" t="str">
            <v>People using mental health services are actively involved in shared decision-making and supported in self-management.</v>
          </cell>
        </row>
        <row r="149">
          <cell r="P149" t="str">
            <v>People using mental health services feel confident that the views of service users are used to monitor and improve the performance of services.</v>
          </cell>
        </row>
        <row r="150">
          <cell r="P150" t="str">
            <v>People can access mental health services when they need them.</v>
          </cell>
        </row>
        <row r="151">
          <cell r="P151" t="str">
            <v>People using mental health services understand the assessment process, their diagnosis and treatment options, and receive emotional support for any sensitive issues.</v>
          </cell>
        </row>
        <row r="152">
          <cell r="P152" t="str">
            <v>People using mental health services jointly develop a care plan with mental health and social care professionals, and are given a copy with an agreed date to review it.</v>
          </cell>
        </row>
        <row r="153">
          <cell r="P153" t="str">
            <v>People using mental health services who may be at risk of crisis are offered a crisis plan.</v>
          </cell>
        </row>
        <row r="154">
          <cell r="P154" t="str">
            <v>People in hospital for mental health care, including service users formally detained under the Mental Health Act, are routinely involved in shared decision-making.</v>
          </cell>
        </row>
        <row r="155">
          <cell r="P155" t="str">
            <v>People in hospital for mental health care have daily one-to-one contact with mental healthcare professionals known to the service user and regularly see other members of the multidisciplinary mental healthcare team.</v>
          </cell>
        </row>
        <row r="156">
          <cell r="P156" t="str">
            <v>People in hospital for mental health care can access meaningful and culturally appropriate activities 7 days a week, not restricted to 9am to 5pm.</v>
          </cell>
        </row>
        <row r="157">
          <cell r="P157" t="str">
            <v>People in hospital for mental health care are confident that control and restraint, and compulsory treatment including rapid tranquillisation, will be used competently, safely and only as a last resort with minimum force.</v>
          </cell>
        </row>
        <row r="158">
          <cell r="P158" t="str">
            <v>Comprehensive care plan for patients on mental health register: percent, all ages, annual, P</v>
          </cell>
        </row>
        <row r="159">
          <cell r="P159" t="str">
            <v>Environment</v>
          </cell>
        </row>
        <row r="160">
          <cell r="P160" t="str">
            <v>Privacy and dignity</v>
          </cell>
        </row>
        <row r="161">
          <cell r="P161" t="str">
            <v>Score for patients who reported that their admission date was not changed by the hospital</v>
          </cell>
        </row>
        <row r="162">
          <cell r="P162" t="str">
            <v>Score for patients who reported that on arrival at the hospital they did not have to wait a long time to get a bed on a ward</v>
          </cell>
        </row>
        <row r="163">
          <cell r="P163" t="str">
            <v>Score for patients who reported that they always or sometimes got enough help from staff to eat their meals</v>
          </cell>
        </row>
        <row r="164">
          <cell r="P164" t="str">
            <v>Score for patients who reported that their family or someone close had the opportunity to talk to a doctor if they wanted to</v>
          </cell>
        </row>
        <row r="165">
          <cell r="P165" t="str">
            <v>Score for patients who said that they found a member of hospital staff to talk to about their worries and fears</v>
          </cell>
        </row>
        <row r="166">
          <cell r="P166" t="str">
            <v>Score for patients who thought that the hospital staff did everything they could to help control their pain</v>
          </cell>
        </row>
        <row r="167">
          <cell r="P167" t="str">
            <v>Score for patients who reported that the 'right amount' of information was given about conditions/treatments by healthcare professionals</v>
          </cell>
        </row>
        <row r="168">
          <cell r="P168" t="str">
            <v>Score for patients who reported that they were involved as much as they wanted to be in decisions about their care and treatment</v>
          </cell>
        </row>
        <row r="169">
          <cell r="P169" t="str">
            <v>Score for patients who reported that they were involved in decisions about their discharge from hospital</v>
          </cell>
        </row>
        <row r="170">
          <cell r="P170" t="str">
            <v>Score for patients who reported that when leaving hospital they were given written or printed information about what they should or should not do</v>
          </cell>
        </row>
        <row r="171">
          <cell r="P171" t="str">
            <v>Score for patients who reported that staff explained the purpose of the medicines they were to take at home in a way they could understand</v>
          </cell>
        </row>
        <row r="172">
          <cell r="P172" t="str">
            <v>Score for patients who reported that staff told them about medication side effects to watch out for when they went home</v>
          </cell>
        </row>
        <row r="173">
          <cell r="P173" t="str">
            <v>Score for patients who reported that staff told them how to take their medication in a way they could understand</v>
          </cell>
        </row>
        <row r="174">
          <cell r="P174" t="str">
            <v>Score for patients who reported they were given clear written or printed information about their medicines</v>
          </cell>
        </row>
        <row r="175">
          <cell r="P175" t="str">
            <v>Score for patients who reported that staff told them about any danger signals to watch out for after they went home</v>
          </cell>
        </row>
        <row r="176">
          <cell r="P176" t="str">
            <v>Score for patients who reported that the doctors or nurses gave their family or someone close to them all the information they needed to help care for them</v>
          </cell>
        </row>
        <row r="177">
          <cell r="P177" t="str">
            <v>Score for patients who reported they were told who to contact if they were worried about their condition or treatment after they left hospital</v>
          </cell>
        </row>
        <row r="178">
          <cell r="P178" t="str">
            <v>Score for patients who reported that they received copies of letters sent between hospital doctors and their GP</v>
          </cell>
        </row>
        <row r="179">
          <cell r="P179" t="str">
            <v>Score of for patients who reported that during their hospital stay they were asked to give their views on the quality of care</v>
          </cell>
        </row>
        <row r="180">
          <cell r="P180" t="str">
            <v>Score for patients who reported that whilst in hospital they saw posters or leaflets explaining how to complain about the care or treatment they received</v>
          </cell>
        </row>
        <row r="181">
          <cell r="P181" t="str">
            <v>Score for patient who reported that after moving wards they did not share a sleeping area with a member of the opposite sex</v>
          </cell>
        </row>
        <row r="182">
          <cell r="P182" t="str">
            <v>Score for patients who reported that they did not have to use the same bathroom or shower area as patients of the opposite sex</v>
          </cell>
        </row>
        <row r="183">
          <cell r="P183" t="str">
            <v>Score for patients who said they were given enough privacy when discussing their condition or treatment</v>
          </cell>
        </row>
        <row r="184">
          <cell r="P184" t="str">
            <v>Score for patients who said they were given enough privacy when being examined or treated</v>
          </cell>
        </row>
        <row r="185">
          <cell r="P185" t="str">
            <v>Score for patients who overall felt they were treated with respect and dignity whilst in hospital</v>
          </cell>
        </row>
        <row r="186">
          <cell r="P186" t="str">
            <v>Score for patients who reported that the doctors did not talk in front of them as if they were not there</v>
          </cell>
        </row>
        <row r="187">
          <cell r="P187" t="str">
            <v>Score for patients who reported that the nurses did not talk in front of them as if they were not there</v>
          </cell>
        </row>
        <row r="188">
          <cell r="P188" t="str">
            <v>Score for patients who reported that they always or sometimes had confidence and trust in the doctors treating them</v>
          </cell>
        </row>
        <row r="189">
          <cell r="P189" t="str">
            <v>Score for patients who reported that when they had important questions to ask a nurse, they always or sometimes got answers they could understand</v>
          </cell>
        </row>
        <row r="190">
          <cell r="P190" t="str">
            <v>Score for patients who reported that they always or sometimes had confidence and trust in the nurses treating them</v>
          </cell>
        </row>
        <row r="191">
          <cell r="P191" t="str">
            <v>Score for patients who reported that they were not bothered by noise at night from hospital staff</v>
          </cell>
        </row>
        <row r="192">
          <cell r="P192" t="str">
            <v>Score for patients who reported that the hospital room or ward was very or fairly clean</v>
          </cell>
        </row>
        <row r="193">
          <cell r="P193" t="str">
            <v>Score for patients who reported that the toilets and bathrooms in hospital were very or fairly clean</v>
          </cell>
        </row>
        <row r="194">
          <cell r="P194" t="str">
            <v>Score for patients who reported that the hospital food was very good or good</v>
          </cell>
        </row>
        <row r="195">
          <cell r="P195" t="str">
            <v>Score for patients who reported that they were offered a choice of food</v>
          </cell>
        </row>
        <row r="196">
          <cell r="P196" t="str">
            <v>Score for patients who reported that doctors always or sometimes washed or cleaned their hands between touching patients</v>
          </cell>
        </row>
        <row r="197">
          <cell r="P197" t="str">
            <v>Score for patients who reported that nurses always or sometimes washed or cleaned their hands between touching patients</v>
          </cell>
        </row>
        <row r="198">
          <cell r="P198" t="str">
            <v>Score for whether given enough privacy when being examined or treated in the Emergency Department</v>
          </cell>
        </row>
        <row r="199">
          <cell r="P199" t="str">
            <v>Score for staffing effectiveness - patient reported nurse staffing adequacy</v>
          </cell>
        </row>
        <row r="200">
          <cell r="P200" t="str">
            <v>Patient Experience Headline score for Access &amp; Waiting</v>
          </cell>
        </row>
        <row r="201">
          <cell r="P201" t="str">
            <v>Patient Experience Headline score for safe high quality coordinated care</v>
          </cell>
        </row>
        <row r="202">
          <cell r="P202" t="str">
            <v>Patient Experience Headline score for Better Information, more choice</v>
          </cell>
        </row>
        <row r="203">
          <cell r="P203" t="str">
            <v>Patient Experience Headline score for Building Closer Relationships</v>
          </cell>
        </row>
        <row r="204">
          <cell r="P204" t="str">
            <v>Patient Experience Headline score for Clean, comfortable, friendly place to be</v>
          </cell>
        </row>
        <row r="205">
          <cell r="P205" t="str">
            <v>Score for patients who reported that their admission date was not changed by the hospital</v>
          </cell>
        </row>
        <row r="206">
          <cell r="P206" t="str">
            <v>Score for patients who reported that on arrival at the hospital they did not have to wait a long time to get a bed on a ward</v>
          </cell>
        </row>
        <row r="207">
          <cell r="P207" t="str">
            <v>Score for patients who reported that they always or sometimes got enough help from staff to eat their meals</v>
          </cell>
        </row>
        <row r="208">
          <cell r="P208" t="str">
            <v>Score for patients who reported that their family or someone close had the opportunity to talk to a doctor if they wanted to</v>
          </cell>
        </row>
        <row r="209">
          <cell r="P209" t="str">
            <v>Score for patients who said that they found a member of hospital staff to talk to about their worries and fears</v>
          </cell>
        </row>
        <row r="210">
          <cell r="P210" t="str">
            <v>Score for patients who thought that the hospital staff did everything they could to help control their pain</v>
          </cell>
        </row>
        <row r="211">
          <cell r="P211" t="str">
            <v>Score for patients who reported that the 'right amount' of information was given about conditions/treatments by healthcare professionals</v>
          </cell>
        </row>
        <row r="212">
          <cell r="P212" t="str">
            <v>Score for patients who reported that they were involved as much as they wanted to be in decisions about their care and treatment</v>
          </cell>
        </row>
        <row r="213">
          <cell r="P213" t="str">
            <v>Score for patients who reported that they were involved in decisions about their discharge from hospital</v>
          </cell>
        </row>
        <row r="214">
          <cell r="P214" t="str">
            <v>Score for patients who reported that when leaving hospital they were given written or printed information about what they should or should not do</v>
          </cell>
        </row>
        <row r="215">
          <cell r="P215" t="str">
            <v>Score for patients who reported that staff explained the purpose of the medicines they were to take at home in a way they could understand</v>
          </cell>
        </row>
        <row r="216">
          <cell r="P216" t="str">
            <v>Score for patients who reported that staff told them about medication side effects to watch out for when they went home</v>
          </cell>
        </row>
        <row r="217">
          <cell r="P217" t="str">
            <v>Score for patients who reported that staff told them how to take their medication in a way they could understand</v>
          </cell>
        </row>
        <row r="218">
          <cell r="P218" t="str">
            <v>Score for patients who reported they were given clear written or printed information about their medicines</v>
          </cell>
        </row>
        <row r="219">
          <cell r="P219" t="str">
            <v>Score for patients who reported that staff told them about any danger signals to watch out for after they went home</v>
          </cell>
        </row>
        <row r="220">
          <cell r="P220" t="str">
            <v>Score for patients who reported that the doctors or nurses gave their family or someone close to them all the information they needed to help care for them</v>
          </cell>
        </row>
        <row r="221">
          <cell r="P221" t="str">
            <v>Score for patients who reported they were told who to contact if they were worried about their condition or treatment after they left hospital</v>
          </cell>
        </row>
        <row r="222">
          <cell r="P222" t="str">
            <v>Score for patients who reported that they received copies of letters sent between hospital doctors and their GP</v>
          </cell>
        </row>
        <row r="223">
          <cell r="P223" t="str">
            <v>Score of for patients who reported that during their hospital stay they were asked to give their views on the quality of care</v>
          </cell>
        </row>
        <row r="224">
          <cell r="P224" t="str">
            <v>Score for patients who reported that whilst in hospital they saw posters or leaflets explaining how to complain about the care or treatment they received</v>
          </cell>
        </row>
        <row r="225">
          <cell r="P225" t="str">
            <v>Score for patient who reported that after moving wards they did not share a sleeping area with a member of the opposite sex</v>
          </cell>
        </row>
        <row r="226">
          <cell r="P226" t="str">
            <v>Score for patients who reported that they did not have to use the same bathroom or shower area as patients of the opposite sex</v>
          </cell>
        </row>
        <row r="227">
          <cell r="P227" t="str">
            <v>Score for patients who said they were given enough privacy when discussing their condition or treatment</v>
          </cell>
        </row>
        <row r="228">
          <cell r="P228" t="str">
            <v>Score for patients who said they were given enough privacy when being examined or treated</v>
          </cell>
        </row>
        <row r="229">
          <cell r="P229" t="str">
            <v>Score for patients who overall felt they were treated with respect and dignity whilst in hospital</v>
          </cell>
        </row>
        <row r="230">
          <cell r="P230" t="str">
            <v>Score for patients who reported that the doctors did not talk in front of them as if they were not there</v>
          </cell>
        </row>
        <row r="231">
          <cell r="P231" t="str">
            <v>Score for patients who reported that the nurses did not talk in front of them as if they were not there</v>
          </cell>
        </row>
        <row r="232">
          <cell r="P232" t="str">
            <v>Total Backlog Cost per Occupied Floor Area</v>
          </cell>
        </row>
        <row r="233">
          <cell r="P233" t="str">
            <v>Total Backlog Cost per Occupied Floor Area</v>
          </cell>
        </row>
        <row r="234">
          <cell r="P234" t="str">
            <v>Parents of babies receiving specialist neonatal care are encouraged and supported to be involved in planning and providing care for their baby, and regular communication with clinical staff occurs throughout the care pathway.</v>
          </cell>
        </row>
        <row r="235">
          <cell r="P235" t="str">
            <v>Providers of specialist neonatal services maintain accurate and complete data, and actively participate in national clinical audits and applicable research programmes.</v>
          </cell>
        </row>
        <row r="236">
          <cell r="P236" t="str">
            <v>Mental Capacity Act and Best Interest Decision Making (including Do Not Attempt Resuscitation decisions)</v>
          </cell>
        </row>
        <row r="237">
          <cell r="P237" t="str">
            <v>mental Capacity Act and Safeguarding Vulnerable Adults Training</v>
          </cell>
        </row>
        <row r="238">
          <cell r="P238" t="str">
            <v>Prevalence of Breastfeeding at 6-8 weeks</v>
          </cell>
        </row>
        <row r="239">
          <cell r="P239" t="str">
            <v>Admission of full-term babies to neonatal care</v>
          </cell>
        </row>
        <row r="240">
          <cell r="P240" t="str">
            <v>The proportion of those patients on Care programme approach (CPA) discharged from inpatient care who are followed up within 7 days</v>
          </cell>
        </row>
        <row r="241">
          <cell r="P241" t="str">
            <v>Surgical site infections - orthopaedic</v>
          </cell>
        </row>
        <row r="242">
          <cell r="P242" t="str">
            <v>Surgical site infections - Knee prosthesis</v>
          </cell>
        </row>
        <row r="243">
          <cell r="P243" t="str">
            <v>Surgical site infections - Hip prosthesis</v>
          </cell>
        </row>
        <row r="244">
          <cell r="P244" t="str">
            <v>Surgical site infections - Open reduction of long bone fracture (ORLBF)</v>
          </cell>
        </row>
        <row r="245">
          <cell r="P245" t="str">
            <v>Surgical site infections - Hip hemiarthroplasty</v>
          </cell>
        </row>
        <row r="246">
          <cell r="P246" t="str">
            <v>Consistent reporting of patient safety events reported to the Reporting and Learning System (RLS)</v>
          </cell>
        </row>
        <row r="247">
          <cell r="P247" t="str">
            <v>Timely reporting of patient safety events reported to the Reporting and Learning System (RLS)</v>
          </cell>
        </row>
        <row r="248">
          <cell r="P248" t="str">
            <v>Rate of patient safety events occurring in trusts that were submitted to the Reporting and Learning System (RLS)</v>
          </cell>
        </row>
        <row r="249">
          <cell r="P249" t="str">
            <v>Availability of hand washing facilities</v>
          </cell>
        </row>
        <row r="250">
          <cell r="P250" t="str">
            <v>Incidence of MRSA bacteraemia</v>
          </cell>
        </row>
        <row r="251">
          <cell r="P251" t="str">
            <v>Incidence of clostridium difficile</v>
          </cell>
        </row>
        <row r="252">
          <cell r="P252" t="str">
            <v>Incidence of healthcare-associated infection - MRSA</v>
          </cell>
        </row>
        <row r="253">
          <cell r="P253" t="str">
            <v>Incidence of healthcare-associated infection - C. difficile</v>
          </cell>
        </row>
        <row r="254">
          <cell r="P254" t="str">
            <v>Incidence of medication errors causing serious harm</v>
          </cell>
        </row>
        <row r="255">
          <cell r="P255" t="str">
            <v>Incidence of harm to children due to ‘failure to monitor’</v>
          </cell>
        </row>
        <row r="256">
          <cell r="P256" t="str">
            <v>Sickness Absence Rate</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hyperlink" Target="http://www.ons.gov.uk/ons/rel/snpp/sub-national-population-projections/2012-based-projections/index.html"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tabSelected="1" workbookViewId="0"/>
  </sheetViews>
  <sheetFormatPr defaultRowHeight="15" x14ac:dyDescent="0.25"/>
  <sheetData>
    <row r="1" spans="1:1" ht="15.75" x14ac:dyDescent="0.25">
      <c r="A1" s="200" t="s">
        <v>1328</v>
      </c>
    </row>
    <row r="2" spans="1:1" x14ac:dyDescent="0.25">
      <c r="A2" s="201"/>
    </row>
    <row r="3" spans="1:1" x14ac:dyDescent="0.25">
      <c r="A3" s="201" t="s">
        <v>1329</v>
      </c>
    </row>
    <row r="4" spans="1:1" x14ac:dyDescent="0.25">
      <c r="A4" s="201"/>
    </row>
    <row r="5" spans="1:1" ht="18" x14ac:dyDescent="0.25">
      <c r="A5" s="201" t="s">
        <v>1325</v>
      </c>
    </row>
    <row r="6" spans="1:1" x14ac:dyDescent="0.25">
      <c r="A6" s="201"/>
    </row>
    <row r="7" spans="1:1" x14ac:dyDescent="0.25">
      <c r="A7" s="201" t="s">
        <v>1326</v>
      </c>
    </row>
    <row r="8" spans="1:1" x14ac:dyDescent="0.25">
      <c r="A8" s="201"/>
    </row>
    <row r="9" spans="1:1" x14ac:dyDescent="0.25">
      <c r="A9" s="201" t="s">
        <v>1327</v>
      </c>
    </row>
    <row r="10" spans="1:1" x14ac:dyDescent="0.25">
      <c r="A10" s="201"/>
    </row>
    <row r="11" spans="1:1" ht="15.75" x14ac:dyDescent="0.25">
      <c r="A11" s="202" t="s">
        <v>1330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22" zoomScale="70" zoomScaleNormal="70" workbookViewId="0">
      <selection activeCell="B22"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Summary'!D20</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19" zoomScale="70" zoomScaleNormal="70" workbookViewId="0">
      <selection activeCell="B19"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Summary'!D21</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1" zoomScale="70" zoomScaleNormal="70" workbookViewId="0">
      <selection activeCell="D2" sqref="D2"/>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Summary'!D22</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1" zoomScale="70" zoomScaleNormal="70" workbookViewId="0">
      <selection activeCell="B22"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Summary'!D23</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25" zoomScale="70" zoomScaleNormal="70" workbookViewId="0">
      <selection activeCell="B25"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Summary'!D24</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19" zoomScale="70" zoomScaleNormal="70" workbookViewId="0">
      <selection activeCell="B19"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Summary'!D25</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25" zoomScale="70" zoomScaleNormal="70" workbookViewId="0">
      <selection activeCell="B25"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Summary'!D26</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19" zoomScale="70" zoomScaleNormal="70" workbookViewId="0">
      <selection activeCell="B19"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Summary'!D27</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22" zoomScale="70" zoomScaleNormal="70" workbookViewId="0">
      <selection activeCell="B22"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Summary'!D28</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22" zoomScale="70" zoomScaleNormal="70" workbookViewId="0">
      <selection activeCell="B22"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Summary'!D29</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25"/>
  <sheetViews>
    <sheetView showGridLines="0" zoomScale="70" zoomScaleNormal="70" workbookViewId="0">
      <selection activeCell="B1" sqref="B1"/>
    </sheetView>
  </sheetViews>
  <sheetFormatPr defaultRowHeight="15" x14ac:dyDescent="0.25"/>
  <cols>
    <col min="1" max="1" width="1" customWidth="1"/>
    <col min="2" max="2" width="22.85546875" customWidth="1"/>
    <col min="3" max="3" width="22" customWidth="1"/>
    <col min="4" max="4" width="88.7109375" customWidth="1"/>
  </cols>
  <sheetData>
    <row r="1" spans="1:4" x14ac:dyDescent="0.25">
      <c r="A1" s="27"/>
      <c r="B1" s="76" t="s">
        <v>379</v>
      </c>
      <c r="C1" s="27"/>
      <c r="D1" s="27"/>
    </row>
    <row r="2" spans="1:4" ht="30" customHeight="1" x14ac:dyDescent="0.25">
      <c r="A2" s="27"/>
      <c r="B2" s="171"/>
      <c r="C2" s="171"/>
      <c r="D2" s="171"/>
    </row>
    <row r="3" spans="1:4" ht="12.75" customHeight="1" x14ac:dyDescent="0.25">
      <c r="A3" s="27"/>
      <c r="B3" s="56"/>
      <c r="C3" s="56"/>
      <c r="D3" s="56"/>
    </row>
    <row r="4" spans="1:4" x14ac:dyDescent="0.25">
      <c r="A4" s="27"/>
      <c r="B4" s="54" t="s">
        <v>81</v>
      </c>
      <c r="C4" s="29"/>
      <c r="D4" s="51"/>
    </row>
    <row r="5" spans="1:4" x14ac:dyDescent="0.25">
      <c r="A5" s="27"/>
      <c r="B5" s="52"/>
      <c r="C5" s="33"/>
      <c r="D5" s="53"/>
    </row>
    <row r="6" spans="1:4" ht="60.75" customHeight="1" x14ac:dyDescent="0.25">
      <c r="A6" s="27"/>
      <c r="B6" s="172" t="s">
        <v>160</v>
      </c>
      <c r="C6" s="173"/>
      <c r="D6" s="174"/>
    </row>
    <row r="7" spans="1:4" x14ac:dyDescent="0.25">
      <c r="A7" s="27"/>
      <c r="B7" s="52"/>
      <c r="C7" s="33"/>
      <c r="D7" s="53"/>
    </row>
    <row r="8" spans="1:4" ht="30" customHeight="1" x14ac:dyDescent="0.25">
      <c r="A8" s="27"/>
      <c r="B8" s="172" t="s">
        <v>82</v>
      </c>
      <c r="C8" s="173"/>
      <c r="D8" s="174"/>
    </row>
    <row r="9" spans="1:4" x14ac:dyDescent="0.25">
      <c r="A9" s="27"/>
      <c r="B9" s="52"/>
      <c r="C9" s="33"/>
      <c r="D9" s="53"/>
    </row>
    <row r="10" spans="1:4" ht="42.75" customHeight="1" x14ac:dyDescent="0.25">
      <c r="A10" s="27"/>
      <c r="B10" s="172" t="s">
        <v>83</v>
      </c>
      <c r="C10" s="180"/>
      <c r="D10" s="181"/>
    </row>
    <row r="11" spans="1:4" x14ac:dyDescent="0.25">
      <c r="A11" s="27"/>
      <c r="B11" s="52"/>
      <c r="C11" s="33"/>
      <c r="D11" s="53"/>
    </row>
    <row r="12" spans="1:4" ht="45" customHeight="1" x14ac:dyDescent="0.25">
      <c r="A12" s="27"/>
      <c r="B12" s="182" t="s">
        <v>5</v>
      </c>
      <c r="C12" s="183"/>
      <c r="D12" s="184"/>
    </row>
    <row r="13" spans="1:4" x14ac:dyDescent="0.25">
      <c r="A13" s="27"/>
      <c r="B13" s="27"/>
      <c r="C13" s="27"/>
      <c r="D13" s="27"/>
    </row>
    <row r="14" spans="1:4" x14ac:dyDescent="0.25">
      <c r="A14" s="27"/>
      <c r="B14" s="27" t="s">
        <v>11</v>
      </c>
      <c r="C14" s="27"/>
      <c r="D14" s="27"/>
    </row>
    <row r="15" spans="1:4" x14ac:dyDescent="0.25">
      <c r="A15" s="27"/>
      <c r="B15" s="27"/>
      <c r="C15" s="27"/>
      <c r="D15" s="27"/>
    </row>
    <row r="16" spans="1:4" ht="15.75" x14ac:dyDescent="0.25">
      <c r="A16" s="27"/>
      <c r="B16" s="178" t="s">
        <v>12</v>
      </c>
      <c r="C16" s="179"/>
      <c r="D16" s="30" t="s">
        <v>13</v>
      </c>
    </row>
    <row r="17" spans="1:4" ht="36" customHeight="1" x14ac:dyDescent="0.25">
      <c r="A17" s="27"/>
      <c r="B17" s="61" t="s">
        <v>146</v>
      </c>
      <c r="C17" s="177"/>
      <c r="D17" s="62" t="s">
        <v>152</v>
      </c>
    </row>
    <row r="18" spans="1:4" ht="60" x14ac:dyDescent="0.25">
      <c r="A18" s="27"/>
      <c r="B18" s="61" t="s">
        <v>148</v>
      </c>
      <c r="C18" s="177"/>
      <c r="D18" s="62" t="s">
        <v>174</v>
      </c>
    </row>
    <row r="19" spans="1:4" ht="135" x14ac:dyDescent="0.25">
      <c r="A19" s="27"/>
      <c r="B19" s="150" t="s">
        <v>10</v>
      </c>
      <c r="C19" s="156" t="s">
        <v>10</v>
      </c>
      <c r="D19" s="31" t="s">
        <v>1254</v>
      </c>
    </row>
    <row r="20" spans="1:4" ht="42" customHeight="1" x14ac:dyDescent="0.25">
      <c r="A20" s="27"/>
      <c r="B20" s="165" t="s">
        <v>14</v>
      </c>
      <c r="C20" s="32" t="s">
        <v>95</v>
      </c>
      <c r="D20" s="168" t="s">
        <v>1255</v>
      </c>
    </row>
    <row r="21" spans="1:4" ht="51.75" customHeight="1" x14ac:dyDescent="0.25">
      <c r="A21" s="27"/>
      <c r="B21" s="166"/>
      <c r="C21" s="32" t="s">
        <v>96</v>
      </c>
      <c r="D21" s="175"/>
    </row>
    <row r="22" spans="1:4" ht="63.75" customHeight="1" x14ac:dyDescent="0.25">
      <c r="A22" s="27"/>
      <c r="B22" s="167"/>
      <c r="C22" s="32" t="s">
        <v>15</v>
      </c>
      <c r="D22" s="176"/>
    </row>
    <row r="23" spans="1:4" ht="45" x14ac:dyDescent="0.25">
      <c r="B23" s="165" t="s">
        <v>1072</v>
      </c>
      <c r="C23" s="110" t="s">
        <v>1074</v>
      </c>
      <c r="D23" s="168" t="s">
        <v>1073</v>
      </c>
    </row>
    <row r="24" spans="1:4" ht="45" x14ac:dyDescent="0.25">
      <c r="B24" s="166"/>
      <c r="C24" s="110" t="s">
        <v>1075</v>
      </c>
      <c r="D24" s="169"/>
    </row>
    <row r="25" spans="1:4" ht="45" x14ac:dyDescent="0.25">
      <c r="B25" s="167"/>
      <c r="C25" s="110" t="s">
        <v>1076</v>
      </c>
      <c r="D25" s="170"/>
    </row>
  </sheetData>
  <mergeCells count="11">
    <mergeCell ref="B23:B25"/>
    <mergeCell ref="D23:D25"/>
    <mergeCell ref="B2:D2"/>
    <mergeCell ref="B6:D6"/>
    <mergeCell ref="B20:B22"/>
    <mergeCell ref="D20:D22"/>
    <mergeCell ref="C17:C18"/>
    <mergeCell ref="B16:C16"/>
    <mergeCell ref="B8:D8"/>
    <mergeCell ref="B10:D10"/>
    <mergeCell ref="B12:D12"/>
  </mergeCells>
  <phoneticPr fontId="12" type="noConversion"/>
  <pageMargins left="0.70866141732283472" right="0.70866141732283472" top="0.74803149606299213" bottom="0.74803149606299213" header="0.31496062992125984" footer="0.31496062992125984"/>
  <pageSetup paperSize="9" scale="6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25" zoomScale="70" zoomScaleNormal="70" workbookViewId="0">
      <selection activeCell="B25"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Summary'!D30</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19" zoomScale="70" zoomScaleNormal="70" workbookViewId="0">
      <selection activeCell="B19" sqref="A1:B1048576"/>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CQUINs'!$A$2:$W$11,$A4,FALSE))),"",IF($D$1="",VLOOKUP($D$2,'CQUIN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CQUINs'!$A$2:$W$11,$A5,FALSE))),"",IF($D$1="",VLOOKUP($D$2,'CQUIN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CQUINs'!$A$2:$W$11,$A6,FALSE))),"",IF($D$1="",VLOOKUP($D$2,'CQUIN pick-list '!$A$2:$X$307,$B6,FALSE),VLOOKUP($D$1,'National CQUINs'!$A$2:$X$11,$A6,FALSE)))</f>
        <v/>
      </c>
    </row>
    <row r="7" spans="1:5" x14ac:dyDescent="0.25">
      <c r="A7">
        <v>5</v>
      </c>
      <c r="B7">
        <v>4</v>
      </c>
      <c r="C7" s="14" t="s">
        <v>100</v>
      </c>
      <c r="D7" s="64" t="str">
        <f>IF(ISERROR(IF($D$1="",VLOOKUP($D$2,'CQUIN pick-list '!$A$2:$X$307,$B7,FALSE),VLOOKUP($D$1,'National CQUINs'!$A$2:$W$11,$A7,FALSE))),"",IF($D$1="",VLOOKUP($D$2,'CQUIN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CQUINs'!$A$2:$W$11,$A8,FALSE))),"",IF($D$1="",VLOOKUP($D$2,'CQUIN pick-list '!$A$2:$X$307,$B8,FALSE),VLOOKUP($D$1,'National CQUINs'!$A$2:$X$11,$A8,FALSE)))</f>
        <v/>
      </c>
    </row>
    <row r="9" spans="1:5" ht="57" customHeight="1" x14ac:dyDescent="0.25">
      <c r="C9" s="63" t="s">
        <v>1243</v>
      </c>
      <c r="D9" s="149">
        <f>'Goals &amp; Indicator Summary'!D31</f>
        <v>0</v>
      </c>
    </row>
    <row r="10" spans="1:5" x14ac:dyDescent="0.25">
      <c r="A10">
        <v>7</v>
      </c>
      <c r="B10">
        <v>7</v>
      </c>
      <c r="C10" s="63" t="s">
        <v>1242</v>
      </c>
      <c r="D10" s="64" t="str">
        <f>IF(ISERROR(IF($D$1="",VLOOKUP($D$2,'CQUIN pick-list '!$A$2:$X$307,$B10,FALSE),VLOOKUP($D$1,'National CQUINs'!$A$2:$W$11,$A10,FALSE))),"",IF($D$1="",VLOOKUP($D$2,'CQUIN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CQUINs'!$A$2:$W$11,$A11,FALSE))),"",IF($D$1="",VLOOKUP($D$2,'CQUIN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CQUINs'!$A$2:$W$11,$A12,FALSE))),"",IF($D$1="",VLOOKUP($D$2,'CQUIN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CQUINs'!$A$2:$W$11,$A13,FALSE))),"",IF($D$1="",VLOOKUP($D$2,'CQUIN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CQUINs'!$A$2:$W$11,$A14,FALSE))),"",IF($D$1="",VLOOKUP($D$2,'CQUIN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CQUINs'!$A$2:$W$11,$A15,FALSE))),"",IF($D$1="",VLOOKUP($D$2,'CQUIN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CQUINs'!$A$2:$W$11,$A16,FALSE))),"",IF($D$1="",VLOOKUP($D$2,'CQUIN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CQUINs'!$A$2:$W$11,$A17,FALSE))),"",IF($D$1="",VLOOKUP($D$2,'CQUIN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CQUINs'!$A$2:$W$11,$A18,FALSE))),"",IF($D$1="",VLOOKUP($D$2,'CQUIN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CQUINs'!$A$2:$W$11,$A19,FALSE))),"",IF($D$1="",VLOOKUP($D$2,'CQUIN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CQUINs'!$A$2:$W$11,$A20,FALSE))),"",IF($D$1="",VLOOKUP($D$2,'CQUIN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CQUINs'!$A$2:$W$11,$A21,FALSE))),"",IF($D$1="",VLOOKUP($D$2,'CQUIN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CQUINs'!$A$2:$W$11,$A22,FALSE))),"",IF($D$1="",VLOOKUP($D$2,'CQUIN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CQUINs'!$A$2:$W$11,$A23,FALSE))),"",IF($D$1="",VLOOKUP($D$2,'CQUIN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CQUINs'!$A$2:$W$11,$A24,FALSE))),"",IF($D$1="",VLOOKUP($D$2,'CQUIN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CQUINs'!$A$2:$W$11,$A25,FALSE))),"",IF($D$1="",VLOOKUP($D$2,'CQUIN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CQUINs'!$A$2:$W$11,$A26,FALSE))),"",IF($D$1="",VLOOKUP($D$2,'CQUIN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CQUINs'!$A$2:$W$11,$A27,FALSE))),"",IF($D$1="",VLOOKUP($D$2,'CQUIN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1" zoomScale="70" zoomScaleNormal="70" workbookViewId="0">
      <selection activeCell="J25" sqref="I25:J25"/>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Summary'!D32</f>
        <v>0</v>
      </c>
    </row>
    <row r="10" spans="1:5" x14ac:dyDescent="0.25">
      <c r="A10">
        <v>7</v>
      </c>
      <c r="B10">
        <v>7</v>
      </c>
      <c r="C10" s="63" t="s">
        <v>1242</v>
      </c>
      <c r="D10" s="64" t="str">
        <f>IF(ISERROR(IF($D$1="",VLOOKUP($D$2,'CQUIN pick-list '!$A$2:$X$307,$B10,FALSE),VLOOKUP($D$1,'National CQUINs'!$A$2:$X$11,$A10,FALSE))),"",IF($D$1="",VLOOKUP($D$2,'CQUIN pick-list '!$A$2:$X$307,$B10,FALSE),VLOOKUP($D$1,'National CQUINs'!$A$2:$X$11,$A10,FALSE)))</f>
        <v/>
      </c>
      <c r="E10" s="59"/>
    </row>
    <row r="11" spans="1:5" s="57" customForma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2"/>
  <sheetViews>
    <sheetView workbookViewId="0">
      <selection activeCell="H21" sqref="H21"/>
    </sheetView>
  </sheetViews>
  <sheetFormatPr defaultRowHeight="12.75" x14ac:dyDescent="0.2"/>
  <cols>
    <col min="1" max="16384" width="9.140625" style="84"/>
  </cols>
  <sheetData>
    <row r="1" spans="1:5" x14ac:dyDescent="0.2">
      <c r="A1" s="93" t="s">
        <v>403</v>
      </c>
      <c r="B1" s="85"/>
      <c r="C1" s="85"/>
      <c r="D1" s="85"/>
      <c r="E1" s="85"/>
    </row>
    <row r="2" spans="1:5" x14ac:dyDescent="0.2">
      <c r="A2" s="93" t="s">
        <v>402</v>
      </c>
      <c r="B2" s="85"/>
      <c r="C2" s="85"/>
      <c r="D2" s="85"/>
      <c r="E2" s="85"/>
    </row>
    <row r="3" spans="1:5" x14ac:dyDescent="0.2">
      <c r="A3" s="94"/>
      <c r="B3" s="85"/>
      <c r="C3" s="85"/>
      <c r="D3" s="85"/>
      <c r="E3" s="93"/>
    </row>
    <row r="4" spans="1:5" x14ac:dyDescent="0.2">
      <c r="A4" s="85"/>
      <c r="B4" s="85"/>
      <c r="C4" s="85"/>
      <c r="D4" s="85"/>
      <c r="E4" s="85"/>
    </row>
    <row r="5" spans="1:5" x14ac:dyDescent="0.2">
      <c r="A5" s="85" t="s">
        <v>401</v>
      </c>
      <c r="B5" s="85"/>
      <c r="C5" s="85"/>
      <c r="D5" s="85"/>
      <c r="E5" s="85"/>
    </row>
    <row r="6" spans="1:5" x14ac:dyDescent="0.2">
      <c r="A6" s="85" t="s">
        <v>400</v>
      </c>
      <c r="B6" s="85"/>
      <c r="C6" s="85"/>
      <c r="D6" s="85"/>
      <c r="E6" s="85"/>
    </row>
    <row r="7" spans="1:5" x14ac:dyDescent="0.2">
      <c r="A7" s="85" t="s">
        <v>399</v>
      </c>
      <c r="B7" s="85"/>
      <c r="C7" s="85"/>
      <c r="D7" s="85"/>
      <c r="E7" s="85"/>
    </row>
    <row r="8" spans="1:5" x14ac:dyDescent="0.2">
      <c r="A8" s="85"/>
      <c r="B8" s="85"/>
      <c r="C8" s="85"/>
      <c r="D8" s="85"/>
      <c r="E8" s="85"/>
    </row>
    <row r="9" spans="1:5" x14ac:dyDescent="0.2">
      <c r="A9" s="85" t="s">
        <v>398</v>
      </c>
      <c r="B9" s="85"/>
      <c r="C9" s="85"/>
      <c r="D9" s="85"/>
      <c r="E9" s="85"/>
    </row>
    <row r="10" spans="1:5" x14ac:dyDescent="0.2">
      <c r="A10" s="85" t="s">
        <v>397</v>
      </c>
      <c r="B10" s="85"/>
      <c r="C10" s="85"/>
      <c r="D10" s="85"/>
      <c r="E10" s="85"/>
    </row>
    <row r="11" spans="1:5" x14ac:dyDescent="0.2">
      <c r="A11" s="85" t="s">
        <v>396</v>
      </c>
      <c r="B11" s="85"/>
      <c r="C11" s="85"/>
      <c r="D11" s="85"/>
      <c r="E11" s="85"/>
    </row>
    <row r="12" spans="1:5" x14ac:dyDescent="0.2">
      <c r="A12" s="85" t="s">
        <v>395</v>
      </c>
      <c r="B12" s="85"/>
      <c r="C12" s="85"/>
      <c r="D12" s="85"/>
      <c r="E12" s="85"/>
    </row>
    <row r="13" spans="1:5" x14ac:dyDescent="0.2">
      <c r="A13" s="85"/>
      <c r="B13" s="85"/>
      <c r="C13" s="85"/>
      <c r="D13" s="85"/>
      <c r="E13" s="85"/>
    </row>
    <row r="14" spans="1:5" x14ac:dyDescent="0.2">
      <c r="A14" s="85" t="s">
        <v>394</v>
      </c>
      <c r="B14" s="85"/>
      <c r="C14" s="85"/>
      <c r="D14" s="85"/>
      <c r="E14" s="85"/>
    </row>
    <row r="15" spans="1:5" x14ac:dyDescent="0.2">
      <c r="A15" s="85" t="s">
        <v>393</v>
      </c>
      <c r="B15" s="85"/>
      <c r="C15" s="85"/>
      <c r="D15" s="85"/>
      <c r="E15" s="85"/>
    </row>
    <row r="16" spans="1:5" x14ac:dyDescent="0.2">
      <c r="A16" s="85"/>
      <c r="B16" s="85"/>
      <c r="C16" s="85"/>
      <c r="D16" s="85"/>
      <c r="E16" s="85"/>
    </row>
    <row r="17" spans="1:5" x14ac:dyDescent="0.2">
      <c r="A17" s="92" t="s">
        <v>392</v>
      </c>
      <c r="B17" s="85"/>
      <c r="C17" s="85"/>
      <c r="D17" s="85"/>
      <c r="E17" s="85"/>
    </row>
    <row r="18" spans="1:5" x14ac:dyDescent="0.2">
      <c r="A18" s="91" t="s">
        <v>391</v>
      </c>
      <c r="B18" s="85"/>
      <c r="C18" s="85"/>
      <c r="D18" s="85"/>
      <c r="E18" s="85"/>
    </row>
    <row r="19" spans="1:5" x14ac:dyDescent="0.2">
      <c r="A19" s="90"/>
      <c r="B19" s="85"/>
      <c r="C19" s="85"/>
      <c r="D19" s="85"/>
      <c r="E19" s="85"/>
    </row>
    <row r="20" spans="1:5" x14ac:dyDescent="0.2">
      <c r="A20" s="89" t="s">
        <v>390</v>
      </c>
      <c r="B20" s="85"/>
      <c r="C20" s="85"/>
      <c r="D20" s="85"/>
      <c r="E20" s="85"/>
    </row>
    <row r="21" spans="1:5" x14ac:dyDescent="0.2">
      <c r="A21" s="88" t="s">
        <v>389</v>
      </c>
      <c r="B21" s="85"/>
      <c r="C21" s="85"/>
      <c r="D21" s="85"/>
      <c r="E21" s="85"/>
    </row>
    <row r="22" spans="1:5" x14ac:dyDescent="0.2">
      <c r="A22" s="86" t="s">
        <v>388</v>
      </c>
      <c r="B22" s="85"/>
      <c r="C22" s="85"/>
      <c r="D22" s="85"/>
      <c r="E22" s="85"/>
    </row>
    <row r="23" spans="1:5" x14ac:dyDescent="0.2">
      <c r="A23" s="87"/>
      <c r="B23" s="85"/>
      <c r="C23" s="85"/>
      <c r="D23" s="85"/>
      <c r="E23" s="85"/>
    </row>
    <row r="24" spans="1:5" x14ac:dyDescent="0.2">
      <c r="A24" s="87" t="s">
        <v>387</v>
      </c>
      <c r="B24" s="85"/>
      <c r="C24" s="85"/>
      <c r="D24" s="85"/>
      <c r="E24" s="85"/>
    </row>
    <row r="25" spans="1:5" x14ac:dyDescent="0.2">
      <c r="A25" s="87" t="s">
        <v>386</v>
      </c>
      <c r="B25" s="85"/>
      <c r="C25" s="85"/>
      <c r="D25" s="85"/>
      <c r="E25" s="85"/>
    </row>
    <row r="26" spans="1:5" x14ac:dyDescent="0.2">
      <c r="A26" s="87" t="s">
        <v>385</v>
      </c>
      <c r="B26" s="85"/>
      <c r="C26" s="85"/>
      <c r="D26" s="85"/>
      <c r="E26" s="85"/>
    </row>
    <row r="27" spans="1:5" x14ac:dyDescent="0.2">
      <c r="A27" s="87" t="s">
        <v>384</v>
      </c>
      <c r="B27" s="85"/>
      <c r="C27" s="85"/>
      <c r="D27" s="85"/>
      <c r="E27" s="85"/>
    </row>
    <row r="28" spans="1:5" x14ac:dyDescent="0.2">
      <c r="A28" s="87" t="s">
        <v>383</v>
      </c>
      <c r="B28" s="85"/>
      <c r="C28" s="85"/>
      <c r="D28" s="85"/>
      <c r="E28" s="85"/>
    </row>
    <row r="29" spans="1:5" x14ac:dyDescent="0.2">
      <c r="A29" s="87"/>
      <c r="B29" s="85"/>
      <c r="C29" s="85"/>
      <c r="D29" s="85"/>
      <c r="E29" s="85"/>
    </row>
    <row r="30" spans="1:5" x14ac:dyDescent="0.2">
      <c r="A30" s="87" t="s">
        <v>382</v>
      </c>
      <c r="B30" s="85"/>
      <c r="C30" s="85"/>
      <c r="D30" s="85"/>
      <c r="E30" s="85"/>
    </row>
    <row r="31" spans="1:5" x14ac:dyDescent="0.2">
      <c r="A31" s="87"/>
      <c r="B31" s="85"/>
      <c r="C31" s="85"/>
      <c r="D31" s="85"/>
      <c r="E31" s="85"/>
    </row>
    <row r="32" spans="1:5" x14ac:dyDescent="0.2">
      <c r="A32" s="86" t="s">
        <v>381</v>
      </c>
      <c r="B32" s="85"/>
      <c r="C32" s="85"/>
      <c r="D32" s="85"/>
      <c r="E32" s="85"/>
    </row>
  </sheetData>
  <hyperlinks>
    <hyperlink ref="A18" r:id="rId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214"/>
  <sheetViews>
    <sheetView workbookViewId="0">
      <selection activeCell="L21" sqref="L21"/>
    </sheetView>
  </sheetViews>
  <sheetFormatPr defaultRowHeight="12.75" x14ac:dyDescent="0.2"/>
  <cols>
    <col min="1" max="1" width="11.140625" style="84" customWidth="1"/>
    <col min="2" max="2" width="6.5703125" style="84" customWidth="1"/>
    <col min="3" max="3" width="35" style="84" customWidth="1"/>
    <col min="4" max="16384" width="9.140625" style="84"/>
  </cols>
  <sheetData>
    <row r="1" spans="1:10" x14ac:dyDescent="0.2">
      <c r="A1" s="103" t="s">
        <v>1055</v>
      </c>
    </row>
    <row r="2" spans="1:10" x14ac:dyDescent="0.2">
      <c r="A2" s="102" t="s">
        <v>1054</v>
      </c>
    </row>
    <row r="3" spans="1:10" ht="45" customHeight="1" x14ac:dyDescent="0.2">
      <c r="A3" s="101" t="s">
        <v>1053</v>
      </c>
      <c r="B3" s="101" t="s">
        <v>1052</v>
      </c>
      <c r="C3" s="101" t="s">
        <v>1051</v>
      </c>
      <c r="D3" s="101" t="s">
        <v>1050</v>
      </c>
      <c r="E3" s="101" t="s">
        <v>1049</v>
      </c>
      <c r="F3" s="101" t="s">
        <v>1048</v>
      </c>
      <c r="G3" s="101" t="s">
        <v>1047</v>
      </c>
      <c r="H3" s="101" t="s">
        <v>1046</v>
      </c>
      <c r="I3" s="101" t="s">
        <v>1045</v>
      </c>
      <c r="J3" s="101" t="s">
        <v>1044</v>
      </c>
    </row>
    <row r="4" spans="1:10" x14ac:dyDescent="0.2">
      <c r="A4" s="96" t="s">
        <v>1043</v>
      </c>
      <c r="B4" s="96" t="s">
        <v>1042</v>
      </c>
      <c r="C4" s="96" t="s">
        <v>1041</v>
      </c>
      <c r="D4" s="98" t="s">
        <v>986</v>
      </c>
      <c r="E4" s="96">
        <v>256700</v>
      </c>
      <c r="F4" s="96">
        <v>258500</v>
      </c>
      <c r="G4" s="96">
        <v>260300</v>
      </c>
      <c r="H4" s="96">
        <v>262200</v>
      </c>
      <c r="I4" s="96">
        <v>264100</v>
      </c>
      <c r="J4" s="96">
        <v>266000</v>
      </c>
    </row>
    <row r="5" spans="1:10" x14ac:dyDescent="0.2">
      <c r="A5" s="96" t="s">
        <v>1040</v>
      </c>
      <c r="B5" s="96" t="s">
        <v>1039</v>
      </c>
      <c r="C5" s="96" t="s">
        <v>1038</v>
      </c>
      <c r="D5" s="98" t="s">
        <v>986</v>
      </c>
      <c r="E5" s="96">
        <v>439200</v>
      </c>
      <c r="F5" s="96">
        <v>444200</v>
      </c>
      <c r="G5" s="96">
        <v>449400</v>
      </c>
      <c r="H5" s="96">
        <v>454400</v>
      </c>
      <c r="I5" s="96">
        <v>459500</v>
      </c>
      <c r="J5" s="96">
        <v>464500</v>
      </c>
    </row>
    <row r="6" spans="1:10" x14ac:dyDescent="0.2">
      <c r="A6" s="96" t="s">
        <v>1037</v>
      </c>
      <c r="B6" s="96" t="s">
        <v>1036</v>
      </c>
      <c r="C6" s="96" t="s">
        <v>1035</v>
      </c>
      <c r="D6" s="98" t="s">
        <v>986</v>
      </c>
      <c r="E6" s="96">
        <v>880300</v>
      </c>
      <c r="F6" s="96">
        <v>888400</v>
      </c>
      <c r="G6" s="96">
        <v>896600</v>
      </c>
      <c r="H6" s="96">
        <v>904400</v>
      </c>
      <c r="I6" s="96">
        <v>912200</v>
      </c>
      <c r="J6" s="96">
        <v>919900</v>
      </c>
    </row>
    <row r="7" spans="1:10" x14ac:dyDescent="0.2">
      <c r="A7" s="96" t="s">
        <v>1034</v>
      </c>
      <c r="B7" s="96" t="s">
        <v>1033</v>
      </c>
      <c r="C7" s="96" t="s">
        <v>1032</v>
      </c>
      <c r="D7" s="98" t="s">
        <v>986</v>
      </c>
      <c r="E7" s="96">
        <v>174700</v>
      </c>
      <c r="F7" s="96">
        <v>175400</v>
      </c>
      <c r="G7" s="96">
        <v>176300</v>
      </c>
      <c r="H7" s="96">
        <v>177100</v>
      </c>
      <c r="I7" s="96">
        <v>178000</v>
      </c>
      <c r="J7" s="96">
        <v>179000</v>
      </c>
    </row>
    <row r="8" spans="1:10" x14ac:dyDescent="0.2">
      <c r="A8" s="96" t="s">
        <v>1031</v>
      </c>
      <c r="B8" s="96" t="s">
        <v>1030</v>
      </c>
      <c r="C8" s="96" t="s">
        <v>1029</v>
      </c>
      <c r="D8" s="98" t="s">
        <v>986</v>
      </c>
      <c r="E8" s="96">
        <v>561200</v>
      </c>
      <c r="F8" s="96">
        <v>566500</v>
      </c>
      <c r="G8" s="96">
        <v>572000</v>
      </c>
      <c r="H8" s="96">
        <v>577400</v>
      </c>
      <c r="I8" s="96">
        <v>582800</v>
      </c>
      <c r="J8" s="96">
        <v>588300</v>
      </c>
    </row>
    <row r="9" spans="1:10" x14ac:dyDescent="0.2">
      <c r="A9" s="96" t="s">
        <v>1028</v>
      </c>
      <c r="B9" s="96" t="s">
        <v>1027</v>
      </c>
      <c r="C9" s="96" t="s">
        <v>1026</v>
      </c>
      <c r="D9" s="98" t="s">
        <v>986</v>
      </c>
      <c r="E9" s="96">
        <v>215900</v>
      </c>
      <c r="F9" s="96">
        <v>216700</v>
      </c>
      <c r="G9" s="96">
        <v>217500</v>
      </c>
      <c r="H9" s="96">
        <v>218400</v>
      </c>
      <c r="I9" s="96">
        <v>219300</v>
      </c>
      <c r="J9" s="96">
        <v>220200</v>
      </c>
    </row>
    <row r="10" spans="1:10" x14ac:dyDescent="0.2">
      <c r="A10" s="96" t="s">
        <v>1025</v>
      </c>
      <c r="B10" s="96" t="s">
        <v>1024</v>
      </c>
      <c r="C10" s="96" t="s">
        <v>1023</v>
      </c>
      <c r="D10" s="98" t="s">
        <v>986</v>
      </c>
      <c r="E10" s="96">
        <v>593500</v>
      </c>
      <c r="F10" s="96">
        <v>599900</v>
      </c>
      <c r="G10" s="96">
        <v>606400</v>
      </c>
      <c r="H10" s="96">
        <v>612900</v>
      </c>
      <c r="I10" s="96">
        <v>619400</v>
      </c>
      <c r="J10" s="96">
        <v>626000</v>
      </c>
    </row>
    <row r="11" spans="1:10" x14ac:dyDescent="0.2">
      <c r="A11" s="96" t="s">
        <v>1022</v>
      </c>
      <c r="B11" s="96" t="s">
        <v>1021</v>
      </c>
      <c r="C11" s="96" t="s">
        <v>1020</v>
      </c>
      <c r="D11" s="98" t="s">
        <v>986</v>
      </c>
      <c r="E11" s="96">
        <v>403200</v>
      </c>
      <c r="F11" s="96">
        <v>405300</v>
      </c>
      <c r="G11" s="96">
        <v>407500</v>
      </c>
      <c r="H11" s="96">
        <v>409800</v>
      </c>
      <c r="I11" s="96">
        <v>412100</v>
      </c>
      <c r="J11" s="96">
        <v>414500</v>
      </c>
    </row>
    <row r="12" spans="1:10" x14ac:dyDescent="0.2">
      <c r="A12" s="96" t="s">
        <v>1019</v>
      </c>
      <c r="B12" s="96" t="s">
        <v>1018</v>
      </c>
      <c r="C12" s="96" t="s">
        <v>1017</v>
      </c>
      <c r="D12" s="98" t="s">
        <v>986</v>
      </c>
      <c r="E12" s="96">
        <v>216400</v>
      </c>
      <c r="F12" s="96">
        <v>219000</v>
      </c>
      <c r="G12" s="96">
        <v>221500</v>
      </c>
      <c r="H12" s="96">
        <v>223900</v>
      </c>
      <c r="I12" s="96">
        <v>226300</v>
      </c>
      <c r="J12" s="96">
        <v>228600</v>
      </c>
    </row>
    <row r="13" spans="1:10" x14ac:dyDescent="0.2">
      <c r="A13" s="96" t="s">
        <v>1016</v>
      </c>
      <c r="B13" s="96" t="s">
        <v>1015</v>
      </c>
      <c r="C13" s="96" t="s">
        <v>1014</v>
      </c>
      <c r="D13" s="98" t="s">
        <v>986</v>
      </c>
      <c r="E13" s="96">
        <v>389700</v>
      </c>
      <c r="F13" s="96">
        <v>392400</v>
      </c>
      <c r="G13" s="96">
        <v>395300</v>
      </c>
      <c r="H13" s="96">
        <v>398100</v>
      </c>
      <c r="I13" s="96">
        <v>401000</v>
      </c>
      <c r="J13" s="96">
        <v>403900</v>
      </c>
    </row>
    <row r="14" spans="1:10" x14ac:dyDescent="0.2">
      <c r="A14" s="96" t="s">
        <v>1013</v>
      </c>
      <c r="B14" s="96" t="s">
        <v>1012</v>
      </c>
      <c r="C14" s="96" t="s">
        <v>1011</v>
      </c>
      <c r="D14" s="98" t="s">
        <v>986</v>
      </c>
      <c r="E14" s="96">
        <v>324900</v>
      </c>
      <c r="F14" s="96">
        <v>327800</v>
      </c>
      <c r="G14" s="96">
        <v>330600</v>
      </c>
      <c r="H14" s="96">
        <v>333400</v>
      </c>
      <c r="I14" s="96">
        <v>336200</v>
      </c>
      <c r="J14" s="96">
        <v>339100</v>
      </c>
    </row>
    <row r="15" spans="1:10" x14ac:dyDescent="0.2">
      <c r="A15" s="96" t="s">
        <v>1010</v>
      </c>
      <c r="B15" s="96" t="s">
        <v>1009</v>
      </c>
      <c r="C15" s="96" t="s">
        <v>1008</v>
      </c>
      <c r="D15" s="98" t="s">
        <v>986</v>
      </c>
      <c r="E15" s="96">
        <v>170600</v>
      </c>
      <c r="F15" s="96">
        <v>171400</v>
      </c>
      <c r="G15" s="96">
        <v>172300</v>
      </c>
      <c r="H15" s="96">
        <v>173200</v>
      </c>
      <c r="I15" s="96">
        <v>174200</v>
      </c>
      <c r="J15" s="96">
        <v>175200</v>
      </c>
    </row>
    <row r="16" spans="1:10" x14ac:dyDescent="0.2">
      <c r="A16" s="96" t="s">
        <v>1007</v>
      </c>
      <c r="B16" s="96" t="s">
        <v>1006</v>
      </c>
      <c r="C16" s="96" t="s">
        <v>1005</v>
      </c>
      <c r="D16" s="98" t="s">
        <v>986</v>
      </c>
      <c r="E16" s="96">
        <v>199400</v>
      </c>
      <c r="F16" s="96">
        <v>200800</v>
      </c>
      <c r="G16" s="96">
        <v>202200</v>
      </c>
      <c r="H16" s="96">
        <v>203500</v>
      </c>
      <c r="I16" s="96">
        <v>204700</v>
      </c>
      <c r="J16" s="96">
        <v>205800</v>
      </c>
    </row>
    <row r="17" spans="1:10" x14ac:dyDescent="0.2">
      <c r="A17" s="96" t="s">
        <v>1004</v>
      </c>
      <c r="B17" s="96" t="s">
        <v>1003</v>
      </c>
      <c r="C17" s="96" t="s">
        <v>1002</v>
      </c>
      <c r="D17" s="98" t="s">
        <v>986</v>
      </c>
      <c r="E17" s="96">
        <v>244200</v>
      </c>
      <c r="F17" s="96">
        <v>246500</v>
      </c>
      <c r="G17" s="96">
        <v>248800</v>
      </c>
      <c r="H17" s="96">
        <v>251100</v>
      </c>
      <c r="I17" s="96">
        <v>253500</v>
      </c>
      <c r="J17" s="96">
        <v>255800</v>
      </c>
    </row>
    <row r="18" spans="1:10" x14ac:dyDescent="0.2">
      <c r="A18" s="96" t="s">
        <v>1001</v>
      </c>
      <c r="B18" s="96" t="s">
        <v>1000</v>
      </c>
      <c r="C18" s="96" t="s">
        <v>999</v>
      </c>
      <c r="D18" s="98" t="s">
        <v>986</v>
      </c>
      <c r="E18" s="96">
        <v>179600</v>
      </c>
      <c r="F18" s="96">
        <v>181000</v>
      </c>
      <c r="G18" s="96">
        <v>182400</v>
      </c>
      <c r="H18" s="96">
        <v>183700</v>
      </c>
      <c r="I18" s="96">
        <v>185100</v>
      </c>
      <c r="J18" s="96">
        <v>186600</v>
      </c>
    </row>
    <row r="19" spans="1:10" x14ac:dyDescent="0.2">
      <c r="A19" s="96" t="s">
        <v>998</v>
      </c>
      <c r="B19" s="96" t="s">
        <v>997</v>
      </c>
      <c r="C19" s="96" t="s">
        <v>996</v>
      </c>
      <c r="D19" s="98" t="s">
        <v>986</v>
      </c>
      <c r="E19" s="96">
        <v>166000</v>
      </c>
      <c r="F19" s="96">
        <v>167700</v>
      </c>
      <c r="G19" s="96">
        <v>169500</v>
      </c>
      <c r="H19" s="96">
        <v>171200</v>
      </c>
      <c r="I19" s="96">
        <v>173000</v>
      </c>
      <c r="J19" s="96">
        <v>174800</v>
      </c>
    </row>
    <row r="20" spans="1:10" x14ac:dyDescent="0.2">
      <c r="A20" s="96" t="s">
        <v>995</v>
      </c>
      <c r="B20" s="96" t="s">
        <v>994</v>
      </c>
      <c r="C20" s="96" t="s">
        <v>993</v>
      </c>
      <c r="D20" s="98" t="s">
        <v>986</v>
      </c>
      <c r="E20" s="96">
        <v>301800</v>
      </c>
      <c r="F20" s="96">
        <v>304900</v>
      </c>
      <c r="G20" s="96">
        <v>308100</v>
      </c>
      <c r="H20" s="96">
        <v>311400</v>
      </c>
      <c r="I20" s="96">
        <v>314700</v>
      </c>
      <c r="J20" s="96">
        <v>318000</v>
      </c>
    </row>
    <row r="21" spans="1:10" x14ac:dyDescent="0.2">
      <c r="A21" s="96" t="s">
        <v>992</v>
      </c>
      <c r="B21" s="96" t="s">
        <v>991</v>
      </c>
      <c r="C21" s="96" t="s">
        <v>990</v>
      </c>
      <c r="D21" s="98" t="s">
        <v>986</v>
      </c>
      <c r="E21" s="96">
        <v>175200</v>
      </c>
      <c r="F21" s="96">
        <v>176300</v>
      </c>
      <c r="G21" s="96">
        <v>177400</v>
      </c>
      <c r="H21" s="96">
        <v>178600</v>
      </c>
      <c r="I21" s="96">
        <v>179700</v>
      </c>
      <c r="J21" s="96">
        <v>180900</v>
      </c>
    </row>
    <row r="22" spans="1:10" x14ac:dyDescent="0.2">
      <c r="A22" s="96" t="s">
        <v>989</v>
      </c>
      <c r="B22" s="96" t="s">
        <v>988</v>
      </c>
      <c r="C22" s="96" t="s">
        <v>987</v>
      </c>
      <c r="D22" s="98" t="s">
        <v>986</v>
      </c>
      <c r="E22" s="96">
        <v>227200</v>
      </c>
      <c r="F22" s="96">
        <v>228800</v>
      </c>
      <c r="G22" s="96">
        <v>230500</v>
      </c>
      <c r="H22" s="96">
        <v>232100</v>
      </c>
      <c r="I22" s="96">
        <v>233800</v>
      </c>
      <c r="J22" s="96">
        <v>235500</v>
      </c>
    </row>
    <row r="23" spans="1:10" x14ac:dyDescent="0.2">
      <c r="A23" s="96" t="s">
        <v>985</v>
      </c>
      <c r="B23" s="96" t="s">
        <v>984</v>
      </c>
      <c r="C23" s="96" t="s">
        <v>983</v>
      </c>
      <c r="D23" s="98" t="s">
        <v>919</v>
      </c>
      <c r="E23" s="96">
        <v>114700</v>
      </c>
      <c r="F23" s="96">
        <v>115200</v>
      </c>
      <c r="G23" s="96">
        <v>115700</v>
      </c>
      <c r="H23" s="96">
        <v>116100</v>
      </c>
      <c r="I23" s="96">
        <v>116600</v>
      </c>
      <c r="J23" s="96">
        <v>117100</v>
      </c>
    </row>
    <row r="24" spans="1:10" x14ac:dyDescent="0.2">
      <c r="A24" s="96" t="s">
        <v>982</v>
      </c>
      <c r="B24" s="96" t="s">
        <v>981</v>
      </c>
      <c r="C24" s="96" t="s">
        <v>980</v>
      </c>
      <c r="D24" s="98" t="s">
        <v>919</v>
      </c>
      <c r="E24" s="96">
        <v>67100</v>
      </c>
      <c r="F24" s="96">
        <v>68100</v>
      </c>
      <c r="G24" s="96">
        <v>69100</v>
      </c>
      <c r="H24" s="96">
        <v>70000</v>
      </c>
      <c r="I24" s="96">
        <v>71000</v>
      </c>
      <c r="J24" s="96">
        <v>71900</v>
      </c>
    </row>
    <row r="25" spans="1:10" x14ac:dyDescent="0.2">
      <c r="A25" s="96" t="s">
        <v>979</v>
      </c>
      <c r="B25" s="96" t="s">
        <v>978</v>
      </c>
      <c r="C25" s="96" t="s">
        <v>977</v>
      </c>
      <c r="D25" s="98" t="s">
        <v>919</v>
      </c>
      <c r="E25" s="96">
        <v>325000</v>
      </c>
      <c r="F25" s="96">
        <v>326700</v>
      </c>
      <c r="G25" s="96">
        <v>328500</v>
      </c>
      <c r="H25" s="96">
        <v>330300</v>
      </c>
      <c r="I25" s="96">
        <v>332200</v>
      </c>
      <c r="J25" s="96">
        <v>334200</v>
      </c>
    </row>
    <row r="26" spans="1:10" x14ac:dyDescent="0.2">
      <c r="A26" s="96" t="s">
        <v>976</v>
      </c>
      <c r="B26" s="96" t="s">
        <v>975</v>
      </c>
      <c r="C26" s="96" t="s">
        <v>974</v>
      </c>
      <c r="D26" s="98" t="s">
        <v>919</v>
      </c>
      <c r="E26" s="96">
        <v>96500</v>
      </c>
      <c r="F26" s="96">
        <v>97000</v>
      </c>
      <c r="G26" s="96">
        <v>97600</v>
      </c>
      <c r="H26" s="96">
        <v>98100</v>
      </c>
      <c r="I26" s="96">
        <v>98600</v>
      </c>
      <c r="J26" s="96">
        <v>99200</v>
      </c>
    </row>
    <row r="27" spans="1:10" x14ac:dyDescent="0.2">
      <c r="A27" s="96" t="s">
        <v>973</v>
      </c>
      <c r="B27" s="96" t="s">
        <v>972</v>
      </c>
      <c r="C27" s="96" t="s">
        <v>971</v>
      </c>
      <c r="D27" s="98" t="s">
        <v>919</v>
      </c>
      <c r="E27" s="96">
        <v>110500</v>
      </c>
      <c r="F27" s="96">
        <v>110900</v>
      </c>
      <c r="G27" s="96">
        <v>111400</v>
      </c>
      <c r="H27" s="96">
        <v>111900</v>
      </c>
      <c r="I27" s="96">
        <v>112400</v>
      </c>
      <c r="J27" s="96">
        <v>112800</v>
      </c>
    </row>
    <row r="28" spans="1:10" x14ac:dyDescent="0.2">
      <c r="A28" s="96" t="s">
        <v>970</v>
      </c>
      <c r="B28" s="96" t="s">
        <v>969</v>
      </c>
      <c r="C28" s="96" t="s">
        <v>968</v>
      </c>
      <c r="D28" s="98" t="s">
        <v>919</v>
      </c>
      <c r="E28" s="96">
        <v>339900</v>
      </c>
      <c r="F28" s="96">
        <v>341900</v>
      </c>
      <c r="G28" s="96">
        <v>343900</v>
      </c>
      <c r="H28" s="96">
        <v>345700</v>
      </c>
      <c r="I28" s="96">
        <v>347400</v>
      </c>
      <c r="J28" s="96">
        <v>349000</v>
      </c>
    </row>
    <row r="29" spans="1:10" x14ac:dyDescent="0.2">
      <c r="A29" s="98" t="s">
        <v>967</v>
      </c>
      <c r="B29" s="98" t="s">
        <v>966</v>
      </c>
      <c r="C29" s="98" t="s">
        <v>965</v>
      </c>
      <c r="D29" s="98" t="s">
        <v>919</v>
      </c>
      <c r="E29" s="96">
        <v>234200</v>
      </c>
      <c r="F29" s="96">
        <v>235800</v>
      </c>
      <c r="G29" s="96">
        <v>237300</v>
      </c>
      <c r="H29" s="96">
        <v>238900</v>
      </c>
      <c r="I29" s="96">
        <v>240500</v>
      </c>
      <c r="J29" s="96">
        <v>242200</v>
      </c>
    </row>
    <row r="30" spans="1:10" x14ac:dyDescent="0.2">
      <c r="A30" s="96" t="s">
        <v>964</v>
      </c>
      <c r="B30" s="96" t="s">
        <v>963</v>
      </c>
      <c r="C30" s="96" t="s">
        <v>962</v>
      </c>
      <c r="D30" s="98" t="s">
        <v>919</v>
      </c>
      <c r="E30" s="96">
        <v>232700</v>
      </c>
      <c r="F30" s="96">
        <v>234000</v>
      </c>
      <c r="G30" s="96">
        <v>235300</v>
      </c>
      <c r="H30" s="96">
        <v>236500</v>
      </c>
      <c r="I30" s="96">
        <v>237800</v>
      </c>
      <c r="J30" s="96">
        <v>239000</v>
      </c>
    </row>
    <row r="31" spans="1:10" x14ac:dyDescent="0.2">
      <c r="A31" s="96" t="s">
        <v>961</v>
      </c>
      <c r="B31" s="96" t="s">
        <v>960</v>
      </c>
      <c r="C31" s="96" t="s">
        <v>959</v>
      </c>
      <c r="D31" s="98" t="s">
        <v>919</v>
      </c>
      <c r="E31" s="96">
        <v>195900</v>
      </c>
      <c r="F31" s="96">
        <v>196800</v>
      </c>
      <c r="G31" s="96">
        <v>197800</v>
      </c>
      <c r="H31" s="96">
        <v>198700</v>
      </c>
      <c r="I31" s="96">
        <v>199700</v>
      </c>
      <c r="J31" s="96">
        <v>200600</v>
      </c>
    </row>
    <row r="32" spans="1:10" x14ac:dyDescent="0.2">
      <c r="A32" s="96" t="s">
        <v>958</v>
      </c>
      <c r="B32" s="96" t="s">
        <v>957</v>
      </c>
      <c r="C32" s="96" t="s">
        <v>956</v>
      </c>
      <c r="D32" s="98" t="s">
        <v>919</v>
      </c>
      <c r="E32" s="96">
        <v>641300</v>
      </c>
      <c r="F32" s="96">
        <v>646300</v>
      </c>
      <c r="G32" s="96">
        <v>651400</v>
      </c>
      <c r="H32" s="96">
        <v>656400</v>
      </c>
      <c r="I32" s="96">
        <v>661400</v>
      </c>
      <c r="J32" s="96">
        <v>666300</v>
      </c>
    </row>
    <row r="33" spans="1:10" x14ac:dyDescent="0.2">
      <c r="A33" s="96" t="s">
        <v>955</v>
      </c>
      <c r="B33" s="96" t="s">
        <v>954</v>
      </c>
      <c r="C33" s="96" t="s">
        <v>953</v>
      </c>
      <c r="D33" s="98" t="s">
        <v>919</v>
      </c>
      <c r="E33" s="96">
        <v>118500</v>
      </c>
      <c r="F33" s="96">
        <v>119200</v>
      </c>
      <c r="G33" s="96">
        <v>119900</v>
      </c>
      <c r="H33" s="96">
        <v>120600</v>
      </c>
      <c r="I33" s="96">
        <v>121400</v>
      </c>
      <c r="J33" s="96">
        <v>122100</v>
      </c>
    </row>
    <row r="34" spans="1:10" x14ac:dyDescent="0.2">
      <c r="A34" s="96" t="s">
        <v>952</v>
      </c>
      <c r="B34" s="96" t="s">
        <v>951</v>
      </c>
      <c r="C34" s="96" t="s">
        <v>950</v>
      </c>
      <c r="D34" s="98" t="s">
        <v>919</v>
      </c>
      <c r="E34" s="96">
        <v>275200</v>
      </c>
      <c r="F34" s="96">
        <v>276200</v>
      </c>
      <c r="G34" s="96">
        <v>277200</v>
      </c>
      <c r="H34" s="96">
        <v>278300</v>
      </c>
      <c r="I34" s="96">
        <v>279400</v>
      </c>
      <c r="J34" s="96">
        <v>280600</v>
      </c>
    </row>
    <row r="35" spans="1:10" x14ac:dyDescent="0.2">
      <c r="A35" s="96" t="s">
        <v>949</v>
      </c>
      <c r="B35" s="96" t="s">
        <v>948</v>
      </c>
      <c r="C35" s="96" t="s">
        <v>947</v>
      </c>
      <c r="D35" s="98" t="s">
        <v>919</v>
      </c>
      <c r="E35" s="96">
        <v>160200</v>
      </c>
      <c r="F35" s="96">
        <v>160400</v>
      </c>
      <c r="G35" s="96">
        <v>160600</v>
      </c>
      <c r="H35" s="96">
        <v>160800</v>
      </c>
      <c r="I35" s="96">
        <v>161100</v>
      </c>
      <c r="J35" s="96">
        <v>161300</v>
      </c>
    </row>
    <row r="36" spans="1:10" x14ac:dyDescent="0.2">
      <c r="A36" s="96" t="s">
        <v>946</v>
      </c>
      <c r="B36" s="96" t="s">
        <v>945</v>
      </c>
      <c r="C36" s="96" t="s">
        <v>944</v>
      </c>
      <c r="D36" s="98" t="s">
        <v>919</v>
      </c>
      <c r="E36" s="96">
        <v>171400</v>
      </c>
      <c r="F36" s="96">
        <v>172300</v>
      </c>
      <c r="G36" s="96">
        <v>173100</v>
      </c>
      <c r="H36" s="96">
        <v>174000</v>
      </c>
      <c r="I36" s="96">
        <v>174800</v>
      </c>
      <c r="J36" s="96">
        <v>175600</v>
      </c>
    </row>
    <row r="37" spans="1:10" x14ac:dyDescent="0.2">
      <c r="A37" s="96" t="s">
        <v>943</v>
      </c>
      <c r="B37" s="96" t="s">
        <v>942</v>
      </c>
      <c r="C37" s="96" t="s">
        <v>941</v>
      </c>
      <c r="D37" s="98" t="s">
        <v>919</v>
      </c>
      <c r="E37" s="96">
        <v>315600</v>
      </c>
      <c r="F37" s="96">
        <v>317100</v>
      </c>
      <c r="G37" s="96">
        <v>318600</v>
      </c>
      <c r="H37" s="96">
        <v>319900</v>
      </c>
      <c r="I37" s="96">
        <v>321000</v>
      </c>
      <c r="J37" s="96">
        <v>322100</v>
      </c>
    </row>
    <row r="38" spans="1:10" x14ac:dyDescent="0.2">
      <c r="A38" s="96" t="s">
        <v>940</v>
      </c>
      <c r="B38" s="96" t="s">
        <v>939</v>
      </c>
      <c r="C38" s="96" t="s">
        <v>938</v>
      </c>
      <c r="D38" s="98" t="s">
        <v>919</v>
      </c>
      <c r="E38" s="96">
        <v>149600</v>
      </c>
      <c r="F38" s="96">
        <v>150500</v>
      </c>
      <c r="G38" s="96">
        <v>151300</v>
      </c>
      <c r="H38" s="96">
        <v>152300</v>
      </c>
      <c r="I38" s="96">
        <v>153200</v>
      </c>
      <c r="J38" s="96">
        <v>154100</v>
      </c>
    </row>
    <row r="39" spans="1:10" x14ac:dyDescent="0.2">
      <c r="A39" s="96" t="s">
        <v>937</v>
      </c>
      <c r="B39" s="96" t="s">
        <v>936</v>
      </c>
      <c r="C39" s="96" t="s">
        <v>935</v>
      </c>
      <c r="D39" s="98" t="s">
        <v>919</v>
      </c>
      <c r="E39" s="96">
        <v>113700</v>
      </c>
      <c r="F39" s="96">
        <v>114500</v>
      </c>
      <c r="G39" s="96">
        <v>115300</v>
      </c>
      <c r="H39" s="96">
        <v>116000</v>
      </c>
      <c r="I39" s="96">
        <v>116800</v>
      </c>
      <c r="J39" s="96">
        <v>117500</v>
      </c>
    </row>
    <row r="40" spans="1:10" x14ac:dyDescent="0.2">
      <c r="A40" s="96" t="s">
        <v>934</v>
      </c>
      <c r="B40" s="96" t="s">
        <v>933</v>
      </c>
      <c r="C40" s="96" t="s">
        <v>932</v>
      </c>
      <c r="D40" s="98" t="s">
        <v>919</v>
      </c>
      <c r="E40" s="96">
        <v>114900</v>
      </c>
      <c r="F40" s="96">
        <v>115700</v>
      </c>
      <c r="G40" s="96">
        <v>116500</v>
      </c>
      <c r="H40" s="96">
        <v>117300</v>
      </c>
      <c r="I40" s="96">
        <v>118100</v>
      </c>
      <c r="J40" s="96">
        <v>118900</v>
      </c>
    </row>
    <row r="41" spans="1:10" x14ac:dyDescent="0.2">
      <c r="A41" s="96" t="s">
        <v>931</v>
      </c>
      <c r="B41" s="96" t="s">
        <v>930</v>
      </c>
      <c r="C41" s="96" t="s">
        <v>929</v>
      </c>
      <c r="D41" s="98" t="s">
        <v>919</v>
      </c>
      <c r="E41" s="96">
        <v>145800</v>
      </c>
      <c r="F41" s="96">
        <v>147100</v>
      </c>
      <c r="G41" s="96">
        <v>148400</v>
      </c>
      <c r="H41" s="96">
        <v>149700</v>
      </c>
      <c r="I41" s="96">
        <v>150900</v>
      </c>
      <c r="J41" s="96">
        <v>152200</v>
      </c>
    </row>
    <row r="42" spans="1:10" x14ac:dyDescent="0.2">
      <c r="A42" s="96" t="s">
        <v>928</v>
      </c>
      <c r="B42" s="96" t="s">
        <v>927</v>
      </c>
      <c r="C42" s="96" t="s">
        <v>926</v>
      </c>
      <c r="D42" s="98" t="s">
        <v>919</v>
      </c>
      <c r="E42" s="96">
        <v>125700</v>
      </c>
      <c r="F42" s="96">
        <v>126700</v>
      </c>
      <c r="G42" s="96">
        <v>127600</v>
      </c>
      <c r="H42" s="96">
        <v>128600</v>
      </c>
      <c r="I42" s="96">
        <v>129600</v>
      </c>
      <c r="J42" s="96">
        <v>130600</v>
      </c>
    </row>
    <row r="43" spans="1:10" x14ac:dyDescent="0.2">
      <c r="A43" s="96" t="s">
        <v>925</v>
      </c>
      <c r="B43" s="96" t="s">
        <v>924</v>
      </c>
      <c r="C43" s="96" t="s">
        <v>923</v>
      </c>
      <c r="D43" s="98" t="s">
        <v>919</v>
      </c>
      <c r="E43" s="96">
        <v>529900</v>
      </c>
      <c r="F43" s="96">
        <v>533600</v>
      </c>
      <c r="G43" s="96">
        <v>537300</v>
      </c>
      <c r="H43" s="96">
        <v>540900</v>
      </c>
      <c r="I43" s="96">
        <v>544600</v>
      </c>
      <c r="J43" s="96">
        <v>548200</v>
      </c>
    </row>
    <row r="44" spans="1:10" x14ac:dyDescent="0.2">
      <c r="A44" s="96" t="s">
        <v>922</v>
      </c>
      <c r="B44" s="96" t="s">
        <v>921</v>
      </c>
      <c r="C44" s="96" t="s">
        <v>920</v>
      </c>
      <c r="D44" s="98" t="s">
        <v>919</v>
      </c>
      <c r="E44" s="96">
        <v>385900</v>
      </c>
      <c r="F44" s="96">
        <v>388600</v>
      </c>
      <c r="G44" s="96">
        <v>391200</v>
      </c>
      <c r="H44" s="96">
        <v>393800</v>
      </c>
      <c r="I44" s="96">
        <v>396300</v>
      </c>
      <c r="J44" s="96">
        <v>398700</v>
      </c>
    </row>
    <row r="45" spans="1:10" x14ac:dyDescent="0.2">
      <c r="A45" s="96" t="s">
        <v>918</v>
      </c>
      <c r="B45" s="96" t="s">
        <v>917</v>
      </c>
      <c r="C45" s="96" t="s">
        <v>916</v>
      </c>
      <c r="D45" s="98" t="s">
        <v>915</v>
      </c>
      <c r="E45" s="96">
        <v>140500</v>
      </c>
      <c r="F45" s="96">
        <v>141100</v>
      </c>
      <c r="G45" s="96">
        <v>141700</v>
      </c>
      <c r="H45" s="96">
        <v>142300</v>
      </c>
      <c r="I45" s="96">
        <v>142900</v>
      </c>
      <c r="J45" s="96">
        <v>143700</v>
      </c>
    </row>
    <row r="46" spans="1:10" x14ac:dyDescent="0.2">
      <c r="A46" s="96" t="s">
        <v>914</v>
      </c>
      <c r="B46" s="96" t="s">
        <v>913</v>
      </c>
      <c r="C46" s="96" t="s">
        <v>912</v>
      </c>
      <c r="D46" s="98" t="s">
        <v>818</v>
      </c>
      <c r="E46" s="96">
        <v>206400</v>
      </c>
      <c r="F46" s="96">
        <v>210300</v>
      </c>
      <c r="G46" s="96">
        <v>214300</v>
      </c>
      <c r="H46" s="96">
        <v>218100</v>
      </c>
      <c r="I46" s="96">
        <v>221900</v>
      </c>
      <c r="J46" s="96">
        <v>225600</v>
      </c>
    </row>
    <row r="47" spans="1:10" x14ac:dyDescent="0.2">
      <c r="A47" s="96" t="s">
        <v>911</v>
      </c>
      <c r="B47" s="96" t="s">
        <v>910</v>
      </c>
      <c r="C47" s="96" t="s">
        <v>909</v>
      </c>
      <c r="D47" s="98" t="s">
        <v>818</v>
      </c>
      <c r="E47" s="96">
        <v>388000</v>
      </c>
      <c r="F47" s="96">
        <v>394000</v>
      </c>
      <c r="G47" s="96">
        <v>400000</v>
      </c>
      <c r="H47" s="96">
        <v>405800</v>
      </c>
      <c r="I47" s="96">
        <v>411400</v>
      </c>
      <c r="J47" s="96">
        <v>417000</v>
      </c>
    </row>
    <row r="48" spans="1:10" x14ac:dyDescent="0.2">
      <c r="A48" s="96" t="s">
        <v>908</v>
      </c>
      <c r="B48" s="96" t="s">
        <v>907</v>
      </c>
      <c r="C48" s="96" t="s">
        <v>906</v>
      </c>
      <c r="D48" s="98" t="s">
        <v>818</v>
      </c>
      <c r="E48" s="96">
        <v>243000</v>
      </c>
      <c r="F48" s="96">
        <v>245400</v>
      </c>
      <c r="G48" s="96">
        <v>247800</v>
      </c>
      <c r="H48" s="96">
        <v>250200</v>
      </c>
      <c r="I48" s="96">
        <v>252700</v>
      </c>
      <c r="J48" s="96">
        <v>255100</v>
      </c>
    </row>
    <row r="49" spans="1:10" x14ac:dyDescent="0.2">
      <c r="A49" s="96" t="s">
        <v>905</v>
      </c>
      <c r="B49" s="96" t="s">
        <v>904</v>
      </c>
      <c r="C49" s="96" t="s">
        <v>903</v>
      </c>
      <c r="D49" s="98" t="s">
        <v>818</v>
      </c>
      <c r="E49" s="96">
        <v>325400</v>
      </c>
      <c r="F49" s="96">
        <v>328200</v>
      </c>
      <c r="G49" s="96">
        <v>331100</v>
      </c>
      <c r="H49" s="96">
        <v>333700</v>
      </c>
      <c r="I49" s="96">
        <v>336300</v>
      </c>
      <c r="J49" s="96">
        <v>338900</v>
      </c>
    </row>
    <row r="50" spans="1:10" x14ac:dyDescent="0.2">
      <c r="A50" s="96" t="s">
        <v>902</v>
      </c>
      <c r="B50" s="96" t="s">
        <v>901</v>
      </c>
      <c r="C50" s="96" t="s">
        <v>900</v>
      </c>
      <c r="D50" s="98" t="s">
        <v>818</v>
      </c>
      <c r="E50" s="96">
        <v>327500</v>
      </c>
      <c r="F50" s="96">
        <v>331200</v>
      </c>
      <c r="G50" s="96">
        <v>334900</v>
      </c>
      <c r="H50" s="96">
        <v>338600</v>
      </c>
      <c r="I50" s="96">
        <v>342400</v>
      </c>
      <c r="J50" s="96">
        <v>346200</v>
      </c>
    </row>
    <row r="51" spans="1:10" x14ac:dyDescent="0.2">
      <c r="A51" s="96" t="s">
        <v>899</v>
      </c>
      <c r="B51" s="96" t="s">
        <v>898</v>
      </c>
      <c r="C51" s="96" t="s">
        <v>897</v>
      </c>
      <c r="D51" s="98" t="s">
        <v>818</v>
      </c>
      <c r="E51" s="96">
        <v>238000</v>
      </c>
      <c r="F51" s="96">
        <v>240900</v>
      </c>
      <c r="G51" s="96">
        <v>243900</v>
      </c>
      <c r="H51" s="96">
        <v>246400</v>
      </c>
      <c r="I51" s="96">
        <v>248700</v>
      </c>
      <c r="J51" s="96">
        <v>251000</v>
      </c>
    </row>
    <row r="52" spans="1:10" x14ac:dyDescent="0.2">
      <c r="A52" s="96" t="s">
        <v>896</v>
      </c>
      <c r="B52" s="96" t="s">
        <v>895</v>
      </c>
      <c r="C52" s="96" t="s">
        <v>894</v>
      </c>
      <c r="D52" s="98" t="s">
        <v>818</v>
      </c>
      <c r="E52" s="96">
        <v>169900</v>
      </c>
      <c r="F52" s="96">
        <v>171900</v>
      </c>
      <c r="G52" s="96">
        <v>173800</v>
      </c>
      <c r="H52" s="96">
        <v>175500</v>
      </c>
      <c r="I52" s="96">
        <v>177100</v>
      </c>
      <c r="J52" s="96">
        <v>178600</v>
      </c>
    </row>
    <row r="53" spans="1:10" x14ac:dyDescent="0.2">
      <c r="A53" s="96" t="s">
        <v>893</v>
      </c>
      <c r="B53" s="96" t="s">
        <v>892</v>
      </c>
      <c r="C53" s="96" t="s">
        <v>891</v>
      </c>
      <c r="D53" s="98" t="s">
        <v>818</v>
      </c>
      <c r="E53" s="96">
        <v>274900</v>
      </c>
      <c r="F53" s="96">
        <v>278600</v>
      </c>
      <c r="G53" s="96">
        <v>282300</v>
      </c>
      <c r="H53" s="96">
        <v>285800</v>
      </c>
      <c r="I53" s="96">
        <v>289300</v>
      </c>
      <c r="J53" s="96">
        <v>292600</v>
      </c>
    </row>
    <row r="54" spans="1:10" x14ac:dyDescent="0.2">
      <c r="A54" s="96" t="s">
        <v>890</v>
      </c>
      <c r="B54" s="96" t="s">
        <v>889</v>
      </c>
      <c r="C54" s="96" t="s">
        <v>888</v>
      </c>
      <c r="D54" s="98" t="s">
        <v>818</v>
      </c>
      <c r="E54" s="96">
        <v>385200</v>
      </c>
      <c r="F54" s="96">
        <v>389500</v>
      </c>
      <c r="G54" s="96">
        <v>393900</v>
      </c>
      <c r="H54" s="96">
        <v>398100</v>
      </c>
      <c r="I54" s="96">
        <v>402400</v>
      </c>
      <c r="J54" s="96">
        <v>406600</v>
      </c>
    </row>
    <row r="55" spans="1:10" x14ac:dyDescent="0.2">
      <c r="A55" s="96" t="s">
        <v>887</v>
      </c>
      <c r="B55" s="96" t="s">
        <v>886</v>
      </c>
      <c r="C55" s="96" t="s">
        <v>885</v>
      </c>
      <c r="D55" s="98" t="s">
        <v>818</v>
      </c>
      <c r="E55" s="96">
        <v>355000</v>
      </c>
      <c r="F55" s="96">
        <v>358600</v>
      </c>
      <c r="G55" s="96">
        <v>362200</v>
      </c>
      <c r="H55" s="96">
        <v>365600</v>
      </c>
      <c r="I55" s="96">
        <v>369000</v>
      </c>
      <c r="J55" s="96">
        <v>372300</v>
      </c>
    </row>
    <row r="56" spans="1:10" x14ac:dyDescent="0.2">
      <c r="A56" s="96" t="s">
        <v>884</v>
      </c>
      <c r="B56" s="96" t="s">
        <v>883</v>
      </c>
      <c r="C56" s="96" t="s">
        <v>882</v>
      </c>
      <c r="D56" s="98" t="s">
        <v>818</v>
      </c>
      <c r="E56" s="96">
        <v>336400</v>
      </c>
      <c r="F56" s="96">
        <v>341100</v>
      </c>
      <c r="G56" s="96">
        <v>345900</v>
      </c>
      <c r="H56" s="96">
        <v>350600</v>
      </c>
      <c r="I56" s="96">
        <v>355200</v>
      </c>
      <c r="J56" s="96">
        <v>359700</v>
      </c>
    </row>
    <row r="57" spans="1:10" x14ac:dyDescent="0.2">
      <c r="A57" s="96" t="s">
        <v>881</v>
      </c>
      <c r="B57" s="96" t="s">
        <v>880</v>
      </c>
      <c r="C57" s="96" t="s">
        <v>879</v>
      </c>
      <c r="D57" s="98" t="s">
        <v>818</v>
      </c>
      <c r="E57" s="96">
        <v>272200</v>
      </c>
      <c r="F57" s="96">
        <v>275300</v>
      </c>
      <c r="G57" s="96">
        <v>278500</v>
      </c>
      <c r="H57" s="96">
        <v>281500</v>
      </c>
      <c r="I57" s="96">
        <v>284500</v>
      </c>
      <c r="J57" s="96">
        <v>287400</v>
      </c>
    </row>
    <row r="58" spans="1:10" x14ac:dyDescent="0.2">
      <c r="A58" s="96" t="s">
        <v>878</v>
      </c>
      <c r="B58" s="96" t="s">
        <v>877</v>
      </c>
      <c r="C58" s="96" t="s">
        <v>876</v>
      </c>
      <c r="D58" s="98" t="s">
        <v>818</v>
      </c>
      <c r="E58" s="96">
        <v>180600</v>
      </c>
      <c r="F58" s="96">
        <v>181200</v>
      </c>
      <c r="G58" s="96">
        <v>181900</v>
      </c>
      <c r="H58" s="96">
        <v>182500</v>
      </c>
      <c r="I58" s="96">
        <v>183000</v>
      </c>
      <c r="J58" s="96">
        <v>183600</v>
      </c>
    </row>
    <row r="59" spans="1:10" x14ac:dyDescent="0.2">
      <c r="A59" s="96" t="s">
        <v>875</v>
      </c>
      <c r="B59" s="96" t="s">
        <v>874</v>
      </c>
      <c r="C59" s="96" t="s">
        <v>873</v>
      </c>
      <c r="D59" s="98" t="s">
        <v>818</v>
      </c>
      <c r="E59" s="96">
        <v>273300</v>
      </c>
      <c r="F59" s="96">
        <v>276800</v>
      </c>
      <c r="G59" s="96">
        <v>280200</v>
      </c>
      <c r="H59" s="96">
        <v>283500</v>
      </c>
      <c r="I59" s="96">
        <v>286600</v>
      </c>
      <c r="J59" s="96">
        <v>289700</v>
      </c>
    </row>
    <row r="60" spans="1:10" x14ac:dyDescent="0.2">
      <c r="A60" s="96" t="s">
        <v>872</v>
      </c>
      <c r="B60" s="96" t="s">
        <v>871</v>
      </c>
      <c r="C60" s="96" t="s">
        <v>870</v>
      </c>
      <c r="D60" s="98" t="s">
        <v>818</v>
      </c>
      <c r="E60" s="96">
        <v>253800</v>
      </c>
      <c r="F60" s="96">
        <v>256800</v>
      </c>
      <c r="G60" s="96">
        <v>259700</v>
      </c>
      <c r="H60" s="96">
        <v>262600</v>
      </c>
      <c r="I60" s="96">
        <v>265500</v>
      </c>
      <c r="J60" s="96">
        <v>268400</v>
      </c>
    </row>
    <row r="61" spans="1:10" x14ac:dyDescent="0.2">
      <c r="A61" s="96" t="s">
        <v>869</v>
      </c>
      <c r="B61" s="96" t="s">
        <v>868</v>
      </c>
      <c r="C61" s="96" t="s">
        <v>867</v>
      </c>
      <c r="D61" s="98" t="s">
        <v>818</v>
      </c>
      <c r="E61" s="96">
        <v>249700</v>
      </c>
      <c r="F61" s="96">
        <v>252500</v>
      </c>
      <c r="G61" s="96">
        <v>255300</v>
      </c>
      <c r="H61" s="96">
        <v>258200</v>
      </c>
      <c r="I61" s="96">
        <v>261200</v>
      </c>
      <c r="J61" s="96">
        <v>264200</v>
      </c>
    </row>
    <row r="62" spans="1:10" x14ac:dyDescent="0.2">
      <c r="A62" s="96" t="s">
        <v>866</v>
      </c>
      <c r="B62" s="96" t="s">
        <v>865</v>
      </c>
      <c r="C62" s="96" t="s">
        <v>864</v>
      </c>
      <c r="D62" s="98" t="s">
        <v>818</v>
      </c>
      <c r="E62" s="96">
        <v>300400</v>
      </c>
      <c r="F62" s="96">
        <v>304900</v>
      </c>
      <c r="G62" s="96">
        <v>309300</v>
      </c>
      <c r="H62" s="96">
        <v>313500</v>
      </c>
      <c r="I62" s="96">
        <v>317600</v>
      </c>
      <c r="J62" s="96">
        <v>321700</v>
      </c>
    </row>
    <row r="63" spans="1:10" x14ac:dyDescent="0.2">
      <c r="A63" s="96" t="s">
        <v>863</v>
      </c>
      <c r="B63" s="96" t="s">
        <v>862</v>
      </c>
      <c r="C63" s="96" t="s">
        <v>861</v>
      </c>
      <c r="D63" s="98" t="s">
        <v>818</v>
      </c>
      <c r="E63" s="96">
        <v>276500</v>
      </c>
      <c r="F63" s="96">
        <v>280600</v>
      </c>
      <c r="G63" s="96">
        <v>284600</v>
      </c>
      <c r="H63" s="96">
        <v>288400</v>
      </c>
      <c r="I63" s="96">
        <v>292100</v>
      </c>
      <c r="J63" s="96">
        <v>295600</v>
      </c>
    </row>
    <row r="64" spans="1:10" x14ac:dyDescent="0.2">
      <c r="A64" s="96" t="s">
        <v>860</v>
      </c>
      <c r="B64" s="96" t="s">
        <v>859</v>
      </c>
      <c r="C64" s="96" t="s">
        <v>858</v>
      </c>
      <c r="D64" s="98" t="s">
        <v>818</v>
      </c>
      <c r="E64" s="96">
        <v>227700</v>
      </c>
      <c r="F64" s="96">
        <v>231300</v>
      </c>
      <c r="G64" s="96">
        <v>234800</v>
      </c>
      <c r="H64" s="96">
        <v>237900</v>
      </c>
      <c r="I64" s="96">
        <v>240900</v>
      </c>
      <c r="J64" s="96">
        <v>243700</v>
      </c>
    </row>
    <row r="65" spans="1:10" x14ac:dyDescent="0.2">
      <c r="A65" s="96" t="s">
        <v>857</v>
      </c>
      <c r="B65" s="96" t="s">
        <v>856</v>
      </c>
      <c r="C65" s="96" t="s">
        <v>855</v>
      </c>
      <c r="D65" s="98" t="s">
        <v>818</v>
      </c>
      <c r="E65" s="96">
        <v>175400</v>
      </c>
      <c r="F65" s="96">
        <v>178100</v>
      </c>
      <c r="G65" s="96">
        <v>180800</v>
      </c>
      <c r="H65" s="96">
        <v>183300</v>
      </c>
      <c r="I65" s="96">
        <v>185700</v>
      </c>
      <c r="J65" s="96">
        <v>188000</v>
      </c>
    </row>
    <row r="66" spans="1:10" x14ac:dyDescent="0.2">
      <c r="A66" s="96" t="s">
        <v>854</v>
      </c>
      <c r="B66" s="96" t="s">
        <v>853</v>
      </c>
      <c r="C66" s="96" t="s">
        <v>852</v>
      </c>
      <c r="D66" s="98" t="s">
        <v>818</v>
      </c>
      <c r="E66" s="96">
        <v>325100</v>
      </c>
      <c r="F66" s="96">
        <v>328600</v>
      </c>
      <c r="G66" s="96">
        <v>332100</v>
      </c>
      <c r="H66" s="96">
        <v>335300</v>
      </c>
      <c r="I66" s="96">
        <v>338500</v>
      </c>
      <c r="J66" s="96">
        <v>341500</v>
      </c>
    </row>
    <row r="67" spans="1:10" x14ac:dyDescent="0.2">
      <c r="A67" s="96" t="s">
        <v>851</v>
      </c>
      <c r="B67" s="96" t="s">
        <v>850</v>
      </c>
      <c r="C67" s="96" t="s">
        <v>849</v>
      </c>
      <c r="D67" s="98" t="s">
        <v>818</v>
      </c>
      <c r="E67" s="96">
        <v>298200</v>
      </c>
      <c r="F67" s="96">
        <v>302400</v>
      </c>
      <c r="G67" s="96">
        <v>306600</v>
      </c>
      <c r="H67" s="96">
        <v>310600</v>
      </c>
      <c r="I67" s="96">
        <v>314500</v>
      </c>
      <c r="J67" s="96">
        <v>318300</v>
      </c>
    </row>
    <row r="68" spans="1:10" x14ac:dyDescent="0.2">
      <c r="A68" s="96" t="s">
        <v>848</v>
      </c>
      <c r="B68" s="96" t="s">
        <v>847</v>
      </c>
      <c r="C68" s="96" t="s">
        <v>846</v>
      </c>
      <c r="D68" s="98" t="s">
        <v>818</v>
      </c>
      <c r="E68" s="96">
        <v>213200</v>
      </c>
      <c r="F68" s="96">
        <v>215900</v>
      </c>
      <c r="G68" s="96">
        <v>218700</v>
      </c>
      <c r="H68" s="96">
        <v>221300</v>
      </c>
      <c r="I68" s="96">
        <v>223900</v>
      </c>
      <c r="J68" s="96">
        <v>226400</v>
      </c>
    </row>
    <row r="69" spans="1:10" x14ac:dyDescent="0.2">
      <c r="A69" s="96" t="s">
        <v>845</v>
      </c>
      <c r="B69" s="96" t="s">
        <v>844</v>
      </c>
      <c r="C69" s="96" t="s">
        <v>843</v>
      </c>
      <c r="D69" s="98" t="s">
        <v>818</v>
      </c>
      <c r="E69" s="96">
        <v>336000</v>
      </c>
      <c r="F69" s="96">
        <v>341100</v>
      </c>
      <c r="G69" s="96">
        <v>346100</v>
      </c>
      <c r="H69" s="96">
        <v>350800</v>
      </c>
      <c r="I69" s="96">
        <v>355300</v>
      </c>
      <c r="J69" s="96">
        <v>359600</v>
      </c>
    </row>
    <row r="70" spans="1:10" x14ac:dyDescent="0.2">
      <c r="A70" s="96" t="s">
        <v>842</v>
      </c>
      <c r="B70" s="96" t="s">
        <v>841</v>
      </c>
      <c r="C70" s="96" t="s">
        <v>840</v>
      </c>
      <c r="D70" s="98" t="s">
        <v>818</v>
      </c>
      <c r="E70" s="96">
        <v>306000</v>
      </c>
      <c r="F70" s="96">
        <v>311400</v>
      </c>
      <c r="G70" s="96">
        <v>316800</v>
      </c>
      <c r="H70" s="96">
        <v>322100</v>
      </c>
      <c r="I70" s="96">
        <v>327300</v>
      </c>
      <c r="J70" s="96">
        <v>332500</v>
      </c>
    </row>
    <row r="71" spans="1:10" x14ac:dyDescent="0.2">
      <c r="A71" s="96" t="s">
        <v>839</v>
      </c>
      <c r="B71" s="96" t="s">
        <v>838</v>
      </c>
      <c r="C71" s="96" t="s">
        <v>837</v>
      </c>
      <c r="D71" s="98" t="s">
        <v>818</v>
      </c>
      <c r="E71" s="96">
        <v>199100</v>
      </c>
      <c r="F71" s="96">
        <v>201700</v>
      </c>
      <c r="G71" s="96">
        <v>204100</v>
      </c>
      <c r="H71" s="96">
        <v>206500</v>
      </c>
      <c r="I71" s="96">
        <v>208900</v>
      </c>
      <c r="J71" s="96">
        <v>211300</v>
      </c>
    </row>
    <row r="72" spans="1:10" x14ac:dyDescent="0.2">
      <c r="A72" s="96" t="s">
        <v>836</v>
      </c>
      <c r="B72" s="96" t="s">
        <v>835</v>
      </c>
      <c r="C72" s="96" t="s">
        <v>834</v>
      </c>
      <c r="D72" s="98" t="s">
        <v>818</v>
      </c>
      <c r="E72" s="96">
        <v>310900</v>
      </c>
      <c r="F72" s="96">
        <v>315100</v>
      </c>
      <c r="G72" s="96">
        <v>319100</v>
      </c>
      <c r="H72" s="96">
        <v>322900</v>
      </c>
      <c r="I72" s="96">
        <v>326500</v>
      </c>
      <c r="J72" s="96">
        <v>330000</v>
      </c>
    </row>
    <row r="73" spans="1:10" x14ac:dyDescent="0.2">
      <c r="A73" s="96" t="s">
        <v>833</v>
      </c>
      <c r="B73" s="96" t="s">
        <v>832</v>
      </c>
      <c r="C73" s="96" t="s">
        <v>831</v>
      </c>
      <c r="D73" s="98" t="s">
        <v>818</v>
      </c>
      <c r="E73" s="96">
        <v>204300</v>
      </c>
      <c r="F73" s="96">
        <v>207100</v>
      </c>
      <c r="G73" s="96">
        <v>210000</v>
      </c>
      <c r="H73" s="96">
        <v>212800</v>
      </c>
      <c r="I73" s="96">
        <v>215600</v>
      </c>
      <c r="J73" s="96">
        <v>218400</v>
      </c>
    </row>
    <row r="74" spans="1:10" x14ac:dyDescent="0.2">
      <c r="A74" s="96" t="s">
        <v>830</v>
      </c>
      <c r="B74" s="96" t="s">
        <v>829</v>
      </c>
      <c r="C74" s="96" t="s">
        <v>828</v>
      </c>
      <c r="D74" s="98" t="s">
        <v>818</v>
      </c>
      <c r="E74" s="96">
        <v>289200</v>
      </c>
      <c r="F74" s="96">
        <v>295200</v>
      </c>
      <c r="G74" s="96">
        <v>301000</v>
      </c>
      <c r="H74" s="96">
        <v>306400</v>
      </c>
      <c r="I74" s="96">
        <v>311500</v>
      </c>
      <c r="J74" s="96">
        <v>316400</v>
      </c>
    </row>
    <row r="75" spans="1:10" x14ac:dyDescent="0.2">
      <c r="A75" s="96" t="s">
        <v>827</v>
      </c>
      <c r="B75" s="96" t="s">
        <v>826</v>
      </c>
      <c r="C75" s="96" t="s">
        <v>825</v>
      </c>
      <c r="D75" s="98" t="s">
        <v>818</v>
      </c>
      <c r="E75" s="96">
        <v>275500</v>
      </c>
      <c r="F75" s="96">
        <v>278800</v>
      </c>
      <c r="G75" s="96">
        <v>282200</v>
      </c>
      <c r="H75" s="96">
        <v>285500</v>
      </c>
      <c r="I75" s="96">
        <v>288700</v>
      </c>
      <c r="J75" s="96">
        <v>291900</v>
      </c>
    </row>
    <row r="76" spans="1:10" x14ac:dyDescent="0.2">
      <c r="A76" s="96" t="s">
        <v>824</v>
      </c>
      <c r="B76" s="96" t="s">
        <v>823</v>
      </c>
      <c r="C76" s="96" t="s">
        <v>822</v>
      </c>
      <c r="D76" s="98" t="s">
        <v>818</v>
      </c>
      <c r="E76" s="96">
        <v>320300</v>
      </c>
      <c r="F76" s="96">
        <v>323400</v>
      </c>
      <c r="G76" s="96">
        <v>326500</v>
      </c>
      <c r="H76" s="96">
        <v>329400</v>
      </c>
      <c r="I76" s="96">
        <v>332100</v>
      </c>
      <c r="J76" s="96">
        <v>334800</v>
      </c>
    </row>
    <row r="77" spans="1:10" x14ac:dyDescent="0.2">
      <c r="A77" s="96" t="s">
        <v>821</v>
      </c>
      <c r="B77" s="96" t="s">
        <v>820</v>
      </c>
      <c r="C77" s="96" t="s">
        <v>819</v>
      </c>
      <c r="D77" s="98" t="s">
        <v>818</v>
      </c>
      <c r="E77" s="96">
        <v>221800</v>
      </c>
      <c r="F77" s="96">
        <v>222700</v>
      </c>
      <c r="G77" s="96">
        <v>223700</v>
      </c>
      <c r="H77" s="96">
        <v>224600</v>
      </c>
      <c r="I77" s="96">
        <v>225400</v>
      </c>
      <c r="J77" s="96">
        <v>226200</v>
      </c>
    </row>
    <row r="78" spans="1:10" x14ac:dyDescent="0.2">
      <c r="A78" s="96" t="s">
        <v>817</v>
      </c>
      <c r="B78" s="96" t="s">
        <v>816</v>
      </c>
      <c r="C78" s="96" t="s">
        <v>815</v>
      </c>
      <c r="D78" s="98" t="s">
        <v>787</v>
      </c>
      <c r="E78" s="96">
        <v>105700</v>
      </c>
      <c r="F78" s="96">
        <v>105900</v>
      </c>
      <c r="G78" s="96">
        <v>106100</v>
      </c>
      <c r="H78" s="96">
        <v>106300</v>
      </c>
      <c r="I78" s="96">
        <v>106500</v>
      </c>
      <c r="J78" s="96">
        <v>106700</v>
      </c>
    </row>
    <row r="79" spans="1:10" x14ac:dyDescent="0.2">
      <c r="A79" s="96" t="s">
        <v>814</v>
      </c>
      <c r="B79" s="96" t="s">
        <v>813</v>
      </c>
      <c r="C79" s="96" t="s">
        <v>812</v>
      </c>
      <c r="D79" s="98" t="s">
        <v>787</v>
      </c>
      <c r="E79" s="96">
        <v>277400</v>
      </c>
      <c r="F79" s="96">
        <v>278600</v>
      </c>
      <c r="G79" s="96">
        <v>279800</v>
      </c>
      <c r="H79" s="96">
        <v>280900</v>
      </c>
      <c r="I79" s="96">
        <v>282100</v>
      </c>
      <c r="J79" s="96">
        <v>283300</v>
      </c>
    </row>
    <row r="80" spans="1:10" x14ac:dyDescent="0.2">
      <c r="A80" s="96" t="s">
        <v>811</v>
      </c>
      <c r="B80" s="96" t="s">
        <v>810</v>
      </c>
      <c r="C80" s="96" t="s">
        <v>809</v>
      </c>
      <c r="D80" s="98" t="s">
        <v>787</v>
      </c>
      <c r="E80" s="96">
        <v>290000</v>
      </c>
      <c r="F80" s="96">
        <v>291500</v>
      </c>
      <c r="G80" s="96">
        <v>293000</v>
      </c>
      <c r="H80" s="96">
        <v>294400</v>
      </c>
      <c r="I80" s="96">
        <v>295800</v>
      </c>
      <c r="J80" s="96">
        <v>297200</v>
      </c>
    </row>
    <row r="81" spans="1:10" x14ac:dyDescent="0.2">
      <c r="A81" s="96" t="s">
        <v>808</v>
      </c>
      <c r="B81" s="96" t="s">
        <v>807</v>
      </c>
      <c r="C81" s="96" t="s">
        <v>806</v>
      </c>
      <c r="D81" s="98" t="s">
        <v>787</v>
      </c>
      <c r="E81" s="96">
        <v>488300</v>
      </c>
      <c r="F81" s="96">
        <v>489800</v>
      </c>
      <c r="G81" s="96">
        <v>491300</v>
      </c>
      <c r="H81" s="96">
        <v>492500</v>
      </c>
      <c r="I81" s="96">
        <v>493600</v>
      </c>
      <c r="J81" s="96">
        <v>494700</v>
      </c>
    </row>
    <row r="82" spans="1:10" x14ac:dyDescent="0.2">
      <c r="A82" s="96" t="s">
        <v>805</v>
      </c>
      <c r="B82" s="96" t="s">
        <v>804</v>
      </c>
      <c r="C82" s="96" t="s">
        <v>803</v>
      </c>
      <c r="D82" s="98" t="s">
        <v>787</v>
      </c>
      <c r="E82" s="96">
        <v>244800</v>
      </c>
      <c r="F82" s="96">
        <v>245700</v>
      </c>
      <c r="G82" s="96">
        <v>246600</v>
      </c>
      <c r="H82" s="96">
        <v>247400</v>
      </c>
      <c r="I82" s="96">
        <v>248200</v>
      </c>
      <c r="J82" s="96">
        <v>248900</v>
      </c>
    </row>
    <row r="83" spans="1:10" x14ac:dyDescent="0.2">
      <c r="A83" s="96" t="s">
        <v>802</v>
      </c>
      <c r="B83" s="96" t="s">
        <v>801</v>
      </c>
      <c r="C83" s="96" t="s">
        <v>800</v>
      </c>
      <c r="D83" s="98" t="s">
        <v>787</v>
      </c>
      <c r="E83" s="96">
        <v>206100</v>
      </c>
      <c r="F83" s="96">
        <v>207400</v>
      </c>
      <c r="G83" s="96">
        <v>208600</v>
      </c>
      <c r="H83" s="96">
        <v>209800</v>
      </c>
      <c r="I83" s="96">
        <v>211000</v>
      </c>
      <c r="J83" s="96">
        <v>212200</v>
      </c>
    </row>
    <row r="84" spans="1:10" x14ac:dyDescent="0.2">
      <c r="A84" s="96" t="s">
        <v>799</v>
      </c>
      <c r="B84" s="96" t="s">
        <v>798</v>
      </c>
      <c r="C84" s="96" t="s">
        <v>797</v>
      </c>
      <c r="D84" s="98" t="s">
        <v>787</v>
      </c>
      <c r="E84" s="96">
        <v>317700</v>
      </c>
      <c r="F84" s="96">
        <v>318300</v>
      </c>
      <c r="G84" s="96">
        <v>318900</v>
      </c>
      <c r="H84" s="96">
        <v>319500</v>
      </c>
      <c r="I84" s="96">
        <v>320100</v>
      </c>
      <c r="J84" s="96">
        <v>320700</v>
      </c>
    </row>
    <row r="85" spans="1:10" x14ac:dyDescent="0.2">
      <c r="A85" s="96" t="s">
        <v>796</v>
      </c>
      <c r="B85" s="96" t="s">
        <v>795</v>
      </c>
      <c r="C85" s="96" t="s">
        <v>794</v>
      </c>
      <c r="D85" s="98" t="s">
        <v>787</v>
      </c>
      <c r="E85" s="96">
        <v>275200</v>
      </c>
      <c r="F85" s="96">
        <v>275600</v>
      </c>
      <c r="G85" s="96">
        <v>276100</v>
      </c>
      <c r="H85" s="96">
        <v>276500</v>
      </c>
      <c r="I85" s="96">
        <v>276900</v>
      </c>
      <c r="J85" s="96">
        <v>277300</v>
      </c>
    </row>
    <row r="86" spans="1:10" x14ac:dyDescent="0.2">
      <c r="A86" s="96" t="s">
        <v>793</v>
      </c>
      <c r="B86" s="96" t="s">
        <v>792</v>
      </c>
      <c r="C86" s="96" t="s">
        <v>791</v>
      </c>
      <c r="D86" s="98" t="s">
        <v>787</v>
      </c>
      <c r="E86" s="96">
        <v>149800</v>
      </c>
      <c r="F86" s="96">
        <v>150200</v>
      </c>
      <c r="G86" s="96">
        <v>150600</v>
      </c>
      <c r="H86" s="96">
        <v>151000</v>
      </c>
      <c r="I86" s="96">
        <v>151400</v>
      </c>
      <c r="J86" s="96">
        <v>151800</v>
      </c>
    </row>
    <row r="87" spans="1:10" x14ac:dyDescent="0.2">
      <c r="A87" s="96" t="s">
        <v>790</v>
      </c>
      <c r="B87" s="96" t="s">
        <v>789</v>
      </c>
      <c r="C87" s="96" t="s">
        <v>788</v>
      </c>
      <c r="D87" s="98" t="s">
        <v>787</v>
      </c>
      <c r="E87" s="96">
        <v>276400</v>
      </c>
      <c r="F87" s="96">
        <v>276700</v>
      </c>
      <c r="G87" s="96">
        <v>277000</v>
      </c>
      <c r="H87" s="96">
        <v>277300</v>
      </c>
      <c r="I87" s="96">
        <v>277500</v>
      </c>
      <c r="J87" s="96">
        <v>277800</v>
      </c>
    </row>
    <row r="88" spans="1:10" x14ac:dyDescent="0.2">
      <c r="A88" s="96" t="s">
        <v>786</v>
      </c>
      <c r="B88" s="96" t="s">
        <v>785</v>
      </c>
      <c r="C88" s="96" t="s">
        <v>784</v>
      </c>
      <c r="D88" s="98" t="s">
        <v>687</v>
      </c>
      <c r="E88" s="96">
        <v>148600</v>
      </c>
      <c r="F88" s="96">
        <v>148900</v>
      </c>
      <c r="G88" s="96">
        <v>149200</v>
      </c>
      <c r="H88" s="96">
        <v>149400</v>
      </c>
      <c r="I88" s="96">
        <v>149700</v>
      </c>
      <c r="J88" s="96">
        <v>149900</v>
      </c>
    </row>
    <row r="89" spans="1:10" x14ac:dyDescent="0.2">
      <c r="A89" s="96" t="s">
        <v>783</v>
      </c>
      <c r="B89" s="96" t="s">
        <v>782</v>
      </c>
      <c r="C89" s="96" t="s">
        <v>781</v>
      </c>
      <c r="D89" s="98" t="s">
        <v>687</v>
      </c>
      <c r="E89" s="96">
        <v>141400</v>
      </c>
      <c r="F89" s="96">
        <v>141400</v>
      </c>
      <c r="G89" s="96">
        <v>141500</v>
      </c>
      <c r="H89" s="96">
        <v>141500</v>
      </c>
      <c r="I89" s="96">
        <v>141500</v>
      </c>
      <c r="J89" s="96">
        <v>141600</v>
      </c>
    </row>
    <row r="90" spans="1:10" x14ac:dyDescent="0.2">
      <c r="A90" s="96" t="s">
        <v>780</v>
      </c>
      <c r="B90" s="96" t="s">
        <v>779</v>
      </c>
      <c r="C90" s="96" t="s">
        <v>778</v>
      </c>
      <c r="D90" s="98" t="s">
        <v>687</v>
      </c>
      <c r="E90" s="96">
        <v>285600</v>
      </c>
      <c r="F90" s="96">
        <v>287300</v>
      </c>
      <c r="G90" s="96">
        <v>289000</v>
      </c>
      <c r="H90" s="96">
        <v>290700</v>
      </c>
      <c r="I90" s="96">
        <v>292400</v>
      </c>
      <c r="J90" s="96">
        <v>294000</v>
      </c>
    </row>
    <row r="91" spans="1:10" x14ac:dyDescent="0.2">
      <c r="A91" s="96" t="s">
        <v>777</v>
      </c>
      <c r="B91" s="96" t="s">
        <v>776</v>
      </c>
      <c r="C91" s="96" t="s">
        <v>775</v>
      </c>
      <c r="D91" s="98" t="s">
        <v>687</v>
      </c>
      <c r="E91" s="96">
        <v>189900</v>
      </c>
      <c r="F91" s="96">
        <v>191000</v>
      </c>
      <c r="G91" s="96">
        <v>192000</v>
      </c>
      <c r="H91" s="96">
        <v>193100</v>
      </c>
      <c r="I91" s="96">
        <v>194100</v>
      </c>
      <c r="J91" s="96">
        <v>195200</v>
      </c>
    </row>
    <row r="92" spans="1:10" x14ac:dyDescent="0.2">
      <c r="A92" s="96" t="s">
        <v>774</v>
      </c>
      <c r="B92" s="96" t="s">
        <v>773</v>
      </c>
      <c r="C92" s="96" t="s">
        <v>772</v>
      </c>
      <c r="D92" s="98" t="s">
        <v>687</v>
      </c>
      <c r="E92" s="96">
        <v>187500</v>
      </c>
      <c r="F92" s="96">
        <v>188700</v>
      </c>
      <c r="G92" s="96">
        <v>189800</v>
      </c>
      <c r="H92" s="96">
        <v>190700</v>
      </c>
      <c r="I92" s="96">
        <v>191500</v>
      </c>
      <c r="J92" s="96">
        <v>192300</v>
      </c>
    </row>
    <row r="93" spans="1:10" x14ac:dyDescent="0.2">
      <c r="A93" s="96" t="s">
        <v>771</v>
      </c>
      <c r="B93" s="96" t="s">
        <v>770</v>
      </c>
      <c r="C93" s="96" t="s">
        <v>769</v>
      </c>
      <c r="D93" s="98" t="s">
        <v>687</v>
      </c>
      <c r="E93" s="96">
        <v>172200</v>
      </c>
      <c r="F93" s="96">
        <v>173300</v>
      </c>
      <c r="G93" s="96">
        <v>174400</v>
      </c>
      <c r="H93" s="96">
        <v>175500</v>
      </c>
      <c r="I93" s="96">
        <v>176600</v>
      </c>
      <c r="J93" s="96">
        <v>177700</v>
      </c>
    </row>
    <row r="94" spans="1:10" x14ac:dyDescent="0.2">
      <c r="A94" s="96" t="s">
        <v>768</v>
      </c>
      <c r="B94" s="96" t="s">
        <v>767</v>
      </c>
      <c r="C94" s="96" t="s">
        <v>766</v>
      </c>
      <c r="D94" s="98" t="s">
        <v>687</v>
      </c>
      <c r="E94" s="96">
        <v>503800</v>
      </c>
      <c r="F94" s="96">
        <v>503800</v>
      </c>
      <c r="G94" s="96">
        <v>503900</v>
      </c>
      <c r="H94" s="96">
        <v>504000</v>
      </c>
      <c r="I94" s="96">
        <v>504100</v>
      </c>
      <c r="J94" s="96">
        <v>504200</v>
      </c>
    </row>
    <row r="95" spans="1:10" x14ac:dyDescent="0.2">
      <c r="A95" s="96" t="s">
        <v>765</v>
      </c>
      <c r="B95" s="96" t="s">
        <v>764</v>
      </c>
      <c r="C95" s="96" t="s">
        <v>763</v>
      </c>
      <c r="D95" s="98" t="s">
        <v>687</v>
      </c>
      <c r="E95" s="96">
        <v>374100</v>
      </c>
      <c r="F95" s="96">
        <v>374900</v>
      </c>
      <c r="G95" s="96">
        <v>375700</v>
      </c>
      <c r="H95" s="96">
        <v>376600</v>
      </c>
      <c r="I95" s="96">
        <v>377400</v>
      </c>
      <c r="J95" s="96">
        <v>378200</v>
      </c>
    </row>
    <row r="96" spans="1:10" x14ac:dyDescent="0.2">
      <c r="A96" s="96" t="s">
        <v>762</v>
      </c>
      <c r="B96" s="96" t="s">
        <v>761</v>
      </c>
      <c r="C96" s="96" t="s">
        <v>760</v>
      </c>
      <c r="D96" s="98" t="s">
        <v>687</v>
      </c>
      <c r="E96" s="96">
        <v>198700</v>
      </c>
      <c r="F96" s="96">
        <v>199600</v>
      </c>
      <c r="G96" s="96">
        <v>200600</v>
      </c>
      <c r="H96" s="96">
        <v>201500</v>
      </c>
      <c r="I96" s="96">
        <v>202600</v>
      </c>
      <c r="J96" s="96">
        <v>203600</v>
      </c>
    </row>
    <row r="97" spans="1:10" x14ac:dyDescent="0.2">
      <c r="A97" s="96" t="s">
        <v>759</v>
      </c>
      <c r="B97" s="96" t="s">
        <v>758</v>
      </c>
      <c r="C97" s="96" t="s">
        <v>757</v>
      </c>
      <c r="D97" s="98" t="s">
        <v>687</v>
      </c>
      <c r="E97" s="96">
        <v>167000</v>
      </c>
      <c r="F97" s="96">
        <v>167600</v>
      </c>
      <c r="G97" s="96">
        <v>168200</v>
      </c>
      <c r="H97" s="96">
        <v>168800</v>
      </c>
      <c r="I97" s="96">
        <v>169500</v>
      </c>
      <c r="J97" s="96">
        <v>170200</v>
      </c>
    </row>
    <row r="98" spans="1:10" x14ac:dyDescent="0.2">
      <c r="A98" s="96" t="s">
        <v>756</v>
      </c>
      <c r="B98" s="96" t="s">
        <v>755</v>
      </c>
      <c r="C98" s="96" t="s">
        <v>754</v>
      </c>
      <c r="D98" s="98" t="s">
        <v>687</v>
      </c>
      <c r="E98" s="96">
        <v>203500</v>
      </c>
      <c r="F98" s="96">
        <v>203900</v>
      </c>
      <c r="G98" s="96">
        <v>204400</v>
      </c>
      <c r="H98" s="96">
        <v>204800</v>
      </c>
      <c r="I98" s="96">
        <v>205200</v>
      </c>
      <c r="J98" s="96">
        <v>205500</v>
      </c>
    </row>
    <row r="99" spans="1:10" x14ac:dyDescent="0.2">
      <c r="A99" s="96" t="s">
        <v>753</v>
      </c>
      <c r="B99" s="96" t="s">
        <v>752</v>
      </c>
      <c r="C99" s="96" t="s">
        <v>751</v>
      </c>
      <c r="D99" s="98" t="s">
        <v>687</v>
      </c>
      <c r="E99" s="96">
        <v>126700</v>
      </c>
      <c r="F99" s="96">
        <v>126900</v>
      </c>
      <c r="G99" s="96">
        <v>127200</v>
      </c>
      <c r="H99" s="96">
        <v>127500</v>
      </c>
      <c r="I99" s="96">
        <v>127700</v>
      </c>
      <c r="J99" s="96">
        <v>128000</v>
      </c>
    </row>
    <row r="100" spans="1:10" x14ac:dyDescent="0.2">
      <c r="A100" s="96" t="s">
        <v>750</v>
      </c>
      <c r="B100" s="96" t="s">
        <v>749</v>
      </c>
      <c r="C100" s="96" t="s">
        <v>748</v>
      </c>
      <c r="D100" s="98" t="s">
        <v>687</v>
      </c>
      <c r="E100" s="96">
        <v>213700</v>
      </c>
      <c r="F100" s="96">
        <v>214200</v>
      </c>
      <c r="G100" s="96">
        <v>214800</v>
      </c>
      <c r="H100" s="96">
        <v>215300</v>
      </c>
      <c r="I100" s="96">
        <v>215900</v>
      </c>
      <c r="J100" s="96">
        <v>216500</v>
      </c>
    </row>
    <row r="101" spans="1:10" x14ac:dyDescent="0.2">
      <c r="A101" s="96" t="s">
        <v>747</v>
      </c>
      <c r="B101" s="96" t="s">
        <v>746</v>
      </c>
      <c r="C101" s="96" t="s">
        <v>745</v>
      </c>
      <c r="D101" s="98" t="s">
        <v>687</v>
      </c>
      <c r="E101" s="96">
        <v>146100</v>
      </c>
      <c r="F101" s="96">
        <v>146300</v>
      </c>
      <c r="G101" s="96">
        <v>146400</v>
      </c>
      <c r="H101" s="96">
        <v>146500</v>
      </c>
      <c r="I101" s="96">
        <v>146700</v>
      </c>
      <c r="J101" s="96">
        <v>146800</v>
      </c>
    </row>
    <row r="102" spans="1:10" x14ac:dyDescent="0.2">
      <c r="A102" s="96" t="s">
        <v>744</v>
      </c>
      <c r="B102" s="96" t="s">
        <v>743</v>
      </c>
      <c r="C102" s="96" t="s">
        <v>742</v>
      </c>
      <c r="D102" s="98" t="s">
        <v>687</v>
      </c>
      <c r="E102" s="96">
        <v>159700</v>
      </c>
      <c r="F102" s="96">
        <v>160100</v>
      </c>
      <c r="G102" s="96">
        <v>160500</v>
      </c>
      <c r="H102" s="96">
        <v>160800</v>
      </c>
      <c r="I102" s="96">
        <v>161100</v>
      </c>
      <c r="J102" s="96">
        <v>161300</v>
      </c>
    </row>
    <row r="103" spans="1:10" x14ac:dyDescent="0.2">
      <c r="A103" s="96" t="s">
        <v>741</v>
      </c>
      <c r="B103" s="96" t="s">
        <v>740</v>
      </c>
      <c r="C103" s="96" t="s">
        <v>739</v>
      </c>
      <c r="D103" s="98" t="s">
        <v>687</v>
      </c>
      <c r="E103" s="96">
        <v>472000</v>
      </c>
      <c r="F103" s="96">
        <v>472900</v>
      </c>
      <c r="G103" s="96">
        <v>473900</v>
      </c>
      <c r="H103" s="96">
        <v>474700</v>
      </c>
      <c r="I103" s="96">
        <v>475500</v>
      </c>
      <c r="J103" s="96">
        <v>476300</v>
      </c>
    </row>
    <row r="104" spans="1:10" x14ac:dyDescent="0.2">
      <c r="A104" s="96" t="s">
        <v>738</v>
      </c>
      <c r="B104" s="96" t="s">
        <v>737</v>
      </c>
      <c r="C104" s="96" t="s">
        <v>736</v>
      </c>
      <c r="D104" s="98" t="s">
        <v>687</v>
      </c>
      <c r="E104" s="96">
        <v>172600</v>
      </c>
      <c r="F104" s="96">
        <v>173900</v>
      </c>
      <c r="G104" s="96">
        <v>175200</v>
      </c>
      <c r="H104" s="96">
        <v>176300</v>
      </c>
      <c r="I104" s="96">
        <v>177400</v>
      </c>
      <c r="J104" s="96">
        <v>178400</v>
      </c>
    </row>
    <row r="105" spans="1:10" x14ac:dyDescent="0.2">
      <c r="A105" s="96" t="s">
        <v>735</v>
      </c>
      <c r="B105" s="96" t="s">
        <v>734</v>
      </c>
      <c r="C105" s="96" t="s">
        <v>733</v>
      </c>
      <c r="D105" s="98" t="s">
        <v>687</v>
      </c>
      <c r="E105" s="96">
        <v>229400</v>
      </c>
      <c r="F105" s="96">
        <v>230400</v>
      </c>
      <c r="G105" s="96">
        <v>231300</v>
      </c>
      <c r="H105" s="96">
        <v>232300</v>
      </c>
      <c r="I105" s="96">
        <v>233300</v>
      </c>
      <c r="J105" s="96">
        <v>234200</v>
      </c>
    </row>
    <row r="106" spans="1:10" x14ac:dyDescent="0.2">
      <c r="A106" s="96" t="s">
        <v>732</v>
      </c>
      <c r="B106" s="96" t="s">
        <v>731</v>
      </c>
      <c r="C106" s="96" t="s">
        <v>730</v>
      </c>
      <c r="D106" s="98" t="s">
        <v>687</v>
      </c>
      <c r="E106" s="96">
        <v>247300</v>
      </c>
      <c r="F106" s="96">
        <v>249800</v>
      </c>
      <c r="G106" s="96">
        <v>252300</v>
      </c>
      <c r="H106" s="96">
        <v>254600</v>
      </c>
      <c r="I106" s="96">
        <v>256899.99999999997</v>
      </c>
      <c r="J106" s="96">
        <v>259100.00000000003</v>
      </c>
    </row>
    <row r="107" spans="1:10" x14ac:dyDescent="0.2">
      <c r="A107" s="96" t="s">
        <v>729</v>
      </c>
      <c r="B107" s="96" t="s">
        <v>728</v>
      </c>
      <c r="C107" s="96" t="s">
        <v>727</v>
      </c>
      <c r="D107" s="98" t="s">
        <v>687</v>
      </c>
      <c r="E107" s="96">
        <v>179000</v>
      </c>
      <c r="F107" s="96">
        <v>179700</v>
      </c>
      <c r="G107" s="96">
        <v>180300</v>
      </c>
      <c r="H107" s="96">
        <v>180900</v>
      </c>
      <c r="I107" s="96">
        <v>181600</v>
      </c>
      <c r="J107" s="96">
        <v>182200</v>
      </c>
    </row>
    <row r="108" spans="1:10" x14ac:dyDescent="0.2">
      <c r="A108" s="96" t="s">
        <v>726</v>
      </c>
      <c r="B108" s="96" t="s">
        <v>725</v>
      </c>
      <c r="C108" s="96" t="s">
        <v>724</v>
      </c>
      <c r="D108" s="98" t="s">
        <v>687</v>
      </c>
      <c r="E108" s="96">
        <v>166400</v>
      </c>
      <c r="F108" s="96">
        <v>167700</v>
      </c>
      <c r="G108" s="96">
        <v>169000</v>
      </c>
      <c r="H108" s="96">
        <v>170200</v>
      </c>
      <c r="I108" s="96">
        <v>171300</v>
      </c>
      <c r="J108" s="96">
        <v>172400</v>
      </c>
    </row>
    <row r="109" spans="1:10" x14ac:dyDescent="0.2">
      <c r="A109" s="96" t="s">
        <v>723</v>
      </c>
      <c r="B109" s="96" t="s">
        <v>722</v>
      </c>
      <c r="C109" s="96" t="s">
        <v>721</v>
      </c>
      <c r="D109" s="98" t="s">
        <v>687</v>
      </c>
      <c r="E109" s="96">
        <v>159200</v>
      </c>
      <c r="F109" s="96">
        <v>159300</v>
      </c>
      <c r="G109" s="96">
        <v>159400</v>
      </c>
      <c r="H109" s="96">
        <v>159500</v>
      </c>
      <c r="I109" s="96">
        <v>159600</v>
      </c>
      <c r="J109" s="96">
        <v>159700</v>
      </c>
    </row>
    <row r="110" spans="1:10" x14ac:dyDescent="0.2">
      <c r="A110" s="96" t="s">
        <v>720</v>
      </c>
      <c r="B110" s="96" t="s">
        <v>719</v>
      </c>
      <c r="C110" s="96" t="s">
        <v>718</v>
      </c>
      <c r="D110" s="98" t="s">
        <v>687</v>
      </c>
      <c r="E110" s="96">
        <v>114800</v>
      </c>
      <c r="F110" s="96">
        <v>115000</v>
      </c>
      <c r="G110" s="96">
        <v>115200</v>
      </c>
      <c r="H110" s="96">
        <v>115500</v>
      </c>
      <c r="I110" s="96">
        <v>115800</v>
      </c>
      <c r="J110" s="96">
        <v>116100</v>
      </c>
    </row>
    <row r="111" spans="1:10" x14ac:dyDescent="0.2">
      <c r="A111" s="96" t="s">
        <v>717</v>
      </c>
      <c r="B111" s="96" t="s">
        <v>716</v>
      </c>
      <c r="C111" s="96" t="s">
        <v>715</v>
      </c>
      <c r="D111" s="98" t="s">
        <v>687</v>
      </c>
      <c r="E111" s="96">
        <v>178800</v>
      </c>
      <c r="F111" s="96">
        <v>179500</v>
      </c>
      <c r="G111" s="96">
        <v>180200</v>
      </c>
      <c r="H111" s="96">
        <v>181000</v>
      </c>
      <c r="I111" s="96">
        <v>181700</v>
      </c>
      <c r="J111" s="96">
        <v>182500</v>
      </c>
    </row>
    <row r="112" spans="1:10" x14ac:dyDescent="0.2">
      <c r="A112" s="96" t="s">
        <v>714</v>
      </c>
      <c r="B112" s="96" t="s">
        <v>713</v>
      </c>
      <c r="C112" s="96" t="s">
        <v>712</v>
      </c>
      <c r="D112" s="98" t="s">
        <v>687</v>
      </c>
      <c r="E112" s="96">
        <v>288700</v>
      </c>
      <c r="F112" s="96">
        <v>290100</v>
      </c>
      <c r="G112" s="96">
        <v>291500</v>
      </c>
      <c r="H112" s="96">
        <v>292900</v>
      </c>
      <c r="I112" s="96">
        <v>294400</v>
      </c>
      <c r="J112" s="96">
        <v>295800</v>
      </c>
    </row>
    <row r="113" spans="1:10" x14ac:dyDescent="0.2">
      <c r="A113" s="96" t="s">
        <v>711</v>
      </c>
      <c r="B113" s="96" t="s">
        <v>710</v>
      </c>
      <c r="C113" s="96" t="s">
        <v>709</v>
      </c>
      <c r="D113" s="98" t="s">
        <v>687</v>
      </c>
      <c r="E113" s="96">
        <v>258899.99999999997</v>
      </c>
      <c r="F113" s="96">
        <v>260399.99999999997</v>
      </c>
      <c r="G113" s="96">
        <v>261899.99999999997</v>
      </c>
      <c r="H113" s="96">
        <v>263400</v>
      </c>
      <c r="I113" s="96">
        <v>264900</v>
      </c>
      <c r="J113" s="96">
        <v>266400</v>
      </c>
    </row>
    <row r="114" spans="1:10" x14ac:dyDescent="0.2">
      <c r="A114" s="96" t="s">
        <v>708</v>
      </c>
      <c r="B114" s="96" t="s">
        <v>707</v>
      </c>
      <c r="C114" s="96" t="s">
        <v>706</v>
      </c>
      <c r="D114" s="98" t="s">
        <v>687</v>
      </c>
      <c r="E114" s="96">
        <v>234600</v>
      </c>
      <c r="F114" s="96">
        <v>236200</v>
      </c>
      <c r="G114" s="96">
        <v>237900</v>
      </c>
      <c r="H114" s="96">
        <v>239500</v>
      </c>
      <c r="I114" s="96">
        <v>241200</v>
      </c>
      <c r="J114" s="96">
        <v>242900</v>
      </c>
    </row>
    <row r="115" spans="1:10" x14ac:dyDescent="0.2">
      <c r="A115" s="96" t="s">
        <v>705</v>
      </c>
      <c r="B115" s="96" t="s">
        <v>704</v>
      </c>
      <c r="C115" s="96" t="s">
        <v>703</v>
      </c>
      <c r="D115" s="98" t="s">
        <v>687</v>
      </c>
      <c r="E115" s="96">
        <v>102900</v>
      </c>
      <c r="F115" s="96">
        <v>103100</v>
      </c>
      <c r="G115" s="96">
        <v>103300</v>
      </c>
      <c r="H115" s="96">
        <v>103400</v>
      </c>
      <c r="I115" s="96">
        <v>103600</v>
      </c>
      <c r="J115" s="96">
        <v>103800</v>
      </c>
    </row>
    <row r="116" spans="1:10" x14ac:dyDescent="0.2">
      <c r="A116" s="96" t="s">
        <v>702</v>
      </c>
      <c r="B116" s="96" t="s">
        <v>701</v>
      </c>
      <c r="C116" s="96" t="s">
        <v>700</v>
      </c>
      <c r="D116" s="98" t="s">
        <v>687</v>
      </c>
      <c r="E116" s="96">
        <v>209700</v>
      </c>
      <c r="F116" s="96">
        <v>211300</v>
      </c>
      <c r="G116" s="96">
        <v>212900</v>
      </c>
      <c r="H116" s="96">
        <v>214400</v>
      </c>
      <c r="I116" s="96">
        <v>216000</v>
      </c>
      <c r="J116" s="96">
        <v>217500</v>
      </c>
    </row>
    <row r="117" spans="1:10" x14ac:dyDescent="0.2">
      <c r="A117" s="96" t="s">
        <v>699</v>
      </c>
      <c r="B117" s="96" t="s">
        <v>698</v>
      </c>
      <c r="C117" s="96" t="s">
        <v>697</v>
      </c>
      <c r="D117" s="98" t="s">
        <v>687</v>
      </c>
      <c r="E117" s="96">
        <v>230400</v>
      </c>
      <c r="F117" s="96">
        <v>231000</v>
      </c>
      <c r="G117" s="96">
        <v>231600</v>
      </c>
      <c r="H117" s="96">
        <v>232200</v>
      </c>
      <c r="I117" s="96">
        <v>232800</v>
      </c>
      <c r="J117" s="96">
        <v>233500</v>
      </c>
    </row>
    <row r="118" spans="1:10" x14ac:dyDescent="0.2">
      <c r="A118" s="96" t="s">
        <v>696</v>
      </c>
      <c r="B118" s="96" t="s">
        <v>695</v>
      </c>
      <c r="C118" s="96" t="s">
        <v>694</v>
      </c>
      <c r="D118" s="98" t="s">
        <v>687</v>
      </c>
      <c r="E118" s="96">
        <v>111100</v>
      </c>
      <c r="F118" s="96">
        <v>111200</v>
      </c>
      <c r="G118" s="96">
        <v>111300</v>
      </c>
      <c r="H118" s="96">
        <v>111300</v>
      </c>
      <c r="I118" s="96">
        <v>111400</v>
      </c>
      <c r="J118" s="96">
        <v>111400</v>
      </c>
    </row>
    <row r="119" spans="1:10" x14ac:dyDescent="0.2">
      <c r="A119" s="96" t="s">
        <v>693</v>
      </c>
      <c r="B119" s="96" t="s">
        <v>692</v>
      </c>
      <c r="C119" s="96" t="s">
        <v>691</v>
      </c>
      <c r="D119" s="98" t="s">
        <v>687</v>
      </c>
      <c r="E119" s="96">
        <v>325400</v>
      </c>
      <c r="F119" s="96">
        <v>327200</v>
      </c>
      <c r="G119" s="96">
        <v>329000</v>
      </c>
      <c r="H119" s="96">
        <v>330900</v>
      </c>
      <c r="I119" s="96">
        <v>332700</v>
      </c>
      <c r="J119" s="96">
        <v>334500</v>
      </c>
    </row>
    <row r="120" spans="1:10" x14ac:dyDescent="0.2">
      <c r="A120" s="96" t="s">
        <v>690</v>
      </c>
      <c r="B120" s="96" t="s">
        <v>689</v>
      </c>
      <c r="C120" s="96" t="s">
        <v>688</v>
      </c>
      <c r="D120" s="98" t="s">
        <v>687</v>
      </c>
      <c r="E120" s="96">
        <v>321800</v>
      </c>
      <c r="F120" s="96">
        <v>322400</v>
      </c>
      <c r="G120" s="96">
        <v>323100</v>
      </c>
      <c r="H120" s="96">
        <v>323700</v>
      </c>
      <c r="I120" s="96">
        <v>324400</v>
      </c>
      <c r="J120" s="96">
        <v>325100</v>
      </c>
    </row>
    <row r="121" spans="1:10" x14ac:dyDescent="0.2">
      <c r="A121" s="96" t="s">
        <v>686</v>
      </c>
      <c r="B121" s="96" t="s">
        <v>685</v>
      </c>
      <c r="C121" s="96" t="s">
        <v>684</v>
      </c>
      <c r="D121" s="98" t="s">
        <v>635</v>
      </c>
      <c r="E121" s="96">
        <v>204600</v>
      </c>
      <c r="F121" s="96">
        <v>206800</v>
      </c>
      <c r="G121" s="96">
        <v>208900</v>
      </c>
      <c r="H121" s="96">
        <v>210900</v>
      </c>
      <c r="I121" s="96">
        <v>213000</v>
      </c>
      <c r="J121" s="96">
        <v>215100</v>
      </c>
    </row>
    <row r="122" spans="1:10" x14ac:dyDescent="0.2">
      <c r="A122" s="96" t="s">
        <v>683</v>
      </c>
      <c r="B122" s="96" t="s">
        <v>682</v>
      </c>
      <c r="C122" s="100" t="s">
        <v>681</v>
      </c>
      <c r="D122" s="98" t="s">
        <v>635</v>
      </c>
      <c r="E122" s="96">
        <v>138200</v>
      </c>
      <c r="F122" s="96">
        <v>139500</v>
      </c>
      <c r="G122" s="96">
        <v>140900</v>
      </c>
      <c r="H122" s="96">
        <v>142200</v>
      </c>
      <c r="I122" s="96">
        <v>143500</v>
      </c>
      <c r="J122" s="96">
        <v>144800</v>
      </c>
    </row>
    <row r="123" spans="1:10" x14ac:dyDescent="0.2">
      <c r="A123" s="96" t="s">
        <v>680</v>
      </c>
      <c r="B123" s="96" t="s">
        <v>679</v>
      </c>
      <c r="C123" s="100" t="s">
        <v>678</v>
      </c>
      <c r="D123" s="98" t="s">
        <v>635</v>
      </c>
      <c r="E123" s="96">
        <v>324400</v>
      </c>
      <c r="F123" s="96">
        <v>326400</v>
      </c>
      <c r="G123" s="96">
        <v>328300</v>
      </c>
      <c r="H123" s="96">
        <v>330300</v>
      </c>
      <c r="I123" s="96">
        <v>332300</v>
      </c>
      <c r="J123" s="96">
        <v>334300</v>
      </c>
    </row>
    <row r="124" spans="1:10" x14ac:dyDescent="0.2">
      <c r="A124" s="96" t="s">
        <v>677</v>
      </c>
      <c r="B124" s="96" t="s">
        <v>676</v>
      </c>
      <c r="C124" s="100" t="s">
        <v>675</v>
      </c>
      <c r="D124" s="98" t="s">
        <v>635</v>
      </c>
      <c r="E124" s="96">
        <v>200300</v>
      </c>
      <c r="F124" s="96">
        <v>201400</v>
      </c>
      <c r="G124" s="96">
        <v>202500</v>
      </c>
      <c r="H124" s="96">
        <v>203600</v>
      </c>
      <c r="I124" s="96">
        <v>204800</v>
      </c>
      <c r="J124" s="96">
        <v>205900</v>
      </c>
    </row>
    <row r="125" spans="1:10" x14ac:dyDescent="0.2">
      <c r="A125" s="96" t="s">
        <v>674</v>
      </c>
      <c r="B125" s="96" t="s">
        <v>673</v>
      </c>
      <c r="C125" s="100" t="s">
        <v>672</v>
      </c>
      <c r="D125" s="98" t="s">
        <v>635</v>
      </c>
      <c r="E125" s="96">
        <v>272600</v>
      </c>
      <c r="F125" s="96">
        <v>276200</v>
      </c>
      <c r="G125" s="96">
        <v>279800</v>
      </c>
      <c r="H125" s="96">
        <v>283400</v>
      </c>
      <c r="I125" s="96">
        <v>286900</v>
      </c>
      <c r="J125" s="96">
        <v>290300</v>
      </c>
    </row>
    <row r="126" spans="1:10" x14ac:dyDescent="0.2">
      <c r="A126" s="96" t="s">
        <v>671</v>
      </c>
      <c r="B126" s="96" t="s">
        <v>670</v>
      </c>
      <c r="C126" s="100" t="s">
        <v>669</v>
      </c>
      <c r="D126" s="98" t="s">
        <v>635</v>
      </c>
      <c r="E126" s="96">
        <v>107600</v>
      </c>
      <c r="F126" s="96">
        <v>108200</v>
      </c>
      <c r="G126" s="96">
        <v>108900</v>
      </c>
      <c r="H126" s="96">
        <v>109600</v>
      </c>
      <c r="I126" s="96">
        <v>110300</v>
      </c>
      <c r="J126" s="96">
        <v>111000</v>
      </c>
    </row>
    <row r="127" spans="1:10" x14ac:dyDescent="0.2">
      <c r="A127" s="96" t="s">
        <v>668</v>
      </c>
      <c r="B127" s="96" t="s">
        <v>667</v>
      </c>
      <c r="C127" s="100" t="s">
        <v>666</v>
      </c>
      <c r="D127" s="98" t="s">
        <v>635</v>
      </c>
      <c r="E127" s="96">
        <v>102200</v>
      </c>
      <c r="F127" s="96">
        <v>102900</v>
      </c>
      <c r="G127" s="96">
        <v>103700</v>
      </c>
      <c r="H127" s="96">
        <v>104400</v>
      </c>
      <c r="I127" s="96">
        <v>105200</v>
      </c>
      <c r="J127" s="96">
        <v>105900</v>
      </c>
    </row>
    <row r="128" spans="1:10" x14ac:dyDescent="0.2">
      <c r="A128" s="96" t="s">
        <v>665</v>
      </c>
      <c r="B128" s="96" t="s">
        <v>664</v>
      </c>
      <c r="C128" s="100" t="s">
        <v>663</v>
      </c>
      <c r="D128" s="98" t="s">
        <v>635</v>
      </c>
      <c r="E128" s="96">
        <v>224900</v>
      </c>
      <c r="F128" s="96">
        <v>227100</v>
      </c>
      <c r="G128" s="96">
        <v>229300</v>
      </c>
      <c r="H128" s="96">
        <v>231500</v>
      </c>
      <c r="I128" s="96">
        <v>233600</v>
      </c>
      <c r="J128" s="96">
        <v>235800</v>
      </c>
    </row>
    <row r="129" spans="1:10" x14ac:dyDescent="0.2">
      <c r="A129" s="96" t="s">
        <v>662</v>
      </c>
      <c r="B129" s="96" t="s">
        <v>661</v>
      </c>
      <c r="C129" s="100" t="s">
        <v>660</v>
      </c>
      <c r="D129" s="98" t="s">
        <v>635</v>
      </c>
      <c r="E129" s="96">
        <v>662600</v>
      </c>
      <c r="F129" s="96">
        <v>666600</v>
      </c>
      <c r="G129" s="96">
        <v>670700</v>
      </c>
      <c r="H129" s="96">
        <v>674500</v>
      </c>
      <c r="I129" s="96">
        <v>678200</v>
      </c>
      <c r="J129" s="96">
        <v>682000</v>
      </c>
    </row>
    <row r="130" spans="1:10" x14ac:dyDescent="0.2">
      <c r="A130" s="96" t="s">
        <v>659</v>
      </c>
      <c r="B130" s="96" t="s">
        <v>658</v>
      </c>
      <c r="C130" s="100" t="s">
        <v>657</v>
      </c>
      <c r="D130" s="98" t="s">
        <v>635</v>
      </c>
      <c r="E130" s="96">
        <v>213000</v>
      </c>
      <c r="F130" s="96">
        <v>214400</v>
      </c>
      <c r="G130" s="96">
        <v>215800</v>
      </c>
      <c r="H130" s="96">
        <v>217000</v>
      </c>
      <c r="I130" s="96">
        <v>218200</v>
      </c>
      <c r="J130" s="96">
        <v>219300</v>
      </c>
    </row>
    <row r="131" spans="1:10" x14ac:dyDescent="0.2">
      <c r="A131" s="96" t="s">
        <v>656</v>
      </c>
      <c r="B131" s="96" t="s">
        <v>655</v>
      </c>
      <c r="C131" s="100" t="s">
        <v>654</v>
      </c>
      <c r="D131" s="98" t="s">
        <v>635</v>
      </c>
      <c r="E131" s="96">
        <v>149400</v>
      </c>
      <c r="F131" s="96">
        <v>151200</v>
      </c>
      <c r="G131" s="96">
        <v>153100</v>
      </c>
      <c r="H131" s="96">
        <v>154800</v>
      </c>
      <c r="I131" s="96">
        <v>156600</v>
      </c>
      <c r="J131" s="96">
        <v>158300</v>
      </c>
    </row>
    <row r="132" spans="1:10" x14ac:dyDescent="0.2">
      <c r="A132" s="96" t="s">
        <v>653</v>
      </c>
      <c r="B132" s="96" t="s">
        <v>652</v>
      </c>
      <c r="C132" s="100" t="s">
        <v>651</v>
      </c>
      <c r="D132" s="98" t="s">
        <v>635</v>
      </c>
      <c r="E132" s="96">
        <v>212700</v>
      </c>
      <c r="F132" s="96">
        <v>213700</v>
      </c>
      <c r="G132" s="96">
        <v>214700</v>
      </c>
      <c r="H132" s="96">
        <v>215800</v>
      </c>
      <c r="I132" s="96">
        <v>216900</v>
      </c>
      <c r="J132" s="96">
        <v>218000</v>
      </c>
    </row>
    <row r="133" spans="1:10" x14ac:dyDescent="0.2">
      <c r="A133" s="96" t="s">
        <v>650</v>
      </c>
      <c r="B133" s="96" t="s">
        <v>649</v>
      </c>
      <c r="C133" s="100" t="s">
        <v>648</v>
      </c>
      <c r="D133" s="98" t="s">
        <v>635</v>
      </c>
      <c r="E133" s="96">
        <v>109200</v>
      </c>
      <c r="F133" s="96">
        <v>109600</v>
      </c>
      <c r="G133" s="96">
        <v>110000</v>
      </c>
      <c r="H133" s="96">
        <v>110400</v>
      </c>
      <c r="I133" s="96">
        <v>110700</v>
      </c>
      <c r="J133" s="96">
        <v>111000</v>
      </c>
    </row>
    <row r="134" spans="1:10" x14ac:dyDescent="0.2">
      <c r="A134" s="96" t="s">
        <v>647</v>
      </c>
      <c r="B134" s="96" t="s">
        <v>646</v>
      </c>
      <c r="C134" s="100" t="s">
        <v>645</v>
      </c>
      <c r="D134" s="98" t="s">
        <v>635</v>
      </c>
      <c r="E134" s="96">
        <v>246900</v>
      </c>
      <c r="F134" s="96">
        <v>248400</v>
      </c>
      <c r="G134" s="96">
        <v>249900</v>
      </c>
      <c r="H134" s="96">
        <v>251100</v>
      </c>
      <c r="I134" s="96">
        <v>252300</v>
      </c>
      <c r="J134" s="96">
        <v>253300</v>
      </c>
    </row>
    <row r="135" spans="1:10" x14ac:dyDescent="0.2">
      <c r="A135" s="96" t="s">
        <v>644</v>
      </c>
      <c r="B135" s="96" t="s">
        <v>643</v>
      </c>
      <c r="C135" s="100" t="s">
        <v>642</v>
      </c>
      <c r="D135" s="98" t="s">
        <v>635</v>
      </c>
      <c r="E135" s="96">
        <v>558700</v>
      </c>
      <c r="F135" s="96">
        <v>562400</v>
      </c>
      <c r="G135" s="96">
        <v>566200</v>
      </c>
      <c r="H135" s="96">
        <v>570100</v>
      </c>
      <c r="I135" s="96">
        <v>573900</v>
      </c>
      <c r="J135" s="96">
        <v>577800</v>
      </c>
    </row>
    <row r="136" spans="1:10" x14ac:dyDescent="0.2">
      <c r="A136" s="96" t="s">
        <v>641</v>
      </c>
      <c r="B136" s="96" t="s">
        <v>640</v>
      </c>
      <c r="C136" s="100" t="s">
        <v>639</v>
      </c>
      <c r="D136" s="98" t="s">
        <v>635</v>
      </c>
      <c r="E136" s="96">
        <v>143400</v>
      </c>
      <c r="F136" s="96">
        <v>144600</v>
      </c>
      <c r="G136" s="96">
        <v>145800</v>
      </c>
      <c r="H136" s="96">
        <v>147000</v>
      </c>
      <c r="I136" s="96">
        <v>148200</v>
      </c>
      <c r="J136" s="96">
        <v>149300</v>
      </c>
    </row>
    <row r="137" spans="1:10" x14ac:dyDescent="0.2">
      <c r="A137" s="96" t="s">
        <v>638</v>
      </c>
      <c r="B137" s="96" t="s">
        <v>637</v>
      </c>
      <c r="C137" s="96" t="s">
        <v>636</v>
      </c>
      <c r="D137" s="98" t="s">
        <v>635</v>
      </c>
      <c r="E137" s="96">
        <v>163000</v>
      </c>
      <c r="F137" s="96">
        <v>164600</v>
      </c>
      <c r="G137" s="96">
        <v>166100</v>
      </c>
      <c r="H137" s="96">
        <v>167500</v>
      </c>
      <c r="I137" s="96">
        <v>169000</v>
      </c>
      <c r="J137" s="96">
        <v>170300</v>
      </c>
    </row>
    <row r="138" spans="1:10" x14ac:dyDescent="0.2">
      <c r="A138" s="96" t="s">
        <v>634</v>
      </c>
      <c r="B138" s="96" t="s">
        <v>633</v>
      </c>
      <c r="C138" s="96" t="s">
        <v>632</v>
      </c>
      <c r="D138" s="98" t="s">
        <v>571</v>
      </c>
      <c r="E138" s="96">
        <v>125400</v>
      </c>
      <c r="F138" s="96">
        <v>126700</v>
      </c>
      <c r="G138" s="96">
        <v>128000</v>
      </c>
      <c r="H138" s="96">
        <v>129300.00000000001</v>
      </c>
      <c r="I138" s="96">
        <v>130699.99999999999</v>
      </c>
      <c r="J138" s="96">
        <v>131900</v>
      </c>
    </row>
    <row r="139" spans="1:10" x14ac:dyDescent="0.2">
      <c r="A139" s="96" t="s">
        <v>631</v>
      </c>
      <c r="B139" s="96" t="s">
        <v>630</v>
      </c>
      <c r="C139" s="96" t="s">
        <v>629</v>
      </c>
      <c r="D139" s="98" t="s">
        <v>571</v>
      </c>
      <c r="E139" s="96">
        <v>283700</v>
      </c>
      <c r="F139" s="96">
        <v>285700</v>
      </c>
      <c r="G139" s="96">
        <v>287700</v>
      </c>
      <c r="H139" s="96">
        <v>289600</v>
      </c>
      <c r="I139" s="96">
        <v>291300</v>
      </c>
      <c r="J139" s="96">
        <v>293000</v>
      </c>
    </row>
    <row r="140" spans="1:10" x14ac:dyDescent="0.2">
      <c r="A140" s="96" t="s">
        <v>628</v>
      </c>
      <c r="B140" s="96" t="s">
        <v>627</v>
      </c>
      <c r="C140" s="96" t="s">
        <v>626</v>
      </c>
      <c r="D140" s="98" t="s">
        <v>571</v>
      </c>
      <c r="E140" s="96">
        <v>204000</v>
      </c>
      <c r="F140" s="96">
        <v>205100</v>
      </c>
      <c r="G140" s="96">
        <v>206300</v>
      </c>
      <c r="H140" s="96">
        <v>207400</v>
      </c>
      <c r="I140" s="96">
        <v>208500</v>
      </c>
      <c r="J140" s="96">
        <v>209500</v>
      </c>
    </row>
    <row r="141" spans="1:10" x14ac:dyDescent="0.2">
      <c r="A141" s="96" t="s">
        <v>625</v>
      </c>
      <c r="B141" s="96" t="s">
        <v>624</v>
      </c>
      <c r="C141" s="96" t="s">
        <v>623</v>
      </c>
      <c r="D141" s="98" t="s">
        <v>571</v>
      </c>
      <c r="E141" s="96">
        <v>491200</v>
      </c>
      <c r="F141" s="96">
        <v>495100</v>
      </c>
      <c r="G141" s="96">
        <v>499100</v>
      </c>
      <c r="H141" s="96">
        <v>503100</v>
      </c>
      <c r="I141" s="96">
        <v>507200</v>
      </c>
      <c r="J141" s="96">
        <v>511300</v>
      </c>
    </row>
    <row r="142" spans="1:10" x14ac:dyDescent="0.2">
      <c r="A142" s="96" t="s">
        <v>622</v>
      </c>
      <c r="B142" s="96" t="s">
        <v>621</v>
      </c>
      <c r="C142" s="100" t="s">
        <v>620</v>
      </c>
      <c r="D142" s="99" t="s">
        <v>571</v>
      </c>
      <c r="E142" s="96">
        <v>113100</v>
      </c>
      <c r="F142" s="96">
        <v>114400</v>
      </c>
      <c r="G142" s="96">
        <v>115600</v>
      </c>
      <c r="H142" s="96">
        <v>116700</v>
      </c>
      <c r="I142" s="96">
        <v>117900</v>
      </c>
      <c r="J142" s="96">
        <v>119000</v>
      </c>
    </row>
    <row r="143" spans="1:10" x14ac:dyDescent="0.2">
      <c r="A143" s="96" t="s">
        <v>619</v>
      </c>
      <c r="B143" s="96" t="s">
        <v>618</v>
      </c>
      <c r="C143" s="100" t="s">
        <v>617</v>
      </c>
      <c r="D143" s="99" t="s">
        <v>571</v>
      </c>
      <c r="E143" s="96">
        <v>258600.00000000003</v>
      </c>
      <c r="F143" s="96">
        <v>261200</v>
      </c>
      <c r="G143" s="96">
        <v>263700</v>
      </c>
      <c r="H143" s="96">
        <v>266300</v>
      </c>
      <c r="I143" s="96">
        <v>268900</v>
      </c>
      <c r="J143" s="96">
        <v>271500</v>
      </c>
    </row>
    <row r="144" spans="1:10" x14ac:dyDescent="0.2">
      <c r="A144" s="96" t="s">
        <v>616</v>
      </c>
      <c r="B144" s="96" t="s">
        <v>615</v>
      </c>
      <c r="C144" s="100" t="s">
        <v>614</v>
      </c>
      <c r="D144" s="99" t="s">
        <v>571</v>
      </c>
      <c r="E144" s="96">
        <v>183400</v>
      </c>
      <c r="F144" s="96">
        <v>185300</v>
      </c>
      <c r="G144" s="96">
        <v>187300</v>
      </c>
      <c r="H144" s="96">
        <v>189400</v>
      </c>
      <c r="I144" s="96">
        <v>191400</v>
      </c>
      <c r="J144" s="96">
        <v>193500</v>
      </c>
    </row>
    <row r="145" spans="1:10" x14ac:dyDescent="0.2">
      <c r="A145" s="96" t="s">
        <v>613</v>
      </c>
      <c r="B145" s="96" t="s">
        <v>612</v>
      </c>
      <c r="C145" s="99" t="s">
        <v>611</v>
      </c>
      <c r="D145" s="99" t="s">
        <v>571</v>
      </c>
      <c r="E145" s="96">
        <v>186800</v>
      </c>
      <c r="F145" s="96">
        <v>188200</v>
      </c>
      <c r="G145" s="96">
        <v>189500</v>
      </c>
      <c r="H145" s="96">
        <v>190900</v>
      </c>
      <c r="I145" s="96">
        <v>192400</v>
      </c>
      <c r="J145" s="96">
        <v>193900</v>
      </c>
    </row>
    <row r="146" spans="1:10" x14ac:dyDescent="0.2">
      <c r="A146" s="98" t="s">
        <v>610</v>
      </c>
      <c r="B146" s="98" t="s">
        <v>609</v>
      </c>
      <c r="C146" s="100" t="s">
        <v>608</v>
      </c>
      <c r="D146" s="99" t="s">
        <v>571</v>
      </c>
      <c r="E146" s="96">
        <v>213500</v>
      </c>
      <c r="F146" s="96">
        <v>215300</v>
      </c>
      <c r="G146" s="96">
        <v>217000</v>
      </c>
      <c r="H146" s="96">
        <v>218600</v>
      </c>
      <c r="I146" s="96">
        <v>220200</v>
      </c>
      <c r="J146" s="96">
        <v>221700</v>
      </c>
    </row>
    <row r="147" spans="1:10" x14ac:dyDescent="0.2">
      <c r="A147" s="96" t="s">
        <v>607</v>
      </c>
      <c r="B147" s="96" t="s">
        <v>606</v>
      </c>
      <c r="C147" s="100" t="s">
        <v>605</v>
      </c>
      <c r="D147" s="99" t="s">
        <v>571</v>
      </c>
      <c r="E147" s="96">
        <v>185300</v>
      </c>
      <c r="F147" s="96">
        <v>186400</v>
      </c>
      <c r="G147" s="96">
        <v>187700</v>
      </c>
      <c r="H147" s="96">
        <v>189000</v>
      </c>
      <c r="I147" s="96">
        <v>190300</v>
      </c>
      <c r="J147" s="96">
        <v>191700</v>
      </c>
    </row>
    <row r="148" spans="1:10" x14ac:dyDescent="0.2">
      <c r="A148" s="96" t="s">
        <v>604</v>
      </c>
      <c r="B148" s="96" t="s">
        <v>603</v>
      </c>
      <c r="C148" s="100" t="s">
        <v>602</v>
      </c>
      <c r="D148" s="99" t="s">
        <v>571</v>
      </c>
      <c r="E148" s="96">
        <v>172200</v>
      </c>
      <c r="F148" s="96">
        <v>173300</v>
      </c>
      <c r="G148" s="96">
        <v>174600</v>
      </c>
      <c r="H148" s="96">
        <v>175800</v>
      </c>
      <c r="I148" s="96">
        <v>177100</v>
      </c>
      <c r="J148" s="96">
        <v>178400</v>
      </c>
    </row>
    <row r="149" spans="1:10" x14ac:dyDescent="0.2">
      <c r="A149" s="96" t="s">
        <v>601</v>
      </c>
      <c r="B149" s="96" t="s">
        <v>600</v>
      </c>
      <c r="C149" s="100" t="s">
        <v>599</v>
      </c>
      <c r="D149" s="99" t="s">
        <v>571</v>
      </c>
      <c r="E149" s="96">
        <v>228800</v>
      </c>
      <c r="F149" s="96">
        <v>230300</v>
      </c>
      <c r="G149" s="96">
        <v>231800</v>
      </c>
      <c r="H149" s="96">
        <v>233400</v>
      </c>
      <c r="I149" s="96">
        <v>235000</v>
      </c>
      <c r="J149" s="96">
        <v>236600</v>
      </c>
    </row>
    <row r="150" spans="1:10" x14ac:dyDescent="0.2">
      <c r="A150" s="96" t="s">
        <v>598</v>
      </c>
      <c r="B150" s="96" t="s">
        <v>597</v>
      </c>
      <c r="C150" s="100" t="s">
        <v>596</v>
      </c>
      <c r="D150" s="99" t="s">
        <v>571</v>
      </c>
      <c r="E150" s="96">
        <v>277900</v>
      </c>
      <c r="F150" s="96">
        <v>280400</v>
      </c>
      <c r="G150" s="96">
        <v>282900</v>
      </c>
      <c r="H150" s="96">
        <v>285500</v>
      </c>
      <c r="I150" s="96">
        <v>288000</v>
      </c>
      <c r="J150" s="96">
        <v>290500</v>
      </c>
    </row>
    <row r="151" spans="1:10" x14ac:dyDescent="0.2">
      <c r="A151" s="96" t="s">
        <v>595</v>
      </c>
      <c r="B151" s="96" t="s">
        <v>594</v>
      </c>
      <c r="C151" s="100" t="s">
        <v>593</v>
      </c>
      <c r="D151" s="98" t="s">
        <v>571</v>
      </c>
      <c r="E151" s="96">
        <v>210500</v>
      </c>
      <c r="F151" s="96">
        <v>211600</v>
      </c>
      <c r="G151" s="96">
        <v>212700</v>
      </c>
      <c r="H151" s="96">
        <v>213800</v>
      </c>
      <c r="I151" s="96">
        <v>214900</v>
      </c>
      <c r="J151" s="96">
        <v>216000</v>
      </c>
    </row>
    <row r="152" spans="1:10" x14ac:dyDescent="0.2">
      <c r="A152" s="96" t="s">
        <v>592</v>
      </c>
      <c r="B152" s="96" t="s">
        <v>591</v>
      </c>
      <c r="C152" s="100" t="s">
        <v>590</v>
      </c>
      <c r="D152" s="99" t="s">
        <v>571</v>
      </c>
      <c r="E152" s="96">
        <v>348500</v>
      </c>
      <c r="F152" s="96">
        <v>351300</v>
      </c>
      <c r="G152" s="96">
        <v>354100</v>
      </c>
      <c r="H152" s="96">
        <v>356900</v>
      </c>
      <c r="I152" s="96">
        <v>359700</v>
      </c>
      <c r="J152" s="96">
        <v>362500</v>
      </c>
    </row>
    <row r="153" spans="1:10" x14ac:dyDescent="0.2">
      <c r="A153" s="96" t="s">
        <v>589</v>
      </c>
      <c r="B153" s="96" t="s">
        <v>588</v>
      </c>
      <c r="C153" s="100" t="s">
        <v>587</v>
      </c>
      <c r="D153" s="99" t="s">
        <v>571</v>
      </c>
      <c r="E153" s="96">
        <v>206100</v>
      </c>
      <c r="F153" s="96">
        <v>207100</v>
      </c>
      <c r="G153" s="96">
        <v>208100</v>
      </c>
      <c r="H153" s="96">
        <v>209100</v>
      </c>
      <c r="I153" s="96">
        <v>210200</v>
      </c>
      <c r="J153" s="96">
        <v>211400</v>
      </c>
    </row>
    <row r="154" spans="1:10" x14ac:dyDescent="0.2">
      <c r="A154" s="96" t="s">
        <v>586</v>
      </c>
      <c r="B154" s="96" t="s">
        <v>585</v>
      </c>
      <c r="C154" s="100" t="s">
        <v>584</v>
      </c>
      <c r="D154" s="99" t="s">
        <v>571</v>
      </c>
      <c r="E154" s="96">
        <v>292100</v>
      </c>
      <c r="F154" s="96">
        <v>294700</v>
      </c>
      <c r="G154" s="96">
        <v>297300</v>
      </c>
      <c r="H154" s="96">
        <v>299900</v>
      </c>
      <c r="I154" s="96">
        <v>302700</v>
      </c>
      <c r="J154" s="96">
        <v>305400</v>
      </c>
    </row>
    <row r="155" spans="1:10" x14ac:dyDescent="0.2">
      <c r="A155" s="96" t="s">
        <v>583</v>
      </c>
      <c r="B155" s="96" t="s">
        <v>582</v>
      </c>
      <c r="C155" s="96" t="s">
        <v>581</v>
      </c>
      <c r="D155" s="98" t="s">
        <v>571</v>
      </c>
      <c r="E155" s="96">
        <v>95800</v>
      </c>
      <c r="F155" s="96">
        <v>96300</v>
      </c>
      <c r="G155" s="96">
        <v>96800</v>
      </c>
      <c r="H155" s="96">
        <v>97300</v>
      </c>
      <c r="I155" s="96">
        <v>97800</v>
      </c>
      <c r="J155" s="96">
        <v>98300</v>
      </c>
    </row>
    <row r="156" spans="1:10" x14ac:dyDescent="0.2">
      <c r="A156" s="96" t="s">
        <v>580</v>
      </c>
      <c r="B156" s="96" t="s">
        <v>579</v>
      </c>
      <c r="C156" s="96" t="s">
        <v>578</v>
      </c>
      <c r="D156" s="98" t="s">
        <v>571</v>
      </c>
      <c r="E156" s="96">
        <v>113300</v>
      </c>
      <c r="F156" s="96">
        <v>114600</v>
      </c>
      <c r="G156" s="96">
        <v>115900</v>
      </c>
      <c r="H156" s="96">
        <v>117200</v>
      </c>
      <c r="I156" s="96">
        <v>118400</v>
      </c>
      <c r="J156" s="96">
        <v>119700</v>
      </c>
    </row>
    <row r="157" spans="1:10" x14ac:dyDescent="0.2">
      <c r="A157" s="96" t="s">
        <v>577</v>
      </c>
      <c r="B157" s="96" t="s">
        <v>576</v>
      </c>
      <c r="C157" s="96" t="s">
        <v>575</v>
      </c>
      <c r="D157" s="98" t="s">
        <v>571</v>
      </c>
      <c r="E157" s="96">
        <v>140000</v>
      </c>
      <c r="F157" s="96">
        <v>141200</v>
      </c>
      <c r="G157" s="96">
        <v>142400</v>
      </c>
      <c r="H157" s="96">
        <v>143700</v>
      </c>
      <c r="I157" s="96">
        <v>145000</v>
      </c>
      <c r="J157" s="96">
        <v>146200</v>
      </c>
    </row>
    <row r="158" spans="1:10" x14ac:dyDescent="0.2">
      <c r="A158" s="96" t="s">
        <v>574</v>
      </c>
      <c r="B158" s="96" t="s">
        <v>573</v>
      </c>
      <c r="C158" s="96" t="s">
        <v>572</v>
      </c>
      <c r="D158" s="98" t="s">
        <v>571</v>
      </c>
      <c r="E158" s="96">
        <v>480900</v>
      </c>
      <c r="F158" s="96">
        <v>485500</v>
      </c>
      <c r="G158" s="96">
        <v>490200</v>
      </c>
      <c r="H158" s="96">
        <v>494900</v>
      </c>
      <c r="I158" s="96">
        <v>499700</v>
      </c>
      <c r="J158" s="96">
        <v>504500</v>
      </c>
    </row>
    <row r="159" spans="1:10" x14ac:dyDescent="0.2">
      <c r="A159" s="96" t="s">
        <v>570</v>
      </c>
      <c r="B159" s="96" t="s">
        <v>569</v>
      </c>
      <c r="C159" s="96" t="s">
        <v>568</v>
      </c>
      <c r="D159" s="98" t="s">
        <v>534</v>
      </c>
      <c r="E159" s="96">
        <v>181300</v>
      </c>
      <c r="F159" s="96">
        <v>182100</v>
      </c>
      <c r="G159" s="96">
        <v>182900</v>
      </c>
      <c r="H159" s="96">
        <v>183600</v>
      </c>
      <c r="I159" s="96">
        <v>184300</v>
      </c>
      <c r="J159" s="96">
        <v>184900</v>
      </c>
    </row>
    <row r="160" spans="1:10" x14ac:dyDescent="0.2">
      <c r="A160" s="96" t="s">
        <v>567</v>
      </c>
      <c r="B160" s="96" t="s">
        <v>566</v>
      </c>
      <c r="C160" s="96" t="s">
        <v>565</v>
      </c>
      <c r="D160" s="98" t="s">
        <v>534</v>
      </c>
      <c r="E160" s="96">
        <v>450500</v>
      </c>
      <c r="F160" s="96">
        <v>454900</v>
      </c>
      <c r="G160" s="96">
        <v>459200</v>
      </c>
      <c r="H160" s="96">
        <v>463200</v>
      </c>
      <c r="I160" s="96">
        <v>467000</v>
      </c>
      <c r="J160" s="96">
        <v>470700</v>
      </c>
    </row>
    <row r="161" spans="1:10" x14ac:dyDescent="0.2">
      <c r="A161" s="96" t="s">
        <v>564</v>
      </c>
      <c r="B161" s="96" t="s">
        <v>563</v>
      </c>
      <c r="C161" s="96" t="s">
        <v>562</v>
      </c>
      <c r="D161" s="98" t="s">
        <v>534</v>
      </c>
      <c r="E161" s="96">
        <v>766900</v>
      </c>
      <c r="F161" s="96">
        <v>771400</v>
      </c>
      <c r="G161" s="96">
        <v>776000</v>
      </c>
      <c r="H161" s="96">
        <v>780600</v>
      </c>
      <c r="I161" s="96">
        <v>785200</v>
      </c>
      <c r="J161" s="96">
        <v>789900</v>
      </c>
    </row>
    <row r="162" spans="1:10" x14ac:dyDescent="0.2">
      <c r="A162" s="96" t="s">
        <v>561</v>
      </c>
      <c r="B162" s="96" t="s">
        <v>560</v>
      </c>
      <c r="C162" s="96" t="s">
        <v>559</v>
      </c>
      <c r="D162" s="98" t="s">
        <v>534</v>
      </c>
      <c r="E162" s="96">
        <v>618200</v>
      </c>
      <c r="F162" s="96">
        <v>622400</v>
      </c>
      <c r="G162" s="96">
        <v>626700</v>
      </c>
      <c r="H162" s="96">
        <v>630900</v>
      </c>
      <c r="I162" s="96">
        <v>635100</v>
      </c>
      <c r="J162" s="96">
        <v>639300</v>
      </c>
    </row>
    <row r="163" spans="1:10" x14ac:dyDescent="0.2">
      <c r="A163" s="96" t="s">
        <v>558</v>
      </c>
      <c r="B163" s="96" t="s">
        <v>557</v>
      </c>
      <c r="C163" s="96" t="s">
        <v>556</v>
      </c>
      <c r="D163" s="98" t="s">
        <v>534</v>
      </c>
      <c r="E163" s="96">
        <v>557800</v>
      </c>
      <c r="F163" s="96">
        <v>562400</v>
      </c>
      <c r="G163" s="96">
        <v>566900</v>
      </c>
      <c r="H163" s="96">
        <v>571400</v>
      </c>
      <c r="I163" s="96">
        <v>575900</v>
      </c>
      <c r="J163" s="96">
        <v>580500</v>
      </c>
    </row>
    <row r="164" spans="1:10" x14ac:dyDescent="0.2">
      <c r="A164" s="96" t="s">
        <v>555</v>
      </c>
      <c r="B164" s="96" t="s">
        <v>554</v>
      </c>
      <c r="C164" s="96" t="s">
        <v>553</v>
      </c>
      <c r="D164" s="98" t="s">
        <v>534</v>
      </c>
      <c r="E164" s="96">
        <v>212600</v>
      </c>
      <c r="F164" s="96">
        <v>214700</v>
      </c>
      <c r="G164" s="96">
        <v>216900</v>
      </c>
      <c r="H164" s="96">
        <v>219100</v>
      </c>
      <c r="I164" s="96">
        <v>221300</v>
      </c>
      <c r="J164" s="96">
        <v>223500</v>
      </c>
    </row>
    <row r="165" spans="1:10" x14ac:dyDescent="0.2">
      <c r="A165" s="96" t="s">
        <v>552</v>
      </c>
      <c r="B165" s="96" t="s">
        <v>551</v>
      </c>
      <c r="C165" s="96" t="s">
        <v>550</v>
      </c>
      <c r="D165" s="98" t="s">
        <v>534</v>
      </c>
      <c r="E165" s="96">
        <v>886500</v>
      </c>
      <c r="F165" s="96">
        <v>891000</v>
      </c>
      <c r="G165" s="96">
        <v>895600</v>
      </c>
      <c r="H165" s="96">
        <v>900100</v>
      </c>
      <c r="I165" s="96">
        <v>904500</v>
      </c>
      <c r="J165" s="96">
        <v>908900</v>
      </c>
    </row>
    <row r="166" spans="1:10" x14ac:dyDescent="0.2">
      <c r="A166" s="96" t="s">
        <v>549</v>
      </c>
      <c r="B166" s="96" t="s">
        <v>548</v>
      </c>
      <c r="C166" s="96" t="s">
        <v>547</v>
      </c>
      <c r="D166" s="98" t="s">
        <v>534</v>
      </c>
      <c r="E166" s="96">
        <v>547000</v>
      </c>
      <c r="F166" s="96">
        <v>550400</v>
      </c>
      <c r="G166" s="96">
        <v>553900</v>
      </c>
      <c r="H166" s="96">
        <v>557400</v>
      </c>
      <c r="I166" s="96">
        <v>561100</v>
      </c>
      <c r="J166" s="96">
        <v>564800</v>
      </c>
    </row>
    <row r="167" spans="1:10" x14ac:dyDescent="0.2">
      <c r="A167" s="96" t="s">
        <v>546</v>
      </c>
      <c r="B167" s="96" t="s">
        <v>545</v>
      </c>
      <c r="C167" s="96" t="s">
        <v>544</v>
      </c>
      <c r="D167" s="98" t="s">
        <v>534</v>
      </c>
      <c r="E167" s="96">
        <v>277400</v>
      </c>
      <c r="F167" s="96">
        <v>278600</v>
      </c>
      <c r="G167" s="96">
        <v>279900</v>
      </c>
      <c r="H167" s="96">
        <v>281300</v>
      </c>
      <c r="I167" s="96">
        <v>282700</v>
      </c>
      <c r="J167" s="96">
        <v>284200</v>
      </c>
    </row>
    <row r="168" spans="1:10" x14ac:dyDescent="0.2">
      <c r="A168" s="96" t="s">
        <v>543</v>
      </c>
      <c r="B168" s="96" t="s">
        <v>542</v>
      </c>
      <c r="C168" s="96" t="s">
        <v>541</v>
      </c>
      <c r="D168" s="98" t="s">
        <v>534</v>
      </c>
      <c r="E168" s="96">
        <v>275600</v>
      </c>
      <c r="F168" s="96">
        <v>277800</v>
      </c>
      <c r="G168" s="96">
        <v>280100</v>
      </c>
      <c r="H168" s="96">
        <v>282400</v>
      </c>
      <c r="I168" s="96">
        <v>284600</v>
      </c>
      <c r="J168" s="96">
        <v>286800</v>
      </c>
    </row>
    <row r="169" spans="1:10" x14ac:dyDescent="0.2">
      <c r="A169" s="96" t="s">
        <v>540</v>
      </c>
      <c r="B169" s="96" t="s">
        <v>539</v>
      </c>
      <c r="C169" s="96" t="s">
        <v>538</v>
      </c>
      <c r="D169" s="98" t="s">
        <v>534</v>
      </c>
      <c r="E169" s="96">
        <v>227700</v>
      </c>
      <c r="F169" s="96">
        <v>230300</v>
      </c>
      <c r="G169" s="96">
        <v>232900</v>
      </c>
      <c r="H169" s="96">
        <v>235500</v>
      </c>
      <c r="I169" s="96">
        <v>238000</v>
      </c>
      <c r="J169" s="96">
        <v>240500</v>
      </c>
    </row>
    <row r="170" spans="1:10" x14ac:dyDescent="0.2">
      <c r="A170" s="96" t="s">
        <v>537</v>
      </c>
      <c r="B170" s="96" t="s">
        <v>536</v>
      </c>
      <c r="C170" s="96" t="s">
        <v>535</v>
      </c>
      <c r="D170" s="98" t="s">
        <v>534</v>
      </c>
      <c r="E170" s="96">
        <v>487200</v>
      </c>
      <c r="F170" s="96">
        <v>490000</v>
      </c>
      <c r="G170" s="96">
        <v>492800</v>
      </c>
      <c r="H170" s="96">
        <v>495700</v>
      </c>
      <c r="I170" s="96">
        <v>498700</v>
      </c>
      <c r="J170" s="96">
        <v>501700</v>
      </c>
    </row>
    <row r="171" spans="1:10" x14ac:dyDescent="0.2">
      <c r="A171" s="96" t="s">
        <v>533</v>
      </c>
      <c r="B171" s="96" t="s">
        <v>532</v>
      </c>
      <c r="C171" s="96" t="s">
        <v>531</v>
      </c>
      <c r="D171" s="98" t="s">
        <v>467</v>
      </c>
      <c r="E171" s="96">
        <v>743300</v>
      </c>
      <c r="F171" s="96">
        <v>748700</v>
      </c>
      <c r="G171" s="96">
        <v>754200</v>
      </c>
      <c r="H171" s="96">
        <v>759400</v>
      </c>
      <c r="I171" s="96">
        <v>764500</v>
      </c>
      <c r="J171" s="96">
        <v>769500</v>
      </c>
    </row>
    <row r="172" spans="1:10" x14ac:dyDescent="0.2">
      <c r="A172" s="96" t="s">
        <v>530</v>
      </c>
      <c r="B172" s="96" t="s">
        <v>529</v>
      </c>
      <c r="C172" s="96" t="s">
        <v>528</v>
      </c>
      <c r="D172" s="98" t="s">
        <v>467</v>
      </c>
      <c r="E172" s="96">
        <v>205600</v>
      </c>
      <c r="F172" s="96">
        <v>207000</v>
      </c>
      <c r="G172" s="96">
        <v>208500</v>
      </c>
      <c r="H172" s="96">
        <v>209800</v>
      </c>
      <c r="I172" s="96">
        <v>211100</v>
      </c>
      <c r="J172" s="96">
        <v>212300</v>
      </c>
    </row>
    <row r="173" spans="1:10" x14ac:dyDescent="0.2">
      <c r="A173" s="96" t="s">
        <v>527</v>
      </c>
      <c r="B173" s="96" t="s">
        <v>526</v>
      </c>
      <c r="C173" s="96" t="s">
        <v>525</v>
      </c>
      <c r="D173" s="98" t="s">
        <v>467</v>
      </c>
      <c r="E173" s="96">
        <v>134200</v>
      </c>
      <c r="F173" s="96">
        <v>134700</v>
      </c>
      <c r="G173" s="96">
        <v>135100</v>
      </c>
      <c r="H173" s="96">
        <v>135500</v>
      </c>
      <c r="I173" s="96">
        <v>135900</v>
      </c>
      <c r="J173" s="96">
        <v>136300</v>
      </c>
    </row>
    <row r="174" spans="1:10" x14ac:dyDescent="0.2">
      <c r="A174" s="96" t="s">
        <v>524</v>
      </c>
      <c r="B174" s="96" t="s">
        <v>523</v>
      </c>
      <c r="C174" s="96" t="s">
        <v>522</v>
      </c>
      <c r="D174" s="98" t="s">
        <v>467</v>
      </c>
      <c r="E174" s="96">
        <v>445500</v>
      </c>
      <c r="F174" s="96">
        <v>450600</v>
      </c>
      <c r="G174" s="96">
        <v>455700</v>
      </c>
      <c r="H174" s="96">
        <v>460500</v>
      </c>
      <c r="I174" s="96">
        <v>465300</v>
      </c>
      <c r="J174" s="96">
        <v>470000</v>
      </c>
    </row>
    <row r="175" spans="1:10" x14ac:dyDescent="0.2">
      <c r="A175" s="96" t="s">
        <v>521</v>
      </c>
      <c r="B175" s="96" t="s">
        <v>520</v>
      </c>
      <c r="C175" s="96" t="s">
        <v>519</v>
      </c>
      <c r="D175" s="98" t="s">
        <v>467</v>
      </c>
      <c r="E175" s="96">
        <v>316400</v>
      </c>
      <c r="F175" s="96">
        <v>317300</v>
      </c>
      <c r="G175" s="96">
        <v>318200</v>
      </c>
      <c r="H175" s="96">
        <v>319200</v>
      </c>
      <c r="I175" s="96">
        <v>320200</v>
      </c>
      <c r="J175" s="96">
        <v>321100</v>
      </c>
    </row>
    <row r="176" spans="1:10" x14ac:dyDescent="0.2">
      <c r="A176" s="96" t="s">
        <v>518</v>
      </c>
      <c r="B176" s="96" t="s">
        <v>517</v>
      </c>
      <c r="C176" s="96" t="s">
        <v>516</v>
      </c>
      <c r="D176" s="98" t="s">
        <v>467</v>
      </c>
      <c r="E176" s="96">
        <v>127100</v>
      </c>
      <c r="F176" s="96">
        <v>127900</v>
      </c>
      <c r="G176" s="96">
        <v>128800.00000000001</v>
      </c>
      <c r="H176" s="96">
        <v>129600</v>
      </c>
      <c r="I176" s="96">
        <v>130400</v>
      </c>
      <c r="J176" s="96">
        <v>131200</v>
      </c>
    </row>
    <row r="177" spans="1:10" x14ac:dyDescent="0.2">
      <c r="A177" s="96" t="s">
        <v>515</v>
      </c>
      <c r="B177" s="96" t="s">
        <v>514</v>
      </c>
      <c r="C177" s="96" t="s">
        <v>513</v>
      </c>
      <c r="D177" s="98" t="s">
        <v>467</v>
      </c>
      <c r="E177" s="96">
        <v>188700</v>
      </c>
      <c r="F177" s="96">
        <v>189700</v>
      </c>
      <c r="G177" s="96">
        <v>190800</v>
      </c>
      <c r="H177" s="96">
        <v>191800</v>
      </c>
      <c r="I177" s="96">
        <v>192900</v>
      </c>
      <c r="J177" s="96">
        <v>194000</v>
      </c>
    </row>
    <row r="178" spans="1:10" x14ac:dyDescent="0.2">
      <c r="A178" s="96" t="s">
        <v>512</v>
      </c>
      <c r="B178" s="96" t="s">
        <v>511</v>
      </c>
      <c r="C178" s="96" t="s">
        <v>510</v>
      </c>
      <c r="D178" s="98" t="s">
        <v>467</v>
      </c>
      <c r="E178" s="96">
        <v>214700</v>
      </c>
      <c r="F178" s="96">
        <v>215100</v>
      </c>
      <c r="G178" s="96">
        <v>215500</v>
      </c>
      <c r="H178" s="96">
        <v>216000</v>
      </c>
      <c r="I178" s="96">
        <v>216400</v>
      </c>
      <c r="J178" s="96">
        <v>216800</v>
      </c>
    </row>
    <row r="179" spans="1:10" x14ac:dyDescent="0.2">
      <c r="A179" s="96" t="s">
        <v>509</v>
      </c>
      <c r="B179" s="96" t="s">
        <v>508</v>
      </c>
      <c r="C179" s="96" t="s">
        <v>507</v>
      </c>
      <c r="D179" s="98" t="s">
        <v>467</v>
      </c>
      <c r="E179" s="96">
        <v>181300</v>
      </c>
      <c r="F179" s="96">
        <v>182100</v>
      </c>
      <c r="G179" s="96">
        <v>182800</v>
      </c>
      <c r="H179" s="96">
        <v>183600</v>
      </c>
      <c r="I179" s="96">
        <v>184400</v>
      </c>
      <c r="J179" s="96">
        <v>185200</v>
      </c>
    </row>
    <row r="180" spans="1:10" x14ac:dyDescent="0.2">
      <c r="A180" s="96" t="s">
        <v>506</v>
      </c>
      <c r="B180" s="96" t="s">
        <v>505</v>
      </c>
      <c r="C180" s="96" t="s">
        <v>504</v>
      </c>
      <c r="D180" s="98" t="s">
        <v>467</v>
      </c>
      <c r="E180" s="96">
        <v>492000</v>
      </c>
      <c r="F180" s="96">
        <v>496100</v>
      </c>
      <c r="G180" s="96">
        <v>500200</v>
      </c>
      <c r="H180" s="96">
        <v>504200</v>
      </c>
      <c r="I180" s="96">
        <v>508000</v>
      </c>
      <c r="J180" s="96">
        <v>511800</v>
      </c>
    </row>
    <row r="181" spans="1:10" x14ac:dyDescent="0.2">
      <c r="A181" s="96" t="s">
        <v>503</v>
      </c>
      <c r="B181" s="96" t="s">
        <v>502</v>
      </c>
      <c r="C181" s="96" t="s">
        <v>501</v>
      </c>
      <c r="D181" s="98" t="s">
        <v>467</v>
      </c>
      <c r="E181" s="96">
        <v>312800</v>
      </c>
      <c r="F181" s="96">
        <v>314100</v>
      </c>
      <c r="G181" s="96">
        <v>315500</v>
      </c>
      <c r="H181" s="96">
        <v>316900</v>
      </c>
      <c r="I181" s="96">
        <v>318300</v>
      </c>
      <c r="J181" s="96">
        <v>319800</v>
      </c>
    </row>
    <row r="182" spans="1:10" x14ac:dyDescent="0.2">
      <c r="A182" s="96" t="s">
        <v>500</v>
      </c>
      <c r="B182" s="96" t="s">
        <v>499</v>
      </c>
      <c r="C182" s="96" t="s">
        <v>498</v>
      </c>
      <c r="D182" s="98" t="s">
        <v>467</v>
      </c>
      <c r="E182" s="96">
        <v>211400</v>
      </c>
      <c r="F182" s="96">
        <v>212500</v>
      </c>
      <c r="G182" s="96">
        <v>213700</v>
      </c>
      <c r="H182" s="96">
        <v>214900</v>
      </c>
      <c r="I182" s="96">
        <v>216200</v>
      </c>
      <c r="J182" s="96">
        <v>217500</v>
      </c>
    </row>
    <row r="183" spans="1:10" x14ac:dyDescent="0.2">
      <c r="A183" s="96" t="s">
        <v>497</v>
      </c>
      <c r="B183" s="96" t="s">
        <v>496</v>
      </c>
      <c r="C183" s="96" t="s">
        <v>495</v>
      </c>
      <c r="D183" s="98" t="s">
        <v>467</v>
      </c>
      <c r="E183" s="96">
        <v>226200</v>
      </c>
      <c r="F183" s="96">
        <v>227100</v>
      </c>
      <c r="G183" s="96">
        <v>228100</v>
      </c>
      <c r="H183" s="96">
        <v>229100</v>
      </c>
      <c r="I183" s="96">
        <v>230000</v>
      </c>
      <c r="J183" s="96">
        <v>231000</v>
      </c>
    </row>
    <row r="184" spans="1:10" x14ac:dyDescent="0.2">
      <c r="A184" s="96" t="s">
        <v>494</v>
      </c>
      <c r="B184" s="96" t="s">
        <v>493</v>
      </c>
      <c r="C184" s="96" t="s">
        <v>492</v>
      </c>
      <c r="D184" s="98" t="s">
        <v>467</v>
      </c>
      <c r="E184" s="96">
        <v>263800</v>
      </c>
      <c r="F184" s="96">
        <v>265300</v>
      </c>
      <c r="G184" s="96">
        <v>266800</v>
      </c>
      <c r="H184" s="96">
        <v>268300</v>
      </c>
      <c r="I184" s="96">
        <v>269900</v>
      </c>
      <c r="J184" s="96">
        <v>271500</v>
      </c>
    </row>
    <row r="185" spans="1:10" x14ac:dyDescent="0.2">
      <c r="A185" s="96" t="s">
        <v>491</v>
      </c>
      <c r="B185" s="96" t="s">
        <v>490</v>
      </c>
      <c r="C185" s="96" t="s">
        <v>489</v>
      </c>
      <c r="D185" s="98" t="s">
        <v>467</v>
      </c>
      <c r="E185" s="96">
        <v>296600</v>
      </c>
      <c r="F185" s="96">
        <v>297900</v>
      </c>
      <c r="G185" s="96">
        <v>299200</v>
      </c>
      <c r="H185" s="96">
        <v>300500</v>
      </c>
      <c r="I185" s="96">
        <v>301800</v>
      </c>
      <c r="J185" s="96">
        <v>303100</v>
      </c>
    </row>
    <row r="186" spans="1:10" x14ac:dyDescent="0.2">
      <c r="A186" s="96" t="s">
        <v>488</v>
      </c>
      <c r="B186" s="96" t="s">
        <v>487</v>
      </c>
      <c r="C186" s="96" t="s">
        <v>486</v>
      </c>
      <c r="D186" s="98" t="s">
        <v>467</v>
      </c>
      <c r="E186" s="96">
        <v>153400</v>
      </c>
      <c r="F186" s="96">
        <v>153900</v>
      </c>
      <c r="G186" s="96">
        <v>154500</v>
      </c>
      <c r="H186" s="96">
        <v>155000</v>
      </c>
      <c r="I186" s="96">
        <v>155600</v>
      </c>
      <c r="J186" s="96">
        <v>156100</v>
      </c>
    </row>
    <row r="187" spans="1:10" x14ac:dyDescent="0.2">
      <c r="A187" s="96" t="s">
        <v>485</v>
      </c>
      <c r="B187" s="96" t="s">
        <v>484</v>
      </c>
      <c r="C187" s="96" t="s">
        <v>483</v>
      </c>
      <c r="D187" s="98" t="s">
        <v>467</v>
      </c>
      <c r="E187" s="96">
        <v>261200</v>
      </c>
      <c r="F187" s="96">
        <v>262000</v>
      </c>
      <c r="G187" s="96">
        <v>262800</v>
      </c>
      <c r="H187" s="96">
        <v>263600</v>
      </c>
      <c r="I187" s="96">
        <v>264300</v>
      </c>
      <c r="J187" s="96">
        <v>265100</v>
      </c>
    </row>
    <row r="188" spans="1:10" x14ac:dyDescent="0.2">
      <c r="A188" s="96" t="s">
        <v>482</v>
      </c>
      <c r="B188" s="96" t="s">
        <v>481</v>
      </c>
      <c r="C188" s="96" t="s">
        <v>480</v>
      </c>
      <c r="D188" s="98" t="s">
        <v>467</v>
      </c>
      <c r="E188" s="96">
        <v>170300</v>
      </c>
      <c r="F188" s="96">
        <v>171000</v>
      </c>
      <c r="G188" s="96">
        <v>171700</v>
      </c>
      <c r="H188" s="96">
        <v>172400</v>
      </c>
      <c r="I188" s="96">
        <v>173000</v>
      </c>
      <c r="J188" s="96">
        <v>173600</v>
      </c>
    </row>
    <row r="189" spans="1:10" x14ac:dyDescent="0.2">
      <c r="A189" s="96" t="s">
        <v>479</v>
      </c>
      <c r="B189" s="96" t="s">
        <v>478</v>
      </c>
      <c r="C189" s="96" t="s">
        <v>477</v>
      </c>
      <c r="D189" s="98" t="s">
        <v>467</v>
      </c>
      <c r="E189" s="96">
        <v>276200</v>
      </c>
      <c r="F189" s="96">
        <v>277600</v>
      </c>
      <c r="G189" s="96">
        <v>279000</v>
      </c>
      <c r="H189" s="96">
        <v>280400</v>
      </c>
      <c r="I189" s="96">
        <v>281900</v>
      </c>
      <c r="J189" s="96">
        <v>283300</v>
      </c>
    </row>
    <row r="190" spans="1:10" x14ac:dyDescent="0.2">
      <c r="A190" s="96" t="s">
        <v>476</v>
      </c>
      <c r="B190" s="96" t="s">
        <v>475</v>
      </c>
      <c r="C190" s="96" t="s">
        <v>474</v>
      </c>
      <c r="D190" s="98" t="s">
        <v>467</v>
      </c>
      <c r="E190" s="96">
        <v>191200</v>
      </c>
      <c r="F190" s="96">
        <v>192200</v>
      </c>
      <c r="G190" s="96">
        <v>193100</v>
      </c>
      <c r="H190" s="96">
        <v>194100</v>
      </c>
      <c r="I190" s="96">
        <v>195200</v>
      </c>
      <c r="J190" s="96">
        <v>196200</v>
      </c>
    </row>
    <row r="191" spans="1:10" x14ac:dyDescent="0.2">
      <c r="A191" s="96" t="s">
        <v>473</v>
      </c>
      <c r="B191" s="96" t="s">
        <v>472</v>
      </c>
      <c r="C191" s="96" t="s">
        <v>471</v>
      </c>
      <c r="D191" s="98" t="s">
        <v>467</v>
      </c>
      <c r="E191" s="96">
        <v>253800</v>
      </c>
      <c r="F191" s="96">
        <v>254700</v>
      </c>
      <c r="G191" s="96">
        <v>255600</v>
      </c>
      <c r="H191" s="96">
        <v>256500</v>
      </c>
      <c r="I191" s="96">
        <v>257500</v>
      </c>
      <c r="J191" s="96">
        <v>258399.99999999997</v>
      </c>
    </row>
    <row r="192" spans="1:10" x14ac:dyDescent="0.2">
      <c r="A192" s="96" t="s">
        <v>470</v>
      </c>
      <c r="B192" s="96" t="s">
        <v>469</v>
      </c>
      <c r="C192" s="96" t="s">
        <v>468</v>
      </c>
      <c r="D192" s="98" t="s">
        <v>467</v>
      </c>
      <c r="E192" s="96">
        <v>98600</v>
      </c>
      <c r="F192" s="96">
        <v>98800</v>
      </c>
      <c r="G192" s="96">
        <v>99000</v>
      </c>
      <c r="H192" s="96">
        <v>99200</v>
      </c>
      <c r="I192" s="96">
        <v>99400</v>
      </c>
      <c r="J192" s="96">
        <v>99600</v>
      </c>
    </row>
    <row r="193" spans="1:10" x14ac:dyDescent="0.2">
      <c r="A193" s="96" t="s">
        <v>466</v>
      </c>
      <c r="B193" s="96" t="s">
        <v>465</v>
      </c>
      <c r="C193" s="96" t="s">
        <v>464</v>
      </c>
      <c r="D193" s="98" t="s">
        <v>406</v>
      </c>
      <c r="E193" s="96">
        <v>161600</v>
      </c>
      <c r="F193" s="96">
        <v>162500</v>
      </c>
      <c r="G193" s="96">
        <v>163400</v>
      </c>
      <c r="H193" s="96">
        <v>164300</v>
      </c>
      <c r="I193" s="96">
        <v>165300</v>
      </c>
      <c r="J193" s="96">
        <v>166200</v>
      </c>
    </row>
    <row r="194" spans="1:10" x14ac:dyDescent="0.2">
      <c r="A194" s="96" t="s">
        <v>463</v>
      </c>
      <c r="B194" s="96" t="s">
        <v>462</v>
      </c>
      <c r="C194" s="96" t="s">
        <v>461</v>
      </c>
      <c r="D194" s="98" t="s">
        <v>406</v>
      </c>
      <c r="E194" s="96">
        <v>239400</v>
      </c>
      <c r="F194" s="96">
        <v>240900</v>
      </c>
      <c r="G194" s="96">
        <v>242400</v>
      </c>
      <c r="H194" s="96">
        <v>243900</v>
      </c>
      <c r="I194" s="96">
        <v>245400</v>
      </c>
      <c r="J194" s="96">
        <v>246900</v>
      </c>
    </row>
    <row r="195" spans="1:10" x14ac:dyDescent="0.2">
      <c r="A195" s="96" t="s">
        <v>460</v>
      </c>
      <c r="B195" s="96" t="s">
        <v>459</v>
      </c>
      <c r="C195" s="96" t="s">
        <v>458</v>
      </c>
      <c r="D195" s="98" t="s">
        <v>406</v>
      </c>
      <c r="E195" s="96">
        <v>84100</v>
      </c>
      <c r="F195" s="96">
        <v>84500</v>
      </c>
      <c r="G195" s="96">
        <v>84900</v>
      </c>
      <c r="H195" s="96">
        <v>85300</v>
      </c>
      <c r="I195" s="96">
        <v>85600</v>
      </c>
      <c r="J195" s="96">
        <v>85900</v>
      </c>
    </row>
    <row r="196" spans="1:10" x14ac:dyDescent="0.2">
      <c r="A196" s="96" t="s">
        <v>457</v>
      </c>
      <c r="B196" s="96" t="s">
        <v>456</v>
      </c>
      <c r="C196" s="96" t="s">
        <v>455</v>
      </c>
      <c r="D196" s="98" t="s">
        <v>406</v>
      </c>
      <c r="E196" s="96">
        <v>342100</v>
      </c>
      <c r="F196" s="96">
        <v>344300</v>
      </c>
      <c r="G196" s="96">
        <v>346400</v>
      </c>
      <c r="H196" s="96">
        <v>348500</v>
      </c>
      <c r="I196" s="96">
        <v>350600</v>
      </c>
      <c r="J196" s="96">
        <v>352600</v>
      </c>
    </row>
    <row r="197" spans="1:10" x14ac:dyDescent="0.2">
      <c r="A197" s="96" t="s">
        <v>454</v>
      </c>
      <c r="B197" s="96" t="s">
        <v>453</v>
      </c>
      <c r="C197" s="96" t="s">
        <v>452</v>
      </c>
      <c r="D197" s="98" t="s">
        <v>406</v>
      </c>
      <c r="E197" s="96">
        <v>210400</v>
      </c>
      <c r="F197" s="96">
        <v>211800</v>
      </c>
      <c r="G197" s="96">
        <v>213200</v>
      </c>
      <c r="H197" s="96">
        <v>214500</v>
      </c>
      <c r="I197" s="96">
        <v>215900</v>
      </c>
      <c r="J197" s="96">
        <v>217200</v>
      </c>
    </row>
    <row r="198" spans="1:10" x14ac:dyDescent="0.2">
      <c r="A198" s="96" t="s">
        <v>451</v>
      </c>
      <c r="B198" s="96" t="s">
        <v>450</v>
      </c>
      <c r="C198" s="96" t="s">
        <v>449</v>
      </c>
      <c r="D198" s="98" t="s">
        <v>406</v>
      </c>
      <c r="E198" s="96">
        <v>304900</v>
      </c>
      <c r="F198" s="96">
        <v>305500</v>
      </c>
      <c r="G198" s="96">
        <v>306300</v>
      </c>
      <c r="H198" s="96">
        <v>307000</v>
      </c>
      <c r="I198" s="96">
        <v>307700</v>
      </c>
      <c r="J198" s="96">
        <v>308500</v>
      </c>
    </row>
    <row r="199" spans="1:10" x14ac:dyDescent="0.2">
      <c r="A199" s="96" t="s">
        <v>448</v>
      </c>
      <c r="B199" s="96" t="s">
        <v>447</v>
      </c>
      <c r="C199" s="96" t="s">
        <v>446</v>
      </c>
      <c r="D199" s="98" t="s">
        <v>406</v>
      </c>
      <c r="E199" s="96">
        <v>320100</v>
      </c>
      <c r="F199" s="96">
        <v>321600</v>
      </c>
      <c r="G199" s="96">
        <v>323100</v>
      </c>
      <c r="H199" s="96">
        <v>324700</v>
      </c>
      <c r="I199" s="96">
        <v>326200</v>
      </c>
      <c r="J199" s="96">
        <v>327700</v>
      </c>
    </row>
    <row r="200" spans="1:10" x14ac:dyDescent="0.2">
      <c r="A200" s="96" t="s">
        <v>445</v>
      </c>
      <c r="B200" s="96" t="s">
        <v>444</v>
      </c>
      <c r="C200" s="96" t="s">
        <v>443</v>
      </c>
      <c r="D200" s="98" t="s">
        <v>406</v>
      </c>
      <c r="E200" s="96">
        <v>245200</v>
      </c>
      <c r="F200" s="96">
        <v>246800</v>
      </c>
      <c r="G200" s="96">
        <v>248400</v>
      </c>
      <c r="H200" s="96">
        <v>249900</v>
      </c>
      <c r="I200" s="96">
        <v>251500</v>
      </c>
      <c r="J200" s="96">
        <v>253000</v>
      </c>
    </row>
    <row r="201" spans="1:10" x14ac:dyDescent="0.2">
      <c r="A201" s="96" t="s">
        <v>442</v>
      </c>
      <c r="B201" s="96" t="s">
        <v>441</v>
      </c>
      <c r="C201" s="96" t="s">
        <v>440</v>
      </c>
      <c r="D201" s="98" t="s">
        <v>406</v>
      </c>
      <c r="E201" s="96">
        <v>154100</v>
      </c>
      <c r="F201" s="96">
        <v>154400</v>
      </c>
      <c r="G201" s="96">
        <v>154600</v>
      </c>
      <c r="H201" s="96">
        <v>154900</v>
      </c>
      <c r="I201" s="96">
        <v>155200</v>
      </c>
      <c r="J201" s="96">
        <v>155500</v>
      </c>
    </row>
    <row r="202" spans="1:10" x14ac:dyDescent="0.2">
      <c r="A202" s="96" t="s">
        <v>439</v>
      </c>
      <c r="B202" s="96" t="s">
        <v>438</v>
      </c>
      <c r="C202" s="96" t="s">
        <v>437</v>
      </c>
      <c r="D202" s="98" t="s">
        <v>406</v>
      </c>
      <c r="E202" s="96">
        <v>160200</v>
      </c>
      <c r="F202" s="96">
        <v>160700</v>
      </c>
      <c r="G202" s="96">
        <v>161200</v>
      </c>
      <c r="H202" s="96">
        <v>161700</v>
      </c>
      <c r="I202" s="96">
        <v>162200</v>
      </c>
      <c r="J202" s="96">
        <v>162700</v>
      </c>
    </row>
    <row r="203" spans="1:10" x14ac:dyDescent="0.2">
      <c r="A203" s="96" t="s">
        <v>436</v>
      </c>
      <c r="B203" s="96" t="s">
        <v>435</v>
      </c>
      <c r="C203" s="96" t="s">
        <v>434</v>
      </c>
      <c r="D203" s="98" t="s">
        <v>406</v>
      </c>
      <c r="E203" s="96">
        <v>259399.99999999997</v>
      </c>
      <c r="F203" s="96">
        <v>260000</v>
      </c>
      <c r="G203" s="96">
        <v>260700</v>
      </c>
      <c r="H203" s="96">
        <v>261300</v>
      </c>
      <c r="I203" s="96">
        <v>261899.99999999997</v>
      </c>
      <c r="J203" s="96">
        <v>262500</v>
      </c>
    </row>
    <row r="204" spans="1:10" x14ac:dyDescent="0.2">
      <c r="A204" s="96" t="s">
        <v>433</v>
      </c>
      <c r="B204" s="96" t="s">
        <v>432</v>
      </c>
      <c r="C204" s="96" t="s">
        <v>431</v>
      </c>
      <c r="D204" s="98" t="s">
        <v>406</v>
      </c>
      <c r="E204" s="96">
        <v>205600</v>
      </c>
      <c r="F204" s="96">
        <v>207200</v>
      </c>
      <c r="G204" s="96">
        <v>208700</v>
      </c>
      <c r="H204" s="96">
        <v>210300</v>
      </c>
      <c r="I204" s="96">
        <v>211900</v>
      </c>
      <c r="J204" s="96">
        <v>213400</v>
      </c>
    </row>
    <row r="205" spans="1:10" x14ac:dyDescent="0.2">
      <c r="A205" s="96" t="s">
        <v>430</v>
      </c>
      <c r="B205" s="96" t="s">
        <v>429</v>
      </c>
      <c r="C205" s="96" t="s">
        <v>428</v>
      </c>
      <c r="D205" s="98" t="s">
        <v>406</v>
      </c>
      <c r="E205" s="96">
        <v>245500</v>
      </c>
      <c r="F205" s="96">
        <v>247200</v>
      </c>
      <c r="G205" s="96">
        <v>249000</v>
      </c>
      <c r="H205" s="96">
        <v>250600</v>
      </c>
      <c r="I205" s="96">
        <v>252100</v>
      </c>
      <c r="J205" s="96">
        <v>253600</v>
      </c>
    </row>
    <row r="206" spans="1:10" x14ac:dyDescent="0.2">
      <c r="A206" s="96" t="s">
        <v>427</v>
      </c>
      <c r="B206" s="96" t="s">
        <v>426</v>
      </c>
      <c r="C206" s="96" t="s">
        <v>425</v>
      </c>
      <c r="D206" s="98" t="s">
        <v>406</v>
      </c>
      <c r="E206" s="96">
        <v>330100</v>
      </c>
      <c r="F206" s="96">
        <v>332000</v>
      </c>
      <c r="G206" s="96">
        <v>333800</v>
      </c>
      <c r="H206" s="96">
        <v>335300</v>
      </c>
      <c r="I206" s="96">
        <v>336700</v>
      </c>
      <c r="J206" s="96">
        <v>338000</v>
      </c>
    </row>
    <row r="207" spans="1:10" x14ac:dyDescent="0.2">
      <c r="A207" s="96" t="s">
        <v>424</v>
      </c>
      <c r="B207" s="96" t="s">
        <v>423</v>
      </c>
      <c r="C207" s="96" t="s">
        <v>422</v>
      </c>
      <c r="D207" s="98" t="s">
        <v>406</v>
      </c>
      <c r="E207" s="96">
        <v>191600</v>
      </c>
      <c r="F207" s="96">
        <v>192900</v>
      </c>
      <c r="G207" s="96">
        <v>194200</v>
      </c>
      <c r="H207" s="96">
        <v>195400</v>
      </c>
      <c r="I207" s="96">
        <v>196600</v>
      </c>
      <c r="J207" s="96">
        <v>197800</v>
      </c>
    </row>
    <row r="208" spans="1:10" x14ac:dyDescent="0.2">
      <c r="A208" s="96" t="s">
        <v>421</v>
      </c>
      <c r="B208" s="96" t="s">
        <v>420</v>
      </c>
      <c r="C208" s="96" t="s">
        <v>419</v>
      </c>
      <c r="D208" s="98" t="s">
        <v>406</v>
      </c>
      <c r="E208" s="96">
        <v>261700</v>
      </c>
      <c r="F208" s="96">
        <v>262700</v>
      </c>
      <c r="G208" s="96">
        <v>263600</v>
      </c>
      <c r="H208" s="96">
        <v>264600</v>
      </c>
      <c r="I208" s="96">
        <v>265600</v>
      </c>
      <c r="J208" s="96">
        <v>266500</v>
      </c>
    </row>
    <row r="209" spans="1:10" x14ac:dyDescent="0.2">
      <c r="A209" s="96" t="s">
        <v>418</v>
      </c>
      <c r="B209" s="96" t="s">
        <v>417</v>
      </c>
      <c r="C209" s="96" t="s">
        <v>416</v>
      </c>
      <c r="D209" s="98" t="s">
        <v>406</v>
      </c>
      <c r="E209" s="96">
        <v>110600</v>
      </c>
      <c r="F209" s="96">
        <v>110700</v>
      </c>
      <c r="G209" s="96">
        <v>110800</v>
      </c>
      <c r="H209" s="96">
        <v>110900</v>
      </c>
      <c r="I209" s="96">
        <v>111100</v>
      </c>
      <c r="J209" s="96">
        <v>111200</v>
      </c>
    </row>
    <row r="210" spans="1:10" x14ac:dyDescent="0.2">
      <c r="A210" s="96" t="s">
        <v>415</v>
      </c>
      <c r="B210" s="96" t="s">
        <v>414</v>
      </c>
      <c r="C210" s="96" t="s">
        <v>413</v>
      </c>
      <c r="D210" s="98" t="s">
        <v>406</v>
      </c>
      <c r="E210" s="96">
        <v>570200</v>
      </c>
      <c r="F210" s="96">
        <v>573400</v>
      </c>
      <c r="G210" s="96">
        <v>576500</v>
      </c>
      <c r="H210" s="96">
        <v>579400</v>
      </c>
      <c r="I210" s="96">
        <v>582100</v>
      </c>
      <c r="J210" s="96">
        <v>584700</v>
      </c>
    </row>
    <row r="211" spans="1:10" x14ac:dyDescent="0.2">
      <c r="A211" s="96" t="s">
        <v>412</v>
      </c>
      <c r="B211" s="96" t="s">
        <v>411</v>
      </c>
      <c r="C211" s="96" t="s">
        <v>410</v>
      </c>
      <c r="D211" s="98" t="s">
        <v>406</v>
      </c>
      <c r="E211" s="96">
        <v>355100</v>
      </c>
      <c r="F211" s="96">
        <v>357300</v>
      </c>
      <c r="G211" s="96">
        <v>359500</v>
      </c>
      <c r="H211" s="96">
        <v>361700</v>
      </c>
      <c r="I211" s="96">
        <v>363700</v>
      </c>
      <c r="J211" s="96">
        <v>365700</v>
      </c>
    </row>
    <row r="212" spans="1:10" x14ac:dyDescent="0.2">
      <c r="A212" s="97" t="s">
        <v>409</v>
      </c>
      <c r="B212" s="97" t="s">
        <v>408</v>
      </c>
      <c r="C212" s="97" t="s">
        <v>407</v>
      </c>
      <c r="D212" s="97" t="s">
        <v>406</v>
      </c>
      <c r="E212" s="96">
        <v>334000</v>
      </c>
      <c r="F212" s="96">
        <v>335700</v>
      </c>
      <c r="G212" s="96">
        <v>337500</v>
      </c>
      <c r="H212" s="96">
        <v>339200</v>
      </c>
      <c r="I212" s="96">
        <v>341000</v>
      </c>
      <c r="J212" s="96">
        <v>342700</v>
      </c>
    </row>
    <row r="213" spans="1:10" x14ac:dyDescent="0.2">
      <c r="A213" s="95" t="s">
        <v>405</v>
      </c>
    </row>
    <row r="214" spans="1:10" x14ac:dyDescent="0.2">
      <c r="A214" s="95" t="s">
        <v>404</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17"/>
  <sheetViews>
    <sheetView workbookViewId="0">
      <selection activeCell="K19" sqref="K19"/>
    </sheetView>
  </sheetViews>
  <sheetFormatPr defaultRowHeight="15" x14ac:dyDescent="0.25"/>
  <cols>
    <col min="1" max="1" width="11.5703125" customWidth="1"/>
    <col min="2" max="2" width="28.42578125" customWidth="1"/>
  </cols>
  <sheetData>
    <row r="1" spans="1:8" x14ac:dyDescent="0.25">
      <c r="A1" s="198" t="s">
        <v>1071</v>
      </c>
      <c r="B1" s="198"/>
      <c r="C1" s="198"/>
      <c r="D1" s="198"/>
      <c r="E1" s="198"/>
      <c r="F1" s="198"/>
      <c r="G1" s="198"/>
      <c r="H1" s="198"/>
    </row>
    <row r="2" spans="1:8" ht="34.5" x14ac:dyDescent="0.25">
      <c r="A2" s="109" t="s">
        <v>1070</v>
      </c>
      <c r="B2" s="109" t="s">
        <v>1069</v>
      </c>
      <c r="C2" s="101" t="s">
        <v>1049</v>
      </c>
      <c r="D2" s="101" t="s">
        <v>1048</v>
      </c>
      <c r="E2" s="101" t="s">
        <v>1047</v>
      </c>
      <c r="F2" s="101" t="s">
        <v>1046</v>
      </c>
      <c r="G2" s="101" t="s">
        <v>1045</v>
      </c>
      <c r="H2" s="101" t="s">
        <v>1044</v>
      </c>
    </row>
    <row r="3" spans="1:8" x14ac:dyDescent="0.25">
      <c r="A3" s="108" t="s">
        <v>787</v>
      </c>
      <c r="B3" s="108" t="s">
        <v>1068</v>
      </c>
      <c r="C3" s="107">
        <v>2631400</v>
      </c>
      <c r="D3" s="107">
        <v>2639700</v>
      </c>
      <c r="E3" s="107">
        <v>2648000</v>
      </c>
      <c r="F3" s="107">
        <v>2655600</v>
      </c>
      <c r="G3" s="107">
        <v>2663100</v>
      </c>
      <c r="H3" s="107">
        <v>2670600</v>
      </c>
    </row>
    <row r="4" spans="1:8" x14ac:dyDescent="0.25">
      <c r="A4" s="108" t="s">
        <v>687</v>
      </c>
      <c r="B4" s="108" t="s">
        <v>1067</v>
      </c>
      <c r="C4" s="107">
        <v>7221500</v>
      </c>
      <c r="D4" s="107">
        <v>7249000</v>
      </c>
      <c r="E4" s="107">
        <v>7276900</v>
      </c>
      <c r="F4" s="107">
        <v>7303400</v>
      </c>
      <c r="G4" s="107">
        <v>7330500</v>
      </c>
      <c r="H4" s="107">
        <v>7356800</v>
      </c>
    </row>
    <row r="5" spans="1:8" x14ac:dyDescent="0.25">
      <c r="A5" s="108" t="s">
        <v>406</v>
      </c>
      <c r="B5" s="108" t="s">
        <v>1066</v>
      </c>
      <c r="C5" s="107">
        <v>5085900</v>
      </c>
      <c r="D5" s="107">
        <v>5112100</v>
      </c>
      <c r="E5" s="107">
        <v>5138200</v>
      </c>
      <c r="F5" s="107">
        <v>5163400</v>
      </c>
      <c r="G5" s="107">
        <v>5188300</v>
      </c>
      <c r="H5" s="107">
        <v>5212300</v>
      </c>
    </row>
    <row r="6" spans="1:8" x14ac:dyDescent="0.25">
      <c r="A6" s="108" t="s">
        <v>919</v>
      </c>
      <c r="B6" s="108" t="s">
        <v>1065</v>
      </c>
      <c r="C6" s="107">
        <v>4964200</v>
      </c>
      <c r="D6" s="107">
        <v>4994600</v>
      </c>
      <c r="E6" s="107">
        <v>5025000</v>
      </c>
      <c r="F6" s="107">
        <v>5054800</v>
      </c>
      <c r="G6" s="107">
        <v>5084800</v>
      </c>
      <c r="H6" s="107">
        <v>5114200</v>
      </c>
    </row>
    <row r="7" spans="1:8" x14ac:dyDescent="0.25">
      <c r="A7" s="108" t="s">
        <v>467</v>
      </c>
      <c r="B7" s="108" t="s">
        <v>1064</v>
      </c>
      <c r="C7" s="107">
        <v>5764300</v>
      </c>
      <c r="D7" s="107">
        <v>5796300</v>
      </c>
      <c r="E7" s="107">
        <v>5828800</v>
      </c>
      <c r="F7" s="107">
        <v>5860500</v>
      </c>
      <c r="G7" s="107">
        <v>5892200</v>
      </c>
      <c r="H7" s="107">
        <v>5923400</v>
      </c>
    </row>
    <row r="8" spans="1:8" x14ac:dyDescent="0.25">
      <c r="A8" s="108" t="s">
        <v>986</v>
      </c>
      <c r="B8" s="108" t="s">
        <v>1063</v>
      </c>
      <c r="C8" s="107">
        <v>6119700</v>
      </c>
      <c r="D8" s="107">
        <v>6171500</v>
      </c>
      <c r="E8" s="107">
        <v>6224600</v>
      </c>
      <c r="F8" s="107">
        <v>6276800</v>
      </c>
      <c r="G8" s="107">
        <v>6329600</v>
      </c>
      <c r="H8" s="107">
        <v>6382600</v>
      </c>
    </row>
    <row r="9" spans="1:8" x14ac:dyDescent="0.25">
      <c r="A9" s="108" t="s">
        <v>818</v>
      </c>
      <c r="B9" s="108" t="s">
        <v>1062</v>
      </c>
      <c r="C9" s="107">
        <v>8758900</v>
      </c>
      <c r="D9" s="107">
        <v>8870600</v>
      </c>
      <c r="E9" s="107">
        <v>8982100</v>
      </c>
      <c r="F9" s="107">
        <v>9088000</v>
      </c>
      <c r="G9" s="107">
        <v>9191700</v>
      </c>
      <c r="H9" s="107">
        <v>9293200</v>
      </c>
    </row>
    <row r="10" spans="1:8" x14ac:dyDescent="0.25">
      <c r="A10" s="108" t="s">
        <v>571</v>
      </c>
      <c r="B10" s="108" t="s">
        <v>1061</v>
      </c>
      <c r="C10" s="107">
        <v>4811100</v>
      </c>
      <c r="D10" s="107">
        <v>4849700</v>
      </c>
      <c r="E10" s="107">
        <v>4888700</v>
      </c>
      <c r="F10" s="107">
        <v>4927800</v>
      </c>
      <c r="G10" s="107">
        <v>4967300</v>
      </c>
      <c r="H10" s="107">
        <v>5006500</v>
      </c>
    </row>
    <row r="11" spans="1:8" x14ac:dyDescent="0.25">
      <c r="A11" s="108" t="s">
        <v>635</v>
      </c>
      <c r="B11" s="108" t="s">
        <v>1060</v>
      </c>
      <c r="C11" s="107">
        <v>4033700</v>
      </c>
      <c r="D11" s="107">
        <v>4064000</v>
      </c>
      <c r="E11" s="107">
        <v>4094600</v>
      </c>
      <c r="F11" s="107">
        <v>4124100</v>
      </c>
      <c r="G11" s="107">
        <v>4153600</v>
      </c>
      <c r="H11" s="107">
        <v>4182400</v>
      </c>
    </row>
    <row r="12" spans="1:8" x14ac:dyDescent="0.25">
      <c r="A12" s="108" t="s">
        <v>534</v>
      </c>
      <c r="B12" s="108" t="s">
        <v>1059</v>
      </c>
      <c r="C12" s="107">
        <v>5488700</v>
      </c>
      <c r="D12" s="107">
        <v>5526000</v>
      </c>
      <c r="E12" s="107">
        <v>5563800</v>
      </c>
      <c r="F12" s="107">
        <v>5601200</v>
      </c>
      <c r="G12" s="107">
        <v>5638400</v>
      </c>
      <c r="H12" s="107">
        <v>5675700</v>
      </c>
    </row>
    <row r="13" spans="1:8" x14ac:dyDescent="0.25">
      <c r="A13" s="108" t="s">
        <v>915</v>
      </c>
      <c r="B13" s="108" t="s">
        <v>1058</v>
      </c>
      <c r="C13" s="107">
        <v>140500</v>
      </c>
      <c r="D13" s="107">
        <v>141100</v>
      </c>
      <c r="E13" s="107">
        <v>141700</v>
      </c>
      <c r="F13" s="107">
        <v>142300</v>
      </c>
      <c r="G13" s="107">
        <v>142900</v>
      </c>
      <c r="H13" s="107">
        <v>143700</v>
      </c>
    </row>
    <row r="14" spans="1:8" x14ac:dyDescent="0.25">
      <c r="A14" s="106"/>
      <c r="B14" s="105" t="s">
        <v>1057</v>
      </c>
      <c r="C14" s="104">
        <v>55019900</v>
      </c>
      <c r="D14" s="104">
        <v>55414600</v>
      </c>
      <c r="E14" s="104">
        <v>55812400</v>
      </c>
      <c r="F14" s="104">
        <v>56197900</v>
      </c>
      <c r="G14" s="104">
        <v>56582400</v>
      </c>
      <c r="H14" s="104">
        <v>56961400</v>
      </c>
    </row>
    <row r="16" spans="1:8" ht="26.25" customHeight="1" x14ac:dyDescent="0.25">
      <c r="A16" s="199" t="s">
        <v>1056</v>
      </c>
      <c r="B16" s="199"/>
      <c r="C16" s="199"/>
      <c r="D16" s="199"/>
      <c r="E16" s="199"/>
      <c r="F16" s="199"/>
      <c r="G16" s="199"/>
      <c r="H16" s="199"/>
    </row>
    <row r="17" spans="1:1" x14ac:dyDescent="0.25">
      <c r="A17" s="85"/>
    </row>
  </sheetData>
  <mergeCells count="2">
    <mergeCell ref="A1:H1"/>
    <mergeCell ref="A16:H16"/>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1"/>
  <dimension ref="A1:G10"/>
  <sheetViews>
    <sheetView workbookViewId="0"/>
  </sheetViews>
  <sheetFormatPr defaultRowHeight="15" x14ac:dyDescent="0.25"/>
  <cols>
    <col min="1" max="1" width="16.7109375" bestFit="1" customWidth="1"/>
    <col min="3" max="3" width="18.5703125" bestFit="1" customWidth="1"/>
    <col min="5" max="5" width="13.7109375" bestFit="1" customWidth="1"/>
    <col min="7" max="7" width="22.5703125" bestFit="1" customWidth="1"/>
  </cols>
  <sheetData>
    <row r="1" spans="1:7" x14ac:dyDescent="0.25">
      <c r="A1" s="67" t="s">
        <v>154</v>
      </c>
      <c r="B1" s="66"/>
      <c r="C1" s="67" t="s">
        <v>158</v>
      </c>
      <c r="D1" s="66"/>
      <c r="E1" s="67" t="s">
        <v>153</v>
      </c>
      <c r="F1" s="66"/>
      <c r="G1" s="67" t="s">
        <v>119</v>
      </c>
    </row>
    <row r="2" spans="1:7" x14ac:dyDescent="0.25">
      <c r="A2" s="2" t="s">
        <v>128</v>
      </c>
      <c r="C2" s="2" t="s">
        <v>43</v>
      </c>
      <c r="E2" s="2" t="s">
        <v>36</v>
      </c>
      <c r="G2" s="2" t="s">
        <v>130</v>
      </c>
    </row>
    <row r="3" spans="1:7" x14ac:dyDescent="0.25">
      <c r="A3" s="2" t="s">
        <v>125</v>
      </c>
      <c r="C3" s="2" t="s">
        <v>44</v>
      </c>
      <c r="E3" s="2" t="s">
        <v>4</v>
      </c>
      <c r="G3" s="2" t="s">
        <v>135</v>
      </c>
    </row>
    <row r="4" spans="1:7" x14ac:dyDescent="0.25">
      <c r="A4" s="2" t="s">
        <v>156</v>
      </c>
      <c r="C4" s="2" t="s">
        <v>137</v>
      </c>
      <c r="E4" s="2" t="s">
        <v>134</v>
      </c>
      <c r="G4" s="2" t="s">
        <v>132</v>
      </c>
    </row>
    <row r="5" spans="1:7" x14ac:dyDescent="0.25">
      <c r="A5" s="2" t="s">
        <v>157</v>
      </c>
      <c r="C5" s="2" t="s">
        <v>159</v>
      </c>
      <c r="E5" s="2" t="s">
        <v>133</v>
      </c>
      <c r="G5" s="2" t="s">
        <v>136</v>
      </c>
    </row>
    <row r="6" spans="1:7" x14ac:dyDescent="0.25">
      <c r="E6" s="2" t="s">
        <v>129</v>
      </c>
      <c r="G6" s="2" t="s">
        <v>139</v>
      </c>
    </row>
    <row r="7" spans="1:7" x14ac:dyDescent="0.25">
      <c r="E7" s="2" t="s">
        <v>155</v>
      </c>
      <c r="G7" s="2" t="s">
        <v>133</v>
      </c>
    </row>
    <row r="8" spans="1:7" x14ac:dyDescent="0.25">
      <c r="G8" s="2" t="s">
        <v>124</v>
      </c>
    </row>
    <row r="9" spans="1:7" x14ac:dyDescent="0.25">
      <c r="G9" s="2" t="s">
        <v>129</v>
      </c>
    </row>
    <row r="10" spans="1:7" x14ac:dyDescent="0.25">
      <c r="G10" s="2" t="s">
        <v>131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51"/>
  <sheetViews>
    <sheetView topLeftCell="A22" workbookViewId="0">
      <selection activeCell="B5" sqref="B5"/>
    </sheetView>
  </sheetViews>
  <sheetFormatPr defaultRowHeight="15" x14ac:dyDescent="0.25"/>
  <cols>
    <col min="1" max="1" width="41.7109375" customWidth="1"/>
    <col min="2" max="2" width="68.7109375" customWidth="1"/>
    <col min="3" max="3" width="18.28515625" customWidth="1"/>
    <col min="4" max="4" width="16.5703125" customWidth="1"/>
  </cols>
  <sheetData>
    <row r="1" spans="1:4" ht="15.75" x14ac:dyDescent="0.25">
      <c r="A1" s="28" t="s">
        <v>16</v>
      </c>
      <c r="B1" s="27"/>
      <c r="C1" s="27"/>
      <c r="D1" s="27"/>
    </row>
    <row r="2" spans="1:4" ht="58.5" customHeight="1" x14ac:dyDescent="0.25">
      <c r="A2" s="194" t="s">
        <v>171</v>
      </c>
      <c r="B2" s="194"/>
      <c r="C2" s="27"/>
      <c r="D2" s="27"/>
    </row>
    <row r="3" spans="1:4" x14ac:dyDescent="0.25">
      <c r="A3" s="33"/>
      <c r="B3" s="33"/>
      <c r="C3" s="33"/>
      <c r="D3" s="33"/>
    </row>
    <row r="4" spans="1:4" x14ac:dyDescent="0.25">
      <c r="A4" s="14" t="s">
        <v>97</v>
      </c>
      <c r="B4" s="70" t="s">
        <v>163</v>
      </c>
      <c r="C4" s="35"/>
      <c r="D4" s="35"/>
    </row>
    <row r="5" spans="1:4" ht="30" x14ac:dyDescent="0.25">
      <c r="A5" s="14" t="s">
        <v>98</v>
      </c>
      <c r="B5" s="70" t="s">
        <v>164</v>
      </c>
      <c r="C5" s="35"/>
      <c r="D5" s="35"/>
    </row>
    <row r="6" spans="1:4" x14ac:dyDescent="0.25">
      <c r="A6" s="14" t="s">
        <v>99</v>
      </c>
      <c r="B6" s="70" t="s">
        <v>165</v>
      </c>
      <c r="C6" s="35"/>
      <c r="D6" s="35"/>
    </row>
    <row r="7" spans="1:4" ht="30" x14ac:dyDescent="0.25">
      <c r="A7" s="14" t="s">
        <v>100</v>
      </c>
      <c r="B7" s="70" t="s">
        <v>166</v>
      </c>
      <c r="C7" s="35"/>
      <c r="D7" s="35"/>
    </row>
    <row r="8" spans="1:4" x14ac:dyDescent="0.25">
      <c r="A8" s="14" t="s">
        <v>101</v>
      </c>
      <c r="B8" s="70" t="s">
        <v>176</v>
      </c>
      <c r="C8" s="35"/>
      <c r="D8" s="35"/>
    </row>
    <row r="9" spans="1:4" ht="30" x14ac:dyDescent="0.25">
      <c r="A9" s="14" t="s">
        <v>7</v>
      </c>
      <c r="B9" s="70" t="s">
        <v>175</v>
      </c>
      <c r="C9" s="35"/>
      <c r="D9" s="35"/>
    </row>
    <row r="10" spans="1:4" x14ac:dyDescent="0.25">
      <c r="A10" s="3" t="s">
        <v>102</v>
      </c>
      <c r="B10" s="36" t="s">
        <v>18</v>
      </c>
      <c r="C10" s="35"/>
      <c r="D10" s="35"/>
    </row>
    <row r="11" spans="1:4" x14ac:dyDescent="0.25">
      <c r="A11" s="3" t="s">
        <v>103</v>
      </c>
      <c r="B11" s="36" t="s">
        <v>19</v>
      </c>
      <c r="C11" s="35"/>
      <c r="D11" s="35"/>
    </row>
    <row r="12" spans="1:4" x14ac:dyDescent="0.25">
      <c r="A12" s="3" t="s">
        <v>104</v>
      </c>
      <c r="B12" s="36" t="s">
        <v>20</v>
      </c>
      <c r="C12" s="35"/>
      <c r="D12" s="35"/>
    </row>
    <row r="13" spans="1:4" x14ac:dyDescent="0.25">
      <c r="A13" s="3" t="s">
        <v>105</v>
      </c>
      <c r="B13" s="36" t="s">
        <v>21</v>
      </c>
      <c r="C13" s="35"/>
      <c r="D13" s="35"/>
    </row>
    <row r="14" spans="1:4" x14ac:dyDescent="0.25">
      <c r="A14" s="3" t="s">
        <v>106</v>
      </c>
      <c r="B14" s="36" t="s">
        <v>22</v>
      </c>
      <c r="C14" s="35"/>
      <c r="D14" s="35"/>
    </row>
    <row r="15" spans="1:4" x14ac:dyDescent="0.25">
      <c r="A15" s="3" t="s">
        <v>107</v>
      </c>
      <c r="B15" s="36" t="s">
        <v>23</v>
      </c>
      <c r="C15" s="35"/>
      <c r="D15" s="35"/>
    </row>
    <row r="16" spans="1:4" x14ac:dyDescent="0.25">
      <c r="A16" s="3" t="s">
        <v>108</v>
      </c>
      <c r="B16" s="36" t="s">
        <v>24</v>
      </c>
      <c r="C16" s="35"/>
      <c r="D16" s="35"/>
    </row>
    <row r="17" spans="1:4" ht="15" customHeight="1" x14ac:dyDescent="0.25">
      <c r="A17" s="3" t="s">
        <v>109</v>
      </c>
      <c r="B17" s="36" t="s">
        <v>25</v>
      </c>
      <c r="C17" s="35"/>
      <c r="D17" s="35"/>
    </row>
    <row r="18" spans="1:4" x14ac:dyDescent="0.25">
      <c r="A18" s="3" t="s">
        <v>110</v>
      </c>
      <c r="B18" s="37" t="s">
        <v>26</v>
      </c>
      <c r="C18" s="35"/>
      <c r="D18" s="35"/>
    </row>
    <row r="19" spans="1:4" x14ac:dyDescent="0.25">
      <c r="A19" s="3" t="s">
        <v>111</v>
      </c>
      <c r="B19" s="36" t="s">
        <v>27</v>
      </c>
      <c r="C19" s="35"/>
      <c r="D19" s="35"/>
    </row>
    <row r="20" spans="1:4" ht="30" x14ac:dyDescent="0.25">
      <c r="A20" s="4" t="s">
        <v>112</v>
      </c>
      <c r="B20" s="37" t="s">
        <v>28</v>
      </c>
      <c r="C20" s="35"/>
      <c r="D20" s="35"/>
    </row>
    <row r="21" spans="1:4" x14ac:dyDescent="0.25">
      <c r="A21" s="3" t="s">
        <v>113</v>
      </c>
      <c r="B21" s="38" t="s">
        <v>29</v>
      </c>
      <c r="C21" s="35"/>
      <c r="D21" s="35"/>
    </row>
    <row r="22" spans="1:4" ht="75" x14ac:dyDescent="0.25">
      <c r="A22" s="4" t="s">
        <v>76</v>
      </c>
      <c r="B22" s="79" t="s">
        <v>178</v>
      </c>
      <c r="C22" s="35"/>
      <c r="D22" s="35"/>
    </row>
    <row r="23" spans="1:4" x14ac:dyDescent="0.25">
      <c r="A23" s="3" t="s">
        <v>114</v>
      </c>
      <c r="B23" s="39" t="s">
        <v>30</v>
      </c>
      <c r="C23" s="35"/>
      <c r="D23" s="35"/>
    </row>
    <row r="24" spans="1:4" ht="30.75" customHeight="1" x14ac:dyDescent="0.25">
      <c r="A24" s="4" t="s">
        <v>115</v>
      </c>
      <c r="B24" s="74" t="s">
        <v>167</v>
      </c>
      <c r="C24" s="185" t="s">
        <v>117</v>
      </c>
      <c r="D24" s="35"/>
    </row>
    <row r="25" spans="1:4" ht="45" x14ac:dyDescent="0.25">
      <c r="A25" s="4" t="s">
        <v>68</v>
      </c>
      <c r="B25" s="74" t="s">
        <v>168</v>
      </c>
      <c r="C25" s="186"/>
      <c r="D25" s="35"/>
    </row>
    <row r="26" spans="1:4" ht="60" x14ac:dyDescent="0.25">
      <c r="A26" s="4" t="s">
        <v>187</v>
      </c>
      <c r="B26" s="74" t="s">
        <v>1169</v>
      </c>
      <c r="C26" s="35"/>
      <c r="D26" s="35"/>
    </row>
    <row r="27" spans="1:4" x14ac:dyDescent="0.25">
      <c r="A27" s="33"/>
      <c r="B27" s="35"/>
      <c r="C27" s="35"/>
      <c r="D27" s="35"/>
    </row>
    <row r="28" spans="1:4" x14ac:dyDescent="0.25">
      <c r="A28" s="187" t="s">
        <v>2</v>
      </c>
      <c r="B28" s="188"/>
      <c r="C28" s="188"/>
      <c r="D28" s="189"/>
    </row>
    <row r="29" spans="1:4" ht="60" x14ac:dyDescent="0.25">
      <c r="A29" s="15" t="s">
        <v>0</v>
      </c>
      <c r="B29" s="11" t="s">
        <v>77</v>
      </c>
      <c r="C29" s="11" t="s">
        <v>1</v>
      </c>
      <c r="D29" s="11" t="s">
        <v>6</v>
      </c>
    </row>
    <row r="30" spans="1:4" ht="90" x14ac:dyDescent="0.25">
      <c r="A30" s="40" t="s">
        <v>31</v>
      </c>
      <c r="B30" s="40" t="s">
        <v>78</v>
      </c>
      <c r="C30" s="41" t="s">
        <v>32</v>
      </c>
      <c r="D30" s="42" t="s">
        <v>33</v>
      </c>
    </row>
    <row r="31" spans="1:4" x14ac:dyDescent="0.25">
      <c r="A31" s="5"/>
      <c r="B31" s="5"/>
      <c r="C31" s="21"/>
      <c r="D31" s="22"/>
    </row>
    <row r="32" spans="1:4" x14ac:dyDescent="0.25">
      <c r="A32" s="5"/>
      <c r="B32" s="5"/>
      <c r="C32" s="21"/>
      <c r="D32" s="22"/>
    </row>
    <row r="33" spans="1:4" x14ac:dyDescent="0.25">
      <c r="A33" s="5"/>
      <c r="B33" s="5"/>
      <c r="C33" s="21"/>
      <c r="D33" s="22"/>
    </row>
    <row r="34" spans="1:4" x14ac:dyDescent="0.25">
      <c r="A34" s="5"/>
      <c r="B34" s="5"/>
      <c r="C34" s="21"/>
      <c r="D34" s="22"/>
    </row>
    <row r="35" spans="1:4" x14ac:dyDescent="0.25">
      <c r="A35" s="5"/>
      <c r="B35" s="5"/>
      <c r="C35" s="21"/>
      <c r="D35" s="22"/>
    </row>
    <row r="36" spans="1:4" x14ac:dyDescent="0.25">
      <c r="A36" s="33"/>
      <c r="B36" s="35"/>
      <c r="C36" s="24" t="s">
        <v>45</v>
      </c>
      <c r="D36" s="34" t="s">
        <v>17</v>
      </c>
    </row>
    <row r="37" spans="1:4" x14ac:dyDescent="0.25">
      <c r="A37" s="33"/>
      <c r="B37" s="35"/>
      <c r="C37" s="35"/>
      <c r="D37" s="35"/>
    </row>
    <row r="38" spans="1:4" ht="60" customHeight="1" x14ac:dyDescent="0.25">
      <c r="A38" s="33"/>
      <c r="B38" s="35"/>
      <c r="C38" s="190" t="s">
        <v>80</v>
      </c>
      <c r="D38" s="191"/>
    </row>
    <row r="39" spans="1:4" x14ac:dyDescent="0.25">
      <c r="A39" s="33"/>
      <c r="B39" s="35"/>
      <c r="C39" s="35"/>
      <c r="D39" s="35"/>
    </row>
    <row r="40" spans="1:4" ht="30" customHeight="1" x14ac:dyDescent="0.25">
      <c r="A40" s="192" t="s">
        <v>71</v>
      </c>
      <c r="B40" s="193"/>
      <c r="C40" s="35"/>
      <c r="D40" s="35"/>
    </row>
    <row r="41" spans="1:4" x14ac:dyDescent="0.25">
      <c r="A41" s="16" t="s">
        <v>113</v>
      </c>
      <c r="B41" s="13" t="s">
        <v>3</v>
      </c>
      <c r="C41" s="35"/>
    </row>
    <row r="42" spans="1:4" ht="30" x14ac:dyDescent="0.25">
      <c r="A42" s="43" t="s">
        <v>72</v>
      </c>
      <c r="B42" s="42" t="s">
        <v>73</v>
      </c>
      <c r="C42" s="35"/>
    </row>
    <row r="43" spans="1:4" x14ac:dyDescent="0.25">
      <c r="A43" s="7"/>
      <c r="B43" s="18"/>
      <c r="C43" s="35"/>
    </row>
    <row r="44" spans="1:4" x14ac:dyDescent="0.25">
      <c r="A44" s="7"/>
      <c r="B44" s="18"/>
      <c r="C44" s="35"/>
    </row>
    <row r="45" spans="1:4" x14ac:dyDescent="0.25">
      <c r="A45" s="7"/>
      <c r="B45" s="18"/>
      <c r="C45" s="35"/>
    </row>
    <row r="46" spans="1:4" x14ac:dyDescent="0.25">
      <c r="A46" s="7"/>
      <c r="B46" s="18"/>
      <c r="C46" s="35"/>
    </row>
    <row r="50" spans="1:1" x14ac:dyDescent="0.25">
      <c r="A50" t="s">
        <v>70</v>
      </c>
    </row>
    <row r="51" spans="1:1" x14ac:dyDescent="0.25">
      <c r="A51" t="s">
        <v>65</v>
      </c>
    </row>
  </sheetData>
  <mergeCells count="5">
    <mergeCell ref="C24:C25"/>
    <mergeCell ref="A28:D28"/>
    <mergeCell ref="C38:D38"/>
    <mergeCell ref="A40:B40"/>
    <mergeCell ref="A2:B2"/>
  </mergeCells>
  <phoneticPr fontId="12" type="noConversion"/>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B35"/>
  <sheetViews>
    <sheetView showGridLines="0" topLeftCell="A4" workbookViewId="0">
      <selection activeCell="B12" sqref="B12"/>
    </sheetView>
  </sheetViews>
  <sheetFormatPr defaultRowHeight="15" x14ac:dyDescent="0.25"/>
  <cols>
    <col min="1" max="1" width="1" customWidth="1"/>
    <col min="2" max="2" width="115.42578125" customWidth="1"/>
  </cols>
  <sheetData>
    <row r="1" spans="2:2" ht="6" customHeight="1" x14ac:dyDescent="0.25"/>
    <row r="2" spans="2:2" ht="15.75" x14ac:dyDescent="0.25">
      <c r="B2" s="44" t="s">
        <v>79</v>
      </c>
    </row>
    <row r="3" spans="2:2" x14ac:dyDescent="0.25">
      <c r="B3" s="45"/>
    </row>
    <row r="4" spans="2:2" x14ac:dyDescent="0.25">
      <c r="B4" s="46" t="s">
        <v>53</v>
      </c>
    </row>
    <row r="5" spans="2:2" x14ac:dyDescent="0.25">
      <c r="B5" s="48" t="s">
        <v>52</v>
      </c>
    </row>
    <row r="6" spans="2:2" x14ac:dyDescent="0.25">
      <c r="B6" s="47" t="s">
        <v>177</v>
      </c>
    </row>
    <row r="7" spans="2:2" x14ac:dyDescent="0.25">
      <c r="B7" s="47" t="s">
        <v>66</v>
      </c>
    </row>
    <row r="8" spans="2:2" ht="30" x14ac:dyDescent="0.25">
      <c r="B8" s="47" t="s">
        <v>34</v>
      </c>
    </row>
    <row r="9" spans="2:2" x14ac:dyDescent="0.25">
      <c r="B9" s="47"/>
    </row>
    <row r="10" spans="2:2" x14ac:dyDescent="0.25">
      <c r="B10" s="46" t="s">
        <v>54</v>
      </c>
    </row>
    <row r="11" spans="2:2" ht="30" x14ac:dyDescent="0.25">
      <c r="B11" s="45" t="s">
        <v>91</v>
      </c>
    </row>
    <row r="12" spans="2:2" x14ac:dyDescent="0.25">
      <c r="B12" s="47" t="s">
        <v>92</v>
      </c>
    </row>
    <row r="13" spans="2:2" x14ac:dyDescent="0.25">
      <c r="B13" s="47" t="s">
        <v>93</v>
      </c>
    </row>
    <row r="14" spans="2:2" ht="30" x14ac:dyDescent="0.25">
      <c r="B14" s="47" t="s">
        <v>50</v>
      </c>
    </row>
    <row r="15" spans="2:2" x14ac:dyDescent="0.25">
      <c r="B15" s="47" t="s">
        <v>51</v>
      </c>
    </row>
    <row r="16" spans="2:2" x14ac:dyDescent="0.25">
      <c r="B16" s="47" t="s">
        <v>173</v>
      </c>
    </row>
    <row r="17" spans="2:2" x14ac:dyDescent="0.25">
      <c r="B17" s="47" t="s">
        <v>169</v>
      </c>
    </row>
    <row r="18" spans="2:2" x14ac:dyDescent="0.25">
      <c r="B18" s="45"/>
    </row>
    <row r="19" spans="2:2" x14ac:dyDescent="0.25">
      <c r="B19" s="49" t="s">
        <v>55</v>
      </c>
    </row>
    <row r="20" spans="2:2" ht="30" x14ac:dyDescent="0.25">
      <c r="B20" s="48" t="s">
        <v>56</v>
      </c>
    </row>
    <row r="21" spans="2:2" x14ac:dyDescent="0.25">
      <c r="B21" s="47" t="s">
        <v>57</v>
      </c>
    </row>
    <row r="22" spans="2:2" x14ac:dyDescent="0.25">
      <c r="B22" s="47" t="s">
        <v>58</v>
      </c>
    </row>
    <row r="23" spans="2:2" ht="30" x14ac:dyDescent="0.25">
      <c r="B23" s="45" t="s">
        <v>59</v>
      </c>
    </row>
    <row r="24" spans="2:2" x14ac:dyDescent="0.25">
      <c r="B24" s="45"/>
    </row>
    <row r="25" spans="2:2" x14ac:dyDescent="0.25">
      <c r="B25" s="46" t="s">
        <v>60</v>
      </c>
    </row>
    <row r="26" spans="2:2" x14ac:dyDescent="0.25">
      <c r="B26" s="48" t="s">
        <v>61</v>
      </c>
    </row>
    <row r="27" spans="2:2" x14ac:dyDescent="0.25">
      <c r="B27" s="47" t="s">
        <v>62</v>
      </c>
    </row>
    <row r="28" spans="2:2" x14ac:dyDescent="0.25">
      <c r="B28" s="47" t="s">
        <v>63</v>
      </c>
    </row>
    <row r="29" spans="2:2" x14ac:dyDescent="0.25">
      <c r="B29" s="47" t="s">
        <v>67</v>
      </c>
    </row>
    <row r="30" spans="2:2" x14ac:dyDescent="0.25">
      <c r="B30" s="45"/>
    </row>
    <row r="31" spans="2:2" x14ac:dyDescent="0.25">
      <c r="B31" s="49" t="s">
        <v>75</v>
      </c>
    </row>
    <row r="32" spans="2:2" x14ac:dyDescent="0.25">
      <c r="B32" s="48" t="s">
        <v>61</v>
      </c>
    </row>
    <row r="33" spans="2:2" x14ac:dyDescent="0.25">
      <c r="B33" s="47" t="s">
        <v>74</v>
      </c>
    </row>
    <row r="34" spans="2:2" x14ac:dyDescent="0.25">
      <c r="B34" s="47" t="s">
        <v>64</v>
      </c>
    </row>
    <row r="35" spans="2:2" x14ac:dyDescent="0.25">
      <c r="B35" s="50"/>
    </row>
  </sheetData>
  <phoneticPr fontId="12" type="noConversion"/>
  <pageMargins left="0.70866141732283472" right="0.70866141732283472" top="0.74803149606299213" bottom="0.74803149606299213" header="0.31496062992125984" footer="0.31496062992125984"/>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sheetPr>
  <dimension ref="A1:Z11"/>
  <sheetViews>
    <sheetView zoomScale="55" zoomScaleNormal="55" workbookViewId="0">
      <pane ySplit="1" topLeftCell="A10" activePane="bottomLeft" state="frozen"/>
      <selection pane="bottomLeft" activeCell="E12" sqref="E12"/>
    </sheetView>
  </sheetViews>
  <sheetFormatPr defaultRowHeight="15" x14ac:dyDescent="0.25"/>
  <cols>
    <col min="1" max="1" width="19.28515625" style="20" customWidth="1"/>
    <col min="2" max="2" width="28.5703125" style="20" customWidth="1"/>
    <col min="3" max="3" width="15.140625" style="20" customWidth="1"/>
    <col min="4" max="4" width="15" style="20" customWidth="1"/>
    <col min="5" max="5" width="15.140625" style="20" bestFit="1" customWidth="1"/>
    <col min="6" max="6" width="34" style="20" customWidth="1"/>
    <col min="7" max="7" width="41.7109375" style="20" customWidth="1"/>
    <col min="8" max="8" width="90.28515625" style="20" customWidth="1"/>
    <col min="9" max="9" width="49" style="20" customWidth="1"/>
    <col min="10" max="10" width="43" style="20" customWidth="1"/>
    <col min="11" max="11" width="25.140625" style="20" bestFit="1" customWidth="1"/>
    <col min="12" max="12" width="49.42578125" style="20" customWidth="1"/>
    <col min="13" max="13" width="49.28515625" style="20" bestFit="1" customWidth="1"/>
    <col min="14" max="14" width="16.28515625" style="20" bestFit="1" customWidth="1"/>
    <col min="15" max="15" width="36" style="20" bestFit="1" customWidth="1"/>
    <col min="16" max="16" width="18.85546875" style="20" customWidth="1"/>
    <col min="17" max="17" width="38.42578125" style="20" customWidth="1"/>
    <col min="18" max="18" width="32" style="20" customWidth="1"/>
    <col min="19" max="19" width="55.140625" style="20" customWidth="1"/>
    <col min="20" max="20" width="39" style="20" customWidth="1"/>
    <col min="21" max="21" width="29.85546875" style="20" customWidth="1"/>
    <col min="22" max="22" width="64.42578125" style="20" customWidth="1"/>
    <col min="23" max="23" width="80.42578125" style="20" customWidth="1"/>
    <col min="24" max="24" width="46.5703125" style="145" customWidth="1"/>
    <col min="25" max="26" width="9.140625" style="144"/>
    <col min="27" max="16384" width="9.140625" style="20"/>
  </cols>
  <sheetData>
    <row r="1" spans="1:26" s="143" customFormat="1" ht="93.75" customHeight="1" x14ac:dyDescent="0.25">
      <c r="A1" s="141" t="s">
        <v>147</v>
      </c>
      <c r="B1" s="111" t="s">
        <v>149</v>
      </c>
      <c r="C1" s="111" t="s">
        <v>41</v>
      </c>
      <c r="D1" s="111" t="s">
        <v>42</v>
      </c>
      <c r="E1" s="111" t="s">
        <v>100</v>
      </c>
      <c r="F1" s="111" t="s">
        <v>101</v>
      </c>
      <c r="G1" s="111" t="s">
        <v>121</v>
      </c>
      <c r="H1" s="111" t="s">
        <v>102</v>
      </c>
      <c r="I1" s="111" t="s">
        <v>103</v>
      </c>
      <c r="J1" s="111" t="s">
        <v>104</v>
      </c>
      <c r="K1" s="111" t="s">
        <v>105</v>
      </c>
      <c r="L1" s="111" t="s">
        <v>106</v>
      </c>
      <c r="M1" s="111" t="s">
        <v>107</v>
      </c>
      <c r="N1" s="111" t="s">
        <v>108</v>
      </c>
      <c r="O1" s="111" t="s">
        <v>109</v>
      </c>
      <c r="P1" s="111" t="s">
        <v>110</v>
      </c>
      <c r="Q1" s="111" t="s">
        <v>111</v>
      </c>
      <c r="R1" s="111" t="s">
        <v>112</v>
      </c>
      <c r="S1" s="111" t="s">
        <v>113</v>
      </c>
      <c r="T1" s="111" t="s">
        <v>76</v>
      </c>
      <c r="U1" s="111" t="s">
        <v>114</v>
      </c>
      <c r="V1" s="111" t="s">
        <v>122</v>
      </c>
      <c r="W1" s="111" t="s">
        <v>123</v>
      </c>
      <c r="X1" s="112" t="s">
        <v>187</v>
      </c>
      <c r="Y1" s="142"/>
      <c r="Z1" s="142"/>
    </row>
    <row r="2" spans="1:26" s="143" customFormat="1" ht="225" x14ac:dyDescent="0.25">
      <c r="A2" s="118" t="s">
        <v>1266</v>
      </c>
      <c r="B2" s="118" t="s">
        <v>140</v>
      </c>
      <c r="C2" s="113" t="s">
        <v>1123</v>
      </c>
      <c r="D2" s="113" t="s">
        <v>1153</v>
      </c>
      <c r="E2" s="113" t="s">
        <v>1281</v>
      </c>
      <c r="F2" s="113" t="s">
        <v>1097</v>
      </c>
      <c r="G2" s="114">
        <f>1/3</f>
        <v>0.33333333333333331</v>
      </c>
      <c r="H2" s="113" t="s">
        <v>1267</v>
      </c>
      <c r="I2" s="113" t="s">
        <v>1268</v>
      </c>
      <c r="J2" s="113" t="s">
        <v>1269</v>
      </c>
      <c r="K2" s="115" t="s">
        <v>1080</v>
      </c>
      <c r="L2" s="113" t="s">
        <v>1309</v>
      </c>
      <c r="M2" s="113" t="s">
        <v>1310</v>
      </c>
      <c r="N2" s="113" t="s">
        <v>37</v>
      </c>
      <c r="O2" s="113" t="s">
        <v>1270</v>
      </c>
      <c r="P2" s="113" t="s">
        <v>1271</v>
      </c>
      <c r="Q2" s="113" t="s">
        <v>1272</v>
      </c>
      <c r="R2" s="113" t="s">
        <v>1156</v>
      </c>
      <c r="S2" s="113" t="s">
        <v>1273</v>
      </c>
      <c r="T2" s="113" t="s">
        <v>232</v>
      </c>
      <c r="U2" s="140" t="s">
        <v>1274</v>
      </c>
      <c r="V2" s="113" t="s">
        <v>1098</v>
      </c>
      <c r="W2" s="113" t="s">
        <v>116</v>
      </c>
      <c r="X2" s="113" t="s">
        <v>188</v>
      </c>
      <c r="Y2" s="142"/>
      <c r="Z2" s="142"/>
    </row>
    <row r="3" spans="1:26" s="143" customFormat="1" ht="330" x14ac:dyDescent="0.25">
      <c r="A3" s="118" t="s">
        <v>1275</v>
      </c>
      <c r="B3" s="118" t="s">
        <v>140</v>
      </c>
      <c r="C3" s="113" t="s">
        <v>1123</v>
      </c>
      <c r="D3" s="113" t="s">
        <v>1153</v>
      </c>
      <c r="E3" s="113" t="s">
        <v>1282</v>
      </c>
      <c r="F3" s="113" t="s">
        <v>1097</v>
      </c>
      <c r="G3" s="114">
        <f>1/3</f>
        <v>0.33333333333333331</v>
      </c>
      <c r="H3" s="113" t="s">
        <v>1276</v>
      </c>
      <c r="I3" s="113" t="s">
        <v>232</v>
      </c>
      <c r="J3" s="113" t="s">
        <v>232</v>
      </c>
      <c r="K3" s="115" t="s">
        <v>1080</v>
      </c>
      <c r="L3" s="113" t="s">
        <v>1277</v>
      </c>
      <c r="M3" s="113" t="s">
        <v>1278</v>
      </c>
      <c r="N3" s="113" t="s">
        <v>37</v>
      </c>
      <c r="O3" s="113" t="s">
        <v>1279</v>
      </c>
      <c r="P3" s="113" t="s">
        <v>232</v>
      </c>
      <c r="Q3" s="113" t="s">
        <v>232</v>
      </c>
      <c r="R3" s="113" t="s">
        <v>1156</v>
      </c>
      <c r="S3" s="113" t="s">
        <v>1280</v>
      </c>
      <c r="T3" s="113" t="s">
        <v>1280</v>
      </c>
      <c r="U3" s="140">
        <v>42825</v>
      </c>
      <c r="V3" s="113" t="s">
        <v>1098</v>
      </c>
      <c r="W3" s="113" t="s">
        <v>116</v>
      </c>
      <c r="X3" s="113" t="s">
        <v>188</v>
      </c>
      <c r="Y3" s="142"/>
      <c r="Z3" s="142"/>
    </row>
    <row r="4" spans="1:26" s="143" customFormat="1" ht="409.5" x14ac:dyDescent="0.25">
      <c r="A4" s="118" t="s">
        <v>1170</v>
      </c>
      <c r="B4" s="118" t="s">
        <v>140</v>
      </c>
      <c r="C4" s="113" t="s">
        <v>1123</v>
      </c>
      <c r="D4" s="113" t="s">
        <v>1153</v>
      </c>
      <c r="E4" s="113" t="s">
        <v>1154</v>
      </c>
      <c r="F4" s="113" t="s">
        <v>1305</v>
      </c>
      <c r="G4" s="114">
        <f>1/3</f>
        <v>0.33333333333333331</v>
      </c>
      <c r="H4" s="113" t="s">
        <v>1304</v>
      </c>
      <c r="I4" s="113" t="s">
        <v>232</v>
      </c>
      <c r="J4" s="113" t="s">
        <v>232</v>
      </c>
      <c r="K4" s="115" t="s">
        <v>1080</v>
      </c>
      <c r="L4" s="113" t="s">
        <v>1306</v>
      </c>
      <c r="M4" s="113" t="s">
        <v>1307</v>
      </c>
      <c r="N4" s="113" t="s">
        <v>37</v>
      </c>
      <c r="O4" s="113" t="s">
        <v>1308</v>
      </c>
      <c r="P4" s="113" t="s">
        <v>232</v>
      </c>
      <c r="Q4" s="113" t="s">
        <v>232</v>
      </c>
      <c r="R4" s="113" t="s">
        <v>185</v>
      </c>
      <c r="S4" s="113" t="s">
        <v>1155</v>
      </c>
      <c r="T4" s="113" t="s">
        <v>369</v>
      </c>
      <c r="U4" s="140" t="s">
        <v>1168</v>
      </c>
      <c r="V4" s="113" t="s">
        <v>1098</v>
      </c>
      <c r="W4" s="113" t="s">
        <v>116</v>
      </c>
      <c r="X4" s="113" t="s">
        <v>188</v>
      </c>
      <c r="Y4" s="142"/>
      <c r="Z4" s="142"/>
    </row>
    <row r="5" spans="1:26" s="143" customFormat="1" ht="137.25" customHeight="1" x14ac:dyDescent="0.25">
      <c r="A5" s="118" t="s">
        <v>1171</v>
      </c>
      <c r="B5" s="118" t="s">
        <v>140</v>
      </c>
      <c r="C5" s="113" t="s">
        <v>1123</v>
      </c>
      <c r="D5" s="113" t="s">
        <v>1153</v>
      </c>
      <c r="E5" s="113" t="s">
        <v>1303</v>
      </c>
      <c r="F5" s="113" t="s">
        <v>1283</v>
      </c>
      <c r="G5" s="114">
        <f>1/3</f>
        <v>0.33333333333333331</v>
      </c>
      <c r="H5" s="113" t="s">
        <v>1284</v>
      </c>
      <c r="I5" s="113" t="s">
        <v>1285</v>
      </c>
      <c r="J5" s="113" t="s">
        <v>1157</v>
      </c>
      <c r="K5" s="115" t="s">
        <v>1104</v>
      </c>
      <c r="L5" s="113" t="s">
        <v>1286</v>
      </c>
      <c r="M5" s="113" t="s">
        <v>89</v>
      </c>
      <c r="N5" s="113" t="s">
        <v>37</v>
      </c>
      <c r="O5" s="162">
        <v>42705</v>
      </c>
      <c r="P5" s="113" t="s">
        <v>232</v>
      </c>
      <c r="Q5" s="113" t="s">
        <v>232</v>
      </c>
      <c r="R5" s="116" t="s">
        <v>1287</v>
      </c>
      <c r="S5" s="117">
        <v>0.75</v>
      </c>
      <c r="T5" s="118" t="s">
        <v>380</v>
      </c>
      <c r="U5" s="140" t="s">
        <v>1081</v>
      </c>
      <c r="V5" s="113" t="s">
        <v>116</v>
      </c>
      <c r="W5" s="113" t="s">
        <v>1098</v>
      </c>
      <c r="X5" s="113" t="s">
        <v>188</v>
      </c>
      <c r="Y5" s="142"/>
      <c r="Z5" s="142"/>
    </row>
    <row r="6" spans="1:26" ht="330" x14ac:dyDescent="0.25">
      <c r="A6" s="118" t="s">
        <v>1172</v>
      </c>
      <c r="B6" s="118" t="s">
        <v>140</v>
      </c>
      <c r="C6" s="115" t="s">
        <v>1124</v>
      </c>
      <c r="D6" s="118" t="s">
        <v>354</v>
      </c>
      <c r="E6" s="115" t="s">
        <v>1176</v>
      </c>
      <c r="F6" s="118" t="s">
        <v>1143</v>
      </c>
      <c r="G6" s="114">
        <v>0.5</v>
      </c>
      <c r="H6" s="118" t="s">
        <v>1145</v>
      </c>
      <c r="I6" s="119" t="s">
        <v>1146</v>
      </c>
      <c r="J6" s="118" t="s">
        <v>1147</v>
      </c>
      <c r="K6" s="118" t="s">
        <v>1104</v>
      </c>
      <c r="L6" s="118" t="s">
        <v>355</v>
      </c>
      <c r="M6" s="118" t="s">
        <v>89</v>
      </c>
      <c r="N6" s="118" t="s">
        <v>37</v>
      </c>
      <c r="O6" s="118" t="s">
        <v>90</v>
      </c>
      <c r="P6" s="118" t="s">
        <v>1148</v>
      </c>
      <c r="Q6" s="118" t="s">
        <v>356</v>
      </c>
      <c r="R6" s="118" t="s">
        <v>356</v>
      </c>
      <c r="S6" s="118" t="s">
        <v>1149</v>
      </c>
      <c r="T6" s="118" t="s">
        <v>380</v>
      </c>
      <c r="U6" s="118" t="s">
        <v>1149</v>
      </c>
      <c r="V6" s="118" t="s">
        <v>1098</v>
      </c>
      <c r="W6" s="118" t="s">
        <v>1098</v>
      </c>
      <c r="X6" s="113" t="s">
        <v>188</v>
      </c>
      <c r="Y6" s="142"/>
      <c r="Z6" s="142"/>
    </row>
    <row r="7" spans="1:26" ht="409.5" x14ac:dyDescent="0.25">
      <c r="A7" s="118" t="s">
        <v>1173</v>
      </c>
      <c r="B7" s="118" t="s">
        <v>140</v>
      </c>
      <c r="C7" s="115" t="s">
        <v>1124</v>
      </c>
      <c r="D7" s="118" t="s">
        <v>354</v>
      </c>
      <c r="E7" s="115" t="s">
        <v>1177</v>
      </c>
      <c r="F7" s="118" t="s">
        <v>1144</v>
      </c>
      <c r="G7" s="114">
        <v>0.5</v>
      </c>
      <c r="H7" s="118" t="s">
        <v>1150</v>
      </c>
      <c r="I7" s="119" t="s">
        <v>1151</v>
      </c>
      <c r="J7" s="118" t="s">
        <v>1302</v>
      </c>
      <c r="K7" s="118" t="s">
        <v>1104</v>
      </c>
      <c r="L7" s="118" t="s">
        <v>355</v>
      </c>
      <c r="M7" s="118" t="s">
        <v>89</v>
      </c>
      <c r="N7" s="118" t="s">
        <v>37</v>
      </c>
      <c r="O7" s="118" t="s">
        <v>90</v>
      </c>
      <c r="P7" s="118" t="s">
        <v>1152</v>
      </c>
      <c r="Q7" s="118" t="s">
        <v>1149</v>
      </c>
      <c r="R7" s="118" t="s">
        <v>1149</v>
      </c>
      <c r="S7" s="118" t="s">
        <v>356</v>
      </c>
      <c r="T7" s="118" t="s">
        <v>380</v>
      </c>
      <c r="U7" s="118" t="s">
        <v>1149</v>
      </c>
      <c r="V7" s="118" t="s">
        <v>1098</v>
      </c>
      <c r="W7" s="118" t="s">
        <v>1098</v>
      </c>
      <c r="X7" s="113" t="s">
        <v>188</v>
      </c>
      <c r="Y7" s="142"/>
      <c r="Z7" s="142"/>
    </row>
    <row r="8" spans="1:26" ht="409.5" x14ac:dyDescent="0.25">
      <c r="A8" s="118" t="s">
        <v>1174</v>
      </c>
      <c r="B8" s="118" t="s">
        <v>140</v>
      </c>
      <c r="C8" s="115" t="s">
        <v>1125</v>
      </c>
      <c r="D8" s="118" t="s">
        <v>268</v>
      </c>
      <c r="E8" s="115" t="s">
        <v>1078</v>
      </c>
      <c r="F8" s="118" t="s">
        <v>358</v>
      </c>
      <c r="G8" s="114">
        <v>0.8</v>
      </c>
      <c r="H8" s="118" t="s">
        <v>359</v>
      </c>
      <c r="I8" s="118" t="s">
        <v>360</v>
      </c>
      <c r="J8" s="118" t="s">
        <v>361</v>
      </c>
      <c r="K8" s="118" t="s">
        <v>362</v>
      </c>
      <c r="L8" s="118" t="s">
        <v>363</v>
      </c>
      <c r="M8" s="118" t="s">
        <v>138</v>
      </c>
      <c r="N8" s="118" t="s">
        <v>364</v>
      </c>
      <c r="O8" s="118" t="s">
        <v>365</v>
      </c>
      <c r="P8" s="118" t="s">
        <v>366</v>
      </c>
      <c r="Q8" s="118" t="s">
        <v>366</v>
      </c>
      <c r="R8" s="120" t="s">
        <v>185</v>
      </c>
      <c r="S8" s="118" t="s">
        <v>367</v>
      </c>
      <c r="T8" s="118" t="s">
        <v>368</v>
      </c>
      <c r="U8" s="121" t="s">
        <v>353</v>
      </c>
      <c r="V8" s="118" t="s">
        <v>369</v>
      </c>
      <c r="W8" s="118" t="s">
        <v>369</v>
      </c>
      <c r="X8" s="113" t="s">
        <v>188</v>
      </c>
      <c r="Y8" s="142"/>
      <c r="Z8" s="142"/>
    </row>
    <row r="9" spans="1:26" ht="240" x14ac:dyDescent="0.25">
      <c r="A9" s="118" t="s">
        <v>1175</v>
      </c>
      <c r="B9" s="118" t="s">
        <v>140</v>
      </c>
      <c r="C9" s="115" t="s">
        <v>1125</v>
      </c>
      <c r="D9" s="118" t="s">
        <v>268</v>
      </c>
      <c r="E9" s="115" t="s">
        <v>1079</v>
      </c>
      <c r="F9" s="118" t="s">
        <v>370</v>
      </c>
      <c r="G9" s="114">
        <v>0.2</v>
      </c>
      <c r="H9" s="118" t="s">
        <v>371</v>
      </c>
      <c r="I9" s="118" t="s">
        <v>372</v>
      </c>
      <c r="J9" s="118" t="s">
        <v>373</v>
      </c>
      <c r="K9" s="118" t="s">
        <v>374</v>
      </c>
      <c r="L9" s="118" t="s">
        <v>375</v>
      </c>
      <c r="M9" s="118" t="s">
        <v>138</v>
      </c>
      <c r="N9" s="118" t="s">
        <v>364</v>
      </c>
      <c r="O9" s="118" t="s">
        <v>138</v>
      </c>
      <c r="P9" s="118" t="s">
        <v>366</v>
      </c>
      <c r="Q9" s="118" t="s">
        <v>366</v>
      </c>
      <c r="R9" s="118" t="s">
        <v>376</v>
      </c>
      <c r="S9" s="122">
        <v>0.9</v>
      </c>
      <c r="T9" s="118" t="s">
        <v>378</v>
      </c>
      <c r="U9" s="118" t="s">
        <v>377</v>
      </c>
      <c r="V9" s="118" t="s">
        <v>116</v>
      </c>
      <c r="W9" s="123" t="s">
        <v>369</v>
      </c>
      <c r="X9" s="113" t="s">
        <v>188</v>
      </c>
    </row>
    <row r="10" spans="1:26" ht="165" x14ac:dyDescent="0.25">
      <c r="A10" s="118" t="s">
        <v>1323</v>
      </c>
      <c r="B10" s="118" t="s">
        <v>140</v>
      </c>
      <c r="C10" s="126" t="s">
        <v>1288</v>
      </c>
      <c r="D10" s="126" t="s">
        <v>1289</v>
      </c>
      <c r="E10" s="126" t="s">
        <v>1178</v>
      </c>
      <c r="F10" s="126" t="s">
        <v>1290</v>
      </c>
      <c r="G10" s="114">
        <v>0.8</v>
      </c>
      <c r="H10" s="113" t="s">
        <v>1291</v>
      </c>
      <c r="I10" s="113" t="s">
        <v>1292</v>
      </c>
      <c r="J10" s="126" t="s">
        <v>1293</v>
      </c>
      <c r="K10" s="115" t="s">
        <v>1080</v>
      </c>
      <c r="L10" s="113" t="s">
        <v>1294</v>
      </c>
      <c r="M10" s="126" t="s">
        <v>90</v>
      </c>
      <c r="N10" s="126" t="s">
        <v>37</v>
      </c>
      <c r="O10" s="126" t="s">
        <v>138</v>
      </c>
      <c r="P10" s="126" t="s">
        <v>1295</v>
      </c>
      <c r="Q10" s="126" t="s">
        <v>1121</v>
      </c>
      <c r="R10" s="126" t="s">
        <v>237</v>
      </c>
      <c r="S10" s="113" t="s">
        <v>1311</v>
      </c>
      <c r="T10" s="126" t="s">
        <v>1104</v>
      </c>
      <c r="U10" s="126" t="s">
        <v>1081</v>
      </c>
      <c r="V10" s="126" t="s">
        <v>116</v>
      </c>
      <c r="W10" s="126" t="s">
        <v>116</v>
      </c>
      <c r="X10" s="113" t="s">
        <v>188</v>
      </c>
    </row>
    <row r="11" spans="1:26" ht="30" x14ac:dyDescent="0.25">
      <c r="A11" s="118" t="s">
        <v>1324</v>
      </c>
      <c r="B11" s="118" t="s">
        <v>140</v>
      </c>
      <c r="C11" s="126" t="s">
        <v>1288</v>
      </c>
      <c r="D11" s="126" t="s">
        <v>1289</v>
      </c>
      <c r="E11" s="126" t="s">
        <v>1179</v>
      </c>
      <c r="F11" s="126" t="s">
        <v>1296</v>
      </c>
      <c r="G11" s="114">
        <v>0.2</v>
      </c>
      <c r="H11" s="126" t="s">
        <v>1297</v>
      </c>
      <c r="I11" s="126" t="s">
        <v>1298</v>
      </c>
      <c r="J11" s="126" t="s">
        <v>1299</v>
      </c>
      <c r="K11" s="115" t="s">
        <v>1080</v>
      </c>
      <c r="L11" s="126" t="s">
        <v>1300</v>
      </c>
      <c r="M11" s="126" t="s">
        <v>89</v>
      </c>
      <c r="N11" s="126" t="s">
        <v>37</v>
      </c>
      <c r="O11" s="126" t="s">
        <v>90</v>
      </c>
      <c r="P11" s="126" t="s">
        <v>232</v>
      </c>
      <c r="Q11" s="126" t="s">
        <v>232</v>
      </c>
      <c r="R11" s="126" t="s">
        <v>1301</v>
      </c>
      <c r="S11" s="126" t="s">
        <v>1301</v>
      </c>
      <c r="T11" s="126" t="s">
        <v>1104</v>
      </c>
      <c r="U11" s="126" t="s">
        <v>1081</v>
      </c>
      <c r="V11" s="113" t="s">
        <v>1098</v>
      </c>
      <c r="W11" s="126" t="s">
        <v>116</v>
      </c>
      <c r="X11" s="113" t="s">
        <v>188</v>
      </c>
    </row>
  </sheetData>
  <autoFilter ref="A1:Z11"/>
  <sortState ref="A2:X6">
    <sortCondition ref="A2:A6"/>
  </sortState>
  <conditionalFormatting sqref="A1:W1">
    <cfRule type="expression" dxfId="1" priority="1">
      <formula>A1=""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pageSetUpPr fitToPage="1"/>
  </sheetPr>
  <dimension ref="A1:X307"/>
  <sheetViews>
    <sheetView zoomScale="55" zoomScaleNormal="55" workbookViewId="0">
      <pane ySplit="1" topLeftCell="A26" activePane="bottomLeft" state="frozen"/>
      <selection pane="bottomLeft" activeCell="G27" sqref="G27"/>
    </sheetView>
  </sheetViews>
  <sheetFormatPr defaultRowHeight="15" x14ac:dyDescent="0.25"/>
  <cols>
    <col min="1" max="1" width="40.42578125" customWidth="1"/>
    <col min="2" max="2" width="21.140625" customWidth="1"/>
    <col min="3" max="3" width="30.140625" customWidth="1"/>
    <col min="4" max="4" width="40.42578125" customWidth="1"/>
    <col min="5" max="5" width="38.42578125" customWidth="1"/>
    <col min="6" max="6" width="39.140625" customWidth="1"/>
    <col min="7" max="7" width="25" customWidth="1"/>
    <col min="8" max="8" width="45.42578125" customWidth="1"/>
    <col min="9" max="9" width="31.42578125" customWidth="1"/>
    <col min="10" max="10" width="28.85546875" customWidth="1"/>
    <col min="11" max="11" width="56.28515625" customWidth="1"/>
    <col min="12" max="12" width="54.42578125" style="57" customWidth="1"/>
    <col min="13" max="13" width="22.42578125" customWidth="1"/>
    <col min="14" max="14" width="19.7109375" customWidth="1"/>
    <col min="15" max="15" width="23.85546875" customWidth="1"/>
    <col min="16" max="16" width="19.7109375" bestFit="1" customWidth="1"/>
    <col min="17" max="17" width="18.28515625" customWidth="1"/>
    <col min="18" max="18" width="22.42578125" customWidth="1"/>
    <col min="19" max="19" width="29.140625" customWidth="1"/>
    <col min="20" max="20" width="27.85546875" customWidth="1"/>
    <col min="21" max="21" width="22.28515625" customWidth="1"/>
    <col min="22" max="22" width="24.7109375" customWidth="1"/>
    <col min="23" max="23" width="28.140625" customWidth="1"/>
    <col min="24" max="24" width="31" customWidth="1"/>
  </cols>
  <sheetData>
    <row r="1" spans="1:24" s="57" customFormat="1" ht="131.25" customHeight="1" x14ac:dyDescent="0.25">
      <c r="A1" s="125" t="s">
        <v>118</v>
      </c>
      <c r="B1" s="125" t="s">
        <v>120</v>
      </c>
      <c r="C1" s="112" t="s">
        <v>149</v>
      </c>
      <c r="D1" s="112" t="s">
        <v>41</v>
      </c>
      <c r="E1" s="112" t="s">
        <v>42</v>
      </c>
      <c r="F1" s="112" t="s">
        <v>101</v>
      </c>
      <c r="G1" s="112" t="s">
        <v>121</v>
      </c>
      <c r="H1" s="112" t="s">
        <v>102</v>
      </c>
      <c r="I1" s="112" t="s">
        <v>103</v>
      </c>
      <c r="J1" s="112" t="s">
        <v>104</v>
      </c>
      <c r="K1" s="112" t="s">
        <v>105</v>
      </c>
      <c r="L1" s="112" t="s">
        <v>106</v>
      </c>
      <c r="M1" s="112" t="s">
        <v>107</v>
      </c>
      <c r="N1" s="112" t="s">
        <v>108</v>
      </c>
      <c r="O1" s="112" t="s">
        <v>109</v>
      </c>
      <c r="P1" s="112" t="s">
        <v>110</v>
      </c>
      <c r="Q1" s="112" t="s">
        <v>111</v>
      </c>
      <c r="R1" s="112" t="s">
        <v>112</v>
      </c>
      <c r="S1" s="112" t="s">
        <v>113</v>
      </c>
      <c r="T1" s="112" t="s">
        <v>76</v>
      </c>
      <c r="U1" s="112" t="s">
        <v>114</v>
      </c>
      <c r="V1" s="112" t="s">
        <v>122</v>
      </c>
      <c r="W1" s="112" t="s">
        <v>123</v>
      </c>
      <c r="X1" s="112" t="s">
        <v>187</v>
      </c>
    </row>
    <row r="2" spans="1:24" ht="204.75" x14ac:dyDescent="0.25">
      <c r="A2" s="135" t="s">
        <v>1218</v>
      </c>
      <c r="B2" s="127" t="s">
        <v>201</v>
      </c>
      <c r="C2" s="127" t="s">
        <v>126</v>
      </c>
      <c r="D2" s="127" t="s">
        <v>1190</v>
      </c>
      <c r="E2" s="127" t="s">
        <v>1131</v>
      </c>
      <c r="F2" s="127" t="s">
        <v>219</v>
      </c>
      <c r="G2" s="147">
        <v>1</v>
      </c>
      <c r="H2" s="127" t="s">
        <v>220</v>
      </c>
      <c r="I2" s="127" t="s">
        <v>221</v>
      </c>
      <c r="J2" s="127" t="s">
        <v>222</v>
      </c>
      <c r="K2" s="127" t="s">
        <v>1104</v>
      </c>
      <c r="L2" s="127" t="s">
        <v>223</v>
      </c>
      <c r="M2" s="136" t="s">
        <v>90</v>
      </c>
      <c r="N2" s="128" t="s">
        <v>224</v>
      </c>
      <c r="O2" s="128" t="s">
        <v>90</v>
      </c>
      <c r="P2" s="127" t="s">
        <v>199</v>
      </c>
      <c r="Q2" s="127" t="s">
        <v>193</v>
      </c>
      <c r="R2" s="127" t="s">
        <v>185</v>
      </c>
      <c r="S2" s="127" t="s">
        <v>226</v>
      </c>
      <c r="T2" s="127" t="s">
        <v>127</v>
      </c>
      <c r="U2" s="127" t="s">
        <v>127</v>
      </c>
      <c r="V2" s="127" t="s">
        <v>227</v>
      </c>
      <c r="W2" s="127" t="s">
        <v>127</v>
      </c>
      <c r="X2" s="127" t="s">
        <v>188</v>
      </c>
    </row>
    <row r="3" spans="1:24" ht="63" x14ac:dyDescent="0.25">
      <c r="A3" s="135" t="s">
        <v>1219</v>
      </c>
      <c r="B3" s="127" t="s">
        <v>201</v>
      </c>
      <c r="C3" s="127" t="s">
        <v>126</v>
      </c>
      <c r="D3" s="127" t="s">
        <v>1191</v>
      </c>
      <c r="E3" s="127" t="s">
        <v>1130</v>
      </c>
      <c r="F3" s="127" t="s">
        <v>212</v>
      </c>
      <c r="G3" s="147">
        <v>1</v>
      </c>
      <c r="H3" s="127" t="s">
        <v>213</v>
      </c>
      <c r="I3" s="127" t="s">
        <v>214</v>
      </c>
      <c r="J3" s="127" t="s">
        <v>215</v>
      </c>
      <c r="K3" s="127" t="s">
        <v>1104</v>
      </c>
      <c r="L3" s="127" t="s">
        <v>216</v>
      </c>
      <c r="M3" s="136" t="s">
        <v>90</v>
      </c>
      <c r="N3" s="128" t="s">
        <v>37</v>
      </c>
      <c r="O3" s="128" t="s">
        <v>90</v>
      </c>
      <c r="P3" s="127" t="s">
        <v>127</v>
      </c>
      <c r="Q3" s="127" t="s">
        <v>127</v>
      </c>
      <c r="R3" s="127" t="s">
        <v>185</v>
      </c>
      <c r="S3" s="127" t="s">
        <v>217</v>
      </c>
      <c r="T3" s="127" t="s">
        <v>127</v>
      </c>
      <c r="U3" s="127" t="s">
        <v>127</v>
      </c>
      <c r="V3" s="127" t="s">
        <v>211</v>
      </c>
      <c r="W3" s="127" t="s">
        <v>127</v>
      </c>
      <c r="X3" s="127" t="s">
        <v>188</v>
      </c>
    </row>
    <row r="4" spans="1:24" ht="110.25" x14ac:dyDescent="0.25">
      <c r="A4" s="135" t="s">
        <v>1220</v>
      </c>
      <c r="B4" s="127" t="s">
        <v>201</v>
      </c>
      <c r="C4" s="127" t="s">
        <v>126</v>
      </c>
      <c r="D4" s="127" t="s">
        <v>1192</v>
      </c>
      <c r="E4" s="127" t="s">
        <v>1129</v>
      </c>
      <c r="F4" s="127" t="s">
        <v>207</v>
      </c>
      <c r="G4" s="147">
        <v>1</v>
      </c>
      <c r="H4" s="127" t="s">
        <v>208</v>
      </c>
      <c r="I4" s="127" t="s">
        <v>209</v>
      </c>
      <c r="J4" s="127" t="s">
        <v>209</v>
      </c>
      <c r="K4" s="127" t="s">
        <v>1104</v>
      </c>
      <c r="L4" s="136" t="s">
        <v>210</v>
      </c>
      <c r="M4" s="136" t="s">
        <v>90</v>
      </c>
      <c r="N4" s="128" t="s">
        <v>37</v>
      </c>
      <c r="O4" s="128" t="s">
        <v>90</v>
      </c>
      <c r="P4" s="127" t="s">
        <v>199</v>
      </c>
      <c r="Q4" s="127" t="s">
        <v>193</v>
      </c>
      <c r="R4" s="127" t="s">
        <v>185</v>
      </c>
      <c r="S4" s="127" t="s">
        <v>186</v>
      </c>
      <c r="T4" s="127" t="s">
        <v>127</v>
      </c>
      <c r="U4" s="127" t="s">
        <v>127</v>
      </c>
      <c r="V4" s="127" t="s">
        <v>211</v>
      </c>
      <c r="W4" s="127" t="s">
        <v>127</v>
      </c>
      <c r="X4" s="127" t="s">
        <v>188</v>
      </c>
    </row>
    <row r="5" spans="1:24" ht="63" x14ac:dyDescent="0.25">
      <c r="A5" s="135" t="s">
        <v>1221</v>
      </c>
      <c r="B5" s="127" t="s">
        <v>201</v>
      </c>
      <c r="C5" s="127" t="s">
        <v>126</v>
      </c>
      <c r="D5" s="127" t="s">
        <v>1193</v>
      </c>
      <c r="E5" s="127" t="s">
        <v>1128</v>
      </c>
      <c r="F5" s="127" t="s">
        <v>202</v>
      </c>
      <c r="G5" s="147">
        <v>1</v>
      </c>
      <c r="H5" s="127" t="s">
        <v>203</v>
      </c>
      <c r="I5" s="127" t="s">
        <v>204</v>
      </c>
      <c r="J5" s="127" t="s">
        <v>205</v>
      </c>
      <c r="K5" s="127" t="s">
        <v>1104</v>
      </c>
      <c r="L5" s="127" t="s">
        <v>206</v>
      </c>
      <c r="M5" s="136" t="s">
        <v>90</v>
      </c>
      <c r="N5" s="128" t="s">
        <v>37</v>
      </c>
      <c r="O5" s="128" t="s">
        <v>90</v>
      </c>
      <c r="P5" s="127" t="s">
        <v>199</v>
      </c>
      <c r="Q5" s="127" t="s">
        <v>193</v>
      </c>
      <c r="R5" s="127" t="s">
        <v>185</v>
      </c>
      <c r="S5" s="127" t="s">
        <v>186</v>
      </c>
      <c r="T5" s="127" t="s">
        <v>127</v>
      </c>
      <c r="U5" s="127" t="s">
        <v>127</v>
      </c>
      <c r="V5" s="127" t="s">
        <v>211</v>
      </c>
      <c r="W5" s="127" t="s">
        <v>127</v>
      </c>
      <c r="X5" s="127" t="s">
        <v>188</v>
      </c>
    </row>
    <row r="6" spans="1:24" ht="63" x14ac:dyDescent="0.25">
      <c r="A6" s="135" t="s">
        <v>1222</v>
      </c>
      <c r="B6" s="127" t="s">
        <v>228</v>
      </c>
      <c r="C6" s="127" t="s">
        <v>126</v>
      </c>
      <c r="D6" s="127" t="s">
        <v>1194</v>
      </c>
      <c r="E6" s="127" t="s">
        <v>1136</v>
      </c>
      <c r="F6" s="127" t="s">
        <v>256</v>
      </c>
      <c r="G6" s="147">
        <v>1</v>
      </c>
      <c r="H6" s="127" t="s">
        <v>257</v>
      </c>
      <c r="I6" s="127" t="s">
        <v>258</v>
      </c>
      <c r="J6" s="127" t="s">
        <v>259</v>
      </c>
      <c r="K6" s="127" t="s">
        <v>1104</v>
      </c>
      <c r="L6" s="127" t="s">
        <v>254</v>
      </c>
      <c r="M6" s="136" t="s">
        <v>90</v>
      </c>
      <c r="N6" s="128" t="s">
        <v>37</v>
      </c>
      <c r="O6" s="127" t="s">
        <v>90</v>
      </c>
      <c r="P6" s="127" t="s">
        <v>199</v>
      </c>
      <c r="Q6" s="127" t="s">
        <v>193</v>
      </c>
      <c r="R6" s="127" t="s">
        <v>255</v>
      </c>
      <c r="S6" s="127" t="s">
        <v>127</v>
      </c>
      <c r="T6" s="127" t="s">
        <v>127</v>
      </c>
      <c r="U6" s="127" t="s">
        <v>239</v>
      </c>
      <c r="V6" s="127" t="s">
        <v>127</v>
      </c>
      <c r="W6" s="127" t="s">
        <v>127</v>
      </c>
      <c r="X6" s="127" t="s">
        <v>188</v>
      </c>
    </row>
    <row r="7" spans="1:24" ht="78.75" x14ac:dyDescent="0.25">
      <c r="A7" s="135" t="s">
        <v>1223</v>
      </c>
      <c r="B7" s="127" t="s">
        <v>228</v>
      </c>
      <c r="C7" s="127" t="s">
        <v>126</v>
      </c>
      <c r="D7" s="127" t="s">
        <v>1195</v>
      </c>
      <c r="E7" s="127" t="s">
        <v>1135</v>
      </c>
      <c r="F7" s="127" t="s">
        <v>250</v>
      </c>
      <c r="G7" s="147">
        <v>1</v>
      </c>
      <c r="H7" s="127" t="s">
        <v>251</v>
      </c>
      <c r="I7" s="127" t="s">
        <v>252</v>
      </c>
      <c r="J7" s="127" t="s">
        <v>253</v>
      </c>
      <c r="K7" s="127" t="s">
        <v>1104</v>
      </c>
      <c r="L7" s="127" t="s">
        <v>254</v>
      </c>
      <c r="M7" s="136" t="s">
        <v>90</v>
      </c>
      <c r="N7" s="128" t="s">
        <v>37</v>
      </c>
      <c r="O7" s="127" t="s">
        <v>90</v>
      </c>
      <c r="P7" s="127" t="s">
        <v>199</v>
      </c>
      <c r="Q7" s="127" t="s">
        <v>193</v>
      </c>
      <c r="R7" s="127" t="s">
        <v>255</v>
      </c>
      <c r="S7" s="127" t="s">
        <v>127</v>
      </c>
      <c r="T7" s="127" t="s">
        <v>127</v>
      </c>
      <c r="U7" s="127" t="s">
        <v>239</v>
      </c>
      <c r="V7" s="127" t="s">
        <v>127</v>
      </c>
      <c r="W7" s="127" t="s">
        <v>127</v>
      </c>
      <c r="X7" s="127" t="s">
        <v>188</v>
      </c>
    </row>
    <row r="8" spans="1:24" ht="409.5" x14ac:dyDescent="0.25">
      <c r="A8" s="135" t="s">
        <v>1224</v>
      </c>
      <c r="B8" s="127" t="s">
        <v>228</v>
      </c>
      <c r="C8" s="127" t="s">
        <v>126</v>
      </c>
      <c r="D8" s="127" t="s">
        <v>1196</v>
      </c>
      <c r="E8" s="127" t="s">
        <v>1180</v>
      </c>
      <c r="F8" s="127" t="s">
        <v>245</v>
      </c>
      <c r="G8" s="147">
        <v>1</v>
      </c>
      <c r="H8" s="127" t="s">
        <v>246</v>
      </c>
      <c r="I8" s="127" t="s">
        <v>247</v>
      </c>
      <c r="J8" s="127" t="s">
        <v>248</v>
      </c>
      <c r="K8" s="127" t="s">
        <v>1104</v>
      </c>
      <c r="L8" s="127" t="s">
        <v>249</v>
      </c>
      <c r="M8" s="136" t="s">
        <v>90</v>
      </c>
      <c r="N8" s="128" t="s">
        <v>37</v>
      </c>
      <c r="O8" s="127" t="s">
        <v>127</v>
      </c>
      <c r="P8" s="127" t="s">
        <v>127</v>
      </c>
      <c r="Q8" s="127" t="s">
        <v>127</v>
      </c>
      <c r="R8" s="127" t="s">
        <v>127</v>
      </c>
      <c r="S8" s="127" t="s">
        <v>127</v>
      </c>
      <c r="T8" s="127" t="s">
        <v>127</v>
      </c>
      <c r="U8" s="127" t="s">
        <v>127</v>
      </c>
      <c r="V8" s="127" t="s">
        <v>127</v>
      </c>
      <c r="W8" s="127" t="s">
        <v>127</v>
      </c>
      <c r="X8" s="127" t="s">
        <v>188</v>
      </c>
    </row>
    <row r="9" spans="1:24" ht="78.75" x14ac:dyDescent="0.25">
      <c r="A9" s="135" t="s">
        <v>1225</v>
      </c>
      <c r="B9" s="129" t="s">
        <v>228</v>
      </c>
      <c r="C9" s="129" t="s">
        <v>126</v>
      </c>
      <c r="D9" s="127" t="s">
        <v>1197</v>
      </c>
      <c r="E9" s="129" t="s">
        <v>1134</v>
      </c>
      <c r="F9" s="129" t="s">
        <v>240</v>
      </c>
      <c r="G9" s="147">
        <v>1</v>
      </c>
      <c r="H9" s="129" t="s">
        <v>241</v>
      </c>
      <c r="I9" s="129" t="s">
        <v>242</v>
      </c>
      <c r="J9" s="129" t="s">
        <v>243</v>
      </c>
      <c r="K9" s="127" t="s">
        <v>1104</v>
      </c>
      <c r="L9" s="129" t="s">
        <v>244</v>
      </c>
      <c r="M9" s="137" t="s">
        <v>90</v>
      </c>
      <c r="N9" s="130" t="s">
        <v>37</v>
      </c>
      <c r="O9" s="130" t="s">
        <v>90</v>
      </c>
      <c r="P9" s="129" t="s">
        <v>232</v>
      </c>
      <c r="Q9" s="129" t="s">
        <v>232</v>
      </c>
      <c r="R9" s="131" t="s">
        <v>237</v>
      </c>
      <c r="S9" s="129" t="s">
        <v>127</v>
      </c>
      <c r="T9" s="129" t="s">
        <v>127</v>
      </c>
      <c r="U9" s="129" t="s">
        <v>239</v>
      </c>
      <c r="V9" s="129" t="s">
        <v>127</v>
      </c>
      <c r="W9" s="129" t="s">
        <v>127</v>
      </c>
      <c r="X9" s="129" t="s">
        <v>188</v>
      </c>
    </row>
    <row r="10" spans="1:24" ht="110.25" x14ac:dyDescent="0.25">
      <c r="A10" s="135" t="s">
        <v>1226</v>
      </c>
      <c r="B10" s="127" t="s">
        <v>228</v>
      </c>
      <c r="C10" s="127" t="s">
        <v>126</v>
      </c>
      <c r="D10" s="127" t="s">
        <v>1198</v>
      </c>
      <c r="E10" s="127" t="s">
        <v>1133</v>
      </c>
      <c r="F10" s="127" t="s">
        <v>233</v>
      </c>
      <c r="G10" s="147">
        <v>1</v>
      </c>
      <c r="H10" s="127" t="s">
        <v>234</v>
      </c>
      <c r="I10" s="127" t="s">
        <v>209</v>
      </c>
      <c r="J10" s="127" t="s">
        <v>209</v>
      </c>
      <c r="K10" s="127" t="s">
        <v>1104</v>
      </c>
      <c r="L10" s="127" t="s">
        <v>235</v>
      </c>
      <c r="M10" s="127" t="s">
        <v>236</v>
      </c>
      <c r="N10" s="127" t="s">
        <v>37</v>
      </c>
      <c r="O10" s="127" t="s">
        <v>236</v>
      </c>
      <c r="P10" s="127" t="s">
        <v>232</v>
      </c>
      <c r="Q10" s="127" t="s">
        <v>232</v>
      </c>
      <c r="R10" s="127" t="s">
        <v>237</v>
      </c>
      <c r="S10" s="127" t="s">
        <v>226</v>
      </c>
      <c r="T10" s="127" t="s">
        <v>238</v>
      </c>
      <c r="U10" s="127" t="s">
        <v>239</v>
      </c>
      <c r="V10" s="127" t="s">
        <v>238</v>
      </c>
      <c r="W10" s="127" t="s">
        <v>238</v>
      </c>
      <c r="X10" s="127" t="s">
        <v>188</v>
      </c>
    </row>
    <row r="11" spans="1:24" s="12" customFormat="1" ht="126" x14ac:dyDescent="0.25">
      <c r="A11" s="135" t="s">
        <v>1227</v>
      </c>
      <c r="B11" s="127" t="s">
        <v>228</v>
      </c>
      <c r="C11" s="127" t="s">
        <v>126</v>
      </c>
      <c r="D11" s="127" t="s">
        <v>1199</v>
      </c>
      <c r="E11" s="127" t="s">
        <v>1132</v>
      </c>
      <c r="F11" s="127" t="s">
        <v>229</v>
      </c>
      <c r="G11" s="147">
        <v>1</v>
      </c>
      <c r="H11" s="127" t="s">
        <v>230</v>
      </c>
      <c r="I11" s="127" t="s">
        <v>209</v>
      </c>
      <c r="J11" s="127" t="s">
        <v>209</v>
      </c>
      <c r="K11" s="127" t="s">
        <v>1104</v>
      </c>
      <c r="L11" s="127" t="s">
        <v>231</v>
      </c>
      <c r="M11" s="136" t="s">
        <v>90</v>
      </c>
      <c r="N11" s="128" t="s">
        <v>37</v>
      </c>
      <c r="O11" s="128" t="s">
        <v>90</v>
      </c>
      <c r="P11" s="127" t="s">
        <v>232</v>
      </c>
      <c r="Q11" s="127" t="s">
        <v>232</v>
      </c>
      <c r="R11" s="127" t="s">
        <v>185</v>
      </c>
      <c r="S11" s="127" t="s">
        <v>226</v>
      </c>
      <c r="T11" s="127" t="s">
        <v>127</v>
      </c>
      <c r="U11" s="127" t="s">
        <v>185</v>
      </c>
      <c r="V11" s="127" t="s">
        <v>211</v>
      </c>
      <c r="W11" s="127" t="s">
        <v>127</v>
      </c>
      <c r="X11" s="127" t="s">
        <v>188</v>
      </c>
    </row>
    <row r="12" spans="1:24" ht="409.5" x14ac:dyDescent="0.25">
      <c r="A12" s="135" t="s">
        <v>1228</v>
      </c>
      <c r="B12" s="127" t="s">
        <v>260</v>
      </c>
      <c r="C12" s="127" t="s">
        <v>126</v>
      </c>
      <c r="D12" s="127" t="s">
        <v>1200</v>
      </c>
      <c r="E12" s="127" t="s">
        <v>1140</v>
      </c>
      <c r="F12" s="127" t="s">
        <v>306</v>
      </c>
      <c r="G12" s="147">
        <v>1</v>
      </c>
      <c r="H12" s="127" t="s">
        <v>307</v>
      </c>
      <c r="I12" s="127" t="s">
        <v>308</v>
      </c>
      <c r="J12" s="127" t="s">
        <v>309</v>
      </c>
      <c r="K12" s="127" t="s">
        <v>1104</v>
      </c>
      <c r="L12" s="127" t="s">
        <v>283</v>
      </c>
      <c r="M12" s="127" t="s">
        <v>138</v>
      </c>
      <c r="N12" s="127" t="s">
        <v>37</v>
      </c>
      <c r="O12" s="127" t="s">
        <v>138</v>
      </c>
      <c r="P12" s="127" t="s">
        <v>274</v>
      </c>
      <c r="Q12" s="127" t="s">
        <v>274</v>
      </c>
      <c r="R12" s="127" t="s">
        <v>275</v>
      </c>
      <c r="S12" s="127" t="s">
        <v>284</v>
      </c>
      <c r="T12" s="127" t="s">
        <v>127</v>
      </c>
      <c r="U12" s="127" t="s">
        <v>218</v>
      </c>
      <c r="V12" s="127" t="s">
        <v>310</v>
      </c>
      <c r="W12" s="127" t="s">
        <v>311</v>
      </c>
      <c r="X12" s="127" t="s">
        <v>188</v>
      </c>
    </row>
    <row r="13" spans="1:24" ht="409.5" x14ac:dyDescent="0.25">
      <c r="A13" s="135" t="s">
        <v>1229</v>
      </c>
      <c r="B13" s="127" t="s">
        <v>260</v>
      </c>
      <c r="C13" s="127" t="s">
        <v>126</v>
      </c>
      <c r="D13" s="127" t="s">
        <v>1201</v>
      </c>
      <c r="E13" s="127" t="s">
        <v>1139</v>
      </c>
      <c r="F13" s="127" t="s">
        <v>279</v>
      </c>
      <c r="G13" s="147">
        <v>1</v>
      </c>
      <c r="H13" s="127" t="s">
        <v>280</v>
      </c>
      <c r="I13" s="127" t="s">
        <v>281</v>
      </c>
      <c r="J13" s="127" t="s">
        <v>282</v>
      </c>
      <c r="K13" s="127" t="s">
        <v>1104</v>
      </c>
      <c r="L13" s="127" t="s">
        <v>283</v>
      </c>
      <c r="M13" s="127" t="s">
        <v>138</v>
      </c>
      <c r="N13" s="127" t="s">
        <v>37</v>
      </c>
      <c r="O13" s="127" t="s">
        <v>138</v>
      </c>
      <c r="P13" s="136" t="s">
        <v>274</v>
      </c>
      <c r="Q13" s="136" t="s">
        <v>274</v>
      </c>
      <c r="R13" s="127" t="s">
        <v>275</v>
      </c>
      <c r="S13" s="127" t="s">
        <v>284</v>
      </c>
      <c r="T13" s="127" t="s">
        <v>127</v>
      </c>
      <c r="U13" s="127" t="s">
        <v>185</v>
      </c>
      <c r="V13" s="127" t="s">
        <v>285</v>
      </c>
      <c r="W13" s="127" t="s">
        <v>286</v>
      </c>
      <c r="X13" s="127" t="s">
        <v>188</v>
      </c>
    </row>
    <row r="14" spans="1:24" ht="409.5" x14ac:dyDescent="0.25">
      <c r="A14" s="135" t="s">
        <v>1230</v>
      </c>
      <c r="B14" s="127" t="s">
        <v>260</v>
      </c>
      <c r="C14" s="127" t="s">
        <v>126</v>
      </c>
      <c r="D14" s="127" t="s">
        <v>1202</v>
      </c>
      <c r="E14" s="127" t="s">
        <v>1138</v>
      </c>
      <c r="F14" s="127" t="s">
        <v>269</v>
      </c>
      <c r="G14" s="147">
        <v>1</v>
      </c>
      <c r="H14" s="127" t="s">
        <v>270</v>
      </c>
      <c r="I14" s="127" t="s">
        <v>271</v>
      </c>
      <c r="J14" s="127" t="s">
        <v>272</v>
      </c>
      <c r="K14" s="127" t="s">
        <v>1104</v>
      </c>
      <c r="L14" s="127" t="s">
        <v>273</v>
      </c>
      <c r="M14" s="127" t="s">
        <v>138</v>
      </c>
      <c r="N14" s="127" t="s">
        <v>37</v>
      </c>
      <c r="O14" s="127" t="s">
        <v>138</v>
      </c>
      <c r="P14" s="127" t="s">
        <v>274</v>
      </c>
      <c r="Q14" s="127" t="s">
        <v>274</v>
      </c>
      <c r="R14" s="127" t="s">
        <v>275</v>
      </c>
      <c r="S14" s="127" t="s">
        <v>276</v>
      </c>
      <c r="T14" s="127" t="s">
        <v>127</v>
      </c>
      <c r="U14" s="127" t="s">
        <v>185</v>
      </c>
      <c r="V14" s="127" t="s">
        <v>277</v>
      </c>
      <c r="W14" s="127" t="s">
        <v>278</v>
      </c>
      <c r="X14" s="127" t="s">
        <v>188</v>
      </c>
    </row>
    <row r="15" spans="1:24" ht="236.25" x14ac:dyDescent="0.25">
      <c r="A15" s="135" t="s">
        <v>1231</v>
      </c>
      <c r="B15" s="127" t="s">
        <v>260</v>
      </c>
      <c r="C15" s="127" t="s">
        <v>126</v>
      </c>
      <c r="D15" s="127" t="s">
        <v>1203</v>
      </c>
      <c r="E15" s="127" t="s">
        <v>1181</v>
      </c>
      <c r="F15" s="127" t="s">
        <v>301</v>
      </c>
      <c r="G15" s="147">
        <v>1</v>
      </c>
      <c r="H15" s="127" t="s">
        <v>302</v>
      </c>
      <c r="I15" s="127" t="s">
        <v>303</v>
      </c>
      <c r="J15" s="136" t="s">
        <v>303</v>
      </c>
      <c r="K15" s="127" t="s">
        <v>1104</v>
      </c>
      <c r="L15" s="127" t="s">
        <v>304</v>
      </c>
      <c r="M15" s="127" t="s">
        <v>90</v>
      </c>
      <c r="N15" s="127" t="s">
        <v>37</v>
      </c>
      <c r="O15" s="127" t="s">
        <v>90</v>
      </c>
      <c r="P15" s="127" t="s">
        <v>232</v>
      </c>
      <c r="Q15" s="127" t="s">
        <v>232</v>
      </c>
      <c r="R15" s="127" t="s">
        <v>298</v>
      </c>
      <c r="S15" s="127" t="s">
        <v>305</v>
      </c>
      <c r="T15" s="127" t="s">
        <v>127</v>
      </c>
      <c r="U15" s="127" t="s">
        <v>225</v>
      </c>
      <c r="V15" s="127" t="s">
        <v>300</v>
      </c>
      <c r="W15" s="127" t="s">
        <v>127</v>
      </c>
      <c r="X15" s="127" t="s">
        <v>188</v>
      </c>
    </row>
    <row r="16" spans="1:24" ht="202.5" customHeight="1" x14ac:dyDescent="0.25">
      <c r="A16" s="135" t="s">
        <v>1232</v>
      </c>
      <c r="B16" s="127" t="s">
        <v>260</v>
      </c>
      <c r="C16" s="127" t="s">
        <v>126</v>
      </c>
      <c r="D16" s="127" t="s">
        <v>1204</v>
      </c>
      <c r="E16" s="127" t="s">
        <v>1182</v>
      </c>
      <c r="F16" s="127" t="s">
        <v>294</v>
      </c>
      <c r="G16" s="147">
        <v>1</v>
      </c>
      <c r="H16" s="127" t="s">
        <v>295</v>
      </c>
      <c r="I16" s="127" t="s">
        <v>296</v>
      </c>
      <c r="J16" s="127" t="s">
        <v>297</v>
      </c>
      <c r="K16" s="127" t="s">
        <v>1104</v>
      </c>
      <c r="L16" s="127" t="s">
        <v>37</v>
      </c>
      <c r="M16" s="127" t="s">
        <v>90</v>
      </c>
      <c r="N16" s="127" t="s">
        <v>37</v>
      </c>
      <c r="O16" s="127" t="s">
        <v>90</v>
      </c>
      <c r="P16" s="136" t="s">
        <v>274</v>
      </c>
      <c r="Q16" s="136" t="s">
        <v>274</v>
      </c>
      <c r="R16" s="127" t="s">
        <v>298</v>
      </c>
      <c r="S16" s="127" t="s">
        <v>299</v>
      </c>
      <c r="T16" s="127" t="s">
        <v>127</v>
      </c>
      <c r="U16" s="127" t="s">
        <v>185</v>
      </c>
      <c r="V16" s="127" t="s">
        <v>300</v>
      </c>
      <c r="W16" s="127" t="s">
        <v>127</v>
      </c>
      <c r="X16" s="127" t="s">
        <v>188</v>
      </c>
    </row>
    <row r="17" spans="1:24" ht="180.75" customHeight="1" x14ac:dyDescent="0.25">
      <c r="A17" s="135" t="s">
        <v>1233</v>
      </c>
      <c r="B17" s="127" t="s">
        <v>260</v>
      </c>
      <c r="C17" s="127" t="s">
        <v>126</v>
      </c>
      <c r="D17" s="127" t="s">
        <v>1205</v>
      </c>
      <c r="E17" s="127" t="s">
        <v>1183</v>
      </c>
      <c r="F17" s="127" t="s">
        <v>287</v>
      </c>
      <c r="G17" s="147">
        <v>1</v>
      </c>
      <c r="H17" s="127" t="s">
        <v>288</v>
      </c>
      <c r="I17" s="127" t="s">
        <v>289</v>
      </c>
      <c r="J17" s="127" t="s">
        <v>290</v>
      </c>
      <c r="K17" s="127" t="s">
        <v>1104</v>
      </c>
      <c r="L17" s="127" t="s">
        <v>291</v>
      </c>
      <c r="M17" s="127" t="s">
        <v>89</v>
      </c>
      <c r="N17" s="127" t="s">
        <v>37</v>
      </c>
      <c r="O17" s="127" t="s">
        <v>89</v>
      </c>
      <c r="P17" s="136" t="s">
        <v>274</v>
      </c>
      <c r="Q17" s="136" t="s">
        <v>274</v>
      </c>
      <c r="R17" s="127" t="s">
        <v>292</v>
      </c>
      <c r="S17" s="127" t="s">
        <v>293</v>
      </c>
      <c r="T17" s="127" t="s">
        <v>127</v>
      </c>
      <c r="U17" s="127" t="s">
        <v>185</v>
      </c>
      <c r="V17" s="127" t="s">
        <v>292</v>
      </c>
      <c r="W17" s="127" t="s">
        <v>127</v>
      </c>
      <c r="X17" s="127" t="s">
        <v>188</v>
      </c>
    </row>
    <row r="18" spans="1:24" ht="362.25" x14ac:dyDescent="0.25">
      <c r="A18" s="135" t="s">
        <v>1234</v>
      </c>
      <c r="B18" s="127" t="s">
        <v>260</v>
      </c>
      <c r="C18" s="127" t="s">
        <v>126</v>
      </c>
      <c r="D18" s="127" t="s">
        <v>1206</v>
      </c>
      <c r="E18" s="127" t="s">
        <v>1137</v>
      </c>
      <c r="F18" s="127" t="s">
        <v>261</v>
      </c>
      <c r="G18" s="147">
        <v>1</v>
      </c>
      <c r="H18" s="127" t="s">
        <v>262</v>
      </c>
      <c r="I18" s="127" t="s">
        <v>263</v>
      </c>
      <c r="J18" s="127" t="s">
        <v>264</v>
      </c>
      <c r="K18" s="127" t="s">
        <v>1104</v>
      </c>
      <c r="L18" s="127" t="s">
        <v>265</v>
      </c>
      <c r="M18" s="127" t="s">
        <v>266</v>
      </c>
      <c r="N18" s="127" t="s">
        <v>37</v>
      </c>
      <c r="O18" s="127" t="s">
        <v>266</v>
      </c>
      <c r="P18" s="127" t="s">
        <v>199</v>
      </c>
      <c r="Q18" s="127" t="s">
        <v>193</v>
      </c>
      <c r="R18" s="127" t="s">
        <v>185</v>
      </c>
      <c r="S18" s="127" t="s">
        <v>267</v>
      </c>
      <c r="T18" s="127" t="s">
        <v>127</v>
      </c>
      <c r="U18" s="127" t="s">
        <v>239</v>
      </c>
      <c r="V18" s="127" t="s">
        <v>127</v>
      </c>
      <c r="W18" s="127" t="s">
        <v>127</v>
      </c>
      <c r="X18" s="127" t="s">
        <v>188</v>
      </c>
    </row>
    <row r="19" spans="1:24" ht="118.5" customHeight="1" x14ac:dyDescent="0.25">
      <c r="A19" s="135" t="s">
        <v>1235</v>
      </c>
      <c r="B19" s="127" t="s">
        <v>260</v>
      </c>
      <c r="C19" s="127" t="s">
        <v>126</v>
      </c>
      <c r="D19" s="127" t="s">
        <v>1207</v>
      </c>
      <c r="E19" s="127" t="s">
        <v>1142</v>
      </c>
      <c r="F19" s="127" t="s">
        <v>1111</v>
      </c>
      <c r="G19" s="147">
        <v>1</v>
      </c>
      <c r="H19" s="127" t="s">
        <v>1112</v>
      </c>
      <c r="I19" s="127" t="s">
        <v>1114</v>
      </c>
      <c r="J19" s="127" t="s">
        <v>1113</v>
      </c>
      <c r="K19" s="127" t="s">
        <v>1104</v>
      </c>
      <c r="L19" s="127" t="s">
        <v>1115</v>
      </c>
      <c r="M19" s="127" t="s">
        <v>89</v>
      </c>
      <c r="N19" s="127" t="s">
        <v>37</v>
      </c>
      <c r="O19" s="127" t="s">
        <v>90</v>
      </c>
      <c r="P19" s="136" t="s">
        <v>1116</v>
      </c>
      <c r="Q19" s="127" t="s">
        <v>1117</v>
      </c>
      <c r="R19" s="127" t="s">
        <v>1118</v>
      </c>
      <c r="S19" s="127" t="s">
        <v>1119</v>
      </c>
      <c r="T19" s="127" t="s">
        <v>127</v>
      </c>
      <c r="U19" s="127" t="s">
        <v>1109</v>
      </c>
      <c r="V19" s="127" t="s">
        <v>1110</v>
      </c>
      <c r="W19" s="127" t="s">
        <v>1120</v>
      </c>
      <c r="X19" s="127" t="s">
        <v>188</v>
      </c>
    </row>
    <row r="20" spans="1:24" ht="299.25" x14ac:dyDescent="0.25">
      <c r="A20" s="135" t="s">
        <v>1236</v>
      </c>
      <c r="B20" s="127" t="s">
        <v>313</v>
      </c>
      <c r="C20" s="127" t="s">
        <v>126</v>
      </c>
      <c r="D20" s="127" t="s">
        <v>1208</v>
      </c>
      <c r="E20" s="127" t="s">
        <v>1141</v>
      </c>
      <c r="F20" s="127" t="s">
        <v>312</v>
      </c>
      <c r="G20" s="147">
        <v>1</v>
      </c>
      <c r="H20" s="127" t="s">
        <v>314</v>
      </c>
      <c r="I20" s="127" t="s">
        <v>315</v>
      </c>
      <c r="J20" s="127" t="s">
        <v>316</v>
      </c>
      <c r="K20" s="127" t="s">
        <v>1104</v>
      </c>
      <c r="L20" s="127" t="s">
        <v>304</v>
      </c>
      <c r="M20" s="127" t="s">
        <v>90</v>
      </c>
      <c r="N20" s="127" t="s">
        <v>224</v>
      </c>
      <c r="O20" s="127" t="s">
        <v>90</v>
      </c>
      <c r="P20" s="127" t="s">
        <v>127</v>
      </c>
      <c r="Q20" s="127" t="s">
        <v>127</v>
      </c>
      <c r="R20" s="127" t="s">
        <v>298</v>
      </c>
      <c r="S20" s="127" t="s">
        <v>317</v>
      </c>
      <c r="T20" s="127" t="s">
        <v>127</v>
      </c>
      <c r="U20" s="127" t="s">
        <v>218</v>
      </c>
      <c r="V20" s="127" t="s">
        <v>318</v>
      </c>
      <c r="W20" s="127" t="s">
        <v>318</v>
      </c>
      <c r="X20" s="127" t="s">
        <v>188</v>
      </c>
    </row>
    <row r="21" spans="1:24" ht="267.75" x14ac:dyDescent="0.25">
      <c r="A21" s="135" t="s">
        <v>1237</v>
      </c>
      <c r="B21" s="127" t="s">
        <v>313</v>
      </c>
      <c r="C21" s="127" t="s">
        <v>126</v>
      </c>
      <c r="D21" s="127" t="s">
        <v>1209</v>
      </c>
      <c r="E21" s="127" t="s">
        <v>1184</v>
      </c>
      <c r="F21" s="127" t="s">
        <v>319</v>
      </c>
      <c r="G21" s="147">
        <v>1</v>
      </c>
      <c r="H21" s="127" t="s">
        <v>320</v>
      </c>
      <c r="I21" s="127" t="s">
        <v>303</v>
      </c>
      <c r="J21" s="127" t="s">
        <v>303</v>
      </c>
      <c r="K21" s="127" t="s">
        <v>1104</v>
      </c>
      <c r="L21" s="127" t="s">
        <v>321</v>
      </c>
      <c r="M21" s="127" t="s">
        <v>90</v>
      </c>
      <c r="N21" s="127" t="s">
        <v>37</v>
      </c>
      <c r="O21" s="127" t="s">
        <v>90</v>
      </c>
      <c r="P21" s="127" t="s">
        <v>303</v>
      </c>
      <c r="Q21" s="127" t="s">
        <v>303</v>
      </c>
      <c r="R21" s="127" t="s">
        <v>322</v>
      </c>
      <c r="S21" s="127" t="s">
        <v>322</v>
      </c>
      <c r="T21" s="127" t="s">
        <v>322</v>
      </c>
      <c r="U21" s="127" t="s">
        <v>322</v>
      </c>
      <c r="V21" s="127" t="s">
        <v>322</v>
      </c>
      <c r="W21" s="127" t="s">
        <v>322</v>
      </c>
      <c r="X21" s="127" t="s">
        <v>188</v>
      </c>
    </row>
    <row r="22" spans="1:24" ht="409.5" x14ac:dyDescent="0.25">
      <c r="A22" s="135" t="s">
        <v>1238</v>
      </c>
      <c r="B22" s="127" t="s">
        <v>1158</v>
      </c>
      <c r="C22" s="127" t="s">
        <v>126</v>
      </c>
      <c r="D22" s="127" t="s">
        <v>1210</v>
      </c>
      <c r="E22" s="127" t="s">
        <v>1185</v>
      </c>
      <c r="F22" s="127" t="s">
        <v>194</v>
      </c>
      <c r="G22" s="147">
        <v>1</v>
      </c>
      <c r="H22" s="127" t="s">
        <v>195</v>
      </c>
      <c r="I22" s="127" t="s">
        <v>196</v>
      </c>
      <c r="J22" s="127" t="s">
        <v>197</v>
      </c>
      <c r="K22" s="127" t="s">
        <v>1104</v>
      </c>
      <c r="L22" s="127" t="s">
        <v>198</v>
      </c>
      <c r="M22" s="136" t="s">
        <v>90</v>
      </c>
      <c r="N22" s="128" t="s">
        <v>37</v>
      </c>
      <c r="O22" s="128" t="s">
        <v>90</v>
      </c>
      <c r="P22" s="127" t="s">
        <v>199</v>
      </c>
      <c r="Q22" s="127" t="s">
        <v>193</v>
      </c>
      <c r="R22" s="127" t="s">
        <v>185</v>
      </c>
      <c r="S22" s="127" t="s">
        <v>200</v>
      </c>
      <c r="T22" s="127" t="s">
        <v>127</v>
      </c>
      <c r="U22" s="127" t="s">
        <v>127</v>
      </c>
      <c r="V22" s="127" t="s">
        <v>127</v>
      </c>
      <c r="W22" s="127" t="s">
        <v>127</v>
      </c>
      <c r="X22" s="127" t="s">
        <v>188</v>
      </c>
    </row>
    <row r="23" spans="1:24" ht="409.5" x14ac:dyDescent="0.25">
      <c r="A23" s="135" t="s">
        <v>1239</v>
      </c>
      <c r="B23" s="127" t="s">
        <v>1158</v>
      </c>
      <c r="C23" s="127" t="s">
        <v>126</v>
      </c>
      <c r="D23" s="127" t="s">
        <v>1211</v>
      </c>
      <c r="E23" s="127" t="s">
        <v>1126</v>
      </c>
      <c r="F23" s="127" t="s">
        <v>179</v>
      </c>
      <c r="G23" s="147">
        <v>1</v>
      </c>
      <c r="H23" s="127" t="s">
        <v>180</v>
      </c>
      <c r="I23" s="127" t="s">
        <v>181</v>
      </c>
      <c r="J23" s="127" t="s">
        <v>182</v>
      </c>
      <c r="K23" s="127" t="s">
        <v>1104</v>
      </c>
      <c r="L23" s="127" t="s">
        <v>183</v>
      </c>
      <c r="M23" s="127" t="s">
        <v>89</v>
      </c>
      <c r="N23" s="127" t="s">
        <v>37</v>
      </c>
      <c r="O23" s="127" t="s">
        <v>90</v>
      </c>
      <c r="P23" s="127" t="s">
        <v>184</v>
      </c>
      <c r="Q23" s="127" t="s">
        <v>193</v>
      </c>
      <c r="R23" s="127" t="s">
        <v>185</v>
      </c>
      <c r="S23" s="127" t="s">
        <v>186</v>
      </c>
      <c r="T23" s="127" t="s">
        <v>127</v>
      </c>
      <c r="U23" s="127" t="s">
        <v>127</v>
      </c>
      <c r="V23" s="127" t="s">
        <v>127</v>
      </c>
      <c r="W23" s="127" t="s">
        <v>127</v>
      </c>
      <c r="X23" s="127" t="s">
        <v>188</v>
      </c>
    </row>
    <row r="24" spans="1:24" ht="409.5" x14ac:dyDescent="0.25">
      <c r="A24" s="135" t="s">
        <v>1240</v>
      </c>
      <c r="B24" s="127" t="s">
        <v>1158</v>
      </c>
      <c r="C24" s="127" t="s">
        <v>126</v>
      </c>
      <c r="D24" s="127" t="s">
        <v>1212</v>
      </c>
      <c r="E24" s="127" t="s">
        <v>1127</v>
      </c>
      <c r="F24" s="127" t="s">
        <v>189</v>
      </c>
      <c r="G24" s="147">
        <v>1</v>
      </c>
      <c r="H24" s="127" t="s">
        <v>190</v>
      </c>
      <c r="I24" s="127" t="s">
        <v>191</v>
      </c>
      <c r="J24" s="127" t="s">
        <v>192</v>
      </c>
      <c r="K24" s="127" t="s">
        <v>1104</v>
      </c>
      <c r="L24" s="127" t="s">
        <v>183</v>
      </c>
      <c r="M24" s="127" t="s">
        <v>89</v>
      </c>
      <c r="N24" s="127" t="s">
        <v>37</v>
      </c>
      <c r="O24" s="127" t="s">
        <v>90</v>
      </c>
      <c r="P24" s="127" t="s">
        <v>184</v>
      </c>
      <c r="Q24" s="127" t="s">
        <v>193</v>
      </c>
      <c r="R24" s="128" t="s">
        <v>185</v>
      </c>
      <c r="S24" s="127" t="s">
        <v>186</v>
      </c>
      <c r="T24" s="127" t="s">
        <v>127</v>
      </c>
      <c r="U24" s="127" t="s">
        <v>127</v>
      </c>
      <c r="V24" s="127" t="s">
        <v>127</v>
      </c>
      <c r="W24" s="127" t="s">
        <v>127</v>
      </c>
      <c r="X24" s="127" t="s">
        <v>188</v>
      </c>
    </row>
    <row r="25" spans="1:24" ht="409.5" x14ac:dyDescent="0.25">
      <c r="A25" s="135" t="s">
        <v>1241</v>
      </c>
      <c r="B25" s="129" t="s">
        <v>1158</v>
      </c>
      <c r="C25" s="127" t="s">
        <v>126</v>
      </c>
      <c r="D25" s="127" t="s">
        <v>1213</v>
      </c>
      <c r="E25" s="127" t="s">
        <v>1160</v>
      </c>
      <c r="F25" s="127" t="s">
        <v>1161</v>
      </c>
      <c r="G25" s="147">
        <v>1</v>
      </c>
      <c r="H25" s="127" t="s">
        <v>1162</v>
      </c>
      <c r="I25" s="127" t="s">
        <v>1163</v>
      </c>
      <c r="J25" s="127" t="s">
        <v>1164</v>
      </c>
      <c r="K25" s="127" t="s">
        <v>1104</v>
      </c>
      <c r="L25" s="127" t="s">
        <v>1165</v>
      </c>
      <c r="M25" s="127" t="s">
        <v>89</v>
      </c>
      <c r="N25" s="127" t="s">
        <v>37</v>
      </c>
      <c r="O25" s="127" t="s">
        <v>90</v>
      </c>
      <c r="P25" s="127" t="s">
        <v>232</v>
      </c>
      <c r="Q25" s="127" t="s">
        <v>232</v>
      </c>
      <c r="R25" s="127" t="s">
        <v>1166</v>
      </c>
      <c r="S25" s="134">
        <v>0.9</v>
      </c>
      <c r="T25" s="127" t="s">
        <v>127</v>
      </c>
      <c r="U25" s="127" t="s">
        <v>1167</v>
      </c>
      <c r="V25" s="127" t="s">
        <v>116</v>
      </c>
      <c r="W25" s="127" t="s">
        <v>1110</v>
      </c>
      <c r="X25" s="127" t="s">
        <v>188</v>
      </c>
    </row>
    <row r="26" spans="1:24" ht="93.75" customHeight="1" x14ac:dyDescent="0.25">
      <c r="A26" s="135" t="s">
        <v>1312</v>
      </c>
      <c r="B26" s="135" t="s">
        <v>140</v>
      </c>
      <c r="C26" s="127" t="s">
        <v>126</v>
      </c>
      <c r="D26" s="127" t="s">
        <v>1313</v>
      </c>
      <c r="E26" s="126" t="s">
        <v>1122</v>
      </c>
      <c r="F26" s="115" t="s">
        <v>1314</v>
      </c>
      <c r="G26" s="114">
        <v>0.8</v>
      </c>
      <c r="H26" s="115" t="s">
        <v>1083</v>
      </c>
      <c r="I26" s="113" t="s">
        <v>1087</v>
      </c>
      <c r="J26" s="113" t="s">
        <v>1093</v>
      </c>
      <c r="K26" s="115" t="s">
        <v>1080</v>
      </c>
      <c r="L26" s="113" t="s">
        <v>1094</v>
      </c>
      <c r="M26" s="115" t="s">
        <v>89</v>
      </c>
      <c r="N26" s="115" t="s">
        <v>1095</v>
      </c>
      <c r="O26" s="115" t="s">
        <v>90</v>
      </c>
      <c r="P26" s="115" t="s">
        <v>232</v>
      </c>
      <c r="Q26" s="115" t="s">
        <v>232</v>
      </c>
      <c r="R26" s="115" t="s">
        <v>1089</v>
      </c>
      <c r="S26" s="115" t="s">
        <v>1096</v>
      </c>
      <c r="T26" s="115" t="s">
        <v>378</v>
      </c>
      <c r="U26" s="115" t="s">
        <v>1081</v>
      </c>
      <c r="V26" s="115" t="s">
        <v>1092</v>
      </c>
      <c r="W26" s="124" t="s">
        <v>116</v>
      </c>
      <c r="X26" s="113" t="s">
        <v>188</v>
      </c>
    </row>
    <row r="27" spans="1:24" ht="93.75" customHeight="1" x14ac:dyDescent="0.25">
      <c r="A27" s="135" t="s">
        <v>1315</v>
      </c>
      <c r="B27" s="135" t="s">
        <v>140</v>
      </c>
      <c r="C27" s="127" t="s">
        <v>126</v>
      </c>
      <c r="D27" s="127" t="s">
        <v>1316</v>
      </c>
      <c r="E27" s="126" t="s">
        <v>1122</v>
      </c>
      <c r="F27" s="115" t="s">
        <v>1084</v>
      </c>
      <c r="G27" s="114">
        <v>0.2</v>
      </c>
      <c r="H27" s="113" t="s">
        <v>1082</v>
      </c>
      <c r="I27" s="113" t="s">
        <v>1085</v>
      </c>
      <c r="J27" s="113" t="s">
        <v>1086</v>
      </c>
      <c r="K27" s="115" t="s">
        <v>1080</v>
      </c>
      <c r="L27" s="31" t="s">
        <v>1088</v>
      </c>
      <c r="M27" s="115" t="s">
        <v>90</v>
      </c>
      <c r="N27" s="115" t="s">
        <v>37</v>
      </c>
      <c r="O27" s="115" t="s">
        <v>90</v>
      </c>
      <c r="P27" s="115" t="s">
        <v>232</v>
      </c>
      <c r="Q27" s="115" t="s">
        <v>232</v>
      </c>
      <c r="R27" s="115" t="s">
        <v>1089</v>
      </c>
      <c r="S27" s="115" t="s">
        <v>1090</v>
      </c>
      <c r="T27" s="113" t="s">
        <v>1091</v>
      </c>
      <c r="U27" s="115" t="s">
        <v>1081</v>
      </c>
      <c r="V27" s="115" t="s">
        <v>1092</v>
      </c>
      <c r="W27" s="115" t="s">
        <v>116</v>
      </c>
      <c r="X27" s="113" t="s">
        <v>188</v>
      </c>
    </row>
    <row r="28" spans="1:24" ht="296.25" customHeight="1" x14ac:dyDescent="0.25">
      <c r="A28" s="135" t="s">
        <v>1317</v>
      </c>
      <c r="B28" s="127" t="s">
        <v>1100</v>
      </c>
      <c r="C28" s="127" t="s">
        <v>126</v>
      </c>
      <c r="D28" s="127" t="s">
        <v>1322</v>
      </c>
      <c r="E28" s="127" t="s">
        <v>1246</v>
      </c>
      <c r="F28" s="127" t="s">
        <v>1245</v>
      </c>
      <c r="G28" s="147">
        <v>1</v>
      </c>
      <c r="H28" s="127" t="s">
        <v>1244</v>
      </c>
      <c r="I28" s="127" t="s">
        <v>1247</v>
      </c>
      <c r="J28" s="127" t="s">
        <v>1247</v>
      </c>
      <c r="K28" s="127" t="s">
        <v>1104</v>
      </c>
      <c r="L28" s="127" t="s">
        <v>1247</v>
      </c>
      <c r="M28" s="127" t="s">
        <v>1247</v>
      </c>
      <c r="N28" s="127" t="s">
        <v>1247</v>
      </c>
      <c r="O28" s="127" t="s">
        <v>1247</v>
      </c>
      <c r="P28" s="127" t="s">
        <v>1247</v>
      </c>
      <c r="Q28" s="127" t="s">
        <v>1247</v>
      </c>
      <c r="R28" s="127" t="s">
        <v>1247</v>
      </c>
      <c r="S28" s="127" t="s">
        <v>1247</v>
      </c>
      <c r="T28" s="127" t="s">
        <v>1247</v>
      </c>
      <c r="U28" s="127" t="s">
        <v>1247</v>
      </c>
      <c r="V28" s="127" t="s">
        <v>1247</v>
      </c>
      <c r="W28" s="127" t="s">
        <v>1247</v>
      </c>
      <c r="X28" s="127" t="s">
        <v>188</v>
      </c>
    </row>
    <row r="29" spans="1:24" ht="315" x14ac:dyDescent="0.25">
      <c r="A29" s="135" t="s">
        <v>1318</v>
      </c>
      <c r="B29" s="127" t="s">
        <v>1100</v>
      </c>
      <c r="C29" s="127" t="s">
        <v>126</v>
      </c>
      <c r="D29" s="127" t="s">
        <v>1214</v>
      </c>
      <c r="E29" s="127" t="s">
        <v>1186</v>
      </c>
      <c r="F29" s="127" t="s">
        <v>1099</v>
      </c>
      <c r="G29" s="147">
        <v>1</v>
      </c>
      <c r="H29" s="127" t="s">
        <v>1101</v>
      </c>
      <c r="I29" s="127" t="s">
        <v>1102</v>
      </c>
      <c r="J29" s="127" t="s">
        <v>1103</v>
      </c>
      <c r="K29" s="127" t="s">
        <v>1104</v>
      </c>
      <c r="L29" s="127" t="s">
        <v>1105</v>
      </c>
      <c r="M29" s="127" t="s">
        <v>89</v>
      </c>
      <c r="N29" s="127" t="s">
        <v>37</v>
      </c>
      <c r="O29" s="127" t="s">
        <v>90</v>
      </c>
      <c r="P29" s="127" t="s">
        <v>1106</v>
      </c>
      <c r="Q29" s="127" t="s">
        <v>1107</v>
      </c>
      <c r="R29" s="127" t="s">
        <v>1108</v>
      </c>
      <c r="S29" s="127" t="s">
        <v>127</v>
      </c>
      <c r="T29" s="127" t="s">
        <v>232</v>
      </c>
      <c r="U29" s="127" t="s">
        <v>1109</v>
      </c>
      <c r="V29" s="127" t="s">
        <v>1110</v>
      </c>
      <c r="W29" s="127" t="s">
        <v>127</v>
      </c>
      <c r="X29" s="127" t="s">
        <v>188</v>
      </c>
    </row>
    <row r="30" spans="1:24" ht="299.25" x14ac:dyDescent="0.25">
      <c r="A30" s="135" t="s">
        <v>1319</v>
      </c>
      <c r="B30" s="127" t="s">
        <v>324</v>
      </c>
      <c r="C30" s="127" t="s">
        <v>126</v>
      </c>
      <c r="D30" s="127" t="s">
        <v>1215</v>
      </c>
      <c r="E30" s="127" t="s">
        <v>1187</v>
      </c>
      <c r="F30" s="127" t="s">
        <v>323</v>
      </c>
      <c r="G30" s="147">
        <v>1</v>
      </c>
      <c r="H30" s="127" t="s">
        <v>325</v>
      </c>
      <c r="I30" s="127" t="s">
        <v>326</v>
      </c>
      <c r="J30" s="127" t="s">
        <v>327</v>
      </c>
      <c r="K30" s="127" t="s">
        <v>1104</v>
      </c>
      <c r="L30" s="127" t="s">
        <v>328</v>
      </c>
      <c r="M30" s="127" t="s">
        <v>89</v>
      </c>
      <c r="N30" s="127" t="s">
        <v>329</v>
      </c>
      <c r="O30" s="127" t="s">
        <v>127</v>
      </c>
      <c r="P30" s="127" t="s">
        <v>330</v>
      </c>
      <c r="Q30" s="127" t="s">
        <v>331</v>
      </c>
      <c r="R30" s="127" t="s">
        <v>237</v>
      </c>
      <c r="S30" s="127" t="s">
        <v>332</v>
      </c>
      <c r="T30" s="127" t="s">
        <v>127</v>
      </c>
      <c r="U30" s="132" t="s">
        <v>333</v>
      </c>
      <c r="V30" s="127" t="s">
        <v>334</v>
      </c>
      <c r="W30" s="127" t="s">
        <v>127</v>
      </c>
      <c r="X30" s="127" t="s">
        <v>188</v>
      </c>
    </row>
    <row r="31" spans="1:24" ht="166.5" customHeight="1" x14ac:dyDescent="0.25">
      <c r="A31" s="135" t="s">
        <v>1320</v>
      </c>
      <c r="B31" s="127" t="s">
        <v>324</v>
      </c>
      <c r="C31" s="127" t="s">
        <v>126</v>
      </c>
      <c r="D31" s="127" t="s">
        <v>1216</v>
      </c>
      <c r="E31" s="127" t="s">
        <v>1188</v>
      </c>
      <c r="F31" s="127" t="s">
        <v>335</v>
      </c>
      <c r="G31" s="147">
        <v>1</v>
      </c>
      <c r="H31" s="127" t="s">
        <v>336</v>
      </c>
      <c r="I31" s="127" t="s">
        <v>337</v>
      </c>
      <c r="J31" s="127" t="s">
        <v>338</v>
      </c>
      <c r="K31" s="127" t="s">
        <v>1104</v>
      </c>
      <c r="L31" s="127" t="s">
        <v>339</v>
      </c>
      <c r="M31" s="127" t="s">
        <v>89</v>
      </c>
      <c r="N31" s="127" t="s">
        <v>340</v>
      </c>
      <c r="O31" s="127" t="s">
        <v>127</v>
      </c>
      <c r="P31" s="127" t="s">
        <v>341</v>
      </c>
      <c r="Q31" s="127" t="s">
        <v>342</v>
      </c>
      <c r="R31" s="127" t="s">
        <v>343</v>
      </c>
      <c r="S31" s="127" t="s">
        <v>344</v>
      </c>
      <c r="T31" s="127" t="s">
        <v>127</v>
      </c>
      <c r="U31" s="133" t="s">
        <v>333</v>
      </c>
      <c r="V31" s="127" t="s">
        <v>127</v>
      </c>
      <c r="W31" s="127" t="s">
        <v>345</v>
      </c>
      <c r="X31" s="127" t="s">
        <v>188</v>
      </c>
    </row>
    <row r="32" spans="1:24" ht="409.5" x14ac:dyDescent="0.25">
      <c r="A32" s="135" t="s">
        <v>1321</v>
      </c>
      <c r="B32" s="129" t="s">
        <v>324</v>
      </c>
      <c r="C32" s="127" t="s">
        <v>126</v>
      </c>
      <c r="D32" s="127" t="s">
        <v>1217</v>
      </c>
      <c r="E32" s="127" t="s">
        <v>1189</v>
      </c>
      <c r="F32" s="127" t="s">
        <v>1077</v>
      </c>
      <c r="G32" s="147">
        <v>1</v>
      </c>
      <c r="H32" s="127" t="s">
        <v>346</v>
      </c>
      <c r="I32" s="127" t="s">
        <v>347</v>
      </c>
      <c r="J32" s="127" t="s">
        <v>348</v>
      </c>
      <c r="K32" s="127" t="s">
        <v>1104</v>
      </c>
      <c r="L32" s="127" t="s">
        <v>349</v>
      </c>
      <c r="M32" s="138" t="s">
        <v>89</v>
      </c>
      <c r="N32" s="127" t="s">
        <v>350</v>
      </c>
      <c r="O32" s="127" t="s">
        <v>127</v>
      </c>
      <c r="P32" s="127" t="s">
        <v>330</v>
      </c>
      <c r="Q32" s="127" t="s">
        <v>331</v>
      </c>
      <c r="R32" s="127" t="s">
        <v>237</v>
      </c>
      <c r="S32" s="127" t="s">
        <v>352</v>
      </c>
      <c r="T32" s="127" t="s">
        <v>351</v>
      </c>
      <c r="U32" s="133" t="s">
        <v>353</v>
      </c>
      <c r="V32" s="127" t="s">
        <v>116</v>
      </c>
      <c r="W32" s="127" t="s">
        <v>357</v>
      </c>
      <c r="X32" s="127" t="s">
        <v>188</v>
      </c>
    </row>
    <row r="33" spans="2:23" ht="15.75" x14ac:dyDescent="0.25">
      <c r="B33" s="71"/>
      <c r="C33" s="71"/>
      <c r="D33" s="71"/>
      <c r="E33" s="71"/>
      <c r="F33" s="71"/>
      <c r="G33" s="71"/>
      <c r="H33" s="71"/>
      <c r="I33" s="71"/>
      <c r="J33" s="71"/>
      <c r="K33" s="71"/>
      <c r="L33" s="71"/>
      <c r="M33" s="71"/>
      <c r="N33" s="71"/>
      <c r="O33" s="71"/>
      <c r="P33" s="71"/>
      <c r="Q33" s="71"/>
      <c r="R33" s="71"/>
      <c r="S33" s="71"/>
      <c r="T33" s="71"/>
      <c r="U33" s="71"/>
      <c r="V33" s="71"/>
      <c r="W33" s="71"/>
    </row>
    <row r="34" spans="2:23" ht="15.75" x14ac:dyDescent="0.25">
      <c r="B34" s="71"/>
      <c r="C34" s="71"/>
      <c r="D34" s="71"/>
      <c r="E34" s="71"/>
      <c r="F34" s="71"/>
      <c r="G34" s="71"/>
      <c r="H34" s="71"/>
      <c r="I34" s="71"/>
      <c r="J34" s="71"/>
      <c r="K34" s="71"/>
      <c r="L34" s="71"/>
      <c r="M34" s="71"/>
      <c r="N34" s="71"/>
      <c r="O34" s="71"/>
      <c r="P34" s="71"/>
      <c r="Q34" s="71"/>
      <c r="R34" s="71"/>
      <c r="S34" s="71"/>
      <c r="T34" s="71"/>
      <c r="U34" s="71"/>
      <c r="V34" s="71"/>
      <c r="W34" s="71"/>
    </row>
    <row r="35" spans="2:23" ht="15.75" x14ac:dyDescent="0.25">
      <c r="B35" s="71"/>
      <c r="C35" s="71"/>
      <c r="D35" s="71"/>
      <c r="E35" s="71"/>
      <c r="F35" s="71"/>
      <c r="G35" s="71"/>
      <c r="H35" s="71"/>
      <c r="I35" s="71"/>
      <c r="J35" s="71"/>
      <c r="K35" s="71"/>
      <c r="L35" s="71"/>
      <c r="M35" s="71"/>
      <c r="N35" s="71"/>
      <c r="O35" s="71"/>
      <c r="P35" s="71"/>
      <c r="Q35" s="71"/>
      <c r="R35" s="71"/>
      <c r="S35" s="71"/>
      <c r="T35" s="71"/>
      <c r="U35" s="71"/>
      <c r="V35" s="71"/>
      <c r="W35" s="71"/>
    </row>
    <row r="36" spans="2:23" ht="15.75" x14ac:dyDescent="0.25">
      <c r="B36" s="71"/>
      <c r="C36" s="71"/>
      <c r="D36" s="71"/>
      <c r="E36" s="71"/>
      <c r="F36" s="71"/>
      <c r="G36" s="71"/>
      <c r="H36" s="71"/>
      <c r="I36" s="71"/>
      <c r="J36" s="71"/>
      <c r="K36" s="71"/>
      <c r="L36" s="71"/>
      <c r="M36" s="71"/>
      <c r="N36" s="71"/>
      <c r="O36" s="71"/>
      <c r="P36" s="71"/>
      <c r="Q36" s="71"/>
      <c r="R36" s="71"/>
      <c r="S36" s="71"/>
      <c r="T36" s="71"/>
      <c r="U36" s="71"/>
      <c r="V36" s="71"/>
      <c r="W36" s="71"/>
    </row>
    <row r="37" spans="2:23" ht="15.75" x14ac:dyDescent="0.25">
      <c r="B37" s="71"/>
      <c r="C37" s="71"/>
      <c r="D37" s="71"/>
      <c r="E37" s="71"/>
      <c r="F37" s="71"/>
      <c r="G37" s="71"/>
      <c r="H37" s="71"/>
      <c r="I37" s="71"/>
      <c r="J37" s="71"/>
      <c r="K37" s="71"/>
      <c r="L37" s="71"/>
      <c r="M37" s="71"/>
      <c r="N37" s="71"/>
      <c r="O37" s="71"/>
      <c r="P37" s="71"/>
      <c r="Q37" s="71"/>
      <c r="R37" s="71"/>
      <c r="S37" s="71"/>
      <c r="T37" s="71"/>
      <c r="U37" s="71"/>
      <c r="V37" s="71"/>
      <c r="W37" s="71"/>
    </row>
    <row r="38" spans="2:23" ht="15.75" x14ac:dyDescent="0.25">
      <c r="B38" s="71"/>
      <c r="C38" s="71"/>
      <c r="D38" s="71"/>
      <c r="E38" s="71"/>
      <c r="F38" s="71"/>
      <c r="G38" s="71"/>
      <c r="H38" s="71"/>
      <c r="I38" s="71"/>
      <c r="J38" s="71"/>
      <c r="K38" s="71"/>
      <c r="L38" s="71"/>
      <c r="M38" s="71"/>
      <c r="N38" s="71"/>
      <c r="O38" s="71"/>
      <c r="P38" s="71"/>
      <c r="Q38" s="71"/>
      <c r="R38" s="71"/>
      <c r="S38" s="71"/>
      <c r="T38" s="71"/>
      <c r="U38" s="71"/>
      <c r="V38" s="71"/>
      <c r="W38" s="71"/>
    </row>
    <row r="39" spans="2:23" ht="15.75" x14ac:dyDescent="0.25">
      <c r="B39" s="71"/>
      <c r="C39" s="71"/>
      <c r="D39" s="71"/>
      <c r="E39" s="71"/>
      <c r="F39" s="71"/>
      <c r="G39" s="71"/>
      <c r="H39" s="71"/>
      <c r="I39" s="71"/>
      <c r="J39" s="71"/>
      <c r="K39" s="71"/>
      <c r="L39" s="71"/>
      <c r="M39" s="71"/>
      <c r="N39" s="71"/>
      <c r="O39" s="71"/>
      <c r="P39" s="71"/>
      <c r="Q39" s="71"/>
      <c r="R39" s="71"/>
      <c r="S39" s="71"/>
      <c r="T39" s="71"/>
      <c r="U39" s="71"/>
      <c r="V39" s="71"/>
      <c r="W39" s="71"/>
    </row>
    <row r="40" spans="2:23" ht="15.75" x14ac:dyDescent="0.25">
      <c r="B40" s="71"/>
      <c r="C40" s="71"/>
      <c r="D40" s="71"/>
      <c r="E40" s="71"/>
      <c r="F40" s="71"/>
      <c r="G40" s="71"/>
      <c r="H40" s="71"/>
      <c r="I40" s="71"/>
      <c r="J40" s="71"/>
      <c r="K40" s="71"/>
      <c r="L40" s="71"/>
      <c r="M40" s="71"/>
      <c r="N40" s="71"/>
      <c r="O40" s="71"/>
      <c r="P40" s="71"/>
      <c r="Q40" s="71"/>
      <c r="R40" s="71"/>
      <c r="S40" s="71"/>
      <c r="T40" s="71"/>
      <c r="U40" s="71"/>
      <c r="V40" s="71"/>
      <c r="W40" s="71"/>
    </row>
    <row r="41" spans="2:23" ht="15.75" x14ac:dyDescent="0.25">
      <c r="B41" s="71"/>
      <c r="C41" s="71"/>
      <c r="D41" s="71"/>
      <c r="E41" s="71"/>
      <c r="F41" s="71"/>
      <c r="G41" s="71"/>
      <c r="H41" s="71"/>
      <c r="I41" s="71"/>
      <c r="J41" s="71"/>
      <c r="K41" s="71"/>
      <c r="L41" s="71"/>
      <c r="M41" s="71"/>
      <c r="N41" s="71"/>
      <c r="O41" s="71"/>
      <c r="P41" s="71"/>
      <c r="Q41" s="71"/>
      <c r="R41" s="71"/>
      <c r="S41" s="71"/>
      <c r="T41" s="71"/>
      <c r="U41" s="71"/>
      <c r="V41" s="71"/>
      <c r="W41" s="71"/>
    </row>
    <row r="42" spans="2:23" ht="15.75" x14ac:dyDescent="0.25">
      <c r="B42" s="71"/>
      <c r="C42" s="71"/>
      <c r="D42" s="71"/>
      <c r="E42" s="71"/>
      <c r="F42" s="71"/>
      <c r="G42" s="71"/>
      <c r="H42" s="71"/>
      <c r="I42" s="71"/>
      <c r="J42" s="71"/>
      <c r="K42" s="71"/>
      <c r="L42" s="71"/>
      <c r="M42" s="71"/>
      <c r="N42" s="71"/>
      <c r="O42" s="71"/>
      <c r="P42" s="71"/>
      <c r="Q42" s="71"/>
      <c r="R42" s="71"/>
      <c r="S42" s="71"/>
      <c r="T42" s="71"/>
      <c r="U42" s="71"/>
      <c r="V42" s="71"/>
      <c r="W42" s="71"/>
    </row>
    <row r="43" spans="2:23" ht="15.75" x14ac:dyDescent="0.25">
      <c r="B43" s="71"/>
      <c r="C43" s="71"/>
      <c r="D43" s="71"/>
      <c r="E43" s="71"/>
      <c r="F43" s="71"/>
      <c r="G43" s="71"/>
      <c r="H43" s="71"/>
      <c r="I43" s="71"/>
      <c r="J43" s="71"/>
      <c r="K43" s="71"/>
      <c r="L43" s="71"/>
      <c r="M43" s="71"/>
      <c r="N43" s="71"/>
      <c r="O43" s="71"/>
      <c r="P43" s="71"/>
      <c r="Q43" s="71"/>
      <c r="R43" s="71"/>
      <c r="S43" s="71"/>
      <c r="T43" s="71"/>
      <c r="U43" s="71"/>
      <c r="V43" s="71"/>
      <c r="W43" s="71"/>
    </row>
    <row r="44" spans="2:23" ht="15.75" x14ac:dyDescent="0.25">
      <c r="B44" s="71"/>
      <c r="C44" s="71"/>
      <c r="D44" s="71"/>
      <c r="E44" s="71"/>
      <c r="F44" s="71"/>
      <c r="G44" s="71"/>
      <c r="H44" s="71"/>
      <c r="I44" s="71"/>
      <c r="J44" s="71"/>
      <c r="K44" s="71"/>
      <c r="L44" s="71"/>
      <c r="M44" s="71"/>
      <c r="N44" s="71"/>
      <c r="O44" s="71"/>
      <c r="P44" s="71"/>
      <c r="Q44" s="71"/>
      <c r="R44" s="71"/>
      <c r="S44" s="71"/>
      <c r="T44" s="71"/>
      <c r="U44" s="71"/>
      <c r="V44" s="71"/>
      <c r="W44" s="71"/>
    </row>
    <row r="45" spans="2:23" ht="19.5" customHeight="1" x14ac:dyDescent="0.25">
      <c r="B45" s="71"/>
      <c r="C45" s="71"/>
      <c r="D45" s="71"/>
      <c r="E45" s="71"/>
      <c r="F45" s="71"/>
      <c r="G45" s="71"/>
      <c r="H45" s="71"/>
      <c r="I45" s="71"/>
      <c r="J45" s="71"/>
      <c r="K45" s="71"/>
      <c r="L45" s="71"/>
      <c r="M45" s="71"/>
      <c r="N45" s="71"/>
      <c r="O45" s="71"/>
      <c r="P45" s="71"/>
      <c r="Q45" s="71"/>
      <c r="R45" s="71"/>
      <c r="S45" s="71"/>
      <c r="T45" s="71"/>
      <c r="U45" s="71"/>
      <c r="V45" s="71"/>
      <c r="W45" s="71"/>
    </row>
    <row r="46" spans="2:23" ht="15.75" x14ac:dyDescent="0.25">
      <c r="B46" s="71"/>
      <c r="C46" s="71"/>
      <c r="D46" s="71"/>
      <c r="E46" s="71"/>
      <c r="F46" s="71"/>
      <c r="G46" s="71"/>
      <c r="H46" s="71"/>
      <c r="I46" s="71"/>
      <c r="J46" s="71"/>
      <c r="K46" s="71"/>
      <c r="L46" s="71"/>
      <c r="M46" s="71"/>
      <c r="N46" s="71"/>
      <c r="O46" s="71"/>
      <c r="P46" s="71"/>
      <c r="Q46" s="71"/>
      <c r="R46" s="71"/>
      <c r="S46" s="71"/>
      <c r="T46" s="71"/>
      <c r="U46" s="71"/>
      <c r="V46" s="71"/>
      <c r="W46" s="71"/>
    </row>
    <row r="47" spans="2:23" ht="15.75" x14ac:dyDescent="0.25">
      <c r="B47" s="71"/>
      <c r="C47" s="71"/>
      <c r="D47" s="71"/>
      <c r="E47" s="71"/>
      <c r="F47" s="71"/>
      <c r="G47" s="71"/>
      <c r="H47" s="71"/>
      <c r="I47" s="71"/>
      <c r="J47" s="71"/>
      <c r="K47" s="71"/>
      <c r="L47" s="71"/>
      <c r="M47" s="71"/>
      <c r="N47" s="71"/>
      <c r="O47" s="71"/>
      <c r="P47" s="71"/>
      <c r="Q47" s="71"/>
      <c r="R47" s="71"/>
      <c r="S47" s="71"/>
      <c r="T47" s="71"/>
      <c r="U47" s="71"/>
      <c r="V47" s="71"/>
      <c r="W47" s="71"/>
    </row>
    <row r="48" spans="2:23" ht="15.75" x14ac:dyDescent="0.25">
      <c r="B48" s="71"/>
      <c r="C48" s="71"/>
      <c r="D48" s="71"/>
      <c r="E48" s="71"/>
      <c r="F48" s="71"/>
      <c r="G48" s="71"/>
      <c r="H48" s="71"/>
      <c r="I48" s="71"/>
      <c r="J48" s="71"/>
      <c r="K48" s="71"/>
      <c r="L48" s="71"/>
      <c r="M48" s="71"/>
      <c r="N48" s="71"/>
      <c r="O48" s="71"/>
      <c r="P48" s="71"/>
      <c r="Q48" s="71"/>
      <c r="R48" s="71"/>
      <c r="S48" s="71"/>
      <c r="T48" s="71"/>
      <c r="U48" s="71"/>
      <c r="V48" s="71"/>
      <c r="W48" s="71"/>
    </row>
    <row r="49" spans="2:23" ht="15.75" x14ac:dyDescent="0.25">
      <c r="B49" s="71"/>
      <c r="C49" s="71"/>
      <c r="D49" s="71"/>
      <c r="E49" s="71"/>
      <c r="F49" s="71"/>
      <c r="G49" s="71"/>
      <c r="H49" s="71"/>
      <c r="I49" s="71"/>
      <c r="J49" s="71"/>
      <c r="K49" s="71"/>
      <c r="L49" s="71"/>
      <c r="M49" s="71"/>
      <c r="N49" s="71"/>
      <c r="O49" s="71"/>
      <c r="P49" s="71"/>
      <c r="Q49" s="71"/>
      <c r="R49" s="71"/>
      <c r="S49" s="71"/>
      <c r="T49" s="71"/>
      <c r="U49" s="71"/>
      <c r="V49" s="71"/>
      <c r="W49" s="71"/>
    </row>
    <row r="50" spans="2:23" ht="15.75" x14ac:dyDescent="0.25">
      <c r="B50" s="71"/>
      <c r="C50" s="71"/>
      <c r="D50" s="71"/>
      <c r="E50" s="71"/>
      <c r="F50" s="71"/>
      <c r="G50" s="71"/>
      <c r="H50" s="71"/>
      <c r="I50" s="71"/>
      <c r="J50" s="71"/>
      <c r="K50" s="71"/>
      <c r="L50" s="71"/>
      <c r="M50" s="71"/>
      <c r="N50" s="71"/>
      <c r="O50" s="71"/>
      <c r="P50" s="71"/>
      <c r="Q50" s="71"/>
      <c r="R50" s="71"/>
      <c r="S50" s="71"/>
      <c r="T50" s="71"/>
      <c r="U50" s="71"/>
      <c r="V50" s="71"/>
      <c r="W50" s="71"/>
    </row>
    <row r="51" spans="2:23" ht="15.75" x14ac:dyDescent="0.25">
      <c r="B51" s="71"/>
      <c r="C51" s="71"/>
      <c r="D51" s="71"/>
      <c r="E51" s="71"/>
      <c r="F51" s="71"/>
      <c r="G51" s="71"/>
      <c r="H51" s="71"/>
      <c r="I51" s="71"/>
      <c r="J51" s="71"/>
      <c r="K51" s="71"/>
      <c r="L51" s="71"/>
      <c r="M51" s="71"/>
      <c r="N51" s="71"/>
      <c r="O51" s="71"/>
      <c r="P51" s="71"/>
      <c r="Q51" s="71"/>
      <c r="R51" s="71"/>
      <c r="S51" s="71"/>
      <c r="T51" s="71"/>
      <c r="U51" s="71"/>
      <c r="V51" s="71"/>
      <c r="W51" s="71"/>
    </row>
    <row r="52" spans="2:23" ht="15.75" x14ac:dyDescent="0.25">
      <c r="B52" s="71"/>
      <c r="C52" s="71"/>
      <c r="D52" s="71"/>
      <c r="E52" s="71"/>
      <c r="F52" s="71"/>
      <c r="G52" s="71"/>
      <c r="H52" s="71"/>
      <c r="I52" s="71"/>
      <c r="J52" s="71"/>
      <c r="K52" s="71"/>
      <c r="L52" s="71"/>
      <c r="M52" s="71"/>
      <c r="N52" s="71"/>
      <c r="O52" s="71"/>
      <c r="P52" s="71"/>
      <c r="Q52" s="71"/>
      <c r="R52" s="71"/>
      <c r="S52" s="71"/>
      <c r="T52" s="71"/>
      <c r="U52" s="71"/>
      <c r="V52" s="71"/>
      <c r="W52" s="71"/>
    </row>
    <row r="53" spans="2:23" ht="15.75" x14ac:dyDescent="0.25">
      <c r="B53" s="71"/>
      <c r="C53" s="71"/>
      <c r="D53" s="71"/>
      <c r="E53" s="71"/>
      <c r="F53" s="71"/>
      <c r="G53" s="71"/>
      <c r="H53" s="71"/>
      <c r="I53" s="71"/>
      <c r="J53" s="71"/>
      <c r="K53" s="71"/>
      <c r="L53" s="71"/>
      <c r="M53" s="71"/>
      <c r="N53" s="71"/>
      <c r="O53" s="71"/>
      <c r="P53" s="71"/>
      <c r="Q53" s="71"/>
      <c r="R53" s="71"/>
      <c r="S53" s="71"/>
      <c r="T53" s="71"/>
      <c r="U53" s="71"/>
      <c r="V53" s="71"/>
      <c r="W53" s="71"/>
    </row>
    <row r="54" spans="2:23" ht="15.75" x14ac:dyDescent="0.25">
      <c r="B54" s="71"/>
      <c r="C54" s="71"/>
      <c r="D54" s="71"/>
      <c r="E54" s="71"/>
      <c r="F54" s="71"/>
      <c r="G54" s="71"/>
      <c r="H54" s="71"/>
      <c r="I54" s="71"/>
      <c r="J54" s="71"/>
      <c r="K54" s="71"/>
      <c r="L54" s="71"/>
      <c r="M54" s="71"/>
      <c r="N54" s="71"/>
      <c r="O54" s="71"/>
      <c r="P54" s="71"/>
      <c r="Q54" s="71"/>
      <c r="R54" s="71"/>
      <c r="S54" s="71"/>
      <c r="T54" s="71"/>
      <c r="U54" s="71"/>
      <c r="V54" s="71"/>
      <c r="W54" s="71"/>
    </row>
    <row r="55" spans="2:23" ht="15.75" x14ac:dyDescent="0.25">
      <c r="B55" s="71"/>
      <c r="C55" s="71"/>
      <c r="D55" s="71"/>
      <c r="E55" s="71"/>
      <c r="F55" s="71"/>
      <c r="G55" s="71"/>
      <c r="H55" s="71"/>
      <c r="I55" s="71"/>
      <c r="J55" s="71"/>
      <c r="K55" s="71"/>
      <c r="L55" s="71"/>
      <c r="M55" s="71"/>
      <c r="N55" s="71"/>
      <c r="O55" s="71"/>
      <c r="P55" s="71"/>
      <c r="Q55" s="71"/>
      <c r="R55" s="71"/>
      <c r="S55" s="71"/>
      <c r="T55" s="71"/>
      <c r="U55" s="71"/>
      <c r="V55" s="71"/>
      <c r="W55" s="71"/>
    </row>
    <row r="56" spans="2:23" ht="15.75" x14ac:dyDescent="0.25">
      <c r="B56" s="71"/>
      <c r="C56" s="71"/>
      <c r="D56" s="71"/>
      <c r="E56" s="71"/>
      <c r="F56" s="71"/>
      <c r="G56" s="71"/>
      <c r="H56" s="71"/>
      <c r="I56" s="71"/>
      <c r="J56" s="71"/>
      <c r="K56" s="71"/>
      <c r="L56" s="71"/>
      <c r="M56" s="71"/>
      <c r="N56" s="71"/>
      <c r="O56" s="71"/>
      <c r="P56" s="71"/>
      <c r="Q56" s="71"/>
      <c r="R56" s="71"/>
      <c r="S56" s="71"/>
      <c r="T56" s="71"/>
      <c r="U56" s="71"/>
      <c r="V56" s="71"/>
      <c r="W56" s="71"/>
    </row>
    <row r="57" spans="2:23" ht="15.75" x14ac:dyDescent="0.25">
      <c r="B57" s="71"/>
      <c r="C57" s="71"/>
      <c r="D57" s="71"/>
      <c r="E57" s="71"/>
      <c r="F57" s="71"/>
      <c r="G57" s="71"/>
      <c r="H57" s="71"/>
      <c r="I57" s="71"/>
      <c r="J57" s="71"/>
      <c r="K57" s="71"/>
      <c r="L57" s="71"/>
      <c r="M57" s="71"/>
      <c r="N57" s="71"/>
      <c r="O57" s="71"/>
      <c r="P57" s="71"/>
      <c r="Q57" s="71"/>
      <c r="R57" s="71"/>
      <c r="S57" s="71"/>
      <c r="T57" s="71"/>
      <c r="U57" s="71"/>
      <c r="V57" s="71"/>
      <c r="W57" s="71"/>
    </row>
    <row r="58" spans="2:23" ht="15.75" x14ac:dyDescent="0.25">
      <c r="B58" s="71"/>
      <c r="C58" s="71"/>
      <c r="D58" s="71"/>
      <c r="E58" s="71"/>
      <c r="F58" s="71"/>
      <c r="G58" s="71"/>
      <c r="H58" s="71"/>
      <c r="I58" s="71"/>
      <c r="J58" s="71"/>
      <c r="K58" s="71"/>
      <c r="L58" s="71"/>
      <c r="M58" s="71"/>
      <c r="N58" s="71"/>
      <c r="O58" s="71"/>
      <c r="P58" s="71"/>
      <c r="Q58" s="71"/>
      <c r="R58" s="71"/>
      <c r="S58" s="71"/>
      <c r="T58" s="71"/>
      <c r="U58" s="71"/>
      <c r="V58" s="71"/>
      <c r="W58" s="71"/>
    </row>
    <row r="59" spans="2:23" ht="17.25" customHeight="1" x14ac:dyDescent="0.25">
      <c r="B59" s="71"/>
      <c r="C59" s="71"/>
      <c r="D59" s="71"/>
      <c r="E59" s="71"/>
      <c r="F59" s="71"/>
      <c r="G59" s="71"/>
      <c r="H59" s="71"/>
      <c r="I59" s="71"/>
      <c r="J59" s="71"/>
      <c r="K59" s="71"/>
      <c r="L59" s="71"/>
      <c r="M59" s="71"/>
      <c r="N59" s="71"/>
      <c r="O59" s="71"/>
      <c r="P59" s="71"/>
      <c r="Q59" s="71"/>
      <c r="R59" s="71"/>
      <c r="S59" s="71"/>
      <c r="T59" s="71"/>
      <c r="U59" s="71"/>
      <c r="V59" s="71"/>
      <c r="W59" s="71"/>
    </row>
    <row r="60" spans="2:23" ht="15.75" x14ac:dyDescent="0.25">
      <c r="B60" s="71"/>
      <c r="C60" s="71"/>
      <c r="D60" s="71"/>
      <c r="E60" s="71"/>
      <c r="F60" s="71"/>
      <c r="G60" s="71"/>
      <c r="H60" s="71"/>
      <c r="I60" s="71"/>
      <c r="J60" s="71"/>
      <c r="K60" s="71"/>
      <c r="L60" s="71"/>
      <c r="M60" s="71"/>
      <c r="N60" s="71"/>
      <c r="O60" s="71"/>
      <c r="P60" s="71"/>
      <c r="Q60" s="71"/>
      <c r="R60" s="71"/>
      <c r="S60" s="71"/>
      <c r="T60" s="71"/>
      <c r="U60" s="71"/>
      <c r="V60" s="71"/>
      <c r="W60" s="71"/>
    </row>
    <row r="61" spans="2:23" ht="15.75" x14ac:dyDescent="0.25">
      <c r="B61" s="71"/>
      <c r="C61" s="71"/>
      <c r="D61" s="71"/>
      <c r="E61" s="71"/>
      <c r="F61" s="71"/>
      <c r="G61" s="71"/>
      <c r="H61" s="71"/>
      <c r="I61" s="71"/>
      <c r="J61" s="71"/>
      <c r="K61" s="71"/>
      <c r="L61" s="71"/>
      <c r="M61" s="71"/>
      <c r="N61" s="71"/>
      <c r="O61" s="71"/>
      <c r="P61" s="71"/>
      <c r="Q61" s="71"/>
      <c r="R61" s="71"/>
      <c r="S61" s="71"/>
      <c r="T61" s="71"/>
      <c r="U61" s="71"/>
      <c r="V61" s="71"/>
      <c r="W61" s="71"/>
    </row>
    <row r="62" spans="2:23" ht="15.75" x14ac:dyDescent="0.25">
      <c r="B62" s="71"/>
      <c r="C62" s="71"/>
      <c r="D62" s="71"/>
      <c r="E62" s="71"/>
      <c r="F62" s="71"/>
      <c r="G62" s="71"/>
      <c r="H62" s="71"/>
      <c r="I62" s="71"/>
      <c r="J62" s="71"/>
      <c r="K62" s="71"/>
      <c r="L62" s="71"/>
      <c r="M62" s="71"/>
      <c r="N62" s="71"/>
      <c r="O62" s="71"/>
      <c r="P62" s="71"/>
      <c r="Q62" s="71"/>
      <c r="R62" s="71"/>
      <c r="S62" s="71"/>
      <c r="T62" s="71"/>
      <c r="U62" s="71"/>
      <c r="V62" s="71"/>
      <c r="W62" s="71"/>
    </row>
    <row r="63" spans="2:23" ht="15.75" x14ac:dyDescent="0.25">
      <c r="B63" s="71"/>
      <c r="C63" s="71"/>
      <c r="D63" s="71"/>
      <c r="E63" s="71"/>
      <c r="F63" s="71"/>
      <c r="G63" s="71"/>
      <c r="H63" s="71"/>
      <c r="I63" s="71"/>
      <c r="J63" s="71"/>
      <c r="K63" s="71"/>
      <c r="L63" s="71"/>
      <c r="M63" s="71"/>
      <c r="N63" s="71"/>
      <c r="O63" s="71"/>
      <c r="P63" s="71"/>
      <c r="Q63" s="71"/>
      <c r="R63" s="71"/>
      <c r="S63" s="71"/>
      <c r="T63" s="71"/>
      <c r="U63" s="71"/>
      <c r="V63" s="71"/>
      <c r="W63" s="71"/>
    </row>
    <row r="64" spans="2:23" ht="15.75" x14ac:dyDescent="0.25">
      <c r="B64" s="71"/>
      <c r="C64" s="71"/>
      <c r="D64" s="71"/>
      <c r="E64" s="71"/>
      <c r="F64" s="71"/>
      <c r="G64" s="71"/>
      <c r="H64" s="71"/>
      <c r="I64" s="71"/>
      <c r="J64" s="71"/>
      <c r="K64" s="71"/>
      <c r="L64" s="71"/>
      <c r="M64" s="71"/>
      <c r="N64" s="71"/>
      <c r="O64" s="71"/>
      <c r="P64" s="71"/>
      <c r="Q64" s="71"/>
      <c r="R64" s="71"/>
      <c r="S64" s="71"/>
      <c r="T64" s="71"/>
      <c r="U64" s="71"/>
      <c r="V64" s="71"/>
      <c r="W64" s="71"/>
    </row>
    <row r="65" spans="2:23" ht="15.75" x14ac:dyDescent="0.25">
      <c r="B65" s="71"/>
      <c r="C65" s="71"/>
      <c r="D65" s="71"/>
      <c r="E65" s="71"/>
      <c r="F65" s="71"/>
      <c r="G65" s="71"/>
      <c r="H65" s="71"/>
      <c r="I65" s="71"/>
      <c r="J65" s="71"/>
      <c r="K65" s="71"/>
      <c r="L65" s="71"/>
      <c r="M65" s="71"/>
      <c r="N65" s="71"/>
      <c r="O65" s="71"/>
      <c r="P65" s="71"/>
      <c r="Q65" s="71"/>
      <c r="R65" s="71"/>
      <c r="S65" s="71"/>
      <c r="T65" s="71"/>
      <c r="U65" s="71"/>
      <c r="V65" s="71"/>
      <c r="W65" s="71"/>
    </row>
    <row r="66" spans="2:23" ht="15.75" x14ac:dyDescent="0.25">
      <c r="B66" s="71"/>
      <c r="C66" s="71"/>
      <c r="D66" s="71"/>
      <c r="E66" s="71"/>
      <c r="F66" s="71"/>
      <c r="G66" s="71"/>
      <c r="H66" s="71"/>
      <c r="I66" s="71"/>
      <c r="J66" s="71"/>
      <c r="K66" s="71"/>
      <c r="L66" s="71"/>
      <c r="M66" s="71"/>
      <c r="N66" s="71"/>
      <c r="O66" s="71"/>
      <c r="P66" s="71"/>
      <c r="Q66" s="71"/>
      <c r="R66" s="71"/>
      <c r="S66" s="71"/>
      <c r="T66" s="71"/>
      <c r="U66" s="71"/>
      <c r="V66" s="71"/>
      <c r="W66" s="71"/>
    </row>
    <row r="67" spans="2:23" ht="15.75" x14ac:dyDescent="0.25">
      <c r="B67" s="71"/>
      <c r="C67" s="71"/>
      <c r="D67" s="71"/>
      <c r="E67" s="71"/>
      <c r="F67" s="71"/>
      <c r="G67" s="71"/>
      <c r="H67" s="71"/>
      <c r="I67" s="71"/>
      <c r="J67" s="71"/>
      <c r="K67" s="71"/>
      <c r="L67" s="71"/>
      <c r="M67" s="71"/>
      <c r="N67" s="71"/>
      <c r="O67" s="71"/>
      <c r="P67" s="71"/>
      <c r="Q67" s="71"/>
      <c r="R67" s="71"/>
      <c r="S67" s="71"/>
      <c r="T67" s="71"/>
      <c r="U67" s="71"/>
      <c r="V67" s="71"/>
      <c r="W67" s="71"/>
    </row>
    <row r="68" spans="2:23" ht="15.75" x14ac:dyDescent="0.25">
      <c r="B68" s="71"/>
      <c r="C68" s="71"/>
      <c r="D68" s="71"/>
      <c r="E68" s="71"/>
      <c r="F68" s="71"/>
      <c r="G68" s="71"/>
      <c r="H68" s="71"/>
      <c r="I68" s="71"/>
      <c r="J68" s="71"/>
      <c r="K68" s="71"/>
      <c r="L68" s="71"/>
      <c r="M68" s="71"/>
      <c r="N68" s="71"/>
      <c r="O68" s="71"/>
      <c r="P68" s="71"/>
      <c r="Q68" s="71"/>
      <c r="R68" s="71"/>
      <c r="S68" s="71"/>
      <c r="T68" s="71"/>
      <c r="U68" s="71"/>
      <c r="V68" s="71"/>
      <c r="W68" s="71"/>
    </row>
    <row r="69" spans="2:23" ht="15.75" x14ac:dyDescent="0.25">
      <c r="B69" s="71"/>
      <c r="C69" s="71"/>
      <c r="D69" s="71"/>
      <c r="E69" s="71"/>
      <c r="F69" s="71"/>
      <c r="G69" s="71"/>
      <c r="H69" s="71"/>
      <c r="I69" s="71"/>
      <c r="J69" s="71"/>
      <c r="K69" s="71"/>
      <c r="L69" s="71"/>
      <c r="M69" s="71"/>
      <c r="N69" s="71"/>
      <c r="O69" s="71"/>
      <c r="P69" s="71"/>
      <c r="Q69" s="71"/>
      <c r="R69" s="71"/>
      <c r="S69" s="71"/>
      <c r="T69" s="71"/>
      <c r="U69" s="71"/>
      <c r="V69" s="71"/>
      <c r="W69" s="71"/>
    </row>
    <row r="70" spans="2:23" ht="15.75" x14ac:dyDescent="0.25">
      <c r="B70" s="71"/>
      <c r="C70" s="71"/>
      <c r="D70" s="71"/>
      <c r="E70" s="71"/>
      <c r="F70" s="71"/>
      <c r="G70" s="71"/>
      <c r="H70" s="71"/>
      <c r="I70" s="71"/>
      <c r="J70" s="71"/>
      <c r="K70" s="71"/>
      <c r="L70" s="71"/>
      <c r="M70" s="71"/>
      <c r="N70" s="71"/>
      <c r="O70" s="71"/>
      <c r="P70" s="71"/>
      <c r="Q70" s="71"/>
      <c r="R70" s="71"/>
      <c r="S70" s="71"/>
      <c r="T70" s="71"/>
      <c r="U70" s="71"/>
      <c r="V70" s="71"/>
      <c r="W70" s="71"/>
    </row>
    <row r="71" spans="2:23" ht="15.75" x14ac:dyDescent="0.25">
      <c r="B71" s="71"/>
      <c r="C71" s="71"/>
      <c r="D71" s="71"/>
      <c r="E71" s="71"/>
      <c r="F71" s="71"/>
      <c r="G71" s="71"/>
      <c r="H71" s="71"/>
      <c r="I71" s="71"/>
      <c r="J71" s="71"/>
      <c r="K71" s="71"/>
      <c r="L71" s="71"/>
      <c r="M71" s="71"/>
      <c r="N71" s="71"/>
      <c r="O71" s="71"/>
      <c r="P71" s="71"/>
      <c r="Q71" s="71"/>
      <c r="R71" s="71"/>
      <c r="S71" s="71"/>
      <c r="T71" s="71"/>
      <c r="U71" s="71"/>
      <c r="V71" s="71"/>
      <c r="W71" s="71"/>
    </row>
    <row r="72" spans="2:23" ht="15.75" x14ac:dyDescent="0.25">
      <c r="B72" s="71"/>
      <c r="C72" s="71"/>
      <c r="D72" s="71"/>
      <c r="E72" s="71"/>
      <c r="F72" s="71"/>
      <c r="G72" s="71"/>
      <c r="H72" s="71"/>
      <c r="I72" s="71"/>
      <c r="J72" s="71"/>
      <c r="K72" s="71"/>
      <c r="L72" s="71"/>
      <c r="M72" s="71"/>
      <c r="N72" s="71"/>
      <c r="O72" s="71"/>
      <c r="P72" s="71"/>
      <c r="Q72" s="71"/>
      <c r="R72" s="71"/>
      <c r="S72" s="71"/>
      <c r="T72" s="71"/>
      <c r="U72" s="71"/>
      <c r="V72" s="71"/>
      <c r="W72" s="71"/>
    </row>
    <row r="73" spans="2:23" ht="15.75" x14ac:dyDescent="0.25">
      <c r="B73" s="71"/>
      <c r="C73" s="71"/>
      <c r="D73" s="71"/>
      <c r="E73" s="71"/>
      <c r="F73" s="71"/>
      <c r="G73" s="71"/>
      <c r="H73" s="71"/>
      <c r="I73" s="71"/>
      <c r="J73" s="71"/>
      <c r="K73" s="71"/>
      <c r="L73" s="71"/>
      <c r="M73" s="71"/>
      <c r="N73" s="71"/>
      <c r="O73" s="71"/>
      <c r="P73" s="71"/>
      <c r="Q73" s="71"/>
      <c r="R73" s="71"/>
      <c r="S73" s="71"/>
      <c r="T73" s="71"/>
      <c r="U73" s="71"/>
      <c r="V73" s="71"/>
      <c r="W73" s="71"/>
    </row>
    <row r="74" spans="2:23" ht="15.75" x14ac:dyDescent="0.25">
      <c r="B74" s="71"/>
      <c r="C74" s="71"/>
      <c r="D74" s="71"/>
      <c r="E74" s="71"/>
      <c r="F74" s="71"/>
      <c r="G74" s="71"/>
      <c r="H74" s="71"/>
      <c r="I74" s="71"/>
      <c r="J74" s="71"/>
      <c r="K74" s="71"/>
      <c r="L74" s="71"/>
      <c r="M74" s="71"/>
      <c r="N74" s="71"/>
      <c r="O74" s="71"/>
      <c r="P74" s="71"/>
      <c r="Q74" s="71"/>
      <c r="R74" s="71"/>
      <c r="S74" s="71"/>
      <c r="T74" s="71"/>
      <c r="U74" s="71"/>
      <c r="V74" s="71"/>
      <c r="W74" s="71"/>
    </row>
    <row r="75" spans="2:23" ht="15.75" x14ac:dyDescent="0.25">
      <c r="B75" s="71"/>
      <c r="C75" s="71"/>
      <c r="D75" s="71"/>
      <c r="E75" s="71"/>
      <c r="F75" s="71"/>
      <c r="G75" s="71"/>
      <c r="H75" s="71"/>
      <c r="I75" s="71"/>
      <c r="J75" s="71"/>
      <c r="K75" s="71"/>
      <c r="L75" s="71"/>
      <c r="M75" s="71"/>
      <c r="N75" s="71"/>
      <c r="O75" s="71"/>
      <c r="P75" s="71"/>
      <c r="Q75" s="71"/>
      <c r="R75" s="71"/>
      <c r="S75" s="71"/>
      <c r="T75" s="71"/>
      <c r="U75" s="71"/>
      <c r="V75" s="71"/>
      <c r="W75" s="71"/>
    </row>
    <row r="76" spans="2:23" ht="15.75" x14ac:dyDescent="0.25">
      <c r="B76" s="71"/>
      <c r="C76" s="71"/>
      <c r="D76" s="71"/>
      <c r="E76" s="71"/>
      <c r="F76" s="71"/>
      <c r="G76" s="71"/>
      <c r="H76" s="71"/>
      <c r="I76" s="71"/>
      <c r="J76" s="71"/>
      <c r="K76" s="71"/>
      <c r="L76" s="71"/>
      <c r="M76" s="71"/>
      <c r="N76" s="71"/>
      <c r="O76" s="71"/>
      <c r="P76" s="71"/>
      <c r="Q76" s="71"/>
      <c r="R76" s="71"/>
      <c r="S76" s="71"/>
      <c r="T76" s="71"/>
      <c r="U76" s="71"/>
      <c r="V76" s="71"/>
      <c r="W76" s="71"/>
    </row>
    <row r="77" spans="2:23" ht="15.75" x14ac:dyDescent="0.25">
      <c r="B77" s="71"/>
      <c r="C77" s="71"/>
      <c r="D77" s="71"/>
      <c r="E77" s="71"/>
      <c r="F77" s="71"/>
      <c r="G77" s="71"/>
      <c r="H77" s="71"/>
      <c r="I77" s="71"/>
      <c r="J77" s="71"/>
      <c r="K77" s="71"/>
      <c r="L77" s="71"/>
      <c r="M77" s="71"/>
      <c r="N77" s="71"/>
      <c r="O77" s="71"/>
      <c r="P77" s="71"/>
      <c r="Q77" s="71"/>
      <c r="R77" s="71"/>
      <c r="S77" s="71"/>
      <c r="T77" s="71"/>
      <c r="U77" s="71"/>
      <c r="V77" s="71"/>
      <c r="W77" s="71"/>
    </row>
    <row r="78" spans="2:23" ht="15.75" x14ac:dyDescent="0.25">
      <c r="B78" s="71"/>
      <c r="C78" s="71"/>
      <c r="D78" s="71"/>
      <c r="E78" s="71"/>
      <c r="F78" s="71"/>
      <c r="G78" s="71"/>
      <c r="H78" s="71"/>
      <c r="I78" s="71"/>
      <c r="J78" s="71"/>
      <c r="K78" s="71"/>
      <c r="L78" s="71"/>
      <c r="M78" s="71"/>
      <c r="N78" s="71"/>
      <c r="O78" s="71"/>
      <c r="P78" s="71"/>
      <c r="Q78" s="71"/>
      <c r="R78" s="71"/>
      <c r="S78" s="71"/>
      <c r="T78" s="71"/>
      <c r="U78" s="71"/>
      <c r="V78" s="71"/>
      <c r="W78" s="71"/>
    </row>
    <row r="79" spans="2:23" ht="15.75" x14ac:dyDescent="0.25">
      <c r="B79" s="71"/>
      <c r="C79" s="71"/>
      <c r="D79" s="71"/>
      <c r="E79" s="71"/>
      <c r="F79" s="71"/>
      <c r="G79" s="71"/>
      <c r="H79" s="71"/>
      <c r="I79" s="71"/>
      <c r="J79" s="71"/>
      <c r="K79" s="71"/>
      <c r="L79" s="71"/>
      <c r="M79" s="71"/>
      <c r="N79" s="71"/>
      <c r="O79" s="71"/>
      <c r="P79" s="71"/>
      <c r="Q79" s="71"/>
      <c r="R79" s="71"/>
      <c r="S79" s="71"/>
      <c r="T79" s="71"/>
      <c r="U79" s="71"/>
      <c r="V79" s="71"/>
      <c r="W79" s="71"/>
    </row>
    <row r="80" spans="2:23" ht="15.75" x14ac:dyDescent="0.25">
      <c r="B80" s="71"/>
      <c r="C80" s="71"/>
      <c r="D80" s="71"/>
      <c r="E80" s="71"/>
      <c r="F80" s="71"/>
      <c r="G80" s="71"/>
      <c r="H80" s="71"/>
      <c r="I80" s="71"/>
      <c r="J80" s="71"/>
      <c r="K80" s="71"/>
      <c r="L80" s="71"/>
      <c r="M80" s="71"/>
      <c r="N80" s="71"/>
      <c r="O80" s="71"/>
      <c r="P80" s="71"/>
      <c r="Q80" s="71"/>
      <c r="R80" s="71"/>
      <c r="S80" s="71"/>
      <c r="T80" s="71"/>
      <c r="U80" s="71"/>
      <c r="V80" s="71"/>
      <c r="W80" s="71"/>
    </row>
    <row r="81" spans="2:23" ht="15.75" x14ac:dyDescent="0.25">
      <c r="B81" s="71"/>
      <c r="C81" s="71"/>
      <c r="D81" s="71"/>
      <c r="E81" s="71"/>
      <c r="F81" s="71"/>
      <c r="G81" s="71"/>
      <c r="H81" s="71"/>
      <c r="I81" s="71"/>
      <c r="J81" s="71"/>
      <c r="K81" s="71"/>
      <c r="L81" s="71"/>
      <c r="M81" s="71"/>
      <c r="N81" s="71"/>
      <c r="O81" s="71"/>
      <c r="P81" s="71"/>
      <c r="Q81" s="71"/>
      <c r="R81" s="71"/>
      <c r="S81" s="71"/>
      <c r="T81" s="71"/>
      <c r="U81" s="71"/>
      <c r="V81" s="71"/>
      <c r="W81" s="71"/>
    </row>
    <row r="82" spans="2:23" ht="15.75" x14ac:dyDescent="0.25">
      <c r="B82" s="71"/>
      <c r="C82" s="71"/>
      <c r="D82" s="71"/>
      <c r="E82" s="71"/>
      <c r="F82" s="71"/>
      <c r="G82" s="71"/>
      <c r="H82" s="71"/>
      <c r="I82" s="71"/>
      <c r="J82" s="71"/>
      <c r="K82" s="71"/>
      <c r="L82" s="71"/>
      <c r="M82" s="71"/>
      <c r="N82" s="71"/>
      <c r="O82" s="71"/>
      <c r="P82" s="71"/>
      <c r="Q82" s="71"/>
      <c r="R82" s="71"/>
      <c r="S82" s="71"/>
      <c r="T82" s="71"/>
      <c r="U82" s="71"/>
      <c r="V82" s="71"/>
      <c r="W82" s="71"/>
    </row>
    <row r="83" spans="2:23" ht="15.75" x14ac:dyDescent="0.25">
      <c r="B83" s="71"/>
      <c r="C83" s="71"/>
      <c r="D83" s="71"/>
      <c r="E83" s="71"/>
      <c r="F83" s="71"/>
      <c r="G83" s="71"/>
      <c r="H83" s="71"/>
      <c r="I83" s="71"/>
      <c r="J83" s="71"/>
      <c r="K83" s="71"/>
      <c r="L83" s="71"/>
      <c r="M83" s="71"/>
      <c r="N83" s="71"/>
      <c r="O83" s="71"/>
      <c r="P83" s="71"/>
      <c r="Q83" s="71"/>
      <c r="R83" s="71"/>
      <c r="S83" s="71"/>
      <c r="T83" s="71"/>
      <c r="U83" s="71"/>
      <c r="V83" s="71"/>
      <c r="W83" s="71"/>
    </row>
    <row r="84" spans="2:23" ht="15.75" x14ac:dyDescent="0.25">
      <c r="B84" s="71"/>
      <c r="C84" s="71"/>
      <c r="D84" s="71"/>
      <c r="E84" s="71"/>
      <c r="F84" s="71"/>
      <c r="G84" s="71"/>
      <c r="H84" s="71"/>
      <c r="I84" s="71"/>
      <c r="J84" s="71"/>
      <c r="K84" s="71"/>
      <c r="L84" s="71"/>
      <c r="M84" s="71"/>
      <c r="N84" s="71"/>
      <c r="O84" s="71"/>
      <c r="P84" s="71"/>
      <c r="Q84" s="71"/>
      <c r="R84" s="71"/>
      <c r="S84" s="71"/>
      <c r="T84" s="71"/>
      <c r="U84" s="71"/>
      <c r="V84" s="71"/>
      <c r="W84" s="71"/>
    </row>
    <row r="85" spans="2:23" ht="15.75" x14ac:dyDescent="0.25">
      <c r="B85" s="71"/>
      <c r="C85" s="71"/>
      <c r="D85" s="71"/>
      <c r="E85" s="71"/>
      <c r="F85" s="71"/>
      <c r="G85" s="71"/>
      <c r="H85" s="71"/>
      <c r="I85" s="71"/>
      <c r="J85" s="71"/>
      <c r="K85" s="71"/>
      <c r="L85" s="71"/>
      <c r="M85" s="71"/>
      <c r="N85" s="71"/>
      <c r="O85" s="71"/>
      <c r="P85" s="71"/>
      <c r="Q85" s="71"/>
      <c r="R85" s="71"/>
      <c r="S85" s="71"/>
      <c r="T85" s="71"/>
      <c r="U85" s="71"/>
      <c r="V85" s="71"/>
      <c r="W85" s="71"/>
    </row>
    <row r="86" spans="2:23" ht="15.75" x14ac:dyDescent="0.25">
      <c r="B86" s="71"/>
      <c r="C86" s="71"/>
      <c r="D86" s="71"/>
      <c r="E86" s="71"/>
      <c r="F86" s="71"/>
      <c r="G86" s="71"/>
      <c r="H86" s="71"/>
      <c r="I86" s="71"/>
      <c r="J86" s="71"/>
      <c r="K86" s="71"/>
      <c r="L86" s="71"/>
      <c r="M86" s="71"/>
      <c r="N86" s="71"/>
      <c r="O86" s="71"/>
      <c r="P86" s="71"/>
      <c r="Q86" s="71"/>
      <c r="R86" s="71"/>
      <c r="S86" s="71"/>
      <c r="T86" s="71"/>
      <c r="U86" s="71"/>
      <c r="V86" s="71"/>
      <c r="W86" s="71"/>
    </row>
    <row r="87" spans="2:23" ht="15.75" x14ac:dyDescent="0.25">
      <c r="B87" s="71"/>
      <c r="C87" s="71"/>
      <c r="D87" s="71"/>
      <c r="E87" s="71"/>
      <c r="F87" s="71"/>
      <c r="G87" s="71"/>
      <c r="H87" s="71"/>
      <c r="I87" s="71"/>
      <c r="J87" s="71"/>
      <c r="K87" s="71"/>
      <c r="L87" s="71"/>
      <c r="M87" s="71"/>
      <c r="N87" s="71"/>
      <c r="O87" s="71"/>
      <c r="P87" s="71"/>
      <c r="Q87" s="71"/>
      <c r="R87" s="71"/>
      <c r="S87" s="71"/>
      <c r="T87" s="71"/>
      <c r="U87" s="71"/>
      <c r="V87" s="71"/>
      <c r="W87" s="71"/>
    </row>
    <row r="88" spans="2:23" ht="15.75" x14ac:dyDescent="0.25">
      <c r="B88" s="71"/>
      <c r="C88" s="71"/>
      <c r="D88" s="71"/>
      <c r="E88" s="71"/>
      <c r="F88" s="71"/>
      <c r="G88" s="71"/>
      <c r="H88" s="71"/>
      <c r="I88" s="71"/>
      <c r="J88" s="71"/>
      <c r="K88" s="71"/>
      <c r="L88" s="71"/>
      <c r="M88" s="71"/>
      <c r="N88" s="71"/>
      <c r="O88" s="71"/>
      <c r="P88" s="71"/>
      <c r="Q88" s="71"/>
      <c r="R88" s="71"/>
      <c r="S88" s="71"/>
      <c r="T88" s="71"/>
      <c r="U88" s="71"/>
      <c r="V88" s="71"/>
      <c r="W88" s="71"/>
    </row>
    <row r="89" spans="2:23" ht="15.75" x14ac:dyDescent="0.25">
      <c r="B89" s="71"/>
      <c r="C89" s="71"/>
      <c r="D89" s="71"/>
      <c r="E89" s="71"/>
      <c r="F89" s="71"/>
      <c r="G89" s="71"/>
      <c r="H89" s="71"/>
      <c r="I89" s="71"/>
      <c r="J89" s="71"/>
      <c r="K89" s="71"/>
      <c r="L89" s="71"/>
      <c r="M89" s="71"/>
      <c r="N89" s="71"/>
      <c r="O89" s="71"/>
      <c r="P89" s="71"/>
      <c r="Q89" s="71"/>
      <c r="R89" s="71"/>
      <c r="S89" s="71"/>
      <c r="T89" s="71"/>
      <c r="U89" s="71"/>
      <c r="V89" s="71"/>
      <c r="W89" s="71"/>
    </row>
    <row r="90" spans="2:23" ht="15.75" x14ac:dyDescent="0.25">
      <c r="B90" s="71"/>
      <c r="C90" s="71"/>
      <c r="D90" s="71"/>
      <c r="E90" s="71"/>
      <c r="F90" s="71"/>
      <c r="G90" s="71"/>
      <c r="H90" s="71"/>
      <c r="I90" s="71"/>
      <c r="J90" s="71"/>
      <c r="K90" s="71"/>
      <c r="L90" s="71"/>
      <c r="M90" s="71"/>
      <c r="N90" s="71"/>
      <c r="O90" s="71"/>
      <c r="P90" s="71"/>
      <c r="Q90" s="71"/>
      <c r="R90" s="71"/>
      <c r="S90" s="71"/>
      <c r="T90" s="71"/>
      <c r="U90" s="71"/>
      <c r="V90" s="71"/>
      <c r="W90" s="71"/>
    </row>
    <row r="91" spans="2:23" ht="15.75" x14ac:dyDescent="0.25">
      <c r="B91" s="71"/>
      <c r="C91" s="71"/>
      <c r="D91" s="71"/>
      <c r="E91" s="71"/>
      <c r="F91" s="71"/>
      <c r="G91" s="71"/>
      <c r="H91" s="71"/>
      <c r="I91" s="71"/>
      <c r="J91" s="71"/>
      <c r="K91" s="71"/>
      <c r="L91" s="71"/>
      <c r="M91" s="71"/>
      <c r="N91" s="71"/>
      <c r="O91" s="71"/>
      <c r="P91" s="71"/>
      <c r="Q91" s="71"/>
      <c r="R91" s="71"/>
      <c r="S91" s="71"/>
      <c r="T91" s="71"/>
      <c r="U91" s="71"/>
      <c r="V91" s="71"/>
      <c r="W91" s="71"/>
    </row>
    <row r="92" spans="2:23" ht="15.75" x14ac:dyDescent="0.25">
      <c r="B92" s="71"/>
      <c r="C92" s="71"/>
      <c r="D92" s="71"/>
      <c r="E92" s="71"/>
      <c r="F92" s="71"/>
      <c r="G92" s="71"/>
      <c r="H92" s="71"/>
      <c r="I92" s="71"/>
      <c r="J92" s="71"/>
      <c r="K92" s="71"/>
      <c r="L92" s="71"/>
      <c r="M92" s="71"/>
      <c r="N92" s="71"/>
      <c r="O92" s="71"/>
      <c r="P92" s="71"/>
      <c r="Q92" s="71"/>
      <c r="R92" s="71"/>
      <c r="S92" s="71"/>
      <c r="T92" s="71"/>
      <c r="U92" s="71"/>
      <c r="V92" s="71"/>
      <c r="W92" s="71"/>
    </row>
    <row r="93" spans="2:23" ht="15.75" x14ac:dyDescent="0.25">
      <c r="B93" s="71"/>
      <c r="C93" s="71"/>
      <c r="D93" s="71"/>
      <c r="E93" s="71"/>
      <c r="F93" s="71"/>
      <c r="G93" s="71"/>
      <c r="H93" s="71"/>
      <c r="I93" s="71"/>
      <c r="J93" s="71"/>
      <c r="K93" s="71"/>
      <c r="L93" s="71"/>
      <c r="M93" s="71"/>
      <c r="N93" s="71"/>
      <c r="O93" s="71"/>
      <c r="P93" s="71"/>
      <c r="Q93" s="71"/>
      <c r="R93" s="71"/>
      <c r="S93" s="71"/>
      <c r="T93" s="71"/>
      <c r="U93" s="71"/>
      <c r="V93" s="71"/>
      <c r="W93" s="71"/>
    </row>
    <row r="94" spans="2:23" ht="15.75" x14ac:dyDescent="0.25">
      <c r="B94" s="71"/>
      <c r="C94" s="71"/>
      <c r="D94" s="71"/>
      <c r="E94" s="71"/>
      <c r="F94" s="71"/>
      <c r="G94" s="71"/>
      <c r="H94" s="71"/>
      <c r="I94" s="71"/>
      <c r="J94" s="71"/>
      <c r="K94" s="71"/>
      <c r="L94" s="71"/>
      <c r="M94" s="71"/>
      <c r="N94" s="71"/>
      <c r="O94" s="71"/>
      <c r="P94" s="71"/>
      <c r="Q94" s="71"/>
      <c r="R94" s="71"/>
      <c r="S94" s="71"/>
      <c r="T94" s="71"/>
      <c r="U94" s="71"/>
      <c r="V94" s="71"/>
      <c r="W94" s="71"/>
    </row>
    <row r="95" spans="2:23" ht="15.75" x14ac:dyDescent="0.25">
      <c r="B95" s="71"/>
      <c r="C95" s="71"/>
      <c r="D95" s="71"/>
      <c r="E95" s="71"/>
      <c r="F95" s="71"/>
      <c r="G95" s="71"/>
      <c r="H95" s="71"/>
      <c r="I95" s="71"/>
      <c r="J95" s="71"/>
      <c r="K95" s="71"/>
      <c r="L95" s="71"/>
      <c r="M95" s="71"/>
      <c r="N95" s="71"/>
      <c r="O95" s="71"/>
      <c r="P95" s="71"/>
      <c r="Q95" s="71"/>
      <c r="R95" s="71"/>
      <c r="S95" s="71"/>
      <c r="T95" s="71"/>
      <c r="U95" s="71"/>
      <c r="V95" s="71"/>
      <c r="W95" s="71"/>
    </row>
    <row r="96" spans="2:23" ht="15.75" x14ac:dyDescent="0.25">
      <c r="B96" s="71"/>
      <c r="C96" s="71"/>
      <c r="D96" s="71"/>
      <c r="E96" s="71"/>
      <c r="F96" s="71"/>
      <c r="G96" s="71"/>
      <c r="H96" s="71"/>
      <c r="I96" s="71"/>
      <c r="J96" s="71"/>
      <c r="K96" s="71"/>
      <c r="L96" s="71"/>
      <c r="M96" s="71"/>
      <c r="N96" s="71"/>
      <c r="O96" s="71"/>
      <c r="P96" s="71"/>
      <c r="Q96" s="71"/>
      <c r="R96" s="71"/>
      <c r="S96" s="71"/>
      <c r="T96" s="71"/>
      <c r="U96" s="71"/>
      <c r="V96" s="71"/>
      <c r="W96" s="71"/>
    </row>
    <row r="97" spans="2:23" ht="15.75" x14ac:dyDescent="0.25">
      <c r="B97" s="71"/>
      <c r="C97" s="71"/>
      <c r="D97" s="71"/>
      <c r="E97" s="71"/>
      <c r="F97" s="71"/>
      <c r="G97" s="71"/>
      <c r="H97" s="71"/>
      <c r="I97" s="71"/>
      <c r="J97" s="71"/>
      <c r="K97" s="71"/>
      <c r="L97" s="71"/>
      <c r="M97" s="71"/>
      <c r="N97" s="71"/>
      <c r="O97" s="71"/>
      <c r="P97" s="71"/>
      <c r="Q97" s="71"/>
      <c r="R97" s="71"/>
      <c r="S97" s="71"/>
      <c r="T97" s="71"/>
      <c r="U97" s="71"/>
      <c r="V97" s="71"/>
      <c r="W97" s="71"/>
    </row>
    <row r="98" spans="2:23" ht="15.75" x14ac:dyDescent="0.25">
      <c r="B98" s="71"/>
      <c r="C98" s="71"/>
      <c r="D98" s="71"/>
      <c r="E98" s="71"/>
      <c r="F98" s="71"/>
      <c r="G98" s="71"/>
      <c r="H98" s="71"/>
      <c r="I98" s="71"/>
      <c r="J98" s="71"/>
      <c r="K98" s="71"/>
      <c r="L98" s="71"/>
      <c r="M98" s="71"/>
      <c r="N98" s="71"/>
      <c r="O98" s="71"/>
      <c r="P98" s="71"/>
      <c r="Q98" s="71"/>
      <c r="R98" s="71"/>
      <c r="S98" s="71"/>
      <c r="T98" s="71"/>
      <c r="U98" s="71"/>
      <c r="V98" s="71"/>
      <c r="W98" s="71"/>
    </row>
    <row r="99" spans="2:23" ht="15.75" x14ac:dyDescent="0.25">
      <c r="B99" s="71"/>
      <c r="C99" s="71"/>
      <c r="D99" s="71"/>
      <c r="E99" s="71"/>
      <c r="F99" s="71"/>
      <c r="G99" s="71"/>
      <c r="H99" s="71"/>
      <c r="I99" s="71"/>
      <c r="J99" s="71"/>
      <c r="K99" s="71"/>
      <c r="L99" s="71"/>
      <c r="M99" s="71"/>
      <c r="N99" s="71"/>
      <c r="O99" s="71"/>
      <c r="P99" s="71"/>
      <c r="Q99" s="71"/>
      <c r="R99" s="71"/>
      <c r="S99" s="71"/>
      <c r="T99" s="71"/>
      <c r="U99" s="71"/>
      <c r="V99" s="71"/>
      <c r="W99" s="71"/>
    </row>
    <row r="100" spans="2:23" ht="15.75" x14ac:dyDescent="0.25">
      <c r="B100" s="71"/>
      <c r="C100" s="71"/>
      <c r="D100" s="71"/>
      <c r="E100" s="71"/>
      <c r="F100" s="71"/>
      <c r="G100" s="71"/>
      <c r="H100" s="71"/>
      <c r="I100" s="71"/>
      <c r="J100" s="71"/>
      <c r="K100" s="71"/>
      <c r="L100" s="71"/>
      <c r="M100" s="71"/>
      <c r="N100" s="71"/>
      <c r="O100" s="71"/>
      <c r="P100" s="71"/>
      <c r="Q100" s="71"/>
      <c r="R100" s="71"/>
      <c r="S100" s="71"/>
      <c r="T100" s="71"/>
      <c r="U100" s="71"/>
      <c r="V100" s="71"/>
      <c r="W100" s="71"/>
    </row>
    <row r="101" spans="2:23" ht="15.75" x14ac:dyDescent="0.25">
      <c r="B101" s="71"/>
      <c r="C101" s="71"/>
      <c r="D101" s="71"/>
      <c r="E101" s="71"/>
      <c r="F101" s="71"/>
      <c r="G101" s="71"/>
      <c r="H101" s="71"/>
      <c r="I101" s="71"/>
      <c r="J101" s="71"/>
      <c r="K101" s="71"/>
      <c r="L101" s="71"/>
      <c r="M101" s="71"/>
      <c r="N101" s="71"/>
      <c r="O101" s="71"/>
      <c r="P101" s="71"/>
      <c r="Q101" s="71"/>
      <c r="R101" s="71"/>
      <c r="S101" s="71"/>
      <c r="T101" s="71"/>
      <c r="U101" s="71"/>
      <c r="V101" s="71"/>
      <c r="W101" s="71"/>
    </row>
    <row r="102" spans="2:23" ht="15.75" x14ac:dyDescent="0.25">
      <c r="B102" s="71"/>
      <c r="C102" s="71"/>
      <c r="D102" s="71"/>
      <c r="E102" s="71"/>
      <c r="F102" s="71"/>
      <c r="G102" s="71"/>
      <c r="H102" s="71"/>
      <c r="I102" s="71"/>
      <c r="J102" s="71"/>
      <c r="K102" s="71"/>
      <c r="L102" s="71"/>
      <c r="M102" s="71"/>
      <c r="N102" s="71"/>
      <c r="O102" s="71"/>
      <c r="P102" s="71"/>
      <c r="Q102" s="71"/>
      <c r="R102" s="71"/>
      <c r="S102" s="71"/>
      <c r="T102" s="71"/>
      <c r="U102" s="71"/>
      <c r="V102" s="71"/>
      <c r="W102" s="71"/>
    </row>
    <row r="103" spans="2:23" ht="129.75" customHeight="1" x14ac:dyDescent="0.25">
      <c r="B103" s="71"/>
      <c r="C103" s="71"/>
      <c r="D103" s="71"/>
      <c r="E103" s="71"/>
      <c r="F103" s="71"/>
      <c r="G103" s="71"/>
      <c r="H103" s="71"/>
      <c r="I103" s="71"/>
      <c r="J103" s="71"/>
      <c r="K103" s="71"/>
      <c r="L103" s="71"/>
      <c r="M103" s="71"/>
      <c r="N103" s="71"/>
      <c r="O103" s="71"/>
      <c r="P103" s="71"/>
      <c r="Q103" s="71"/>
      <c r="R103" s="71"/>
      <c r="S103" s="71"/>
      <c r="T103" s="71"/>
      <c r="U103" s="71"/>
      <c r="V103" s="71"/>
      <c r="W103" s="71"/>
    </row>
    <row r="104" spans="2:23" ht="15.75" x14ac:dyDescent="0.25">
      <c r="B104" s="71"/>
      <c r="C104" s="71"/>
      <c r="D104" s="71"/>
      <c r="E104" s="71"/>
      <c r="F104" s="71"/>
      <c r="G104" s="71"/>
      <c r="H104" s="71"/>
      <c r="I104" s="71"/>
      <c r="J104" s="71"/>
      <c r="K104" s="71"/>
      <c r="L104" s="71"/>
      <c r="M104" s="71"/>
      <c r="N104" s="71"/>
      <c r="O104" s="71"/>
      <c r="P104" s="71"/>
      <c r="Q104" s="71"/>
      <c r="R104" s="71"/>
      <c r="S104" s="71"/>
      <c r="T104" s="71"/>
      <c r="U104" s="71"/>
      <c r="V104" s="71"/>
      <c r="W104" s="71"/>
    </row>
    <row r="105" spans="2:23" ht="15.75" x14ac:dyDescent="0.25">
      <c r="B105" s="71"/>
      <c r="C105" s="71"/>
      <c r="D105" s="71"/>
      <c r="E105" s="71"/>
      <c r="F105" s="71"/>
      <c r="G105" s="71"/>
      <c r="H105" s="71"/>
      <c r="I105" s="71"/>
      <c r="J105" s="71"/>
      <c r="K105" s="71"/>
      <c r="L105" s="71"/>
      <c r="M105" s="71"/>
      <c r="N105" s="71"/>
      <c r="O105" s="71"/>
      <c r="P105" s="71"/>
      <c r="Q105" s="71"/>
      <c r="R105" s="71"/>
      <c r="S105" s="71"/>
      <c r="T105" s="71"/>
      <c r="U105" s="71"/>
      <c r="V105" s="71"/>
      <c r="W105" s="71"/>
    </row>
    <row r="106" spans="2:23" ht="15.75" x14ac:dyDescent="0.25">
      <c r="B106" s="71"/>
      <c r="C106" s="71"/>
      <c r="D106" s="71"/>
      <c r="E106" s="71"/>
      <c r="F106" s="71"/>
      <c r="G106" s="71"/>
      <c r="H106" s="71"/>
      <c r="I106" s="71"/>
      <c r="J106" s="71"/>
      <c r="K106" s="71"/>
      <c r="L106" s="71"/>
      <c r="M106" s="71"/>
      <c r="N106" s="71"/>
      <c r="O106" s="71"/>
      <c r="P106" s="71"/>
      <c r="Q106" s="71"/>
      <c r="R106" s="71"/>
      <c r="S106" s="71"/>
      <c r="T106" s="71"/>
      <c r="U106" s="71"/>
      <c r="V106" s="71"/>
      <c r="W106" s="71"/>
    </row>
    <row r="107" spans="2:23" ht="253.5" customHeight="1" x14ac:dyDescent="0.25">
      <c r="B107" s="71"/>
      <c r="C107" s="71"/>
      <c r="D107" s="71"/>
      <c r="E107" s="71"/>
      <c r="F107" s="71"/>
      <c r="G107" s="71"/>
      <c r="H107" s="71"/>
      <c r="I107" s="71"/>
      <c r="J107" s="71"/>
      <c r="K107" s="71"/>
      <c r="L107" s="71"/>
      <c r="M107" s="71"/>
      <c r="N107" s="71"/>
      <c r="O107" s="71"/>
      <c r="P107" s="71"/>
      <c r="Q107" s="71"/>
      <c r="R107" s="71"/>
      <c r="S107" s="71"/>
      <c r="T107" s="71"/>
      <c r="U107" s="71"/>
      <c r="V107" s="71"/>
      <c r="W107" s="71"/>
    </row>
    <row r="108" spans="2:23" ht="15.75" x14ac:dyDescent="0.25">
      <c r="B108" s="71"/>
      <c r="C108" s="71"/>
      <c r="D108" s="71"/>
      <c r="E108" s="71"/>
      <c r="F108" s="71"/>
      <c r="G108" s="71"/>
      <c r="H108" s="71"/>
      <c r="I108" s="71"/>
      <c r="J108" s="71"/>
      <c r="K108" s="71"/>
      <c r="L108" s="71"/>
      <c r="M108" s="71"/>
      <c r="N108" s="71"/>
      <c r="O108" s="71"/>
      <c r="P108" s="71"/>
      <c r="Q108" s="71"/>
      <c r="R108" s="71"/>
      <c r="S108" s="71"/>
      <c r="T108" s="71"/>
      <c r="U108" s="71"/>
      <c r="V108" s="71"/>
      <c r="W108" s="71"/>
    </row>
    <row r="109" spans="2:23" ht="15.75" x14ac:dyDescent="0.25">
      <c r="B109" s="71"/>
      <c r="C109" s="71"/>
      <c r="D109" s="71"/>
      <c r="E109" s="71"/>
      <c r="F109" s="71"/>
      <c r="G109" s="71"/>
      <c r="H109" s="71"/>
      <c r="I109" s="71"/>
      <c r="J109" s="71"/>
      <c r="K109" s="71"/>
      <c r="L109" s="71"/>
      <c r="M109" s="71"/>
      <c r="N109" s="71"/>
      <c r="O109" s="71"/>
      <c r="P109" s="71"/>
      <c r="Q109" s="71"/>
      <c r="R109" s="71"/>
      <c r="S109" s="71"/>
      <c r="T109" s="71"/>
      <c r="U109" s="71"/>
      <c r="V109" s="71"/>
      <c r="W109" s="71"/>
    </row>
    <row r="110" spans="2:23" ht="15.75" x14ac:dyDescent="0.25">
      <c r="B110" s="71"/>
      <c r="C110" s="71"/>
      <c r="D110" s="71"/>
      <c r="E110" s="71"/>
      <c r="F110" s="71"/>
      <c r="G110" s="71"/>
      <c r="H110" s="71"/>
      <c r="I110" s="71"/>
      <c r="J110" s="71"/>
      <c r="K110" s="71"/>
      <c r="L110" s="71"/>
      <c r="M110" s="71"/>
      <c r="N110" s="71"/>
      <c r="O110" s="71"/>
      <c r="P110" s="71"/>
      <c r="Q110" s="71"/>
      <c r="R110" s="71"/>
      <c r="S110" s="71"/>
      <c r="T110" s="71"/>
      <c r="U110" s="71"/>
      <c r="V110" s="71"/>
      <c r="W110" s="71"/>
    </row>
    <row r="111" spans="2:23" ht="15.75" x14ac:dyDescent="0.25">
      <c r="B111" s="71"/>
      <c r="C111" s="71"/>
      <c r="D111" s="71"/>
      <c r="E111" s="71"/>
      <c r="F111" s="71"/>
      <c r="G111" s="71"/>
      <c r="H111" s="71"/>
      <c r="I111" s="71"/>
      <c r="J111" s="71"/>
      <c r="K111" s="71"/>
      <c r="L111" s="71"/>
      <c r="M111" s="71"/>
      <c r="N111" s="71"/>
      <c r="O111" s="71"/>
      <c r="P111" s="71"/>
      <c r="Q111" s="71"/>
      <c r="R111" s="71"/>
      <c r="S111" s="71"/>
      <c r="T111" s="71"/>
      <c r="U111" s="71"/>
      <c r="V111" s="71"/>
      <c r="W111" s="71"/>
    </row>
    <row r="112" spans="2:23" ht="15.75" x14ac:dyDescent="0.25">
      <c r="B112" s="71"/>
      <c r="C112" s="71"/>
      <c r="D112" s="71"/>
      <c r="E112" s="71"/>
      <c r="F112" s="71"/>
      <c r="G112" s="71"/>
      <c r="H112" s="71"/>
      <c r="I112" s="71"/>
      <c r="J112" s="71"/>
      <c r="K112" s="71"/>
      <c r="L112" s="71"/>
      <c r="M112" s="71"/>
      <c r="N112" s="71"/>
      <c r="O112" s="71"/>
      <c r="P112" s="71"/>
      <c r="Q112" s="71"/>
      <c r="R112" s="71"/>
      <c r="S112" s="71"/>
      <c r="T112" s="71"/>
      <c r="U112" s="71"/>
      <c r="V112" s="71"/>
      <c r="W112" s="71"/>
    </row>
    <row r="113" spans="2:23" ht="15.75" x14ac:dyDescent="0.25">
      <c r="B113" s="71"/>
      <c r="C113" s="71"/>
      <c r="D113" s="71"/>
      <c r="E113" s="71"/>
      <c r="F113" s="71"/>
      <c r="G113" s="71"/>
      <c r="H113" s="71"/>
      <c r="I113" s="71"/>
      <c r="J113" s="71"/>
      <c r="K113" s="71"/>
      <c r="L113" s="71"/>
      <c r="M113" s="71"/>
      <c r="N113" s="71"/>
      <c r="O113" s="71"/>
      <c r="P113" s="71"/>
      <c r="Q113" s="71"/>
      <c r="R113" s="71"/>
      <c r="S113" s="71"/>
      <c r="T113" s="71"/>
      <c r="U113" s="71"/>
      <c r="V113" s="71"/>
      <c r="W113" s="71"/>
    </row>
    <row r="114" spans="2:23" ht="15.75" x14ac:dyDescent="0.25">
      <c r="B114" s="71"/>
      <c r="C114" s="71"/>
      <c r="D114" s="71"/>
      <c r="E114" s="71"/>
      <c r="F114" s="71"/>
      <c r="G114" s="71"/>
      <c r="H114" s="71"/>
      <c r="I114" s="71"/>
      <c r="J114" s="71"/>
      <c r="K114" s="71"/>
      <c r="L114" s="71"/>
      <c r="M114" s="71"/>
      <c r="N114" s="71"/>
      <c r="O114" s="71"/>
      <c r="P114" s="71"/>
      <c r="Q114" s="71"/>
      <c r="R114" s="71"/>
      <c r="S114" s="71"/>
      <c r="T114" s="71"/>
      <c r="U114" s="71"/>
      <c r="V114" s="71"/>
      <c r="W114" s="71"/>
    </row>
    <row r="115" spans="2:23" ht="15.75" x14ac:dyDescent="0.25">
      <c r="B115" s="71"/>
      <c r="C115" s="71"/>
      <c r="D115" s="71"/>
      <c r="E115" s="71"/>
      <c r="F115" s="71"/>
      <c r="G115" s="71"/>
      <c r="H115" s="71"/>
      <c r="I115" s="71"/>
      <c r="J115" s="71"/>
      <c r="K115" s="71"/>
      <c r="L115" s="71"/>
      <c r="M115" s="71"/>
      <c r="N115" s="71"/>
      <c r="O115" s="71"/>
      <c r="P115" s="71"/>
      <c r="Q115" s="71"/>
      <c r="R115" s="71"/>
      <c r="S115" s="71"/>
      <c r="T115" s="71"/>
      <c r="U115" s="71"/>
      <c r="V115" s="71"/>
      <c r="W115" s="71"/>
    </row>
    <row r="116" spans="2:23" ht="15.75" x14ac:dyDescent="0.25">
      <c r="B116" s="71"/>
      <c r="C116" s="71"/>
      <c r="D116" s="71"/>
      <c r="E116" s="71"/>
      <c r="F116" s="71"/>
      <c r="G116" s="71"/>
      <c r="H116" s="71"/>
      <c r="I116" s="71"/>
      <c r="J116" s="71"/>
      <c r="K116" s="71"/>
      <c r="L116" s="71"/>
      <c r="M116" s="71"/>
      <c r="N116" s="71"/>
      <c r="O116" s="71"/>
      <c r="P116" s="71"/>
      <c r="Q116" s="71"/>
      <c r="R116" s="71"/>
      <c r="S116" s="71"/>
      <c r="T116" s="71"/>
      <c r="U116" s="71"/>
      <c r="V116" s="71"/>
      <c r="W116" s="71"/>
    </row>
    <row r="117" spans="2:23" ht="15.75" x14ac:dyDescent="0.25">
      <c r="B117" s="71"/>
      <c r="C117" s="71"/>
      <c r="D117" s="71"/>
      <c r="E117" s="71"/>
      <c r="F117" s="71"/>
      <c r="G117" s="71"/>
      <c r="H117" s="71"/>
      <c r="I117" s="71"/>
      <c r="J117" s="71"/>
      <c r="K117" s="71"/>
      <c r="L117" s="71"/>
      <c r="M117" s="71"/>
      <c r="N117" s="71"/>
      <c r="O117" s="71"/>
      <c r="P117" s="71"/>
      <c r="Q117" s="71"/>
      <c r="R117" s="71"/>
      <c r="S117" s="71"/>
      <c r="T117" s="71"/>
      <c r="U117" s="71"/>
      <c r="V117" s="71"/>
      <c r="W117" s="71"/>
    </row>
    <row r="118" spans="2:23" ht="15.75" x14ac:dyDescent="0.25">
      <c r="B118" s="71"/>
      <c r="C118" s="71"/>
      <c r="D118" s="71"/>
      <c r="E118" s="71"/>
      <c r="F118" s="71"/>
      <c r="G118" s="71"/>
      <c r="H118" s="71"/>
      <c r="I118" s="71"/>
      <c r="J118" s="71"/>
      <c r="K118" s="71"/>
      <c r="L118" s="71"/>
      <c r="M118" s="71"/>
      <c r="N118" s="71"/>
      <c r="O118" s="71"/>
      <c r="P118" s="71"/>
      <c r="Q118" s="71"/>
      <c r="R118" s="71"/>
      <c r="S118" s="71"/>
      <c r="T118" s="71"/>
      <c r="U118" s="71"/>
      <c r="V118" s="71"/>
      <c r="W118" s="71"/>
    </row>
    <row r="119" spans="2:23" ht="15.75" x14ac:dyDescent="0.25">
      <c r="B119" s="71"/>
      <c r="C119" s="71"/>
      <c r="D119" s="71"/>
      <c r="E119" s="71"/>
      <c r="F119" s="71"/>
      <c r="G119" s="71"/>
      <c r="H119" s="71"/>
      <c r="I119" s="71"/>
      <c r="J119" s="71"/>
      <c r="K119" s="71"/>
      <c r="L119" s="71"/>
      <c r="M119" s="71"/>
      <c r="N119" s="71"/>
      <c r="O119" s="71"/>
      <c r="P119" s="71"/>
      <c r="Q119" s="71"/>
      <c r="R119" s="71"/>
      <c r="S119" s="71"/>
      <c r="T119" s="71"/>
      <c r="U119" s="71"/>
      <c r="V119" s="71"/>
      <c r="W119" s="71"/>
    </row>
    <row r="120" spans="2:23" ht="15.75" x14ac:dyDescent="0.25">
      <c r="B120" s="71"/>
      <c r="C120" s="71"/>
      <c r="D120" s="71"/>
      <c r="E120" s="71"/>
      <c r="F120" s="71"/>
      <c r="G120" s="71"/>
      <c r="H120" s="71"/>
      <c r="I120" s="71"/>
      <c r="J120" s="71"/>
      <c r="K120" s="71"/>
      <c r="L120" s="71"/>
      <c r="M120" s="71"/>
      <c r="N120" s="71"/>
      <c r="O120" s="71"/>
      <c r="P120" s="71"/>
      <c r="Q120" s="71"/>
      <c r="R120" s="71"/>
      <c r="S120" s="71"/>
      <c r="T120" s="71"/>
      <c r="U120" s="71"/>
      <c r="V120" s="71"/>
      <c r="W120" s="71"/>
    </row>
    <row r="121" spans="2:23" ht="15.75" x14ac:dyDescent="0.25">
      <c r="B121" s="71"/>
      <c r="C121" s="71"/>
      <c r="D121" s="71"/>
      <c r="E121" s="71"/>
      <c r="F121" s="71"/>
      <c r="G121" s="71"/>
      <c r="H121" s="71"/>
      <c r="I121" s="71"/>
      <c r="J121" s="71"/>
      <c r="K121" s="71"/>
      <c r="L121" s="71"/>
      <c r="M121" s="71"/>
      <c r="N121" s="71"/>
      <c r="O121" s="71"/>
      <c r="P121" s="71"/>
      <c r="Q121" s="71"/>
      <c r="R121" s="71"/>
      <c r="S121" s="71"/>
      <c r="T121" s="71"/>
      <c r="U121" s="71"/>
      <c r="V121" s="71"/>
      <c r="W121" s="71"/>
    </row>
    <row r="122" spans="2:23" ht="15.75" x14ac:dyDescent="0.25">
      <c r="B122" s="71"/>
      <c r="C122" s="71"/>
      <c r="D122" s="71"/>
      <c r="E122" s="71"/>
      <c r="F122" s="71"/>
      <c r="G122" s="71"/>
      <c r="H122" s="71"/>
      <c r="I122" s="71"/>
      <c r="J122" s="71"/>
      <c r="K122" s="71"/>
      <c r="L122" s="71"/>
      <c r="M122" s="71"/>
      <c r="N122" s="71"/>
      <c r="O122" s="71"/>
      <c r="P122" s="71"/>
      <c r="Q122" s="71"/>
      <c r="R122" s="71"/>
      <c r="S122" s="71"/>
      <c r="T122" s="71"/>
      <c r="U122" s="71"/>
      <c r="V122" s="71"/>
      <c r="W122" s="71"/>
    </row>
    <row r="123" spans="2:23" ht="15.75" x14ac:dyDescent="0.25">
      <c r="B123" s="71"/>
      <c r="C123" s="71"/>
      <c r="D123" s="71"/>
      <c r="E123" s="71"/>
      <c r="F123" s="71"/>
      <c r="G123" s="71"/>
      <c r="H123" s="71"/>
      <c r="I123" s="71"/>
      <c r="J123" s="71"/>
      <c r="K123" s="71"/>
      <c r="L123" s="71"/>
      <c r="M123" s="71"/>
      <c r="N123" s="71"/>
      <c r="O123" s="71"/>
      <c r="P123" s="71"/>
      <c r="Q123" s="71"/>
      <c r="R123" s="71"/>
      <c r="S123" s="71"/>
      <c r="T123" s="71"/>
      <c r="U123" s="71"/>
      <c r="V123" s="71"/>
      <c r="W123" s="71"/>
    </row>
    <row r="124" spans="2:23" ht="15.75" x14ac:dyDescent="0.25">
      <c r="B124" s="71"/>
      <c r="C124" s="71"/>
      <c r="D124" s="71"/>
      <c r="E124" s="71"/>
      <c r="F124" s="71"/>
      <c r="G124" s="71"/>
      <c r="H124" s="71"/>
      <c r="I124" s="71"/>
      <c r="J124" s="71"/>
      <c r="K124" s="71"/>
      <c r="L124" s="71"/>
      <c r="M124" s="71"/>
      <c r="N124" s="71"/>
      <c r="O124" s="71"/>
      <c r="P124" s="71"/>
      <c r="Q124" s="71"/>
      <c r="R124" s="71"/>
      <c r="S124" s="71"/>
      <c r="T124" s="71"/>
      <c r="U124" s="71"/>
      <c r="V124" s="71"/>
      <c r="W124" s="71"/>
    </row>
    <row r="125" spans="2:23" ht="15.75" x14ac:dyDescent="0.25">
      <c r="B125" s="71"/>
      <c r="C125" s="71"/>
      <c r="D125" s="71"/>
      <c r="E125" s="71"/>
      <c r="F125" s="71"/>
      <c r="G125" s="71"/>
      <c r="H125" s="71"/>
      <c r="I125" s="71"/>
      <c r="J125" s="71"/>
      <c r="K125" s="71"/>
      <c r="L125" s="71"/>
      <c r="M125" s="71"/>
      <c r="N125" s="71"/>
      <c r="O125" s="71"/>
      <c r="P125" s="71"/>
      <c r="Q125" s="71"/>
      <c r="R125" s="71"/>
      <c r="S125" s="71"/>
      <c r="T125" s="71"/>
      <c r="U125" s="71"/>
      <c r="V125" s="71"/>
      <c r="W125" s="71"/>
    </row>
    <row r="126" spans="2:23" ht="15.75" x14ac:dyDescent="0.25">
      <c r="B126" s="71"/>
      <c r="C126" s="71"/>
      <c r="D126" s="71"/>
      <c r="E126" s="71"/>
      <c r="F126" s="71"/>
      <c r="G126" s="71"/>
      <c r="H126" s="71"/>
      <c r="I126" s="71"/>
      <c r="J126" s="71"/>
      <c r="K126" s="71"/>
      <c r="L126" s="71"/>
      <c r="M126" s="71"/>
      <c r="N126" s="71"/>
      <c r="O126" s="71"/>
      <c r="P126" s="71"/>
      <c r="Q126" s="71"/>
      <c r="R126" s="71"/>
      <c r="S126" s="71"/>
      <c r="T126" s="71"/>
      <c r="U126" s="71"/>
      <c r="V126" s="71"/>
      <c r="W126" s="71"/>
    </row>
    <row r="127" spans="2:23" ht="15.75" x14ac:dyDescent="0.25">
      <c r="B127" s="71"/>
      <c r="C127" s="71"/>
      <c r="D127" s="71"/>
      <c r="E127" s="71"/>
      <c r="F127" s="71"/>
      <c r="G127" s="71"/>
      <c r="H127" s="71"/>
      <c r="I127" s="71"/>
      <c r="J127" s="71"/>
      <c r="K127" s="71"/>
      <c r="L127" s="71"/>
      <c r="M127" s="71"/>
      <c r="N127" s="71"/>
      <c r="O127" s="71"/>
      <c r="P127" s="71"/>
      <c r="Q127" s="71"/>
      <c r="R127" s="71"/>
      <c r="S127" s="71"/>
      <c r="T127" s="71"/>
      <c r="U127" s="71"/>
      <c r="V127" s="71"/>
      <c r="W127" s="71"/>
    </row>
    <row r="128" spans="2:23" ht="15.75" x14ac:dyDescent="0.25">
      <c r="B128" s="71"/>
      <c r="C128" s="71"/>
      <c r="D128" s="71"/>
      <c r="E128" s="71"/>
      <c r="F128" s="71"/>
      <c r="G128" s="71"/>
      <c r="H128" s="71"/>
      <c r="I128" s="71"/>
      <c r="J128" s="71"/>
      <c r="K128" s="71"/>
      <c r="L128" s="71"/>
      <c r="M128" s="71"/>
      <c r="N128" s="71"/>
      <c r="O128" s="71"/>
      <c r="P128" s="71"/>
      <c r="Q128" s="71"/>
      <c r="R128" s="71"/>
      <c r="S128" s="71"/>
      <c r="T128" s="71"/>
      <c r="U128" s="71"/>
      <c r="V128" s="71"/>
      <c r="W128" s="71"/>
    </row>
    <row r="129" spans="2:23" ht="15.75" x14ac:dyDescent="0.25">
      <c r="B129" s="71"/>
      <c r="C129" s="71"/>
      <c r="D129" s="71"/>
      <c r="E129" s="71"/>
      <c r="F129" s="71"/>
      <c r="G129" s="71"/>
      <c r="H129" s="71"/>
      <c r="I129" s="71"/>
      <c r="J129" s="71"/>
      <c r="K129" s="71"/>
      <c r="L129" s="71"/>
      <c r="M129" s="71"/>
      <c r="N129" s="71"/>
      <c r="O129" s="71"/>
      <c r="P129" s="71"/>
      <c r="Q129" s="71"/>
      <c r="R129" s="71"/>
      <c r="S129" s="71"/>
      <c r="T129" s="71"/>
      <c r="U129" s="71"/>
      <c r="V129" s="71"/>
      <c r="W129" s="71"/>
    </row>
    <row r="130" spans="2:23" ht="15.75" x14ac:dyDescent="0.25">
      <c r="B130" s="71"/>
      <c r="C130" s="71"/>
      <c r="D130" s="71"/>
      <c r="E130" s="71"/>
      <c r="F130" s="71"/>
      <c r="G130" s="71"/>
      <c r="H130" s="71"/>
      <c r="I130" s="71"/>
      <c r="J130" s="71"/>
      <c r="K130" s="71"/>
      <c r="L130" s="71"/>
      <c r="M130" s="71"/>
      <c r="N130" s="71"/>
      <c r="O130" s="71"/>
      <c r="P130" s="71"/>
      <c r="Q130" s="71"/>
      <c r="R130" s="71"/>
      <c r="S130" s="71"/>
      <c r="T130" s="71"/>
      <c r="U130" s="71"/>
      <c r="V130" s="71"/>
      <c r="W130" s="71"/>
    </row>
    <row r="131" spans="2:23" ht="144" customHeight="1" x14ac:dyDescent="0.25">
      <c r="B131" s="71"/>
      <c r="C131" s="71"/>
      <c r="D131" s="71"/>
      <c r="E131" s="71"/>
      <c r="F131" s="71"/>
      <c r="G131" s="71"/>
      <c r="H131" s="71"/>
      <c r="I131" s="71"/>
      <c r="J131" s="71"/>
      <c r="K131" s="71"/>
      <c r="L131" s="71"/>
      <c r="M131" s="71"/>
      <c r="N131" s="71"/>
      <c r="O131" s="71"/>
      <c r="P131" s="71"/>
      <c r="Q131" s="71"/>
      <c r="R131" s="71"/>
      <c r="S131" s="71"/>
      <c r="T131" s="71"/>
      <c r="U131" s="71"/>
      <c r="V131" s="71"/>
      <c r="W131" s="71"/>
    </row>
    <row r="132" spans="2:23" ht="15.75" x14ac:dyDescent="0.25">
      <c r="B132" s="71"/>
      <c r="C132" s="71"/>
      <c r="D132" s="71"/>
      <c r="E132" s="71"/>
      <c r="F132" s="71"/>
      <c r="G132" s="71"/>
      <c r="H132" s="71"/>
      <c r="I132" s="71"/>
      <c r="J132" s="71"/>
      <c r="K132" s="71"/>
      <c r="L132" s="71"/>
      <c r="M132" s="71"/>
      <c r="N132" s="71"/>
      <c r="O132" s="71"/>
      <c r="P132" s="71"/>
      <c r="Q132" s="71"/>
      <c r="R132" s="71"/>
      <c r="S132" s="71"/>
      <c r="T132" s="71"/>
      <c r="U132" s="71"/>
      <c r="V132" s="71"/>
      <c r="W132" s="71"/>
    </row>
    <row r="133" spans="2:23" ht="15.75" x14ac:dyDescent="0.25">
      <c r="B133" s="71"/>
      <c r="C133" s="71"/>
      <c r="D133" s="71"/>
      <c r="E133" s="71"/>
      <c r="F133" s="71"/>
      <c r="G133" s="71"/>
      <c r="H133" s="71"/>
      <c r="I133" s="71"/>
      <c r="J133" s="71"/>
      <c r="K133" s="71"/>
      <c r="L133" s="71"/>
      <c r="M133" s="71"/>
      <c r="N133" s="71"/>
      <c r="O133" s="71"/>
      <c r="P133" s="71"/>
      <c r="Q133" s="71"/>
      <c r="R133" s="71"/>
      <c r="S133" s="71"/>
      <c r="T133" s="71"/>
      <c r="U133" s="71"/>
      <c r="V133" s="71"/>
      <c r="W133" s="71"/>
    </row>
    <row r="134" spans="2:23" ht="15.75" x14ac:dyDescent="0.25">
      <c r="B134" s="71"/>
      <c r="C134" s="71"/>
      <c r="D134" s="71"/>
      <c r="E134" s="71"/>
      <c r="F134" s="71"/>
      <c r="G134" s="71"/>
      <c r="H134" s="71"/>
      <c r="I134" s="71"/>
      <c r="J134" s="71"/>
      <c r="K134" s="71"/>
      <c r="L134" s="71"/>
      <c r="M134" s="71"/>
      <c r="N134" s="71"/>
      <c r="O134" s="71"/>
      <c r="P134" s="71"/>
      <c r="Q134" s="71"/>
      <c r="R134" s="71"/>
      <c r="S134" s="71"/>
      <c r="T134" s="71"/>
      <c r="U134" s="71"/>
      <c r="V134" s="71"/>
      <c r="W134" s="71"/>
    </row>
    <row r="135" spans="2:23" ht="15.75" x14ac:dyDescent="0.25">
      <c r="B135" s="71"/>
      <c r="C135" s="71"/>
      <c r="D135" s="71"/>
      <c r="E135" s="71"/>
      <c r="F135" s="71"/>
      <c r="G135" s="71"/>
      <c r="H135" s="71"/>
      <c r="I135" s="71"/>
      <c r="J135" s="71"/>
      <c r="K135" s="71"/>
      <c r="L135" s="71"/>
      <c r="M135" s="71"/>
      <c r="N135" s="71"/>
      <c r="O135" s="71"/>
      <c r="P135" s="71"/>
      <c r="Q135" s="71"/>
      <c r="R135" s="71"/>
      <c r="S135" s="71"/>
      <c r="T135" s="71"/>
      <c r="U135" s="71"/>
      <c r="V135" s="71"/>
      <c r="W135" s="71"/>
    </row>
    <row r="136" spans="2:23" ht="15.75" x14ac:dyDescent="0.25">
      <c r="B136" s="71"/>
      <c r="C136" s="71"/>
      <c r="D136" s="71"/>
      <c r="E136" s="71"/>
      <c r="F136" s="71"/>
      <c r="G136" s="71"/>
      <c r="H136" s="71"/>
      <c r="I136" s="71"/>
      <c r="J136" s="71"/>
      <c r="K136" s="71"/>
      <c r="L136" s="71"/>
      <c r="M136" s="71"/>
      <c r="N136" s="71"/>
      <c r="O136" s="71"/>
      <c r="P136" s="71"/>
      <c r="Q136" s="71"/>
      <c r="R136" s="71"/>
      <c r="S136" s="71"/>
      <c r="T136" s="71"/>
      <c r="U136" s="71"/>
      <c r="V136" s="71"/>
      <c r="W136" s="71"/>
    </row>
    <row r="137" spans="2:23" ht="15.75" x14ac:dyDescent="0.25">
      <c r="B137" s="71"/>
      <c r="C137" s="71"/>
      <c r="D137" s="71"/>
      <c r="E137" s="71"/>
      <c r="F137" s="71"/>
      <c r="G137" s="71"/>
      <c r="H137" s="71"/>
      <c r="I137" s="71"/>
      <c r="J137" s="71"/>
      <c r="K137" s="71"/>
      <c r="L137" s="71"/>
      <c r="M137" s="71"/>
      <c r="N137" s="71"/>
      <c r="O137" s="71"/>
      <c r="P137" s="71"/>
      <c r="Q137" s="71"/>
      <c r="R137" s="71"/>
      <c r="S137" s="71"/>
      <c r="T137" s="71"/>
      <c r="U137" s="71"/>
      <c r="V137" s="71"/>
      <c r="W137" s="71"/>
    </row>
    <row r="138" spans="2:23" ht="15.75" x14ac:dyDescent="0.25">
      <c r="B138" s="71"/>
      <c r="C138" s="71"/>
      <c r="D138" s="71"/>
      <c r="E138" s="71"/>
      <c r="F138" s="71"/>
      <c r="G138" s="71"/>
      <c r="H138" s="71"/>
      <c r="I138" s="71"/>
      <c r="J138" s="71"/>
      <c r="K138" s="71"/>
      <c r="L138" s="71"/>
      <c r="M138" s="71"/>
      <c r="N138" s="71"/>
      <c r="O138" s="71"/>
      <c r="P138" s="71"/>
      <c r="Q138" s="71"/>
      <c r="R138" s="71"/>
      <c r="S138" s="71"/>
      <c r="T138" s="71"/>
      <c r="U138" s="71"/>
      <c r="V138" s="71"/>
      <c r="W138" s="71"/>
    </row>
    <row r="139" spans="2:23" ht="15.75" x14ac:dyDescent="0.25">
      <c r="B139" s="71"/>
      <c r="C139" s="71"/>
      <c r="D139" s="71"/>
      <c r="E139" s="71"/>
      <c r="F139" s="71"/>
      <c r="G139" s="71"/>
      <c r="H139" s="71"/>
      <c r="I139" s="71"/>
      <c r="J139" s="71"/>
      <c r="K139" s="71"/>
      <c r="L139" s="71"/>
      <c r="M139" s="71"/>
      <c r="N139" s="71"/>
      <c r="O139" s="71"/>
      <c r="P139" s="71"/>
      <c r="Q139" s="71"/>
      <c r="R139" s="71"/>
      <c r="S139" s="71"/>
      <c r="T139" s="71"/>
      <c r="U139" s="71"/>
      <c r="V139" s="71"/>
      <c r="W139" s="71"/>
    </row>
    <row r="140" spans="2:23" ht="15.75" x14ac:dyDescent="0.25">
      <c r="B140" s="71"/>
      <c r="C140" s="71"/>
      <c r="D140" s="71"/>
      <c r="E140" s="71"/>
      <c r="F140" s="71"/>
      <c r="G140" s="71"/>
      <c r="H140" s="71"/>
      <c r="I140" s="71"/>
      <c r="J140" s="71"/>
      <c r="K140" s="71"/>
      <c r="L140" s="71"/>
      <c r="M140" s="71"/>
      <c r="N140" s="71"/>
      <c r="O140" s="71"/>
      <c r="P140" s="71"/>
      <c r="Q140" s="71"/>
      <c r="R140" s="71"/>
      <c r="S140" s="71"/>
      <c r="T140" s="71"/>
      <c r="U140" s="71"/>
      <c r="V140" s="71"/>
      <c r="W140" s="71"/>
    </row>
    <row r="141" spans="2:23" ht="15.75" x14ac:dyDescent="0.25">
      <c r="B141" s="71"/>
      <c r="C141" s="71"/>
      <c r="D141" s="71"/>
      <c r="E141" s="71"/>
      <c r="F141" s="71"/>
      <c r="G141" s="71"/>
      <c r="H141" s="71"/>
      <c r="I141" s="71"/>
      <c r="J141" s="71"/>
      <c r="K141" s="71"/>
      <c r="L141" s="71"/>
      <c r="M141" s="71"/>
      <c r="N141" s="71"/>
      <c r="O141" s="71"/>
      <c r="P141" s="71"/>
      <c r="Q141" s="71"/>
      <c r="R141" s="71"/>
      <c r="S141" s="71"/>
      <c r="T141" s="71"/>
      <c r="U141" s="71"/>
      <c r="V141" s="71"/>
      <c r="W141" s="71"/>
    </row>
    <row r="142" spans="2:23" ht="15.75" x14ac:dyDescent="0.25">
      <c r="B142" s="71"/>
      <c r="C142" s="71"/>
      <c r="D142" s="71"/>
      <c r="E142" s="71"/>
      <c r="F142" s="71"/>
      <c r="G142" s="71"/>
      <c r="H142" s="71"/>
      <c r="I142" s="71"/>
      <c r="J142" s="71"/>
      <c r="K142" s="71"/>
      <c r="L142" s="71"/>
      <c r="M142" s="71"/>
      <c r="N142" s="71"/>
      <c r="O142" s="71"/>
      <c r="P142" s="71"/>
      <c r="Q142" s="71"/>
      <c r="R142" s="71"/>
      <c r="S142" s="71"/>
      <c r="T142" s="71"/>
      <c r="U142" s="71"/>
      <c r="V142" s="71"/>
      <c r="W142" s="71"/>
    </row>
    <row r="143" spans="2:23" ht="15.75" x14ac:dyDescent="0.25">
      <c r="B143" s="71"/>
      <c r="C143" s="71"/>
      <c r="D143" s="71"/>
      <c r="E143" s="71"/>
      <c r="F143" s="71"/>
      <c r="G143" s="71"/>
      <c r="H143" s="71"/>
      <c r="I143" s="71"/>
      <c r="J143" s="71"/>
      <c r="K143" s="71"/>
      <c r="L143" s="71"/>
      <c r="M143" s="71"/>
      <c r="N143" s="71"/>
      <c r="O143" s="71"/>
      <c r="P143" s="71"/>
      <c r="Q143" s="71"/>
      <c r="R143" s="71"/>
      <c r="S143" s="71"/>
      <c r="T143" s="71"/>
      <c r="U143" s="71"/>
      <c r="V143" s="71"/>
      <c r="W143" s="71"/>
    </row>
    <row r="144" spans="2:23" ht="15.75" x14ac:dyDescent="0.25">
      <c r="B144" s="71"/>
      <c r="C144" s="71"/>
      <c r="D144" s="71"/>
      <c r="E144" s="71"/>
      <c r="F144" s="71"/>
      <c r="G144" s="71"/>
      <c r="H144" s="71"/>
      <c r="I144" s="71"/>
      <c r="J144" s="71"/>
      <c r="K144" s="71"/>
      <c r="L144" s="71"/>
      <c r="M144" s="71"/>
      <c r="N144" s="71"/>
      <c r="O144" s="71"/>
      <c r="P144" s="71"/>
      <c r="Q144" s="71"/>
      <c r="R144" s="71"/>
      <c r="S144" s="71"/>
      <c r="T144" s="71"/>
      <c r="U144" s="71"/>
      <c r="V144" s="71"/>
      <c r="W144" s="71"/>
    </row>
    <row r="145" spans="2:23" ht="15.75" x14ac:dyDescent="0.25">
      <c r="B145" s="71"/>
      <c r="C145" s="71"/>
      <c r="D145" s="71"/>
      <c r="E145" s="71"/>
      <c r="F145" s="71"/>
      <c r="G145" s="71"/>
      <c r="H145" s="71"/>
      <c r="I145" s="71"/>
      <c r="J145" s="71"/>
      <c r="K145" s="71"/>
      <c r="L145" s="71"/>
      <c r="M145" s="71"/>
      <c r="N145" s="71"/>
      <c r="O145" s="71"/>
      <c r="P145" s="71"/>
      <c r="Q145" s="71"/>
      <c r="R145" s="71"/>
      <c r="S145" s="71"/>
      <c r="T145" s="71"/>
      <c r="U145" s="71"/>
      <c r="V145" s="71"/>
      <c r="W145" s="71"/>
    </row>
    <row r="146" spans="2:23" ht="15.75" x14ac:dyDescent="0.25">
      <c r="B146" s="71"/>
      <c r="C146" s="71"/>
      <c r="D146" s="71"/>
      <c r="E146" s="71"/>
      <c r="F146" s="71"/>
      <c r="G146" s="71"/>
      <c r="H146" s="71"/>
      <c r="I146" s="71"/>
      <c r="J146" s="71"/>
      <c r="K146" s="71"/>
      <c r="L146" s="71"/>
      <c r="M146" s="71"/>
      <c r="N146" s="71"/>
      <c r="O146" s="71"/>
      <c r="P146" s="71"/>
      <c r="Q146" s="71"/>
      <c r="R146" s="71"/>
      <c r="S146" s="71"/>
      <c r="T146" s="71"/>
      <c r="U146" s="71"/>
      <c r="V146" s="71"/>
      <c r="W146" s="71"/>
    </row>
    <row r="147" spans="2:23" ht="15.75" x14ac:dyDescent="0.25">
      <c r="B147" s="71"/>
      <c r="C147" s="71"/>
      <c r="D147" s="71"/>
      <c r="E147" s="71"/>
      <c r="F147" s="71"/>
      <c r="G147" s="71"/>
      <c r="H147" s="71"/>
      <c r="I147" s="71"/>
      <c r="J147" s="71"/>
      <c r="K147" s="71"/>
      <c r="L147" s="71"/>
      <c r="M147" s="71"/>
      <c r="N147" s="71"/>
      <c r="O147" s="71"/>
      <c r="P147" s="71"/>
      <c r="Q147" s="71"/>
      <c r="R147" s="71"/>
      <c r="S147" s="71"/>
      <c r="T147" s="71"/>
      <c r="U147" s="71"/>
      <c r="V147" s="71"/>
      <c r="W147" s="71"/>
    </row>
    <row r="148" spans="2:23" ht="15.75" x14ac:dyDescent="0.25">
      <c r="B148" s="71"/>
      <c r="C148" s="71"/>
      <c r="D148" s="71"/>
      <c r="E148" s="71"/>
      <c r="F148" s="71"/>
      <c r="G148" s="71"/>
      <c r="H148" s="71"/>
      <c r="I148" s="71"/>
      <c r="J148" s="71"/>
      <c r="K148" s="71"/>
      <c r="L148" s="71"/>
      <c r="M148" s="71"/>
      <c r="N148" s="71"/>
      <c r="O148" s="71"/>
      <c r="P148" s="71"/>
      <c r="Q148" s="71"/>
      <c r="R148" s="71"/>
      <c r="S148" s="71"/>
      <c r="T148" s="71"/>
      <c r="U148" s="71"/>
      <c r="V148" s="71"/>
      <c r="W148" s="71"/>
    </row>
    <row r="149" spans="2:23" ht="15.75" x14ac:dyDescent="0.25">
      <c r="B149" s="71"/>
      <c r="C149" s="71"/>
      <c r="D149" s="71"/>
      <c r="E149" s="71"/>
      <c r="F149" s="71"/>
      <c r="G149" s="71"/>
      <c r="H149" s="71"/>
      <c r="I149" s="71"/>
      <c r="J149" s="71"/>
      <c r="K149" s="71"/>
      <c r="L149" s="71"/>
      <c r="M149" s="71"/>
      <c r="N149" s="71"/>
      <c r="O149" s="71"/>
      <c r="P149" s="71"/>
      <c r="Q149" s="71"/>
      <c r="R149" s="71"/>
      <c r="S149" s="71"/>
      <c r="T149" s="71"/>
      <c r="U149" s="71"/>
      <c r="V149" s="71"/>
      <c r="W149" s="71"/>
    </row>
    <row r="150" spans="2:23" ht="15.75" x14ac:dyDescent="0.25">
      <c r="B150" s="71"/>
      <c r="C150" s="71"/>
      <c r="D150" s="71"/>
      <c r="E150" s="71"/>
      <c r="F150" s="71"/>
      <c r="G150" s="71"/>
      <c r="H150" s="71"/>
      <c r="I150" s="71"/>
      <c r="J150" s="71"/>
      <c r="K150" s="71"/>
      <c r="L150" s="71"/>
      <c r="M150" s="71"/>
      <c r="N150" s="71"/>
      <c r="O150" s="71"/>
      <c r="P150" s="71"/>
      <c r="Q150" s="71"/>
      <c r="R150" s="71"/>
      <c r="S150" s="71"/>
      <c r="T150" s="71"/>
      <c r="U150" s="71"/>
      <c r="V150" s="71"/>
      <c r="W150" s="71"/>
    </row>
    <row r="151" spans="2:23" ht="15.75" x14ac:dyDescent="0.25">
      <c r="B151" s="71"/>
      <c r="C151" s="71"/>
      <c r="D151" s="71"/>
      <c r="E151" s="71"/>
      <c r="F151" s="71"/>
      <c r="G151" s="71"/>
      <c r="H151" s="71"/>
      <c r="I151" s="71"/>
      <c r="J151" s="71"/>
      <c r="K151" s="71"/>
      <c r="L151" s="71"/>
      <c r="M151" s="71"/>
      <c r="N151" s="71"/>
      <c r="O151" s="71"/>
      <c r="P151" s="71"/>
      <c r="Q151" s="71"/>
      <c r="R151" s="71"/>
      <c r="S151" s="71"/>
      <c r="T151" s="71"/>
      <c r="U151" s="71"/>
      <c r="V151" s="71"/>
      <c r="W151" s="71"/>
    </row>
    <row r="152" spans="2:23" ht="15.75" x14ac:dyDescent="0.25">
      <c r="B152" s="71"/>
      <c r="C152" s="71"/>
      <c r="D152" s="71"/>
      <c r="E152" s="71"/>
      <c r="F152" s="71"/>
      <c r="G152" s="71"/>
      <c r="H152" s="71"/>
      <c r="I152" s="71"/>
      <c r="J152" s="71"/>
      <c r="K152" s="71"/>
      <c r="L152" s="71"/>
      <c r="M152" s="71"/>
      <c r="N152" s="71"/>
      <c r="O152" s="71"/>
      <c r="P152" s="71"/>
      <c r="Q152" s="71"/>
      <c r="R152" s="71"/>
      <c r="S152" s="71"/>
      <c r="T152" s="71"/>
      <c r="U152" s="71"/>
      <c r="V152" s="71"/>
      <c r="W152" s="71"/>
    </row>
    <row r="153" spans="2:23" ht="15.75" x14ac:dyDescent="0.25">
      <c r="B153" s="71"/>
      <c r="C153" s="71"/>
      <c r="D153" s="71"/>
      <c r="E153" s="71"/>
      <c r="F153" s="71"/>
      <c r="G153" s="71"/>
      <c r="H153" s="71"/>
      <c r="I153" s="71"/>
      <c r="J153" s="71"/>
      <c r="K153" s="71"/>
      <c r="L153" s="71"/>
      <c r="M153" s="71"/>
      <c r="N153" s="71"/>
      <c r="O153" s="71"/>
      <c r="P153" s="71"/>
      <c r="Q153" s="71"/>
      <c r="R153" s="71"/>
      <c r="S153" s="71"/>
      <c r="T153" s="71"/>
      <c r="U153" s="71"/>
      <c r="V153" s="71"/>
      <c r="W153" s="71"/>
    </row>
    <row r="154" spans="2:23" ht="15.75" x14ac:dyDescent="0.25">
      <c r="B154" s="71"/>
      <c r="C154" s="71"/>
      <c r="D154" s="71"/>
      <c r="E154" s="71"/>
      <c r="F154" s="71"/>
      <c r="G154" s="71"/>
      <c r="H154" s="71"/>
      <c r="I154" s="71"/>
      <c r="J154" s="71"/>
      <c r="K154" s="71"/>
      <c r="L154" s="71"/>
      <c r="M154" s="71"/>
      <c r="N154" s="71"/>
      <c r="O154" s="71"/>
      <c r="P154" s="71"/>
      <c r="Q154" s="71"/>
      <c r="R154" s="71"/>
      <c r="S154" s="71"/>
      <c r="T154" s="71"/>
      <c r="U154" s="71"/>
      <c r="V154" s="71"/>
      <c r="W154" s="71"/>
    </row>
    <row r="155" spans="2:23" ht="15.75" x14ac:dyDescent="0.25">
      <c r="B155" s="71"/>
      <c r="C155" s="71"/>
      <c r="D155" s="71"/>
      <c r="E155" s="71"/>
      <c r="F155" s="71"/>
      <c r="G155" s="71"/>
      <c r="H155" s="71"/>
      <c r="I155" s="71"/>
      <c r="J155" s="71"/>
      <c r="K155" s="71"/>
      <c r="L155" s="71"/>
      <c r="M155" s="71"/>
      <c r="N155" s="71"/>
      <c r="O155" s="71"/>
      <c r="P155" s="71"/>
      <c r="Q155" s="71"/>
      <c r="R155" s="71"/>
      <c r="S155" s="71"/>
      <c r="T155" s="71"/>
      <c r="U155" s="71"/>
      <c r="V155" s="71"/>
      <c r="W155" s="71"/>
    </row>
    <row r="156" spans="2:23" ht="15.75" x14ac:dyDescent="0.25">
      <c r="B156" s="71"/>
      <c r="C156" s="71"/>
      <c r="D156" s="71"/>
      <c r="E156" s="71"/>
      <c r="F156" s="71"/>
      <c r="G156" s="71"/>
      <c r="H156" s="71"/>
      <c r="I156" s="71"/>
      <c r="J156" s="71"/>
      <c r="K156" s="71"/>
      <c r="L156" s="71"/>
      <c r="M156" s="71"/>
      <c r="N156" s="71"/>
      <c r="O156" s="71"/>
      <c r="P156" s="71"/>
      <c r="Q156" s="71"/>
      <c r="R156" s="71"/>
      <c r="S156" s="71"/>
      <c r="T156" s="71"/>
      <c r="U156" s="71"/>
      <c r="V156" s="71"/>
      <c r="W156" s="71"/>
    </row>
    <row r="157" spans="2:23" ht="15.75" x14ac:dyDescent="0.25">
      <c r="B157" s="71"/>
      <c r="C157" s="71"/>
      <c r="D157" s="71"/>
      <c r="E157" s="71"/>
      <c r="F157" s="71"/>
      <c r="G157" s="71"/>
      <c r="H157" s="71"/>
      <c r="I157" s="71"/>
      <c r="J157" s="71"/>
      <c r="K157" s="71"/>
      <c r="L157" s="71"/>
      <c r="M157" s="71"/>
      <c r="N157" s="71"/>
      <c r="O157" s="71"/>
      <c r="P157" s="71"/>
      <c r="Q157" s="71"/>
      <c r="R157" s="71"/>
      <c r="S157" s="71"/>
      <c r="T157" s="71"/>
      <c r="U157" s="71"/>
      <c r="V157" s="71"/>
      <c r="W157" s="71"/>
    </row>
    <row r="158" spans="2:23" ht="15.75" x14ac:dyDescent="0.25">
      <c r="B158" s="71"/>
      <c r="C158" s="71"/>
      <c r="D158" s="71"/>
      <c r="E158" s="71"/>
      <c r="F158" s="71"/>
      <c r="G158" s="71"/>
      <c r="H158" s="71"/>
      <c r="I158" s="71"/>
      <c r="J158" s="71"/>
      <c r="K158" s="71"/>
      <c r="L158" s="71"/>
      <c r="M158" s="71"/>
      <c r="N158" s="71"/>
      <c r="O158" s="71"/>
      <c r="P158" s="71"/>
      <c r="Q158" s="71"/>
      <c r="R158" s="71"/>
      <c r="S158" s="71"/>
      <c r="T158" s="71"/>
      <c r="U158" s="71"/>
      <c r="V158" s="71"/>
      <c r="W158" s="71"/>
    </row>
    <row r="159" spans="2:23" ht="15.75" x14ac:dyDescent="0.25">
      <c r="B159" s="71"/>
      <c r="C159" s="71"/>
      <c r="D159" s="71"/>
      <c r="E159" s="71"/>
      <c r="F159" s="71"/>
      <c r="G159" s="71"/>
      <c r="H159" s="71"/>
      <c r="I159" s="71"/>
      <c r="J159" s="71"/>
      <c r="K159" s="71"/>
      <c r="L159" s="71"/>
      <c r="M159" s="71"/>
      <c r="N159" s="71"/>
      <c r="O159" s="71"/>
      <c r="P159" s="71"/>
      <c r="Q159" s="71"/>
      <c r="R159" s="71"/>
      <c r="S159" s="71"/>
      <c r="T159" s="71"/>
      <c r="U159" s="71"/>
      <c r="V159" s="71"/>
      <c r="W159" s="71"/>
    </row>
    <row r="160" spans="2:23" ht="15.75" x14ac:dyDescent="0.25">
      <c r="B160" s="71"/>
      <c r="C160" s="71"/>
      <c r="D160" s="71"/>
      <c r="E160" s="71"/>
      <c r="F160" s="71"/>
      <c r="G160" s="71"/>
      <c r="H160" s="71"/>
      <c r="I160" s="71"/>
      <c r="J160" s="71"/>
      <c r="K160" s="71"/>
      <c r="L160" s="71"/>
      <c r="M160" s="71"/>
      <c r="N160" s="71"/>
      <c r="O160" s="71"/>
      <c r="P160" s="71"/>
      <c r="Q160" s="71"/>
      <c r="R160" s="71"/>
      <c r="S160" s="71"/>
      <c r="T160" s="71"/>
      <c r="U160" s="71"/>
      <c r="V160" s="71"/>
      <c r="W160" s="71"/>
    </row>
    <row r="161" spans="2:23" ht="15.75" x14ac:dyDescent="0.25">
      <c r="B161" s="71"/>
      <c r="C161" s="71"/>
      <c r="D161" s="71"/>
      <c r="E161" s="71"/>
      <c r="F161" s="71"/>
      <c r="G161" s="71"/>
      <c r="H161" s="71"/>
      <c r="I161" s="71"/>
      <c r="J161" s="71"/>
      <c r="K161" s="71"/>
      <c r="L161" s="71"/>
      <c r="M161" s="71"/>
      <c r="N161" s="71"/>
      <c r="O161" s="71"/>
      <c r="P161" s="71"/>
      <c r="Q161" s="71"/>
      <c r="R161" s="71"/>
      <c r="S161" s="71"/>
      <c r="T161" s="71"/>
      <c r="U161" s="71"/>
      <c r="V161" s="71"/>
      <c r="W161" s="71"/>
    </row>
    <row r="162" spans="2:23" ht="15.75" x14ac:dyDescent="0.25">
      <c r="B162" s="71"/>
      <c r="C162" s="71"/>
      <c r="D162" s="71"/>
      <c r="E162" s="71"/>
      <c r="F162" s="71"/>
      <c r="G162" s="71"/>
      <c r="H162" s="71"/>
      <c r="I162" s="71"/>
      <c r="J162" s="71"/>
      <c r="K162" s="71"/>
      <c r="L162" s="71"/>
      <c r="M162" s="71"/>
      <c r="N162" s="71"/>
      <c r="O162" s="71"/>
      <c r="P162" s="71"/>
      <c r="Q162" s="71"/>
      <c r="R162" s="71"/>
      <c r="S162" s="71"/>
      <c r="T162" s="71"/>
      <c r="U162" s="71"/>
      <c r="V162" s="71"/>
      <c r="W162" s="71"/>
    </row>
    <row r="163" spans="2:23" ht="15.75" x14ac:dyDescent="0.25">
      <c r="B163" s="71"/>
      <c r="C163" s="71"/>
      <c r="D163" s="71"/>
      <c r="E163" s="71"/>
      <c r="F163" s="71"/>
      <c r="G163" s="71"/>
      <c r="H163" s="71"/>
      <c r="I163" s="71"/>
      <c r="J163" s="71"/>
      <c r="K163" s="71"/>
      <c r="L163" s="71"/>
      <c r="M163" s="71"/>
      <c r="N163" s="71"/>
      <c r="O163" s="71"/>
      <c r="P163" s="71"/>
      <c r="Q163" s="71"/>
      <c r="R163" s="71"/>
      <c r="S163" s="71"/>
      <c r="T163" s="71"/>
      <c r="U163" s="71"/>
      <c r="V163" s="71"/>
      <c r="W163" s="71"/>
    </row>
    <row r="164" spans="2:23" ht="15.75" x14ac:dyDescent="0.25">
      <c r="B164" s="71"/>
      <c r="C164" s="71"/>
      <c r="D164" s="71"/>
      <c r="E164" s="71"/>
      <c r="F164" s="71"/>
      <c r="G164" s="71"/>
      <c r="H164" s="71"/>
      <c r="I164" s="71"/>
      <c r="J164" s="71"/>
      <c r="K164" s="71"/>
      <c r="L164" s="71"/>
      <c r="M164" s="71"/>
      <c r="N164" s="71"/>
      <c r="O164" s="71"/>
      <c r="P164" s="71"/>
      <c r="Q164" s="71"/>
      <c r="R164" s="71"/>
      <c r="S164" s="71"/>
      <c r="T164" s="71"/>
      <c r="U164" s="71"/>
      <c r="V164" s="71"/>
      <c r="W164" s="71"/>
    </row>
    <row r="165" spans="2:23" ht="15.75" x14ac:dyDescent="0.25">
      <c r="B165" s="71"/>
      <c r="C165" s="71"/>
      <c r="D165" s="71"/>
      <c r="E165" s="71"/>
      <c r="F165" s="71"/>
      <c r="G165" s="71"/>
      <c r="H165" s="71"/>
      <c r="I165" s="71"/>
      <c r="J165" s="71"/>
      <c r="K165" s="71"/>
      <c r="L165" s="71"/>
      <c r="M165" s="71"/>
      <c r="N165" s="71"/>
      <c r="O165" s="71"/>
      <c r="P165" s="71"/>
      <c r="Q165" s="71"/>
      <c r="R165" s="71"/>
      <c r="S165" s="71"/>
      <c r="T165" s="71"/>
      <c r="U165" s="71"/>
      <c r="V165" s="71"/>
      <c r="W165" s="71"/>
    </row>
    <row r="166" spans="2:23" ht="15.75" x14ac:dyDescent="0.25">
      <c r="B166" s="71"/>
      <c r="C166" s="71"/>
      <c r="D166" s="71"/>
      <c r="E166" s="71"/>
      <c r="F166" s="71"/>
      <c r="G166" s="71"/>
      <c r="H166" s="71"/>
      <c r="I166" s="71"/>
      <c r="J166" s="71"/>
      <c r="K166" s="71"/>
      <c r="L166" s="71"/>
      <c r="M166" s="71"/>
      <c r="N166" s="71"/>
      <c r="O166" s="71"/>
      <c r="P166" s="71"/>
      <c r="Q166" s="71"/>
      <c r="R166" s="71"/>
      <c r="S166" s="71"/>
      <c r="T166" s="71"/>
      <c r="U166" s="71"/>
      <c r="V166" s="71"/>
      <c r="W166" s="71"/>
    </row>
    <row r="167" spans="2:23" ht="15.75" x14ac:dyDescent="0.25">
      <c r="B167" s="71"/>
      <c r="C167" s="71"/>
      <c r="D167" s="71"/>
      <c r="E167" s="71"/>
      <c r="F167" s="71"/>
      <c r="G167" s="71"/>
      <c r="H167" s="71"/>
      <c r="I167" s="71"/>
      <c r="J167" s="71"/>
      <c r="K167" s="71"/>
      <c r="L167" s="71"/>
      <c r="M167" s="71"/>
      <c r="N167" s="71"/>
      <c r="O167" s="71"/>
      <c r="P167" s="71"/>
      <c r="Q167" s="71"/>
      <c r="R167" s="71"/>
      <c r="S167" s="71"/>
      <c r="T167" s="71"/>
      <c r="U167" s="71"/>
      <c r="V167" s="71"/>
      <c r="W167" s="71"/>
    </row>
    <row r="168" spans="2:23" ht="15.75" x14ac:dyDescent="0.25">
      <c r="B168" s="71"/>
      <c r="C168" s="71"/>
      <c r="D168" s="71"/>
      <c r="E168" s="71"/>
      <c r="F168" s="71"/>
      <c r="G168" s="71"/>
      <c r="H168" s="71"/>
      <c r="I168" s="71"/>
      <c r="J168" s="71"/>
      <c r="K168" s="71"/>
      <c r="L168" s="71"/>
      <c r="M168" s="71"/>
      <c r="N168" s="71"/>
      <c r="O168" s="71"/>
      <c r="P168" s="71"/>
      <c r="Q168" s="71"/>
      <c r="R168" s="71"/>
      <c r="S168" s="71"/>
      <c r="T168" s="71"/>
      <c r="U168" s="71"/>
      <c r="V168" s="71"/>
      <c r="W168" s="71"/>
    </row>
    <row r="169" spans="2:23" ht="15.75" x14ac:dyDescent="0.25">
      <c r="B169" s="71"/>
      <c r="C169" s="71"/>
      <c r="D169" s="71"/>
      <c r="E169" s="71"/>
      <c r="F169" s="71"/>
      <c r="G169" s="71"/>
      <c r="H169" s="71"/>
      <c r="I169" s="71"/>
      <c r="J169" s="71"/>
      <c r="K169" s="71"/>
      <c r="L169" s="71"/>
      <c r="M169" s="71"/>
      <c r="N169" s="71"/>
      <c r="O169" s="71"/>
      <c r="P169" s="71"/>
      <c r="Q169" s="71"/>
      <c r="R169" s="71"/>
      <c r="S169" s="71"/>
      <c r="T169" s="71"/>
      <c r="U169" s="71"/>
      <c r="V169" s="71"/>
      <c r="W169" s="71"/>
    </row>
    <row r="170" spans="2:23" ht="15.75" x14ac:dyDescent="0.25">
      <c r="B170" s="71"/>
      <c r="C170" s="71"/>
      <c r="D170" s="71"/>
      <c r="E170" s="71"/>
      <c r="F170" s="71"/>
      <c r="G170" s="71"/>
      <c r="H170" s="71"/>
      <c r="I170" s="71"/>
      <c r="J170" s="71"/>
      <c r="K170" s="71"/>
      <c r="L170" s="71"/>
      <c r="M170" s="71"/>
      <c r="N170" s="71"/>
      <c r="O170" s="71"/>
      <c r="P170" s="71"/>
      <c r="Q170" s="71"/>
      <c r="R170" s="71"/>
      <c r="S170" s="71"/>
      <c r="T170" s="71"/>
      <c r="U170" s="71"/>
      <c r="V170" s="71"/>
      <c r="W170" s="71"/>
    </row>
    <row r="171" spans="2:23" ht="15.75" x14ac:dyDescent="0.25">
      <c r="B171" s="71"/>
      <c r="C171" s="71"/>
      <c r="D171" s="71"/>
      <c r="E171" s="71"/>
      <c r="F171" s="71"/>
      <c r="G171" s="71"/>
      <c r="H171" s="71"/>
      <c r="I171" s="71"/>
      <c r="J171" s="71"/>
      <c r="K171" s="71"/>
      <c r="L171" s="71"/>
      <c r="M171" s="71"/>
      <c r="N171" s="71"/>
      <c r="O171" s="71"/>
      <c r="P171" s="71"/>
      <c r="Q171" s="71"/>
      <c r="R171" s="71"/>
      <c r="S171" s="71"/>
      <c r="T171" s="71"/>
      <c r="U171" s="71"/>
      <c r="V171" s="71"/>
      <c r="W171" s="71"/>
    </row>
    <row r="172" spans="2:23" ht="15.75" x14ac:dyDescent="0.25">
      <c r="B172" s="71"/>
      <c r="C172" s="71"/>
      <c r="D172" s="71"/>
      <c r="E172" s="71"/>
      <c r="F172" s="71"/>
      <c r="G172" s="71"/>
      <c r="H172" s="71"/>
      <c r="I172" s="71"/>
      <c r="J172" s="71"/>
      <c r="K172" s="71"/>
      <c r="L172" s="71"/>
      <c r="M172" s="71"/>
      <c r="N172" s="71"/>
      <c r="O172" s="71"/>
      <c r="P172" s="71"/>
      <c r="Q172" s="71"/>
      <c r="R172" s="71"/>
      <c r="S172" s="71"/>
      <c r="T172" s="71"/>
      <c r="U172" s="71"/>
      <c r="V172" s="71"/>
      <c r="W172" s="71"/>
    </row>
    <row r="173" spans="2:23" ht="15.75" x14ac:dyDescent="0.25">
      <c r="B173" s="71"/>
      <c r="C173" s="71"/>
      <c r="D173" s="71"/>
      <c r="E173" s="71"/>
      <c r="F173" s="71"/>
      <c r="G173" s="71"/>
      <c r="H173" s="71"/>
      <c r="I173" s="71"/>
      <c r="J173" s="71"/>
      <c r="K173" s="71"/>
      <c r="L173" s="71"/>
      <c r="M173" s="71"/>
      <c r="N173" s="71"/>
      <c r="O173" s="71"/>
      <c r="P173" s="71"/>
      <c r="Q173" s="71"/>
      <c r="R173" s="71"/>
      <c r="S173" s="71"/>
      <c r="T173" s="71"/>
      <c r="U173" s="71"/>
      <c r="V173" s="71"/>
      <c r="W173" s="71"/>
    </row>
    <row r="174" spans="2:23" ht="15.75" x14ac:dyDescent="0.25">
      <c r="B174" s="71"/>
      <c r="C174" s="71"/>
      <c r="D174" s="71"/>
      <c r="E174" s="71"/>
      <c r="F174" s="71"/>
      <c r="G174" s="71"/>
      <c r="H174" s="71"/>
      <c r="I174" s="71"/>
      <c r="J174" s="71"/>
      <c r="K174" s="71"/>
      <c r="L174" s="71"/>
      <c r="M174" s="71"/>
      <c r="N174" s="71"/>
      <c r="O174" s="71"/>
      <c r="P174" s="71"/>
      <c r="Q174" s="71"/>
      <c r="R174" s="71"/>
      <c r="S174" s="71"/>
      <c r="T174" s="71"/>
      <c r="U174" s="71"/>
      <c r="V174" s="71"/>
      <c r="W174" s="71"/>
    </row>
    <row r="175" spans="2:23" ht="15.75" x14ac:dyDescent="0.25">
      <c r="B175" s="71"/>
      <c r="C175" s="71"/>
      <c r="D175" s="71"/>
      <c r="E175" s="71"/>
      <c r="F175" s="71"/>
      <c r="G175" s="71"/>
      <c r="H175" s="71"/>
      <c r="I175" s="71"/>
      <c r="J175" s="71"/>
      <c r="K175" s="71"/>
      <c r="L175" s="71"/>
      <c r="M175" s="71"/>
      <c r="N175" s="71"/>
      <c r="O175" s="71"/>
      <c r="P175" s="71"/>
      <c r="Q175" s="71"/>
      <c r="R175" s="71"/>
      <c r="S175" s="71"/>
      <c r="T175" s="71"/>
      <c r="U175" s="71"/>
      <c r="V175" s="71"/>
      <c r="W175" s="71"/>
    </row>
    <row r="176" spans="2:23" ht="15.75" x14ac:dyDescent="0.25">
      <c r="B176" s="71"/>
      <c r="C176" s="71"/>
      <c r="D176" s="71"/>
      <c r="E176" s="71"/>
      <c r="F176" s="71"/>
      <c r="G176" s="71"/>
      <c r="H176" s="71"/>
      <c r="I176" s="71"/>
      <c r="J176" s="71"/>
      <c r="K176" s="71"/>
      <c r="L176" s="71"/>
      <c r="M176" s="71"/>
      <c r="N176" s="71"/>
      <c r="O176" s="71"/>
      <c r="P176" s="71"/>
      <c r="Q176" s="71"/>
      <c r="R176" s="71"/>
      <c r="S176" s="71"/>
      <c r="T176" s="71"/>
      <c r="U176" s="71"/>
      <c r="V176" s="71"/>
      <c r="W176" s="71"/>
    </row>
    <row r="177" spans="2:23" ht="15.75" x14ac:dyDescent="0.25">
      <c r="B177" s="71"/>
      <c r="C177" s="71"/>
      <c r="D177" s="71"/>
      <c r="E177" s="71"/>
      <c r="F177" s="71"/>
      <c r="G177" s="71"/>
      <c r="H177" s="71"/>
      <c r="I177" s="71"/>
      <c r="J177" s="71"/>
      <c r="K177" s="71"/>
      <c r="L177" s="71"/>
      <c r="M177" s="71"/>
      <c r="N177" s="71"/>
      <c r="O177" s="71"/>
      <c r="P177" s="71"/>
      <c r="Q177" s="71"/>
      <c r="R177" s="71"/>
      <c r="S177" s="71"/>
      <c r="T177" s="71"/>
      <c r="U177" s="71"/>
      <c r="V177" s="71"/>
      <c r="W177" s="71"/>
    </row>
    <row r="178" spans="2:23" ht="15.75" x14ac:dyDescent="0.25">
      <c r="B178" s="71"/>
      <c r="C178" s="71"/>
      <c r="D178" s="71"/>
      <c r="E178" s="71"/>
      <c r="F178" s="71"/>
      <c r="G178" s="71"/>
      <c r="H178" s="71"/>
      <c r="I178" s="71"/>
      <c r="J178" s="71"/>
      <c r="K178" s="71"/>
      <c r="L178" s="71"/>
      <c r="M178" s="71"/>
      <c r="N178" s="71"/>
      <c r="O178" s="71"/>
      <c r="P178" s="71"/>
      <c r="Q178" s="71"/>
      <c r="R178" s="71"/>
      <c r="S178" s="71"/>
      <c r="T178" s="71"/>
      <c r="U178" s="71"/>
      <c r="V178" s="71"/>
      <c r="W178" s="71"/>
    </row>
    <row r="179" spans="2:23" ht="15.75" x14ac:dyDescent="0.25">
      <c r="B179" s="71"/>
      <c r="C179" s="71"/>
      <c r="D179" s="71"/>
      <c r="E179" s="71"/>
      <c r="F179" s="71"/>
      <c r="G179" s="71"/>
      <c r="H179" s="71"/>
      <c r="I179" s="71"/>
      <c r="J179" s="71"/>
      <c r="K179" s="71"/>
      <c r="L179" s="71"/>
      <c r="M179" s="71"/>
      <c r="N179" s="71"/>
      <c r="O179" s="71"/>
      <c r="P179" s="71"/>
      <c r="Q179" s="71"/>
      <c r="R179" s="71"/>
      <c r="S179" s="71"/>
      <c r="T179" s="71"/>
      <c r="U179" s="71"/>
      <c r="V179" s="71"/>
      <c r="W179" s="71"/>
    </row>
    <row r="180" spans="2:23" ht="15.75" x14ac:dyDescent="0.25">
      <c r="B180" s="71"/>
      <c r="C180" s="71"/>
      <c r="D180" s="71"/>
      <c r="E180" s="71"/>
      <c r="F180" s="71"/>
      <c r="G180" s="71"/>
      <c r="H180" s="71"/>
      <c r="I180" s="71"/>
      <c r="J180" s="71"/>
      <c r="K180" s="71"/>
      <c r="L180" s="71"/>
      <c r="M180" s="71"/>
      <c r="N180" s="71"/>
      <c r="O180" s="71"/>
      <c r="P180" s="71"/>
      <c r="Q180" s="71"/>
      <c r="R180" s="71"/>
      <c r="S180" s="71"/>
      <c r="T180" s="71"/>
      <c r="U180" s="71"/>
      <c r="V180" s="71"/>
      <c r="W180" s="71"/>
    </row>
    <row r="181" spans="2:23" ht="15.75" x14ac:dyDescent="0.25">
      <c r="B181" s="71"/>
      <c r="C181" s="71"/>
      <c r="D181" s="71"/>
      <c r="E181" s="71"/>
      <c r="F181" s="71"/>
      <c r="G181" s="71"/>
      <c r="H181" s="71"/>
      <c r="I181" s="71"/>
      <c r="J181" s="71"/>
      <c r="K181" s="71"/>
      <c r="L181" s="71"/>
      <c r="M181" s="71"/>
      <c r="N181" s="71"/>
      <c r="O181" s="71"/>
      <c r="P181" s="71"/>
      <c r="Q181" s="71"/>
      <c r="R181" s="71"/>
      <c r="S181" s="71"/>
      <c r="T181" s="71"/>
      <c r="U181" s="71"/>
      <c r="V181" s="71"/>
      <c r="W181" s="71"/>
    </row>
    <row r="182" spans="2:23" ht="15.75" x14ac:dyDescent="0.25">
      <c r="B182" s="71"/>
      <c r="C182" s="71"/>
      <c r="D182" s="71"/>
      <c r="E182" s="71"/>
      <c r="F182" s="71"/>
      <c r="G182" s="71"/>
      <c r="H182" s="71"/>
      <c r="I182" s="71"/>
      <c r="J182" s="71"/>
      <c r="K182" s="71"/>
      <c r="L182" s="71"/>
      <c r="M182" s="71"/>
      <c r="N182" s="71"/>
      <c r="O182" s="71"/>
      <c r="P182" s="71"/>
      <c r="Q182" s="71"/>
      <c r="R182" s="71"/>
      <c r="S182" s="71"/>
      <c r="T182" s="71"/>
      <c r="U182" s="71"/>
      <c r="V182" s="71"/>
      <c r="W182" s="71"/>
    </row>
    <row r="183" spans="2:23" ht="15.75" x14ac:dyDescent="0.25">
      <c r="B183" s="71"/>
      <c r="C183" s="71"/>
      <c r="D183" s="71"/>
      <c r="E183" s="71"/>
      <c r="F183" s="71"/>
      <c r="G183" s="71"/>
      <c r="H183" s="71"/>
      <c r="I183" s="71"/>
      <c r="J183" s="71"/>
      <c r="K183" s="71"/>
      <c r="L183" s="71"/>
      <c r="M183" s="71"/>
      <c r="N183" s="71"/>
      <c r="O183" s="71"/>
      <c r="P183" s="71"/>
      <c r="Q183" s="71"/>
      <c r="R183" s="71"/>
      <c r="S183" s="71"/>
      <c r="T183" s="71"/>
      <c r="U183" s="71"/>
      <c r="V183" s="71"/>
      <c r="W183" s="71"/>
    </row>
    <row r="184" spans="2:23" ht="15.75" x14ac:dyDescent="0.25">
      <c r="B184" s="71"/>
      <c r="C184" s="71"/>
      <c r="D184" s="71"/>
      <c r="E184" s="71"/>
      <c r="F184" s="71"/>
      <c r="G184" s="71"/>
      <c r="H184" s="71"/>
      <c r="I184" s="71"/>
      <c r="J184" s="71"/>
      <c r="K184" s="71"/>
      <c r="L184" s="71"/>
      <c r="M184" s="71"/>
      <c r="N184" s="71"/>
      <c r="O184" s="71"/>
      <c r="P184" s="71"/>
      <c r="Q184" s="71"/>
      <c r="R184" s="71"/>
      <c r="S184" s="71"/>
      <c r="T184" s="71"/>
      <c r="U184" s="71"/>
      <c r="V184" s="71"/>
      <c r="W184" s="71"/>
    </row>
    <row r="185" spans="2:23" ht="15.75" x14ac:dyDescent="0.25">
      <c r="B185" s="71"/>
      <c r="C185" s="71"/>
      <c r="D185" s="71"/>
      <c r="E185" s="71"/>
      <c r="F185" s="71"/>
      <c r="G185" s="71"/>
      <c r="H185" s="71"/>
      <c r="I185" s="71"/>
      <c r="J185" s="71"/>
      <c r="K185" s="71"/>
      <c r="L185" s="71"/>
      <c r="M185" s="71"/>
      <c r="N185" s="71"/>
      <c r="O185" s="71"/>
      <c r="P185" s="71"/>
      <c r="Q185" s="71"/>
      <c r="R185" s="71"/>
      <c r="S185" s="71"/>
      <c r="T185" s="71"/>
      <c r="U185" s="71"/>
      <c r="V185" s="71"/>
      <c r="W185" s="71"/>
    </row>
    <row r="186" spans="2:23" ht="15.75" x14ac:dyDescent="0.25">
      <c r="B186" s="71"/>
      <c r="C186" s="71"/>
      <c r="D186" s="71"/>
      <c r="E186" s="71"/>
      <c r="F186" s="71"/>
      <c r="G186" s="71"/>
      <c r="H186" s="71"/>
      <c r="I186" s="71"/>
      <c r="J186" s="71"/>
      <c r="K186" s="71"/>
      <c r="L186" s="71"/>
      <c r="M186" s="71"/>
      <c r="N186" s="71"/>
      <c r="O186" s="71"/>
      <c r="P186" s="71"/>
      <c r="Q186" s="71"/>
      <c r="R186" s="71"/>
      <c r="S186" s="71"/>
      <c r="T186" s="71"/>
      <c r="U186" s="71"/>
      <c r="V186" s="71"/>
      <c r="W186" s="71"/>
    </row>
    <row r="187" spans="2:23" ht="15.75" x14ac:dyDescent="0.25">
      <c r="B187" s="71"/>
      <c r="C187" s="71"/>
      <c r="D187" s="71"/>
      <c r="E187" s="71"/>
      <c r="F187" s="71"/>
      <c r="G187" s="71"/>
      <c r="H187" s="71"/>
      <c r="I187" s="71"/>
      <c r="J187" s="71"/>
      <c r="K187" s="71"/>
      <c r="L187" s="71"/>
      <c r="M187" s="71"/>
      <c r="N187" s="71"/>
      <c r="O187" s="71"/>
      <c r="P187" s="71"/>
      <c r="Q187" s="71"/>
      <c r="R187" s="71"/>
      <c r="S187" s="71"/>
      <c r="T187" s="71"/>
      <c r="U187" s="71"/>
      <c r="V187" s="71"/>
      <c r="W187" s="71"/>
    </row>
    <row r="188" spans="2:23" ht="15.75" x14ac:dyDescent="0.25">
      <c r="B188" s="71"/>
      <c r="C188" s="71"/>
      <c r="D188" s="71"/>
      <c r="E188" s="71"/>
      <c r="F188" s="71"/>
      <c r="G188" s="71"/>
      <c r="H188" s="71"/>
      <c r="I188" s="71"/>
      <c r="J188" s="71"/>
      <c r="K188" s="71"/>
      <c r="L188" s="71"/>
      <c r="M188" s="71"/>
      <c r="N188" s="71"/>
      <c r="O188" s="71"/>
      <c r="P188" s="71"/>
      <c r="Q188" s="71"/>
      <c r="R188" s="71"/>
      <c r="S188" s="71"/>
      <c r="T188" s="71"/>
      <c r="U188" s="71"/>
      <c r="V188" s="71"/>
      <c r="W188" s="71"/>
    </row>
    <row r="189" spans="2:23" ht="15.75" x14ac:dyDescent="0.25">
      <c r="B189" s="71"/>
      <c r="C189" s="71"/>
      <c r="D189" s="71"/>
      <c r="E189" s="71"/>
      <c r="F189" s="71"/>
      <c r="G189" s="71"/>
      <c r="H189" s="71"/>
      <c r="I189" s="71"/>
      <c r="J189" s="71"/>
      <c r="K189" s="71"/>
      <c r="L189" s="71"/>
      <c r="M189" s="71"/>
      <c r="N189" s="71"/>
      <c r="O189" s="71"/>
      <c r="P189" s="71"/>
      <c r="Q189" s="71"/>
      <c r="R189" s="71"/>
      <c r="S189" s="71"/>
      <c r="T189" s="71"/>
      <c r="U189" s="71"/>
      <c r="V189" s="71"/>
      <c r="W189" s="71"/>
    </row>
    <row r="190" spans="2:23" ht="15.75" x14ac:dyDescent="0.25">
      <c r="B190" s="71"/>
      <c r="C190" s="71"/>
      <c r="D190" s="71"/>
      <c r="E190" s="71"/>
      <c r="F190" s="73"/>
      <c r="G190" s="71"/>
      <c r="H190" s="73"/>
      <c r="I190" s="71"/>
      <c r="J190" s="71"/>
      <c r="K190" s="73"/>
      <c r="L190" s="71"/>
      <c r="M190" s="71"/>
      <c r="N190" s="71"/>
      <c r="O190" s="71"/>
      <c r="P190" s="71"/>
      <c r="Q190" s="71"/>
      <c r="R190" s="71"/>
      <c r="S190" s="71"/>
      <c r="T190" s="71"/>
      <c r="U190" s="71"/>
      <c r="V190" s="71"/>
      <c r="W190" s="71"/>
    </row>
    <row r="191" spans="2:23" ht="15.75" x14ac:dyDescent="0.25">
      <c r="B191" s="71"/>
      <c r="C191" s="71"/>
      <c r="D191" s="71"/>
      <c r="E191" s="71"/>
      <c r="F191" s="71"/>
      <c r="G191" s="71"/>
      <c r="H191" s="71"/>
      <c r="I191" s="71"/>
      <c r="J191" s="71"/>
      <c r="K191" s="71"/>
      <c r="L191" s="71"/>
      <c r="M191" s="71"/>
      <c r="N191" s="71"/>
      <c r="O191" s="71"/>
      <c r="P191" s="71"/>
      <c r="Q191" s="71"/>
      <c r="R191" s="71"/>
      <c r="S191" s="71"/>
      <c r="T191" s="71"/>
      <c r="U191" s="71"/>
      <c r="V191" s="71"/>
      <c r="W191" s="71"/>
    </row>
    <row r="192" spans="2:23" ht="15.75" x14ac:dyDescent="0.25">
      <c r="B192" s="71"/>
      <c r="C192" s="71"/>
      <c r="D192" s="71"/>
      <c r="E192" s="71"/>
      <c r="F192" s="80"/>
      <c r="G192" s="71"/>
      <c r="H192" s="73"/>
      <c r="I192" s="71"/>
      <c r="J192" s="71"/>
      <c r="K192" s="73"/>
      <c r="L192" s="71"/>
      <c r="M192" s="71"/>
      <c r="N192" s="71"/>
      <c r="O192" s="71"/>
      <c r="P192" s="71"/>
      <c r="Q192" s="71"/>
      <c r="R192" s="71"/>
      <c r="S192" s="71"/>
      <c r="T192" s="71"/>
      <c r="U192" s="71"/>
      <c r="V192" s="71"/>
      <c r="W192" s="71"/>
    </row>
    <row r="193" spans="2:23" ht="15.75" x14ac:dyDescent="0.25">
      <c r="B193" s="71"/>
      <c r="C193" s="71"/>
      <c r="D193" s="71"/>
      <c r="E193" s="71"/>
      <c r="F193" s="71"/>
      <c r="G193" s="71"/>
      <c r="H193" s="73"/>
      <c r="I193" s="71"/>
      <c r="J193" s="71"/>
      <c r="K193" s="73"/>
      <c r="L193" s="25"/>
      <c r="M193" s="71"/>
      <c r="N193" s="71"/>
      <c r="O193" s="71"/>
      <c r="P193" s="71"/>
      <c r="Q193" s="71"/>
      <c r="R193" s="71"/>
      <c r="S193" s="71"/>
      <c r="T193" s="71"/>
      <c r="U193" s="71"/>
      <c r="V193" s="71"/>
      <c r="W193" s="71"/>
    </row>
    <row r="194" spans="2:23" ht="15.75" x14ac:dyDescent="0.25">
      <c r="B194" s="71"/>
      <c r="C194" s="71"/>
      <c r="D194" s="71"/>
      <c r="E194" s="71"/>
      <c r="F194" s="71"/>
      <c r="G194" s="71"/>
      <c r="H194" s="71"/>
      <c r="I194" s="71"/>
      <c r="J194" s="71"/>
      <c r="K194" s="71"/>
      <c r="L194" s="71"/>
      <c r="M194" s="71"/>
      <c r="N194" s="71"/>
      <c r="O194" s="71"/>
      <c r="P194" s="71"/>
      <c r="Q194" s="71"/>
      <c r="R194" s="71"/>
      <c r="S194" s="71"/>
      <c r="T194" s="71"/>
      <c r="U194" s="71"/>
      <c r="V194" s="71"/>
      <c r="W194" s="71"/>
    </row>
    <row r="195" spans="2:23" ht="15.75" x14ac:dyDescent="0.25">
      <c r="B195" s="71"/>
      <c r="C195" s="71"/>
      <c r="D195" s="71"/>
      <c r="E195" s="71"/>
      <c r="F195" s="71"/>
      <c r="G195" s="71"/>
      <c r="H195" s="71"/>
      <c r="I195" s="71"/>
      <c r="J195" s="71"/>
      <c r="K195" s="71"/>
      <c r="L195" s="71"/>
      <c r="M195" s="71"/>
      <c r="N195" s="71"/>
      <c r="O195" s="71"/>
      <c r="P195" s="71"/>
      <c r="Q195" s="71"/>
      <c r="R195" s="71"/>
      <c r="S195" s="71"/>
      <c r="T195" s="71"/>
      <c r="U195" s="71"/>
      <c r="V195" s="71"/>
      <c r="W195" s="71"/>
    </row>
    <row r="196" spans="2:23" ht="15.75" x14ac:dyDescent="0.25">
      <c r="B196" s="71"/>
      <c r="C196" s="71"/>
      <c r="D196" s="71"/>
      <c r="E196" s="71"/>
      <c r="F196" s="71"/>
      <c r="G196" s="71"/>
      <c r="H196" s="71"/>
      <c r="I196" s="71"/>
      <c r="J196" s="71"/>
      <c r="K196" s="71"/>
      <c r="L196" s="71"/>
      <c r="M196" s="71"/>
      <c r="N196" s="71"/>
      <c r="O196" s="71"/>
      <c r="P196" s="71"/>
      <c r="Q196" s="71"/>
      <c r="R196" s="71"/>
      <c r="S196" s="71"/>
      <c r="T196" s="71"/>
      <c r="U196" s="71"/>
      <c r="V196" s="71"/>
      <c r="W196" s="71"/>
    </row>
    <row r="197" spans="2:23" ht="15.75" x14ac:dyDescent="0.25">
      <c r="B197" s="71"/>
      <c r="C197" s="71"/>
      <c r="D197" s="71"/>
      <c r="E197" s="71"/>
      <c r="F197" s="71"/>
      <c r="G197" s="71"/>
      <c r="H197" s="71"/>
      <c r="I197" s="71"/>
      <c r="J197" s="71"/>
      <c r="K197" s="71"/>
      <c r="L197" s="71"/>
      <c r="M197" s="71"/>
      <c r="N197" s="71"/>
      <c r="O197" s="71"/>
      <c r="P197" s="71"/>
      <c r="Q197" s="71"/>
      <c r="R197" s="71"/>
      <c r="S197" s="71"/>
      <c r="T197" s="71"/>
      <c r="U197" s="71"/>
      <c r="V197" s="71"/>
      <c r="W197" s="71"/>
    </row>
    <row r="198" spans="2:23" ht="15.75" x14ac:dyDescent="0.25">
      <c r="B198" s="71"/>
      <c r="C198" s="71"/>
      <c r="D198" s="71"/>
      <c r="E198" s="71"/>
      <c r="F198" s="71"/>
      <c r="G198" s="71"/>
      <c r="H198" s="71"/>
      <c r="I198" s="71"/>
      <c r="J198" s="71"/>
      <c r="K198" s="71"/>
      <c r="L198" s="71"/>
      <c r="M198" s="71"/>
      <c r="N198" s="71"/>
      <c r="O198" s="71"/>
      <c r="P198" s="71"/>
      <c r="Q198" s="71"/>
      <c r="R198" s="71"/>
      <c r="S198" s="71"/>
      <c r="T198" s="71"/>
      <c r="U198" s="71"/>
      <c r="V198" s="71"/>
      <c r="W198" s="71"/>
    </row>
    <row r="199" spans="2:23" ht="15.75" x14ac:dyDescent="0.25">
      <c r="B199" s="71"/>
      <c r="C199" s="71"/>
      <c r="D199" s="71"/>
      <c r="E199" s="71"/>
      <c r="F199" s="71"/>
      <c r="G199" s="71"/>
      <c r="H199" s="71"/>
      <c r="I199" s="71"/>
      <c r="J199" s="71"/>
      <c r="K199" s="71"/>
      <c r="L199" s="71"/>
      <c r="M199" s="71"/>
      <c r="N199" s="71"/>
      <c r="O199" s="71"/>
      <c r="P199" s="71"/>
      <c r="Q199" s="71"/>
      <c r="R199" s="71"/>
      <c r="S199" s="71"/>
      <c r="T199" s="71"/>
      <c r="U199" s="71"/>
      <c r="V199" s="71"/>
      <c r="W199" s="71"/>
    </row>
    <row r="200" spans="2:23" ht="15.75" x14ac:dyDescent="0.25">
      <c r="B200" s="71"/>
      <c r="C200" s="71"/>
      <c r="D200" s="71"/>
      <c r="E200" s="71"/>
      <c r="F200" s="71"/>
      <c r="G200" s="71"/>
      <c r="H200" s="71"/>
      <c r="I200" s="71"/>
      <c r="J200" s="71"/>
      <c r="K200" s="71"/>
      <c r="L200" s="71"/>
      <c r="M200" s="71"/>
      <c r="N200" s="71"/>
      <c r="O200" s="71"/>
      <c r="P200" s="71"/>
      <c r="Q200" s="71"/>
      <c r="R200" s="71"/>
      <c r="S200" s="71"/>
      <c r="T200" s="71"/>
      <c r="U200" s="71"/>
      <c r="V200" s="71"/>
      <c r="W200" s="71"/>
    </row>
    <row r="201" spans="2:23" ht="15.75" x14ac:dyDescent="0.25">
      <c r="B201" s="71"/>
      <c r="C201" s="71"/>
      <c r="D201" s="71"/>
      <c r="E201" s="71"/>
      <c r="F201" s="71"/>
      <c r="G201" s="71"/>
      <c r="H201" s="71"/>
      <c r="I201" s="71"/>
      <c r="J201" s="71"/>
      <c r="K201" s="71"/>
      <c r="L201" s="71"/>
      <c r="M201" s="71"/>
      <c r="N201" s="71"/>
      <c r="O201" s="71"/>
      <c r="P201" s="71"/>
      <c r="Q201" s="71"/>
      <c r="R201" s="71"/>
      <c r="S201" s="71"/>
      <c r="T201" s="71"/>
      <c r="U201" s="71"/>
      <c r="V201" s="71"/>
      <c r="W201" s="71"/>
    </row>
    <row r="202" spans="2:23" ht="15.75" x14ac:dyDescent="0.25">
      <c r="B202" s="71"/>
      <c r="C202" s="71"/>
      <c r="D202" s="71"/>
      <c r="E202" s="71"/>
      <c r="F202" s="71"/>
      <c r="G202" s="71"/>
      <c r="H202" s="71"/>
      <c r="I202" s="71"/>
      <c r="J202" s="71"/>
      <c r="K202" s="71"/>
      <c r="L202" s="71"/>
      <c r="M202" s="71"/>
      <c r="N202" s="71"/>
      <c r="O202" s="71"/>
      <c r="P202" s="71"/>
      <c r="Q202" s="71"/>
      <c r="R202" s="71"/>
      <c r="S202" s="71"/>
      <c r="T202" s="71"/>
      <c r="U202" s="71"/>
      <c r="V202" s="71"/>
      <c r="W202" s="71"/>
    </row>
    <row r="203" spans="2:23" ht="15.75" x14ac:dyDescent="0.25">
      <c r="B203" s="71"/>
      <c r="C203" s="71"/>
      <c r="D203" s="71"/>
      <c r="E203" s="71"/>
      <c r="F203" s="71"/>
      <c r="G203" s="71"/>
      <c r="H203" s="71"/>
      <c r="I203" s="71"/>
      <c r="J203" s="71"/>
      <c r="K203" s="71"/>
      <c r="L203" s="71"/>
      <c r="M203" s="71"/>
      <c r="N203" s="71"/>
      <c r="O203" s="71"/>
      <c r="P203" s="71"/>
      <c r="Q203" s="71"/>
      <c r="R203" s="71"/>
      <c r="S203" s="71"/>
      <c r="T203" s="71"/>
      <c r="U203" s="71"/>
      <c r="V203" s="71"/>
      <c r="W203" s="71"/>
    </row>
    <row r="204" spans="2:23" ht="15.75" x14ac:dyDescent="0.25">
      <c r="B204" s="71"/>
      <c r="C204" s="71"/>
      <c r="D204" s="71"/>
      <c r="E204" s="71"/>
      <c r="F204" s="71"/>
      <c r="G204" s="71"/>
      <c r="H204" s="71"/>
      <c r="I204" s="71"/>
      <c r="J204" s="71"/>
      <c r="K204" s="71"/>
      <c r="L204" s="71"/>
      <c r="M204" s="71"/>
      <c r="N204" s="71"/>
      <c r="O204" s="71"/>
      <c r="P204" s="71"/>
      <c r="Q204" s="71"/>
      <c r="R204" s="71"/>
      <c r="S204" s="71"/>
      <c r="T204" s="71"/>
      <c r="U204" s="71"/>
      <c r="V204" s="71"/>
      <c r="W204" s="71"/>
    </row>
    <row r="205" spans="2:23" ht="15.75" x14ac:dyDescent="0.25">
      <c r="B205" s="71"/>
      <c r="C205" s="71"/>
      <c r="D205" s="71"/>
      <c r="E205" s="71"/>
      <c r="F205" s="71"/>
      <c r="G205" s="71"/>
      <c r="H205" s="71"/>
      <c r="I205" s="71"/>
      <c r="J205" s="71"/>
      <c r="K205" s="71"/>
      <c r="L205" s="71"/>
      <c r="M205" s="71"/>
      <c r="N205" s="71"/>
      <c r="O205" s="71"/>
      <c r="P205" s="71"/>
      <c r="Q205" s="71"/>
      <c r="R205" s="71"/>
      <c r="S205" s="71"/>
      <c r="T205" s="71"/>
      <c r="U205" s="71"/>
      <c r="V205" s="71"/>
      <c r="W205" s="71"/>
    </row>
    <row r="206" spans="2:23" ht="15.75" x14ac:dyDescent="0.25">
      <c r="B206" s="71"/>
      <c r="C206" s="71"/>
      <c r="D206" s="71"/>
      <c r="E206" s="71"/>
      <c r="F206" s="71"/>
      <c r="G206" s="71"/>
      <c r="H206" s="71"/>
      <c r="I206" s="71"/>
      <c r="J206" s="71"/>
      <c r="K206" s="71"/>
      <c r="L206" s="71"/>
      <c r="M206" s="71"/>
      <c r="N206" s="71"/>
      <c r="O206" s="71"/>
      <c r="P206" s="71"/>
      <c r="Q206" s="71"/>
      <c r="R206" s="71"/>
      <c r="S206" s="71"/>
      <c r="T206" s="71"/>
      <c r="U206" s="71"/>
      <c r="V206" s="71"/>
      <c r="W206" s="71"/>
    </row>
    <row r="207" spans="2:23" ht="15.75" x14ac:dyDescent="0.25">
      <c r="B207" s="71"/>
      <c r="C207" s="71"/>
      <c r="D207" s="71"/>
      <c r="E207" s="71"/>
      <c r="F207" s="71"/>
      <c r="G207" s="71"/>
      <c r="H207" s="71"/>
      <c r="I207" s="71"/>
      <c r="J207" s="71"/>
      <c r="K207" s="71"/>
      <c r="L207" s="71"/>
      <c r="M207" s="71"/>
      <c r="N207" s="71"/>
      <c r="O207" s="71"/>
      <c r="P207" s="71"/>
      <c r="Q207" s="71"/>
      <c r="R207" s="71"/>
      <c r="S207" s="71"/>
      <c r="T207" s="71"/>
      <c r="U207" s="71"/>
      <c r="V207" s="71"/>
      <c r="W207" s="71"/>
    </row>
    <row r="208" spans="2:23" ht="15.75" x14ac:dyDescent="0.25">
      <c r="B208" s="71"/>
      <c r="C208" s="71"/>
      <c r="D208" s="71"/>
      <c r="E208" s="71"/>
      <c r="F208" s="71"/>
      <c r="G208" s="71"/>
      <c r="H208" s="71"/>
      <c r="I208" s="71"/>
      <c r="J208" s="71"/>
      <c r="K208" s="71"/>
      <c r="L208" s="71"/>
      <c r="M208" s="71"/>
      <c r="N208" s="71"/>
      <c r="O208" s="71"/>
      <c r="P208" s="71"/>
      <c r="Q208" s="71"/>
      <c r="R208" s="71"/>
      <c r="S208" s="71"/>
      <c r="T208" s="71"/>
      <c r="U208" s="71"/>
      <c r="V208" s="71"/>
      <c r="W208" s="71"/>
    </row>
    <row r="209" spans="2:23" ht="15.75" x14ac:dyDescent="0.25">
      <c r="B209" s="71"/>
      <c r="C209" s="71"/>
      <c r="D209" s="71"/>
      <c r="E209" s="71"/>
      <c r="F209" s="71"/>
      <c r="G209" s="71"/>
      <c r="H209" s="71"/>
      <c r="I209" s="71"/>
      <c r="J209" s="71"/>
      <c r="K209" s="71"/>
      <c r="L209" s="71"/>
      <c r="M209" s="71"/>
      <c r="N209" s="71"/>
      <c r="O209" s="71"/>
      <c r="P209" s="71"/>
      <c r="Q209" s="71"/>
      <c r="R209" s="71"/>
      <c r="S209" s="71"/>
      <c r="T209" s="71"/>
      <c r="U209" s="71"/>
      <c r="V209" s="71"/>
      <c r="W209" s="71"/>
    </row>
    <row r="210" spans="2:23" ht="15.75" x14ac:dyDescent="0.25">
      <c r="B210" s="71"/>
      <c r="C210" s="71"/>
      <c r="D210" s="71"/>
      <c r="E210" s="71"/>
      <c r="F210" s="71"/>
      <c r="G210" s="71"/>
      <c r="H210" s="71"/>
      <c r="I210" s="71"/>
      <c r="J210" s="71"/>
      <c r="K210" s="71"/>
      <c r="L210" s="71"/>
      <c r="M210" s="71"/>
      <c r="N210" s="71"/>
      <c r="O210" s="71"/>
      <c r="P210" s="71"/>
      <c r="Q210" s="71"/>
      <c r="R210" s="71"/>
      <c r="S210" s="71"/>
      <c r="T210" s="71"/>
      <c r="U210" s="71"/>
      <c r="V210" s="71"/>
      <c r="W210" s="71"/>
    </row>
    <row r="211" spans="2:23" ht="15.75" x14ac:dyDescent="0.25">
      <c r="B211" s="71"/>
      <c r="C211" s="71"/>
      <c r="D211" s="71"/>
      <c r="E211" s="71"/>
      <c r="F211" s="71"/>
      <c r="G211" s="71"/>
      <c r="H211" s="71"/>
      <c r="I211" s="71"/>
      <c r="J211" s="71"/>
      <c r="K211" s="71"/>
      <c r="L211" s="71"/>
      <c r="M211" s="71"/>
      <c r="N211" s="71"/>
      <c r="O211" s="71"/>
      <c r="P211" s="71"/>
      <c r="Q211" s="71"/>
      <c r="R211" s="71"/>
      <c r="S211" s="71"/>
      <c r="T211" s="71"/>
      <c r="U211" s="71"/>
      <c r="V211" s="71"/>
      <c r="W211" s="71"/>
    </row>
    <row r="212" spans="2:23" ht="15.75" x14ac:dyDescent="0.25">
      <c r="B212" s="71"/>
      <c r="C212" s="71"/>
      <c r="D212" s="71"/>
      <c r="E212" s="71"/>
      <c r="F212" s="71"/>
      <c r="G212" s="71"/>
      <c r="H212" s="71"/>
      <c r="I212" s="71"/>
      <c r="J212" s="71"/>
      <c r="K212" s="71"/>
      <c r="L212" s="71"/>
      <c r="M212" s="71"/>
      <c r="N212" s="71"/>
      <c r="O212" s="71"/>
      <c r="P212" s="71"/>
      <c r="Q212" s="71"/>
      <c r="R212" s="71"/>
      <c r="S212" s="71"/>
      <c r="T212" s="71"/>
      <c r="U212" s="71"/>
      <c r="V212" s="71"/>
      <c r="W212" s="71"/>
    </row>
    <row r="213" spans="2:23" ht="15.75" x14ac:dyDescent="0.25">
      <c r="B213" s="71"/>
      <c r="C213" s="71"/>
      <c r="D213" s="71"/>
      <c r="E213" s="71"/>
      <c r="F213" s="71"/>
      <c r="G213" s="71"/>
      <c r="H213" s="71"/>
      <c r="I213" s="71"/>
      <c r="J213" s="71"/>
      <c r="K213" s="71"/>
      <c r="L213" s="71"/>
      <c r="M213" s="71"/>
      <c r="N213" s="71"/>
      <c r="O213" s="71"/>
      <c r="P213" s="71"/>
      <c r="Q213" s="71"/>
      <c r="R213" s="71"/>
      <c r="S213" s="71"/>
      <c r="T213" s="71"/>
      <c r="U213" s="71"/>
      <c r="V213" s="71"/>
      <c r="W213" s="71"/>
    </row>
    <row r="214" spans="2:23" ht="15.75" x14ac:dyDescent="0.25">
      <c r="B214" s="71"/>
      <c r="C214" s="71"/>
      <c r="D214" s="71"/>
      <c r="E214" s="71"/>
      <c r="F214" s="71"/>
      <c r="G214" s="71"/>
      <c r="H214" s="71"/>
      <c r="I214" s="71"/>
      <c r="J214" s="71"/>
      <c r="K214" s="71"/>
      <c r="L214" s="71"/>
      <c r="M214" s="71"/>
      <c r="N214" s="71"/>
      <c r="O214" s="71"/>
      <c r="P214" s="71"/>
      <c r="Q214" s="71"/>
      <c r="R214" s="71"/>
      <c r="S214" s="71"/>
      <c r="T214" s="71"/>
      <c r="U214" s="71"/>
      <c r="V214" s="71"/>
      <c r="W214" s="71"/>
    </row>
    <row r="215" spans="2:23" ht="15.75" x14ac:dyDescent="0.25">
      <c r="B215" s="71"/>
      <c r="C215" s="71"/>
      <c r="D215" s="71"/>
      <c r="E215" s="71"/>
      <c r="F215" s="71"/>
      <c r="G215" s="71"/>
      <c r="H215" s="71"/>
      <c r="I215" s="71"/>
      <c r="J215" s="71"/>
      <c r="K215" s="71"/>
      <c r="L215" s="71"/>
      <c r="M215" s="71"/>
      <c r="N215" s="71"/>
      <c r="O215" s="71"/>
      <c r="P215" s="71"/>
      <c r="Q215" s="71"/>
      <c r="R215" s="71"/>
      <c r="S215" s="71"/>
      <c r="T215" s="71"/>
      <c r="U215" s="71"/>
      <c r="V215" s="71"/>
      <c r="W215" s="71"/>
    </row>
    <row r="216" spans="2:23" ht="15.75" x14ac:dyDescent="0.25">
      <c r="B216" s="71"/>
      <c r="C216" s="71"/>
      <c r="D216" s="71"/>
      <c r="E216" s="71"/>
      <c r="F216" s="71"/>
      <c r="G216" s="71"/>
      <c r="H216" s="71"/>
      <c r="I216" s="71"/>
      <c r="J216" s="71"/>
      <c r="K216" s="71"/>
      <c r="L216" s="71"/>
      <c r="M216" s="71"/>
      <c r="N216" s="71"/>
      <c r="O216" s="71"/>
      <c r="P216" s="71"/>
      <c r="Q216" s="71"/>
      <c r="R216" s="71"/>
      <c r="S216" s="71"/>
      <c r="T216" s="71"/>
      <c r="U216" s="71"/>
      <c r="V216" s="71"/>
      <c r="W216" s="71"/>
    </row>
    <row r="217" spans="2:23" ht="15.75" x14ac:dyDescent="0.25">
      <c r="B217" s="71"/>
      <c r="C217" s="71"/>
      <c r="D217" s="71"/>
      <c r="E217" s="71"/>
      <c r="F217" s="71"/>
      <c r="G217" s="71"/>
      <c r="H217" s="71"/>
      <c r="I217" s="71"/>
      <c r="J217" s="71"/>
      <c r="K217" s="71"/>
      <c r="L217" s="71"/>
      <c r="M217" s="71"/>
      <c r="N217" s="71"/>
      <c r="O217" s="71"/>
      <c r="P217" s="71"/>
      <c r="Q217" s="71"/>
      <c r="R217" s="71"/>
      <c r="S217" s="71"/>
      <c r="T217" s="71"/>
      <c r="U217" s="71"/>
      <c r="V217" s="71"/>
      <c r="W217" s="71"/>
    </row>
    <row r="218" spans="2:23" ht="15.75" x14ac:dyDescent="0.25">
      <c r="B218" s="71"/>
      <c r="C218" s="71"/>
      <c r="D218" s="71"/>
      <c r="E218" s="71"/>
      <c r="F218" s="71"/>
      <c r="G218" s="71"/>
      <c r="H218" s="71"/>
      <c r="I218" s="71"/>
      <c r="J218" s="71"/>
      <c r="K218" s="71"/>
      <c r="L218" s="71"/>
      <c r="M218" s="71"/>
      <c r="N218" s="71"/>
      <c r="O218" s="71"/>
      <c r="P218" s="71"/>
      <c r="Q218" s="71"/>
      <c r="R218" s="71"/>
      <c r="S218" s="71"/>
      <c r="T218" s="71"/>
      <c r="U218" s="71"/>
      <c r="V218" s="71"/>
      <c r="W218" s="71"/>
    </row>
    <row r="219" spans="2:23" ht="15.75" x14ac:dyDescent="0.25">
      <c r="B219" s="71"/>
      <c r="C219" s="71"/>
      <c r="D219" s="71"/>
      <c r="E219" s="71"/>
      <c r="F219" s="71"/>
      <c r="G219" s="71"/>
      <c r="H219" s="71"/>
      <c r="I219" s="71"/>
      <c r="J219" s="71"/>
      <c r="K219" s="71"/>
      <c r="L219" s="71"/>
      <c r="M219" s="71"/>
      <c r="N219" s="71"/>
      <c r="O219" s="71"/>
      <c r="P219" s="71"/>
      <c r="Q219" s="71"/>
      <c r="R219" s="71"/>
      <c r="S219" s="71"/>
      <c r="T219" s="71"/>
      <c r="U219" s="71"/>
      <c r="V219" s="71"/>
      <c r="W219" s="71"/>
    </row>
    <row r="220" spans="2:23" ht="15.75" x14ac:dyDescent="0.25">
      <c r="B220" s="71"/>
      <c r="C220" s="71"/>
      <c r="D220" s="71"/>
      <c r="E220" s="71"/>
      <c r="F220" s="71"/>
      <c r="G220" s="71"/>
      <c r="H220" s="71"/>
      <c r="I220" s="71"/>
      <c r="J220" s="71"/>
      <c r="K220" s="71"/>
      <c r="L220" s="71"/>
      <c r="M220" s="71"/>
      <c r="N220" s="71"/>
      <c r="O220" s="71"/>
      <c r="P220" s="71"/>
      <c r="Q220" s="71"/>
      <c r="R220" s="71"/>
      <c r="S220" s="71"/>
      <c r="T220" s="71"/>
      <c r="U220" s="71"/>
      <c r="V220" s="71"/>
      <c r="W220" s="71"/>
    </row>
    <row r="221" spans="2:23" ht="15.75" x14ac:dyDescent="0.25">
      <c r="B221" s="71"/>
      <c r="C221" s="71"/>
      <c r="D221" s="71"/>
      <c r="E221" s="71"/>
      <c r="F221" s="71"/>
      <c r="G221" s="71"/>
      <c r="H221" s="71"/>
      <c r="I221" s="71"/>
      <c r="J221" s="71"/>
      <c r="K221" s="71"/>
      <c r="L221" s="71"/>
      <c r="M221" s="71"/>
      <c r="N221" s="71"/>
      <c r="O221" s="71"/>
      <c r="P221" s="71"/>
      <c r="Q221" s="71"/>
      <c r="R221" s="71"/>
      <c r="S221" s="71"/>
      <c r="T221" s="71"/>
      <c r="U221" s="71"/>
      <c r="V221" s="71"/>
      <c r="W221" s="71"/>
    </row>
    <row r="222" spans="2:23" ht="15.75" x14ac:dyDescent="0.25">
      <c r="B222" s="71"/>
      <c r="C222" s="71"/>
      <c r="D222" s="71"/>
      <c r="E222" s="71"/>
      <c r="F222" s="71"/>
      <c r="G222" s="71"/>
      <c r="H222" s="71"/>
      <c r="I222" s="71"/>
      <c r="J222" s="71"/>
      <c r="K222" s="71"/>
      <c r="L222" s="71"/>
      <c r="M222" s="71"/>
      <c r="N222" s="71"/>
      <c r="O222" s="71"/>
      <c r="P222" s="71"/>
      <c r="Q222" s="71"/>
      <c r="R222" s="71"/>
      <c r="S222" s="71"/>
      <c r="T222" s="71"/>
      <c r="U222" s="71"/>
      <c r="V222" s="71"/>
      <c r="W222" s="71"/>
    </row>
    <row r="223" spans="2:23" ht="15.75" x14ac:dyDescent="0.25">
      <c r="B223" s="71"/>
      <c r="C223" s="71"/>
      <c r="D223" s="71"/>
      <c r="E223" s="71"/>
      <c r="F223" s="71"/>
      <c r="G223" s="71"/>
      <c r="H223" s="71"/>
      <c r="I223" s="71"/>
      <c r="J223" s="71"/>
      <c r="K223" s="71"/>
      <c r="L223" s="71"/>
      <c r="M223" s="71"/>
      <c r="N223" s="71"/>
      <c r="O223" s="71"/>
      <c r="P223" s="71"/>
      <c r="Q223" s="71"/>
      <c r="R223" s="71"/>
      <c r="S223" s="71"/>
      <c r="T223" s="71"/>
      <c r="U223" s="71"/>
      <c r="V223" s="71"/>
      <c r="W223" s="71"/>
    </row>
    <row r="224" spans="2:23" ht="15.75" x14ac:dyDescent="0.25">
      <c r="B224" s="71"/>
      <c r="C224" s="71"/>
      <c r="D224" s="71"/>
      <c r="E224" s="71"/>
      <c r="F224" s="71"/>
      <c r="G224" s="71"/>
      <c r="H224" s="71"/>
      <c r="I224" s="71"/>
      <c r="J224" s="71"/>
      <c r="K224" s="71"/>
      <c r="L224" s="71"/>
      <c r="M224" s="71"/>
      <c r="N224" s="71"/>
      <c r="O224" s="71"/>
      <c r="P224" s="71"/>
      <c r="Q224" s="71"/>
      <c r="R224" s="71"/>
      <c r="S224" s="71"/>
      <c r="T224" s="71"/>
      <c r="U224" s="71"/>
      <c r="V224" s="71"/>
      <c r="W224" s="71"/>
    </row>
    <row r="225" spans="2:23" ht="15.75" x14ac:dyDescent="0.25">
      <c r="B225" s="71"/>
      <c r="C225" s="71"/>
      <c r="D225" s="71"/>
      <c r="E225" s="71"/>
      <c r="F225" s="71"/>
      <c r="G225" s="71"/>
      <c r="H225" s="71"/>
      <c r="I225" s="71"/>
      <c r="J225" s="71"/>
      <c r="K225" s="71"/>
      <c r="L225" s="71"/>
      <c r="M225" s="71"/>
      <c r="N225" s="71"/>
      <c r="O225" s="71"/>
      <c r="P225" s="71"/>
      <c r="Q225" s="71"/>
      <c r="R225" s="71"/>
      <c r="S225" s="71"/>
      <c r="T225" s="71"/>
      <c r="U225" s="71"/>
      <c r="V225" s="71"/>
      <c r="W225" s="71"/>
    </row>
    <row r="226" spans="2:23" ht="15.75" x14ac:dyDescent="0.25">
      <c r="B226" s="71"/>
      <c r="C226" s="71"/>
      <c r="D226" s="71"/>
      <c r="E226" s="71"/>
      <c r="F226" s="71"/>
      <c r="G226" s="71"/>
      <c r="H226" s="71"/>
      <c r="I226" s="71"/>
      <c r="J226" s="71"/>
      <c r="K226" s="71"/>
      <c r="L226" s="71"/>
      <c r="M226" s="71"/>
      <c r="N226" s="71"/>
      <c r="O226" s="71"/>
      <c r="P226" s="71"/>
      <c r="Q226" s="71"/>
      <c r="R226" s="71"/>
      <c r="S226" s="71"/>
      <c r="T226" s="71"/>
      <c r="U226" s="71"/>
      <c r="V226" s="71"/>
      <c r="W226" s="71"/>
    </row>
    <row r="227" spans="2:23" ht="15.75" x14ac:dyDescent="0.25">
      <c r="B227" s="71"/>
      <c r="C227" s="71"/>
      <c r="D227" s="71"/>
      <c r="E227" s="71"/>
      <c r="F227" s="71"/>
      <c r="G227" s="71"/>
      <c r="H227" s="71"/>
      <c r="I227" s="71"/>
      <c r="J227" s="71"/>
      <c r="K227" s="71"/>
      <c r="L227" s="71"/>
      <c r="M227" s="71"/>
      <c r="N227" s="71"/>
      <c r="O227" s="71"/>
      <c r="P227" s="71"/>
      <c r="Q227" s="71"/>
      <c r="R227" s="71"/>
      <c r="S227" s="71"/>
      <c r="T227" s="71"/>
      <c r="U227" s="71"/>
      <c r="V227" s="71"/>
      <c r="W227" s="71"/>
    </row>
    <row r="228" spans="2:23" ht="15.75" x14ac:dyDescent="0.25">
      <c r="B228" s="71"/>
      <c r="C228" s="71"/>
      <c r="D228" s="71"/>
      <c r="E228" s="71"/>
      <c r="F228" s="71"/>
      <c r="G228" s="71"/>
      <c r="H228" s="71"/>
      <c r="I228" s="71"/>
      <c r="J228" s="71"/>
      <c r="K228" s="71"/>
      <c r="L228" s="71"/>
      <c r="M228" s="71"/>
      <c r="N228" s="71"/>
      <c r="O228" s="71"/>
      <c r="P228" s="71"/>
      <c r="Q228" s="71"/>
      <c r="R228" s="71"/>
      <c r="S228" s="71"/>
      <c r="T228" s="71"/>
      <c r="U228" s="71"/>
      <c r="V228" s="71"/>
      <c r="W228" s="71"/>
    </row>
    <row r="229" spans="2:23" ht="15.75" x14ac:dyDescent="0.25">
      <c r="B229" s="71"/>
      <c r="C229" s="71"/>
      <c r="D229" s="71"/>
      <c r="E229" s="71"/>
      <c r="F229" s="71"/>
      <c r="G229" s="71"/>
      <c r="H229" s="71"/>
      <c r="I229" s="71"/>
      <c r="J229" s="71"/>
      <c r="K229" s="71"/>
      <c r="L229" s="71"/>
      <c r="M229" s="71"/>
      <c r="N229" s="71"/>
      <c r="O229" s="71"/>
      <c r="P229" s="71"/>
      <c r="Q229" s="71"/>
      <c r="R229" s="71"/>
      <c r="S229" s="71"/>
      <c r="T229" s="71"/>
      <c r="U229" s="71"/>
      <c r="V229" s="71"/>
      <c r="W229" s="71"/>
    </row>
    <row r="230" spans="2:23" ht="15.75" x14ac:dyDescent="0.25">
      <c r="B230" s="71"/>
      <c r="C230" s="71"/>
      <c r="D230" s="71"/>
      <c r="E230" s="71"/>
      <c r="F230" s="71"/>
      <c r="G230" s="71"/>
      <c r="H230" s="71"/>
      <c r="I230" s="71"/>
      <c r="J230" s="71"/>
      <c r="K230" s="71"/>
      <c r="L230" s="71"/>
      <c r="M230" s="71"/>
      <c r="N230" s="71"/>
      <c r="O230" s="71"/>
      <c r="P230" s="71"/>
      <c r="Q230" s="71"/>
      <c r="R230" s="71"/>
      <c r="S230" s="71"/>
      <c r="T230" s="71"/>
      <c r="U230" s="71"/>
      <c r="V230" s="71"/>
      <c r="W230" s="71"/>
    </row>
    <row r="231" spans="2:23" ht="15.75" x14ac:dyDescent="0.25">
      <c r="B231" s="71"/>
      <c r="C231" s="71"/>
      <c r="D231" s="71"/>
      <c r="E231" s="71"/>
      <c r="F231" s="71"/>
      <c r="G231" s="71"/>
      <c r="H231" s="71"/>
      <c r="I231" s="71"/>
      <c r="J231" s="71"/>
      <c r="K231" s="71"/>
      <c r="L231" s="71"/>
      <c r="M231" s="71"/>
      <c r="N231" s="71"/>
      <c r="O231" s="71"/>
      <c r="P231" s="71"/>
      <c r="Q231" s="71"/>
      <c r="R231" s="71"/>
      <c r="S231" s="71"/>
      <c r="T231" s="71"/>
      <c r="U231" s="71"/>
      <c r="V231" s="71"/>
      <c r="W231" s="71"/>
    </row>
    <row r="232" spans="2:23" ht="15.75" x14ac:dyDescent="0.25">
      <c r="B232" s="71"/>
      <c r="C232" s="71"/>
      <c r="D232" s="71"/>
      <c r="E232" s="71"/>
      <c r="F232" s="71"/>
      <c r="G232" s="71"/>
      <c r="H232" s="71"/>
      <c r="I232" s="71"/>
      <c r="J232" s="71"/>
      <c r="K232" s="71"/>
      <c r="L232" s="71"/>
      <c r="M232" s="71"/>
      <c r="N232" s="71"/>
      <c r="O232" s="71"/>
      <c r="P232" s="71"/>
      <c r="Q232" s="71"/>
      <c r="R232" s="71"/>
      <c r="S232" s="71"/>
      <c r="T232" s="71"/>
      <c r="U232" s="71"/>
      <c r="V232" s="71"/>
      <c r="W232" s="71"/>
    </row>
    <row r="233" spans="2:23" ht="15.75" x14ac:dyDescent="0.25">
      <c r="B233" s="71"/>
      <c r="C233" s="71"/>
      <c r="D233" s="71"/>
      <c r="E233" s="71"/>
      <c r="F233" s="71"/>
      <c r="G233" s="71"/>
      <c r="H233" s="71"/>
      <c r="I233" s="71"/>
      <c r="J233" s="71"/>
      <c r="K233" s="71"/>
      <c r="L233" s="71"/>
      <c r="M233" s="71"/>
      <c r="N233" s="71"/>
      <c r="O233" s="71"/>
      <c r="P233" s="71"/>
      <c r="Q233" s="71"/>
      <c r="R233" s="71"/>
      <c r="S233" s="71"/>
      <c r="T233" s="71"/>
      <c r="U233" s="71"/>
      <c r="V233" s="71"/>
      <c r="W233" s="71"/>
    </row>
    <row r="234" spans="2:23" ht="15.75" x14ac:dyDescent="0.25">
      <c r="B234" s="71"/>
      <c r="C234" s="71"/>
      <c r="D234" s="71"/>
      <c r="E234" s="71"/>
      <c r="F234" s="71"/>
      <c r="G234" s="71"/>
      <c r="H234" s="71"/>
      <c r="I234" s="71"/>
      <c r="J234" s="71"/>
      <c r="K234" s="71"/>
      <c r="L234" s="71"/>
      <c r="M234" s="71"/>
      <c r="N234" s="71"/>
      <c r="O234" s="71"/>
      <c r="P234" s="71"/>
      <c r="Q234" s="71"/>
      <c r="R234" s="71"/>
      <c r="S234" s="71"/>
      <c r="T234" s="71"/>
      <c r="U234" s="71"/>
      <c r="V234" s="71"/>
      <c r="W234" s="71"/>
    </row>
    <row r="235" spans="2:23" ht="15.75" x14ac:dyDescent="0.25">
      <c r="B235" s="71"/>
      <c r="C235" s="71"/>
      <c r="D235" s="71"/>
      <c r="E235" s="71"/>
      <c r="F235" s="71"/>
      <c r="G235" s="71"/>
      <c r="H235" s="71"/>
      <c r="I235" s="71"/>
      <c r="J235" s="71"/>
      <c r="K235" s="71"/>
      <c r="L235" s="71"/>
      <c r="M235" s="71"/>
      <c r="N235" s="71"/>
      <c r="O235" s="71"/>
      <c r="P235" s="71"/>
      <c r="Q235" s="71"/>
      <c r="R235" s="71"/>
      <c r="S235" s="71"/>
      <c r="T235" s="71"/>
      <c r="U235" s="71"/>
      <c r="V235" s="71"/>
      <c r="W235" s="71"/>
    </row>
    <row r="236" spans="2:23" ht="15.75" x14ac:dyDescent="0.25">
      <c r="B236" s="71"/>
      <c r="C236" s="71"/>
      <c r="D236" s="71"/>
      <c r="E236" s="71"/>
      <c r="F236" s="71"/>
      <c r="G236" s="71"/>
      <c r="H236" s="71"/>
      <c r="I236" s="71"/>
      <c r="J236" s="71"/>
      <c r="K236" s="71"/>
      <c r="L236" s="71"/>
      <c r="M236" s="71"/>
      <c r="N236" s="71"/>
      <c r="O236" s="71"/>
      <c r="P236" s="71"/>
      <c r="Q236" s="71"/>
      <c r="R236" s="71"/>
      <c r="S236" s="71"/>
      <c r="T236" s="71"/>
      <c r="U236" s="71"/>
      <c r="V236" s="71"/>
      <c r="W236" s="71"/>
    </row>
    <row r="237" spans="2:23" ht="15.75" x14ac:dyDescent="0.25">
      <c r="B237" s="71"/>
      <c r="C237" s="71"/>
      <c r="D237" s="71"/>
      <c r="E237" s="71"/>
      <c r="F237" s="71"/>
      <c r="G237" s="71"/>
      <c r="H237" s="71"/>
      <c r="I237" s="71"/>
      <c r="J237" s="71"/>
      <c r="K237" s="71"/>
      <c r="L237" s="71"/>
      <c r="M237" s="71"/>
      <c r="N237" s="71"/>
      <c r="O237" s="71"/>
      <c r="P237" s="71"/>
      <c r="Q237" s="71"/>
      <c r="R237" s="71"/>
      <c r="S237" s="71"/>
      <c r="T237" s="71"/>
      <c r="U237" s="71"/>
      <c r="V237" s="71"/>
      <c r="W237" s="71"/>
    </row>
    <row r="238" spans="2:23" ht="15.75" x14ac:dyDescent="0.25">
      <c r="B238" s="71"/>
      <c r="C238" s="71"/>
      <c r="D238" s="71"/>
      <c r="E238" s="71"/>
      <c r="F238" s="71"/>
      <c r="G238" s="71"/>
      <c r="H238" s="71"/>
      <c r="I238" s="71"/>
      <c r="J238" s="71"/>
      <c r="K238" s="71"/>
      <c r="L238" s="71"/>
      <c r="M238" s="71"/>
      <c r="N238" s="71"/>
      <c r="O238" s="71"/>
      <c r="P238" s="71"/>
      <c r="Q238" s="71"/>
      <c r="R238" s="71"/>
      <c r="S238" s="71"/>
      <c r="T238" s="71"/>
      <c r="U238" s="71"/>
      <c r="V238" s="71"/>
      <c r="W238" s="71"/>
    </row>
    <row r="239" spans="2:23" ht="15.75" x14ac:dyDescent="0.25">
      <c r="B239" s="71"/>
      <c r="C239" s="71"/>
      <c r="D239" s="71"/>
      <c r="E239" s="71"/>
      <c r="F239" s="71"/>
      <c r="G239" s="71"/>
      <c r="H239" s="71"/>
      <c r="I239" s="71"/>
      <c r="J239" s="71"/>
      <c r="K239" s="71"/>
      <c r="L239" s="71"/>
      <c r="M239" s="71"/>
      <c r="N239" s="71"/>
      <c r="O239" s="71"/>
      <c r="P239" s="71"/>
      <c r="Q239" s="71"/>
      <c r="R239" s="71"/>
      <c r="S239" s="71"/>
      <c r="T239" s="71"/>
      <c r="U239" s="71"/>
      <c r="V239" s="71"/>
      <c r="W239" s="71"/>
    </row>
    <row r="240" spans="2:23" ht="15.75" x14ac:dyDescent="0.25">
      <c r="B240" s="71"/>
      <c r="C240" s="71"/>
      <c r="D240" s="71"/>
      <c r="E240" s="71"/>
      <c r="F240" s="71"/>
      <c r="G240" s="71"/>
      <c r="H240" s="71"/>
      <c r="I240" s="71"/>
      <c r="J240" s="71"/>
      <c r="K240" s="71"/>
      <c r="L240" s="71"/>
      <c r="M240" s="71"/>
      <c r="N240" s="71"/>
      <c r="O240" s="71"/>
      <c r="P240" s="71"/>
      <c r="Q240" s="71"/>
      <c r="R240" s="71"/>
      <c r="S240" s="71"/>
      <c r="T240" s="71"/>
      <c r="U240" s="71"/>
      <c r="V240" s="71"/>
      <c r="W240" s="71"/>
    </row>
    <row r="241" spans="2:23" ht="15.75" x14ac:dyDescent="0.25">
      <c r="B241" s="71"/>
      <c r="C241" s="71"/>
      <c r="D241" s="71"/>
      <c r="E241" s="71"/>
      <c r="F241" s="71"/>
      <c r="G241" s="71"/>
      <c r="H241" s="71"/>
      <c r="I241" s="71"/>
      <c r="J241" s="71"/>
      <c r="K241" s="71"/>
      <c r="L241" s="71"/>
      <c r="M241" s="71"/>
      <c r="N241" s="71"/>
      <c r="O241" s="71"/>
      <c r="P241" s="71"/>
      <c r="Q241" s="71"/>
      <c r="R241" s="71"/>
      <c r="S241" s="71"/>
      <c r="T241" s="71"/>
      <c r="U241" s="71"/>
      <c r="V241" s="71"/>
      <c r="W241" s="71"/>
    </row>
    <row r="242" spans="2:23" ht="15.75" x14ac:dyDescent="0.25">
      <c r="B242" s="71"/>
      <c r="C242" s="71"/>
      <c r="D242" s="71"/>
      <c r="E242" s="71"/>
      <c r="F242" s="71"/>
      <c r="G242" s="71"/>
      <c r="H242" s="71"/>
      <c r="I242" s="71"/>
      <c r="J242" s="71"/>
      <c r="K242" s="71"/>
      <c r="L242" s="71"/>
      <c r="M242" s="71"/>
      <c r="N242" s="71"/>
      <c r="O242" s="71"/>
      <c r="P242" s="71"/>
      <c r="Q242" s="71"/>
      <c r="R242" s="71"/>
      <c r="S242" s="71"/>
      <c r="T242" s="71"/>
      <c r="U242" s="71"/>
      <c r="V242" s="71"/>
      <c r="W242" s="71"/>
    </row>
    <row r="243" spans="2:23" ht="15.75" x14ac:dyDescent="0.25">
      <c r="B243" s="71"/>
      <c r="C243" s="71"/>
      <c r="D243" s="71"/>
      <c r="E243" s="71"/>
      <c r="F243" s="71"/>
      <c r="G243" s="71"/>
      <c r="H243" s="71"/>
      <c r="I243" s="71"/>
      <c r="J243" s="71"/>
      <c r="K243" s="71"/>
      <c r="L243" s="71"/>
      <c r="M243" s="71"/>
      <c r="N243" s="71"/>
      <c r="O243" s="71"/>
      <c r="P243" s="71"/>
      <c r="Q243" s="71"/>
      <c r="R243" s="71"/>
      <c r="S243" s="71"/>
      <c r="T243" s="71"/>
      <c r="U243" s="71"/>
      <c r="V243" s="71"/>
      <c r="W243" s="71"/>
    </row>
    <row r="244" spans="2:23" ht="15.75" x14ac:dyDescent="0.25">
      <c r="B244" s="71"/>
      <c r="C244" s="71"/>
      <c r="D244" s="71"/>
      <c r="E244" s="71"/>
      <c r="F244" s="71"/>
      <c r="G244" s="71"/>
      <c r="H244" s="71"/>
      <c r="I244" s="71"/>
      <c r="J244" s="71"/>
      <c r="K244" s="71"/>
      <c r="L244" s="71"/>
      <c r="M244" s="71"/>
      <c r="N244" s="71"/>
      <c r="O244" s="71"/>
      <c r="P244" s="71"/>
      <c r="Q244" s="71"/>
      <c r="R244" s="71"/>
      <c r="S244" s="71"/>
      <c r="T244" s="71"/>
      <c r="U244" s="71"/>
      <c r="V244" s="71"/>
      <c r="W244" s="71"/>
    </row>
    <row r="245" spans="2:23" ht="15.75" x14ac:dyDescent="0.25">
      <c r="B245" s="71"/>
      <c r="C245" s="71"/>
      <c r="D245" s="71"/>
      <c r="E245" s="71"/>
      <c r="F245" s="71"/>
      <c r="G245" s="71"/>
      <c r="H245" s="71"/>
      <c r="I245" s="71"/>
      <c r="J245" s="71"/>
      <c r="K245" s="71"/>
      <c r="L245" s="71"/>
      <c r="M245" s="71"/>
      <c r="N245" s="71"/>
      <c r="O245" s="71"/>
      <c r="P245" s="71"/>
      <c r="Q245" s="71"/>
      <c r="R245" s="71"/>
      <c r="S245" s="71"/>
      <c r="T245" s="71"/>
      <c r="U245" s="71"/>
      <c r="V245" s="71"/>
      <c r="W245" s="71"/>
    </row>
    <row r="246" spans="2:23" ht="15.75" x14ac:dyDescent="0.25">
      <c r="B246" s="71"/>
      <c r="C246" s="71"/>
      <c r="D246" s="71"/>
      <c r="E246" s="71"/>
      <c r="F246" s="71"/>
      <c r="G246" s="71"/>
      <c r="H246" s="71"/>
      <c r="I246" s="71"/>
      <c r="J246" s="71"/>
      <c r="K246" s="71"/>
      <c r="L246" s="71"/>
      <c r="M246" s="71"/>
      <c r="N246" s="71"/>
      <c r="O246" s="71"/>
      <c r="P246" s="71"/>
      <c r="Q246" s="71"/>
      <c r="R246" s="71"/>
      <c r="S246" s="71"/>
      <c r="T246" s="71"/>
      <c r="U246" s="71"/>
      <c r="V246" s="71"/>
      <c r="W246" s="71"/>
    </row>
    <row r="247" spans="2:23" ht="15.75" x14ac:dyDescent="0.25">
      <c r="B247" s="71"/>
      <c r="C247" s="71"/>
      <c r="D247" s="71"/>
      <c r="E247" s="71"/>
      <c r="F247" s="71"/>
      <c r="G247" s="71"/>
      <c r="H247" s="71"/>
      <c r="I247" s="71"/>
      <c r="J247" s="71"/>
      <c r="K247" s="71"/>
      <c r="L247" s="71"/>
      <c r="M247" s="71"/>
      <c r="N247" s="71"/>
      <c r="O247" s="71"/>
      <c r="P247" s="71"/>
      <c r="Q247" s="71"/>
      <c r="R247" s="71"/>
      <c r="S247" s="71"/>
      <c r="T247" s="71"/>
      <c r="U247" s="71"/>
      <c r="V247" s="71"/>
      <c r="W247" s="71"/>
    </row>
    <row r="248" spans="2:23" ht="15.75" x14ac:dyDescent="0.25">
      <c r="B248" s="71"/>
      <c r="C248" s="71"/>
      <c r="D248" s="71"/>
      <c r="E248" s="71"/>
      <c r="F248" s="71"/>
      <c r="G248" s="71"/>
      <c r="H248" s="71"/>
      <c r="I248" s="71"/>
      <c r="J248" s="71"/>
      <c r="K248" s="71"/>
      <c r="L248" s="71"/>
      <c r="M248" s="71"/>
      <c r="N248" s="71"/>
      <c r="O248" s="71"/>
      <c r="P248" s="71"/>
      <c r="Q248" s="71"/>
      <c r="R248" s="71"/>
      <c r="S248" s="71"/>
      <c r="T248" s="71"/>
      <c r="U248" s="71"/>
      <c r="V248" s="71"/>
      <c r="W248" s="71"/>
    </row>
    <row r="249" spans="2:23" ht="15.75" x14ac:dyDescent="0.25">
      <c r="B249" s="71"/>
      <c r="C249" s="71"/>
      <c r="D249" s="71"/>
      <c r="E249" s="71"/>
      <c r="F249" s="71"/>
      <c r="G249" s="71"/>
      <c r="H249" s="71"/>
      <c r="I249" s="71"/>
      <c r="J249" s="71"/>
      <c r="K249" s="71"/>
      <c r="L249" s="71"/>
      <c r="M249" s="71"/>
      <c r="N249" s="71"/>
      <c r="O249" s="71"/>
      <c r="P249" s="71"/>
      <c r="Q249" s="71"/>
      <c r="R249" s="71"/>
      <c r="S249" s="71"/>
      <c r="T249" s="71"/>
      <c r="U249" s="71"/>
      <c r="V249" s="71"/>
      <c r="W249" s="71"/>
    </row>
    <row r="250" spans="2:23" ht="15.75" x14ac:dyDescent="0.25">
      <c r="B250" s="71"/>
      <c r="C250" s="71"/>
      <c r="D250" s="71"/>
      <c r="E250" s="71"/>
      <c r="F250" s="71"/>
      <c r="G250" s="71"/>
      <c r="H250" s="71"/>
      <c r="I250" s="71"/>
      <c r="J250" s="71"/>
      <c r="K250" s="71"/>
      <c r="L250" s="71"/>
      <c r="M250" s="71"/>
      <c r="N250" s="71"/>
      <c r="O250" s="71"/>
      <c r="P250" s="71"/>
      <c r="Q250" s="71"/>
      <c r="R250" s="71"/>
      <c r="S250" s="71"/>
      <c r="T250" s="71"/>
      <c r="U250" s="71"/>
      <c r="V250" s="71"/>
      <c r="W250" s="71"/>
    </row>
    <row r="251" spans="2:23" ht="15.75" x14ac:dyDescent="0.25">
      <c r="B251" s="71"/>
      <c r="C251" s="71"/>
      <c r="D251" s="71"/>
      <c r="E251" s="71"/>
      <c r="F251" s="71"/>
      <c r="G251" s="71"/>
      <c r="H251" s="71"/>
      <c r="I251" s="71"/>
      <c r="J251" s="71"/>
      <c r="K251" s="71"/>
      <c r="L251" s="71"/>
      <c r="M251" s="71"/>
      <c r="N251" s="71"/>
      <c r="O251" s="71"/>
      <c r="P251" s="71"/>
      <c r="Q251" s="71"/>
      <c r="R251" s="71"/>
      <c r="S251" s="71"/>
      <c r="T251" s="71"/>
      <c r="U251" s="71"/>
      <c r="V251" s="71"/>
      <c r="W251" s="71"/>
    </row>
    <row r="252" spans="2:23" ht="15.75" x14ac:dyDescent="0.25">
      <c r="B252" s="71"/>
      <c r="C252" s="71"/>
      <c r="D252" s="71"/>
      <c r="E252" s="71"/>
      <c r="F252" s="71"/>
      <c r="G252" s="71"/>
      <c r="H252" s="71"/>
      <c r="I252" s="71"/>
      <c r="J252" s="71"/>
      <c r="K252" s="71"/>
      <c r="L252" s="71"/>
      <c r="M252" s="71"/>
      <c r="N252" s="71"/>
      <c r="O252" s="71"/>
      <c r="P252" s="71"/>
      <c r="Q252" s="71"/>
      <c r="R252" s="71"/>
      <c r="S252" s="71"/>
      <c r="T252" s="71"/>
      <c r="U252" s="71"/>
      <c r="V252" s="71"/>
      <c r="W252" s="71"/>
    </row>
    <row r="253" spans="2:23" ht="15.75" x14ac:dyDescent="0.25">
      <c r="B253" s="71"/>
      <c r="C253" s="71"/>
      <c r="D253" s="71"/>
      <c r="E253" s="71"/>
      <c r="F253" s="71"/>
      <c r="G253" s="71"/>
      <c r="H253" s="71"/>
      <c r="I253" s="71"/>
      <c r="J253" s="71"/>
      <c r="K253" s="71"/>
      <c r="L253" s="71"/>
      <c r="M253" s="71"/>
      <c r="N253" s="71"/>
      <c r="O253" s="71"/>
      <c r="P253" s="71"/>
      <c r="Q253" s="71"/>
      <c r="R253" s="71"/>
      <c r="S253" s="71"/>
      <c r="T253" s="71"/>
      <c r="U253" s="71"/>
      <c r="V253" s="71"/>
      <c r="W253" s="71"/>
    </row>
    <row r="254" spans="2:23" ht="15.75" x14ac:dyDescent="0.25">
      <c r="B254" s="71"/>
      <c r="C254" s="71"/>
      <c r="D254" s="71"/>
      <c r="E254" s="71"/>
      <c r="F254" s="71"/>
      <c r="G254" s="71"/>
      <c r="H254" s="71"/>
      <c r="I254" s="71"/>
      <c r="J254" s="71"/>
      <c r="K254" s="71"/>
      <c r="L254" s="71"/>
      <c r="M254" s="71"/>
      <c r="N254" s="71"/>
      <c r="O254" s="71"/>
      <c r="P254" s="71"/>
      <c r="Q254" s="71"/>
      <c r="R254" s="71"/>
      <c r="S254" s="71"/>
      <c r="T254" s="71"/>
      <c r="U254" s="71"/>
      <c r="V254" s="71"/>
      <c r="W254" s="71"/>
    </row>
    <row r="255" spans="2:23" ht="15.75" x14ac:dyDescent="0.25">
      <c r="B255" s="71"/>
      <c r="C255" s="71"/>
      <c r="D255" s="71"/>
      <c r="E255" s="71"/>
      <c r="F255" s="71"/>
      <c r="G255" s="71"/>
      <c r="H255" s="71"/>
      <c r="I255" s="71"/>
      <c r="J255" s="71"/>
      <c r="K255" s="71"/>
      <c r="L255" s="71"/>
      <c r="M255" s="71"/>
      <c r="N255" s="71"/>
      <c r="O255" s="71"/>
      <c r="P255" s="71"/>
      <c r="Q255" s="71"/>
      <c r="R255" s="71"/>
      <c r="S255" s="71"/>
      <c r="T255" s="71"/>
      <c r="U255" s="71"/>
      <c r="V255" s="71"/>
      <c r="W255" s="71"/>
    </row>
    <row r="256" spans="2:23" ht="15.75" x14ac:dyDescent="0.25">
      <c r="B256" s="71"/>
      <c r="C256" s="71"/>
      <c r="D256" s="71"/>
      <c r="E256" s="71"/>
      <c r="F256" s="71"/>
      <c r="G256" s="71"/>
      <c r="H256" s="71"/>
      <c r="I256" s="71"/>
      <c r="J256" s="71"/>
      <c r="K256" s="71"/>
      <c r="L256" s="71"/>
      <c r="M256" s="71"/>
      <c r="N256" s="71"/>
      <c r="O256" s="71"/>
      <c r="P256" s="71"/>
      <c r="Q256" s="71"/>
      <c r="R256" s="71"/>
      <c r="S256" s="71"/>
      <c r="T256" s="71"/>
      <c r="U256" s="71"/>
      <c r="V256" s="71"/>
      <c r="W256" s="71"/>
    </row>
    <row r="257" spans="2:23" ht="15.75" x14ac:dyDescent="0.25">
      <c r="B257" s="71"/>
      <c r="C257" s="71"/>
      <c r="D257" s="71"/>
      <c r="E257" s="71"/>
      <c r="F257" s="71"/>
      <c r="G257" s="71"/>
      <c r="H257" s="71"/>
      <c r="I257" s="71"/>
      <c r="J257" s="71"/>
      <c r="K257" s="71"/>
      <c r="L257" s="71"/>
      <c r="M257" s="71"/>
      <c r="N257" s="71"/>
      <c r="O257" s="71"/>
      <c r="P257" s="71"/>
      <c r="Q257" s="71"/>
      <c r="R257" s="71"/>
      <c r="S257" s="71"/>
      <c r="T257" s="71"/>
      <c r="U257" s="71"/>
      <c r="V257" s="71"/>
      <c r="W257" s="71"/>
    </row>
    <row r="258" spans="2:23" ht="15.75" x14ac:dyDescent="0.25">
      <c r="B258" s="71"/>
      <c r="C258" s="71"/>
      <c r="D258" s="71"/>
      <c r="E258" s="71"/>
      <c r="F258" s="71"/>
      <c r="G258" s="71"/>
      <c r="H258" s="71"/>
      <c r="I258" s="71"/>
      <c r="J258" s="71"/>
      <c r="K258" s="71"/>
      <c r="L258" s="71"/>
      <c r="M258" s="71"/>
      <c r="N258" s="71"/>
      <c r="O258" s="71"/>
      <c r="P258" s="71"/>
      <c r="Q258" s="71"/>
      <c r="R258" s="71"/>
      <c r="S258" s="71"/>
      <c r="T258" s="71"/>
      <c r="U258" s="71"/>
      <c r="V258" s="71"/>
      <c r="W258" s="71"/>
    </row>
    <row r="259" spans="2:23" ht="15.75" x14ac:dyDescent="0.25">
      <c r="B259" s="71"/>
      <c r="C259" s="71"/>
      <c r="D259" s="71"/>
      <c r="E259" s="71"/>
      <c r="F259" s="71"/>
      <c r="G259" s="71"/>
      <c r="H259" s="71"/>
      <c r="I259" s="71"/>
      <c r="J259" s="71"/>
      <c r="K259" s="71"/>
      <c r="L259" s="71"/>
      <c r="M259" s="71"/>
      <c r="N259" s="71"/>
      <c r="O259" s="71"/>
      <c r="P259" s="71"/>
      <c r="Q259" s="71"/>
      <c r="R259" s="71"/>
      <c r="S259" s="71"/>
      <c r="T259" s="71"/>
      <c r="U259" s="71"/>
      <c r="V259" s="71"/>
      <c r="W259" s="71"/>
    </row>
    <row r="260" spans="2:23" ht="15.75" x14ac:dyDescent="0.25">
      <c r="B260" s="71"/>
      <c r="C260" s="71"/>
      <c r="D260" s="71"/>
      <c r="E260" s="71"/>
      <c r="F260" s="71"/>
      <c r="G260" s="71"/>
      <c r="H260" s="71"/>
      <c r="I260" s="71"/>
      <c r="J260" s="71"/>
      <c r="K260" s="71"/>
      <c r="L260" s="71"/>
      <c r="M260" s="71"/>
      <c r="N260" s="71"/>
      <c r="O260" s="71"/>
      <c r="P260" s="71"/>
      <c r="Q260" s="71"/>
      <c r="R260" s="71"/>
      <c r="S260" s="71"/>
      <c r="T260" s="71"/>
      <c r="U260" s="71"/>
      <c r="V260" s="71"/>
      <c r="W260" s="71"/>
    </row>
    <row r="261" spans="2:23" ht="15.75" x14ac:dyDescent="0.25">
      <c r="B261" s="71"/>
      <c r="C261" s="71"/>
      <c r="D261" s="71"/>
      <c r="E261" s="71"/>
      <c r="F261" s="71"/>
      <c r="G261" s="71"/>
      <c r="H261" s="71"/>
      <c r="I261" s="71"/>
      <c r="J261" s="71"/>
      <c r="K261" s="71"/>
      <c r="L261" s="71"/>
      <c r="M261" s="71"/>
      <c r="N261" s="71"/>
      <c r="O261" s="71"/>
      <c r="P261" s="71"/>
      <c r="Q261" s="71"/>
      <c r="R261" s="71"/>
      <c r="S261" s="71"/>
      <c r="T261" s="71"/>
      <c r="U261" s="71"/>
      <c r="V261" s="71"/>
      <c r="W261" s="71"/>
    </row>
    <row r="262" spans="2:23" ht="15.75" x14ac:dyDescent="0.25">
      <c r="B262" s="71"/>
      <c r="C262" s="71"/>
      <c r="D262" s="71"/>
      <c r="E262" s="71"/>
      <c r="F262" s="71"/>
      <c r="G262" s="71"/>
      <c r="H262" s="71"/>
      <c r="I262" s="71"/>
      <c r="J262" s="71"/>
      <c r="K262" s="71"/>
      <c r="L262" s="71"/>
      <c r="M262" s="71"/>
      <c r="N262" s="71"/>
      <c r="O262" s="71"/>
      <c r="P262" s="71"/>
      <c r="Q262" s="71"/>
      <c r="R262" s="71"/>
      <c r="S262" s="71"/>
      <c r="T262" s="71"/>
      <c r="U262" s="71"/>
      <c r="V262" s="71"/>
      <c r="W262" s="71"/>
    </row>
    <row r="263" spans="2:23" ht="15.75" x14ac:dyDescent="0.25">
      <c r="B263" s="71"/>
      <c r="C263" s="71"/>
      <c r="D263" s="71"/>
      <c r="E263" s="71"/>
      <c r="F263" s="71"/>
      <c r="G263" s="71"/>
      <c r="H263" s="71"/>
      <c r="I263" s="71"/>
      <c r="J263" s="71"/>
      <c r="K263" s="71"/>
      <c r="L263" s="71"/>
      <c r="M263" s="71"/>
      <c r="N263" s="71"/>
      <c r="O263" s="71"/>
      <c r="P263" s="71"/>
      <c r="Q263" s="71"/>
      <c r="R263" s="71"/>
      <c r="S263" s="71"/>
      <c r="T263" s="71"/>
      <c r="U263" s="71"/>
      <c r="V263" s="71"/>
      <c r="W263" s="71"/>
    </row>
    <row r="264" spans="2:23" ht="15.75" x14ac:dyDescent="0.25">
      <c r="B264" s="71"/>
      <c r="C264" s="71"/>
      <c r="D264" s="71"/>
      <c r="E264" s="71"/>
      <c r="F264" s="71"/>
      <c r="G264" s="71"/>
      <c r="H264" s="71"/>
      <c r="I264" s="71"/>
      <c r="J264" s="71"/>
      <c r="K264" s="71"/>
      <c r="L264" s="71"/>
      <c r="M264" s="71"/>
      <c r="N264" s="71"/>
      <c r="O264" s="71"/>
      <c r="P264" s="71"/>
      <c r="Q264" s="71"/>
      <c r="R264" s="71"/>
      <c r="S264" s="71"/>
      <c r="T264" s="71"/>
      <c r="U264" s="71"/>
      <c r="V264" s="71"/>
      <c r="W264" s="71"/>
    </row>
    <row r="265" spans="2:23" ht="15.75" x14ac:dyDescent="0.25">
      <c r="B265" s="71"/>
      <c r="C265" s="71"/>
      <c r="D265" s="71"/>
      <c r="E265" s="71"/>
      <c r="F265" s="71"/>
      <c r="G265" s="71"/>
      <c r="H265" s="71"/>
      <c r="I265" s="71"/>
      <c r="J265" s="71"/>
      <c r="K265" s="71"/>
      <c r="L265" s="71"/>
      <c r="M265" s="71"/>
      <c r="N265" s="71"/>
      <c r="O265" s="71"/>
      <c r="P265" s="71"/>
      <c r="Q265" s="71"/>
      <c r="R265" s="71"/>
      <c r="S265" s="71"/>
      <c r="T265" s="71"/>
      <c r="U265" s="71"/>
      <c r="V265" s="71"/>
      <c r="W265" s="71"/>
    </row>
    <row r="266" spans="2:23" ht="15.75" x14ac:dyDescent="0.25">
      <c r="B266" s="71"/>
      <c r="C266" s="71"/>
      <c r="D266" s="71"/>
      <c r="E266" s="71"/>
      <c r="F266" s="71"/>
      <c r="G266" s="71"/>
      <c r="H266" s="71"/>
      <c r="I266" s="71"/>
      <c r="J266" s="71"/>
      <c r="K266" s="71"/>
      <c r="L266" s="71"/>
      <c r="M266" s="71"/>
      <c r="N266" s="71"/>
      <c r="O266" s="71"/>
      <c r="P266" s="71"/>
      <c r="Q266" s="71"/>
      <c r="R266" s="71"/>
      <c r="S266" s="71"/>
      <c r="T266" s="71"/>
      <c r="U266" s="71"/>
      <c r="V266" s="71"/>
      <c r="W266" s="71"/>
    </row>
    <row r="267" spans="2:23" ht="15.75" x14ac:dyDescent="0.25">
      <c r="B267" s="71"/>
      <c r="C267" s="71"/>
      <c r="D267" s="71"/>
      <c r="E267" s="71"/>
      <c r="F267" s="71"/>
      <c r="G267" s="71"/>
      <c r="H267" s="71"/>
      <c r="I267" s="71"/>
      <c r="J267" s="71"/>
      <c r="K267" s="71"/>
      <c r="L267" s="71"/>
      <c r="M267" s="71"/>
      <c r="N267" s="71"/>
      <c r="O267" s="71"/>
      <c r="P267" s="71"/>
      <c r="Q267" s="71"/>
      <c r="R267" s="71"/>
      <c r="S267" s="71"/>
      <c r="T267" s="71"/>
      <c r="U267" s="71"/>
      <c r="V267" s="71"/>
      <c r="W267" s="71"/>
    </row>
    <row r="268" spans="2:23" ht="15.75" x14ac:dyDescent="0.25">
      <c r="B268" s="71"/>
      <c r="C268" s="71"/>
      <c r="D268" s="71"/>
      <c r="E268" s="71"/>
      <c r="F268" s="71"/>
      <c r="G268" s="71"/>
      <c r="H268" s="71"/>
      <c r="I268" s="71"/>
      <c r="J268" s="71"/>
      <c r="K268" s="71"/>
      <c r="L268" s="71"/>
      <c r="M268" s="71"/>
      <c r="N268" s="71"/>
      <c r="O268" s="71"/>
      <c r="P268" s="71"/>
      <c r="Q268" s="71"/>
      <c r="R268" s="71"/>
      <c r="S268" s="71"/>
      <c r="T268" s="71"/>
      <c r="U268" s="71"/>
      <c r="V268" s="71"/>
      <c r="W268" s="71"/>
    </row>
    <row r="269" spans="2:23" ht="15.75" x14ac:dyDescent="0.25">
      <c r="B269" s="71"/>
      <c r="C269" s="71"/>
      <c r="D269" s="71"/>
      <c r="E269" s="71"/>
      <c r="F269" s="71"/>
      <c r="G269" s="71"/>
      <c r="H269" s="71"/>
      <c r="I269" s="71"/>
      <c r="J269" s="71"/>
      <c r="K269" s="71"/>
      <c r="L269" s="71"/>
      <c r="M269" s="71"/>
      <c r="N269" s="71"/>
      <c r="O269" s="71"/>
      <c r="P269" s="71"/>
      <c r="Q269" s="71"/>
      <c r="R269" s="71"/>
      <c r="S269" s="71"/>
      <c r="T269" s="71"/>
      <c r="U269" s="71"/>
      <c r="V269" s="71"/>
      <c r="W269" s="71"/>
    </row>
    <row r="270" spans="2:23" ht="15.75" x14ac:dyDescent="0.25">
      <c r="B270" s="71"/>
      <c r="C270" s="71"/>
      <c r="D270" s="71"/>
      <c r="E270" s="71"/>
      <c r="F270" s="71"/>
      <c r="G270" s="71"/>
      <c r="H270" s="71"/>
      <c r="I270" s="71"/>
      <c r="J270" s="71"/>
      <c r="K270" s="71"/>
      <c r="L270" s="71"/>
      <c r="M270" s="71"/>
      <c r="N270" s="71"/>
      <c r="O270" s="71"/>
      <c r="P270" s="71"/>
      <c r="Q270" s="71"/>
      <c r="R270" s="71"/>
      <c r="S270" s="71"/>
      <c r="T270" s="71"/>
      <c r="U270" s="71"/>
      <c r="V270" s="71"/>
      <c r="W270" s="71"/>
    </row>
    <row r="271" spans="2:23" ht="15.75" x14ac:dyDescent="0.25">
      <c r="B271" s="71"/>
      <c r="C271" s="71"/>
      <c r="D271" s="71"/>
      <c r="E271" s="71"/>
      <c r="F271" s="71"/>
      <c r="G271" s="71"/>
      <c r="H271" s="71"/>
      <c r="I271" s="71"/>
      <c r="J271" s="71"/>
      <c r="K271" s="71"/>
      <c r="L271" s="71"/>
      <c r="M271" s="71"/>
      <c r="N271" s="71"/>
      <c r="O271" s="71"/>
      <c r="P271" s="71"/>
      <c r="Q271" s="71"/>
      <c r="R271" s="71"/>
      <c r="S271" s="71"/>
      <c r="T271" s="71"/>
      <c r="U271" s="71"/>
      <c r="V271" s="71"/>
      <c r="W271" s="71"/>
    </row>
    <row r="272" spans="2:23" ht="15.75" x14ac:dyDescent="0.25">
      <c r="B272" s="71"/>
      <c r="C272" s="71"/>
      <c r="D272" s="71"/>
      <c r="E272" s="71"/>
      <c r="F272" s="71"/>
      <c r="G272" s="71"/>
      <c r="H272" s="71"/>
      <c r="I272" s="71"/>
      <c r="J272" s="71"/>
      <c r="K272" s="71"/>
      <c r="L272" s="71"/>
      <c r="M272" s="71"/>
      <c r="N272" s="71"/>
      <c r="O272" s="71"/>
      <c r="P272" s="71"/>
      <c r="Q272" s="71"/>
      <c r="R272" s="71"/>
      <c r="S272" s="71"/>
      <c r="T272" s="71"/>
      <c r="U272" s="71"/>
      <c r="V272" s="71"/>
      <c r="W272" s="71"/>
    </row>
    <row r="273" spans="2:23" ht="15.75" x14ac:dyDescent="0.25">
      <c r="B273" s="71"/>
      <c r="C273" s="71"/>
      <c r="D273" s="71"/>
      <c r="E273" s="71"/>
      <c r="F273" s="71"/>
      <c r="G273" s="71"/>
      <c r="H273" s="71"/>
      <c r="I273" s="71"/>
      <c r="J273" s="71"/>
      <c r="K273" s="71"/>
      <c r="L273" s="71"/>
      <c r="M273" s="71"/>
      <c r="N273" s="71"/>
      <c r="O273" s="71"/>
      <c r="P273" s="71"/>
      <c r="Q273" s="71"/>
      <c r="R273" s="71"/>
      <c r="S273" s="71"/>
      <c r="T273" s="71"/>
      <c r="U273" s="71"/>
      <c r="V273" s="71"/>
      <c r="W273" s="71"/>
    </row>
    <row r="274" spans="2:23" ht="15.75" x14ac:dyDescent="0.25">
      <c r="B274" s="71"/>
      <c r="C274" s="71"/>
      <c r="D274" s="71"/>
      <c r="E274" s="71"/>
      <c r="F274" s="71"/>
      <c r="G274" s="71"/>
      <c r="H274" s="71"/>
      <c r="I274" s="71"/>
      <c r="J274" s="71"/>
      <c r="K274" s="71"/>
      <c r="L274" s="71"/>
      <c r="M274" s="71"/>
      <c r="N274" s="71"/>
      <c r="O274" s="71"/>
      <c r="P274" s="71"/>
      <c r="Q274" s="71"/>
      <c r="R274" s="71"/>
      <c r="S274" s="71"/>
      <c r="T274" s="71"/>
      <c r="U274" s="71"/>
      <c r="V274" s="71"/>
      <c r="W274" s="71"/>
    </row>
    <row r="275" spans="2:23" ht="15.75" x14ac:dyDescent="0.25">
      <c r="B275" s="71"/>
      <c r="C275" s="71"/>
      <c r="D275" s="71"/>
      <c r="E275" s="71"/>
      <c r="F275" s="71"/>
      <c r="G275" s="71"/>
      <c r="H275" s="71"/>
      <c r="I275" s="71"/>
      <c r="J275" s="71"/>
      <c r="K275" s="71"/>
      <c r="L275" s="71"/>
      <c r="M275" s="71"/>
      <c r="N275" s="71"/>
      <c r="O275" s="71"/>
      <c r="P275" s="71"/>
      <c r="Q275" s="71"/>
      <c r="R275" s="71"/>
      <c r="S275" s="71"/>
      <c r="T275" s="71"/>
      <c r="U275" s="71"/>
      <c r="V275" s="71"/>
      <c r="W275" s="71"/>
    </row>
    <row r="276" spans="2:23" ht="15.75" x14ac:dyDescent="0.25">
      <c r="B276" s="71"/>
      <c r="C276" s="71"/>
      <c r="D276" s="71"/>
      <c r="E276" s="71"/>
      <c r="F276" s="71"/>
      <c r="G276" s="71"/>
      <c r="H276" s="71"/>
      <c r="I276" s="71"/>
      <c r="J276" s="71"/>
      <c r="K276" s="71"/>
      <c r="L276" s="71"/>
      <c r="M276" s="71"/>
      <c r="N276" s="71"/>
      <c r="O276" s="71"/>
      <c r="P276" s="71"/>
      <c r="Q276" s="71"/>
      <c r="R276" s="71"/>
      <c r="S276" s="71"/>
      <c r="T276" s="71"/>
      <c r="U276" s="71"/>
      <c r="V276" s="71"/>
      <c r="W276" s="71"/>
    </row>
    <row r="277" spans="2:23" ht="15.75" x14ac:dyDescent="0.25">
      <c r="B277" s="71"/>
      <c r="C277" s="71"/>
      <c r="D277" s="71"/>
      <c r="E277" s="71"/>
      <c r="F277" s="71"/>
      <c r="G277" s="71"/>
      <c r="H277" s="71"/>
      <c r="I277" s="71"/>
      <c r="J277" s="71"/>
      <c r="K277" s="71"/>
      <c r="L277" s="71"/>
      <c r="M277" s="71"/>
      <c r="N277" s="71"/>
      <c r="O277" s="71"/>
      <c r="P277" s="71"/>
      <c r="Q277" s="71"/>
      <c r="R277" s="71"/>
      <c r="S277" s="71"/>
      <c r="T277" s="71"/>
      <c r="U277" s="71"/>
      <c r="V277" s="71"/>
      <c r="W277" s="71"/>
    </row>
    <row r="278" spans="2:23" ht="15.75" x14ac:dyDescent="0.25">
      <c r="B278" s="71"/>
      <c r="C278" s="71"/>
      <c r="D278" s="71"/>
      <c r="E278" s="71"/>
      <c r="F278" s="71"/>
      <c r="G278" s="71"/>
      <c r="H278" s="71"/>
      <c r="I278" s="71"/>
      <c r="J278" s="71"/>
      <c r="K278" s="71"/>
      <c r="L278" s="71"/>
      <c r="M278" s="71"/>
      <c r="N278" s="71"/>
      <c r="O278" s="71"/>
      <c r="P278" s="71"/>
      <c r="Q278" s="71"/>
      <c r="R278" s="71"/>
      <c r="S278" s="71"/>
      <c r="T278" s="71"/>
      <c r="U278" s="71"/>
      <c r="V278" s="71"/>
      <c r="W278" s="71"/>
    </row>
    <row r="279" spans="2:23" ht="15.75" x14ac:dyDescent="0.25">
      <c r="B279" s="71"/>
      <c r="C279" s="71"/>
      <c r="D279" s="71"/>
      <c r="E279" s="71"/>
      <c r="F279" s="71"/>
      <c r="G279" s="71"/>
      <c r="H279" s="71"/>
      <c r="I279" s="71"/>
      <c r="J279" s="71"/>
      <c r="K279" s="71"/>
      <c r="L279" s="71"/>
      <c r="M279" s="71"/>
      <c r="N279" s="71"/>
      <c r="O279" s="71"/>
      <c r="P279" s="71"/>
      <c r="Q279" s="71"/>
      <c r="R279" s="71"/>
      <c r="S279" s="71"/>
      <c r="T279" s="71"/>
      <c r="U279" s="71"/>
      <c r="V279" s="71"/>
      <c r="W279" s="71"/>
    </row>
    <row r="280" spans="2:23" ht="15.75" x14ac:dyDescent="0.25">
      <c r="B280" s="71"/>
      <c r="C280" s="71"/>
      <c r="D280" s="71"/>
      <c r="E280" s="71"/>
      <c r="F280" s="71"/>
      <c r="G280" s="71"/>
      <c r="H280" s="71"/>
      <c r="I280" s="71"/>
      <c r="J280" s="71"/>
      <c r="K280" s="71"/>
      <c r="L280" s="71"/>
      <c r="M280" s="71"/>
      <c r="N280" s="71"/>
      <c r="O280" s="71"/>
      <c r="P280" s="71"/>
      <c r="Q280" s="71"/>
      <c r="R280" s="71"/>
      <c r="S280" s="71"/>
      <c r="T280" s="71"/>
      <c r="U280" s="71"/>
      <c r="V280" s="71"/>
      <c r="W280" s="71"/>
    </row>
    <row r="281" spans="2:23" ht="15.75" x14ac:dyDescent="0.25">
      <c r="B281" s="71"/>
      <c r="C281" s="71"/>
      <c r="D281" s="71"/>
      <c r="E281" s="71"/>
      <c r="F281" s="71"/>
      <c r="G281" s="71"/>
      <c r="H281" s="71"/>
      <c r="I281" s="71"/>
      <c r="J281" s="71"/>
      <c r="K281" s="71"/>
      <c r="L281" s="71"/>
      <c r="M281" s="71"/>
      <c r="N281" s="71"/>
      <c r="O281" s="71"/>
      <c r="P281" s="71"/>
      <c r="Q281" s="71"/>
      <c r="R281" s="71"/>
      <c r="S281" s="71"/>
      <c r="T281" s="71"/>
      <c r="U281" s="71"/>
      <c r="V281" s="71"/>
      <c r="W281" s="71"/>
    </row>
    <row r="282" spans="2:23" ht="15.75" x14ac:dyDescent="0.25">
      <c r="B282" s="71"/>
      <c r="C282" s="71"/>
      <c r="D282" s="71"/>
      <c r="E282" s="71"/>
      <c r="F282" s="71"/>
      <c r="G282" s="71"/>
      <c r="H282" s="71"/>
      <c r="I282" s="71"/>
      <c r="J282" s="71"/>
      <c r="K282" s="71"/>
      <c r="L282" s="71"/>
      <c r="M282" s="71"/>
      <c r="N282" s="71"/>
      <c r="O282" s="71"/>
      <c r="P282" s="71"/>
      <c r="Q282" s="71"/>
      <c r="R282" s="71"/>
      <c r="S282" s="71"/>
      <c r="T282" s="71"/>
      <c r="U282" s="71"/>
      <c r="V282" s="71"/>
      <c r="W282" s="71"/>
    </row>
    <row r="283" spans="2:23" ht="15.75" x14ac:dyDescent="0.25">
      <c r="B283" s="71"/>
      <c r="C283" s="71"/>
      <c r="D283" s="71"/>
      <c r="E283" s="71"/>
      <c r="F283" s="71"/>
      <c r="G283" s="71"/>
      <c r="H283" s="71"/>
      <c r="I283" s="71"/>
      <c r="J283" s="71"/>
      <c r="K283" s="71"/>
      <c r="L283" s="71"/>
      <c r="M283" s="71"/>
      <c r="N283" s="71"/>
      <c r="O283" s="71"/>
      <c r="P283" s="71"/>
      <c r="Q283" s="71"/>
      <c r="R283" s="71"/>
      <c r="S283" s="71"/>
      <c r="T283" s="71"/>
      <c r="U283" s="71"/>
      <c r="V283" s="71"/>
      <c r="W283" s="71"/>
    </row>
    <row r="284" spans="2:23" ht="15.75" x14ac:dyDescent="0.25">
      <c r="B284" s="71"/>
      <c r="C284" s="71"/>
      <c r="D284" s="71"/>
      <c r="E284" s="71"/>
      <c r="F284" s="71"/>
      <c r="G284" s="71"/>
      <c r="H284" s="71"/>
      <c r="I284" s="71"/>
      <c r="J284" s="71"/>
      <c r="K284" s="71"/>
      <c r="L284" s="71"/>
      <c r="M284" s="71"/>
      <c r="N284" s="71"/>
      <c r="O284" s="71"/>
      <c r="P284" s="71"/>
      <c r="Q284" s="71"/>
      <c r="R284" s="71"/>
      <c r="S284" s="71"/>
      <c r="T284" s="71"/>
      <c r="U284" s="71"/>
      <c r="V284" s="71"/>
      <c r="W284" s="71"/>
    </row>
    <row r="285" spans="2:23" ht="15.75" x14ac:dyDescent="0.25">
      <c r="B285" s="71"/>
      <c r="C285" s="71"/>
      <c r="D285" s="71"/>
      <c r="E285" s="71"/>
      <c r="F285" s="71"/>
      <c r="G285" s="71"/>
      <c r="H285" s="71"/>
      <c r="I285" s="71"/>
      <c r="J285" s="71"/>
      <c r="K285" s="71"/>
      <c r="L285" s="71"/>
      <c r="M285" s="71"/>
      <c r="N285" s="71"/>
      <c r="O285" s="71"/>
      <c r="P285" s="71"/>
      <c r="Q285" s="71"/>
      <c r="R285" s="71"/>
      <c r="S285" s="71"/>
      <c r="T285" s="71"/>
      <c r="U285" s="71"/>
      <c r="V285" s="71"/>
      <c r="W285" s="71"/>
    </row>
    <row r="286" spans="2:23" ht="15.75" x14ac:dyDescent="0.25">
      <c r="B286" s="71"/>
      <c r="C286" s="71"/>
      <c r="D286" s="71"/>
      <c r="E286" s="71"/>
      <c r="F286" s="71"/>
      <c r="G286" s="71"/>
      <c r="H286" s="71"/>
      <c r="I286" s="71"/>
      <c r="J286" s="71"/>
      <c r="K286" s="71"/>
      <c r="L286" s="71"/>
      <c r="M286" s="71"/>
      <c r="N286" s="71"/>
      <c r="O286" s="71"/>
      <c r="P286" s="71"/>
      <c r="Q286" s="71"/>
      <c r="R286" s="71"/>
      <c r="S286" s="71"/>
      <c r="T286" s="71"/>
      <c r="U286" s="71"/>
      <c r="V286" s="71"/>
      <c r="W286" s="71"/>
    </row>
    <row r="287" spans="2:23" ht="15.75" x14ac:dyDescent="0.25">
      <c r="B287" s="71"/>
      <c r="C287" s="71"/>
      <c r="D287" s="71"/>
      <c r="E287" s="71"/>
      <c r="F287" s="71"/>
      <c r="G287" s="71"/>
      <c r="H287" s="71"/>
      <c r="I287" s="71"/>
      <c r="J287" s="71"/>
      <c r="K287" s="71"/>
      <c r="L287" s="71"/>
      <c r="M287" s="71"/>
      <c r="N287" s="71"/>
      <c r="O287" s="71"/>
      <c r="P287" s="71"/>
      <c r="Q287" s="71"/>
      <c r="R287" s="71"/>
      <c r="S287" s="71"/>
      <c r="T287" s="71"/>
      <c r="U287" s="71"/>
      <c r="V287" s="71"/>
      <c r="W287" s="71"/>
    </row>
    <row r="288" spans="2:23" ht="15.75" x14ac:dyDescent="0.25">
      <c r="B288" s="71"/>
      <c r="C288" s="71"/>
      <c r="D288" s="71"/>
      <c r="E288" s="71"/>
      <c r="F288" s="71"/>
      <c r="G288" s="71"/>
      <c r="H288" s="71"/>
      <c r="I288" s="71"/>
      <c r="J288" s="71"/>
      <c r="K288" s="71"/>
      <c r="L288" s="71"/>
      <c r="M288" s="71"/>
      <c r="N288" s="71"/>
      <c r="O288" s="71"/>
      <c r="P288" s="71"/>
      <c r="Q288" s="71"/>
      <c r="R288" s="71"/>
      <c r="S288" s="71"/>
      <c r="T288" s="71"/>
      <c r="U288" s="71"/>
      <c r="V288" s="71"/>
      <c r="W288" s="71"/>
    </row>
    <row r="289" spans="2:23" ht="15.75" x14ac:dyDescent="0.25">
      <c r="B289" s="71"/>
      <c r="C289" s="71"/>
      <c r="D289" s="71"/>
      <c r="E289" s="71"/>
      <c r="F289" s="80"/>
      <c r="G289" s="71"/>
      <c r="H289" s="73"/>
      <c r="I289" s="71"/>
      <c r="J289" s="71"/>
      <c r="K289" s="73"/>
      <c r="L289" s="71"/>
      <c r="M289" s="71"/>
      <c r="N289" s="71"/>
      <c r="O289" s="71"/>
      <c r="P289" s="71"/>
      <c r="Q289" s="71"/>
      <c r="R289" s="71"/>
      <c r="S289" s="71"/>
      <c r="T289" s="71"/>
      <c r="U289" s="71"/>
      <c r="V289" s="71"/>
      <c r="W289" s="71"/>
    </row>
    <row r="290" spans="2:23" ht="15.75" x14ac:dyDescent="0.25">
      <c r="B290" s="71"/>
      <c r="C290" s="71"/>
      <c r="D290" s="71"/>
      <c r="E290" s="71"/>
      <c r="F290" s="71"/>
      <c r="G290" s="71"/>
      <c r="H290" s="71"/>
      <c r="I290" s="71"/>
      <c r="J290" s="71"/>
      <c r="K290" s="71"/>
      <c r="L290" s="71"/>
      <c r="M290" s="71"/>
      <c r="N290" s="71"/>
      <c r="O290" s="71"/>
      <c r="P290" s="71"/>
      <c r="Q290" s="71"/>
      <c r="R290" s="71"/>
      <c r="S290" s="71"/>
      <c r="T290" s="71"/>
      <c r="U290" s="71"/>
      <c r="V290" s="71"/>
      <c r="W290" s="71"/>
    </row>
    <row r="291" spans="2:23" ht="15.75" x14ac:dyDescent="0.25">
      <c r="B291" s="71"/>
      <c r="C291" s="71"/>
      <c r="D291" s="71"/>
      <c r="E291" s="71"/>
      <c r="F291" s="71"/>
      <c r="G291" s="71"/>
      <c r="H291" s="71"/>
      <c r="I291" s="71"/>
      <c r="J291" s="71"/>
      <c r="K291" s="71"/>
      <c r="L291" s="71"/>
      <c r="M291" s="71"/>
      <c r="N291" s="71"/>
      <c r="O291" s="71"/>
      <c r="P291" s="71"/>
      <c r="Q291" s="71"/>
      <c r="R291" s="71"/>
      <c r="S291" s="71"/>
      <c r="T291" s="71"/>
      <c r="U291" s="71"/>
      <c r="V291" s="71"/>
      <c r="W291" s="71"/>
    </row>
    <row r="292" spans="2:23" ht="15.75" x14ac:dyDescent="0.25">
      <c r="B292" s="71"/>
      <c r="C292" s="71"/>
      <c r="D292" s="71"/>
      <c r="E292" s="71"/>
      <c r="F292" s="71"/>
      <c r="G292" s="71"/>
      <c r="H292" s="71"/>
      <c r="I292" s="71"/>
      <c r="J292" s="71"/>
      <c r="K292" s="71"/>
      <c r="L292" s="71"/>
      <c r="M292" s="71"/>
      <c r="N292" s="71"/>
      <c r="O292" s="71"/>
      <c r="P292" s="71"/>
      <c r="Q292" s="71"/>
      <c r="R292" s="71"/>
      <c r="S292" s="71"/>
      <c r="T292" s="71"/>
      <c r="U292" s="71"/>
      <c r="V292" s="71"/>
      <c r="W292" s="71"/>
    </row>
    <row r="293" spans="2:23" ht="15.75" x14ac:dyDescent="0.25">
      <c r="B293" s="71"/>
      <c r="C293" s="71"/>
      <c r="D293" s="71"/>
      <c r="E293" s="71"/>
      <c r="F293" s="71"/>
      <c r="G293" s="71"/>
      <c r="H293" s="71"/>
      <c r="I293" s="71"/>
      <c r="J293" s="71"/>
      <c r="K293" s="71"/>
      <c r="L293" s="71"/>
      <c r="M293" s="71"/>
      <c r="N293" s="71"/>
      <c r="O293" s="71"/>
      <c r="P293" s="71"/>
      <c r="Q293" s="71"/>
      <c r="R293" s="71"/>
      <c r="S293" s="71"/>
      <c r="T293" s="71"/>
      <c r="U293" s="71"/>
      <c r="V293" s="71"/>
      <c r="W293" s="71"/>
    </row>
    <row r="294" spans="2:23" ht="15.75" x14ac:dyDescent="0.25">
      <c r="B294" s="71"/>
      <c r="C294" s="71"/>
      <c r="D294" s="71"/>
      <c r="E294" s="71"/>
      <c r="F294" s="71"/>
      <c r="G294" s="71"/>
      <c r="H294" s="71"/>
      <c r="I294" s="71"/>
      <c r="J294" s="71"/>
      <c r="K294" s="71"/>
      <c r="L294" s="71"/>
      <c r="M294" s="71"/>
      <c r="N294" s="71"/>
      <c r="O294" s="71"/>
      <c r="P294" s="71"/>
      <c r="Q294" s="71"/>
      <c r="R294" s="71"/>
      <c r="S294" s="71"/>
      <c r="T294" s="71"/>
      <c r="U294" s="71"/>
      <c r="V294" s="71"/>
      <c r="W294" s="71"/>
    </row>
    <row r="295" spans="2:23" ht="15.75" x14ac:dyDescent="0.25">
      <c r="B295" s="71"/>
      <c r="C295" s="71"/>
      <c r="D295" s="71"/>
      <c r="E295" s="71"/>
      <c r="F295" s="71"/>
      <c r="G295" s="71"/>
      <c r="H295" s="71"/>
      <c r="I295" s="71"/>
      <c r="J295" s="71"/>
      <c r="K295" s="71"/>
      <c r="L295" s="71"/>
      <c r="M295" s="71"/>
      <c r="N295" s="71"/>
      <c r="O295" s="71"/>
      <c r="P295" s="71"/>
      <c r="Q295" s="71"/>
      <c r="R295" s="71"/>
      <c r="S295" s="71"/>
      <c r="T295" s="71"/>
      <c r="U295" s="71"/>
      <c r="V295" s="71"/>
      <c r="W295" s="71"/>
    </row>
    <row r="296" spans="2:23" ht="15.75" x14ac:dyDescent="0.25">
      <c r="B296" s="71"/>
      <c r="C296" s="71"/>
      <c r="D296" s="71"/>
      <c r="E296" s="71"/>
      <c r="F296" s="71"/>
      <c r="G296" s="71"/>
      <c r="H296" s="71"/>
      <c r="I296" s="71"/>
      <c r="J296" s="72"/>
      <c r="K296" s="71"/>
      <c r="L296" s="71"/>
      <c r="M296" s="71"/>
      <c r="N296" s="71"/>
      <c r="O296" s="71"/>
      <c r="P296" s="71"/>
      <c r="Q296" s="71"/>
      <c r="R296" s="71"/>
      <c r="S296" s="71"/>
      <c r="T296" s="71"/>
      <c r="U296" s="71"/>
      <c r="V296" s="71"/>
      <c r="W296" s="71"/>
    </row>
    <row r="297" spans="2:23" ht="15.75" x14ac:dyDescent="0.25">
      <c r="B297" s="71"/>
      <c r="C297" s="71"/>
      <c r="D297" s="71"/>
      <c r="E297" s="71"/>
      <c r="F297" s="71"/>
      <c r="G297" s="71"/>
      <c r="H297" s="71"/>
      <c r="I297" s="71"/>
      <c r="J297" s="72"/>
      <c r="K297" s="71"/>
      <c r="L297" s="71"/>
      <c r="M297" s="71"/>
      <c r="N297" s="71"/>
      <c r="O297" s="71"/>
      <c r="P297" s="71"/>
      <c r="Q297" s="71"/>
      <c r="R297" s="71"/>
      <c r="S297" s="71"/>
      <c r="T297" s="71"/>
      <c r="U297" s="71"/>
      <c r="V297" s="71"/>
      <c r="W297" s="71"/>
    </row>
    <row r="298" spans="2:23" ht="15.75" x14ac:dyDescent="0.25">
      <c r="B298" s="71"/>
      <c r="C298" s="71"/>
      <c r="D298" s="71"/>
      <c r="E298" s="71"/>
      <c r="F298" s="71"/>
      <c r="G298" s="71"/>
      <c r="H298" s="71"/>
      <c r="I298" s="71"/>
      <c r="J298" s="72"/>
      <c r="K298" s="71"/>
      <c r="L298" s="71"/>
      <c r="M298" s="71"/>
      <c r="N298" s="71"/>
      <c r="O298" s="71"/>
      <c r="P298" s="71"/>
      <c r="Q298" s="71"/>
      <c r="R298" s="71"/>
      <c r="S298" s="71"/>
      <c r="T298" s="71"/>
      <c r="U298" s="71"/>
      <c r="V298" s="71"/>
      <c r="W298" s="71"/>
    </row>
    <row r="299" spans="2:23" ht="15.75" x14ac:dyDescent="0.25">
      <c r="B299" s="71"/>
      <c r="C299" s="71"/>
      <c r="D299" s="71"/>
      <c r="E299" s="71"/>
      <c r="F299" s="71"/>
      <c r="G299" s="71"/>
      <c r="H299" s="71"/>
      <c r="I299" s="71"/>
      <c r="J299" s="71"/>
      <c r="K299" s="73"/>
      <c r="L299" s="71"/>
      <c r="M299" s="71"/>
      <c r="N299" s="71"/>
      <c r="O299" s="71"/>
      <c r="P299" s="71"/>
      <c r="Q299" s="71"/>
      <c r="R299" s="71"/>
      <c r="S299" s="71"/>
      <c r="T299" s="71"/>
      <c r="U299" s="71"/>
      <c r="V299" s="71"/>
      <c r="W299" s="71"/>
    </row>
    <row r="300" spans="2:23" ht="15.75" x14ac:dyDescent="0.25">
      <c r="B300" s="71"/>
      <c r="C300" s="71"/>
      <c r="D300" s="71"/>
      <c r="E300" s="71"/>
      <c r="F300" s="73"/>
      <c r="G300" s="71"/>
      <c r="H300" s="73"/>
      <c r="I300" s="71"/>
      <c r="J300" s="71"/>
      <c r="K300" s="73"/>
      <c r="L300" s="71"/>
      <c r="M300" s="71"/>
      <c r="N300" s="71"/>
      <c r="O300" s="71"/>
      <c r="P300" s="71"/>
      <c r="Q300" s="71"/>
      <c r="R300" s="71"/>
      <c r="S300" s="71"/>
      <c r="T300" s="71"/>
      <c r="U300" s="71"/>
      <c r="V300" s="71"/>
      <c r="W300" s="71"/>
    </row>
    <row r="301" spans="2:23" ht="15.75" x14ac:dyDescent="0.25">
      <c r="B301" s="71"/>
      <c r="C301" s="71"/>
      <c r="D301" s="71"/>
      <c r="E301" s="71"/>
      <c r="F301" s="73"/>
      <c r="G301" s="71"/>
      <c r="H301" s="73"/>
      <c r="I301" s="71"/>
      <c r="J301" s="71"/>
      <c r="K301" s="73"/>
      <c r="L301" s="71"/>
      <c r="M301" s="71"/>
      <c r="N301" s="71"/>
      <c r="O301" s="71"/>
      <c r="P301" s="71"/>
      <c r="Q301" s="71"/>
      <c r="R301" s="71"/>
      <c r="S301" s="71"/>
      <c r="T301" s="71"/>
      <c r="U301" s="71"/>
      <c r="V301" s="71"/>
      <c r="W301" s="71"/>
    </row>
    <row r="302" spans="2:23" ht="15.75" x14ac:dyDescent="0.25">
      <c r="B302" s="71"/>
      <c r="C302" s="71"/>
      <c r="D302" s="71"/>
      <c r="E302" s="71"/>
      <c r="F302" s="80"/>
      <c r="G302" s="71"/>
      <c r="H302" s="73"/>
      <c r="I302" s="71"/>
      <c r="J302" s="71"/>
      <c r="K302" s="73"/>
      <c r="L302" s="71"/>
      <c r="M302" s="71"/>
      <c r="N302" s="71"/>
      <c r="O302" s="71"/>
      <c r="P302" s="71"/>
      <c r="Q302" s="71"/>
      <c r="R302" s="71"/>
      <c r="S302" s="71"/>
      <c r="T302" s="71"/>
      <c r="U302" s="71"/>
      <c r="V302" s="71"/>
      <c r="W302" s="71"/>
    </row>
    <row r="303" spans="2:23" ht="15.75" x14ac:dyDescent="0.25">
      <c r="B303" s="71"/>
      <c r="C303" s="71"/>
      <c r="D303" s="71"/>
      <c r="E303" s="71"/>
      <c r="F303" s="71"/>
      <c r="G303" s="71"/>
      <c r="H303" s="73"/>
      <c r="I303" s="71"/>
      <c r="J303" s="71"/>
      <c r="K303" s="73"/>
      <c r="L303" s="25"/>
      <c r="M303" s="71"/>
      <c r="N303" s="71"/>
      <c r="O303" s="71"/>
      <c r="P303" s="71"/>
      <c r="Q303" s="71"/>
      <c r="R303" s="71"/>
      <c r="S303" s="71"/>
      <c r="T303" s="71"/>
      <c r="U303" s="71"/>
      <c r="V303" s="71"/>
      <c r="W303" s="71"/>
    </row>
    <row r="304" spans="2:23" ht="15.75" x14ac:dyDescent="0.25">
      <c r="B304" s="71"/>
      <c r="C304" s="71"/>
      <c r="D304" s="71"/>
      <c r="E304" s="71"/>
      <c r="F304" s="71"/>
      <c r="G304" s="71"/>
      <c r="H304" s="73"/>
      <c r="I304" s="71"/>
      <c r="J304" s="71"/>
      <c r="K304" s="73"/>
      <c r="L304" s="25"/>
      <c r="M304" s="71"/>
      <c r="N304" s="71"/>
      <c r="O304" s="71"/>
      <c r="P304" s="71"/>
      <c r="Q304" s="71"/>
      <c r="R304" s="71"/>
      <c r="S304" s="71"/>
      <c r="T304" s="71"/>
      <c r="U304" s="71"/>
      <c r="V304" s="71"/>
      <c r="W304" s="71"/>
    </row>
    <row r="305" spans="2:23" ht="15.75" x14ac:dyDescent="0.25">
      <c r="B305" s="71"/>
      <c r="C305" s="71"/>
      <c r="D305" s="71"/>
      <c r="E305" s="71"/>
      <c r="F305" s="71"/>
      <c r="G305" s="71"/>
      <c r="H305" s="81"/>
      <c r="I305" s="71"/>
      <c r="J305" s="71"/>
      <c r="K305" s="73"/>
      <c r="L305" s="25"/>
      <c r="M305" s="71"/>
      <c r="N305" s="71"/>
      <c r="O305" s="71"/>
      <c r="P305" s="71"/>
      <c r="Q305" s="71"/>
      <c r="R305" s="71"/>
      <c r="S305" s="71"/>
      <c r="T305" s="71"/>
      <c r="U305" s="71"/>
      <c r="V305" s="71"/>
      <c r="W305" s="71"/>
    </row>
    <row r="306" spans="2:23" ht="15.75" x14ac:dyDescent="0.25">
      <c r="B306" s="71"/>
      <c r="C306" s="71"/>
      <c r="D306" s="71"/>
      <c r="E306" s="71"/>
      <c r="F306" s="71"/>
      <c r="G306" s="71"/>
      <c r="H306" s="81"/>
      <c r="I306" s="71"/>
      <c r="J306" s="71"/>
      <c r="K306" s="73"/>
      <c r="L306" s="25"/>
      <c r="M306" s="71"/>
      <c r="N306" s="71"/>
      <c r="O306" s="71"/>
      <c r="P306" s="71"/>
      <c r="Q306" s="71"/>
      <c r="R306" s="71"/>
      <c r="S306" s="71"/>
      <c r="T306" s="71"/>
      <c r="U306" s="71"/>
      <c r="V306" s="71"/>
      <c r="W306" s="71"/>
    </row>
    <row r="307" spans="2:23" ht="15.75" x14ac:dyDescent="0.25">
      <c r="B307" s="71"/>
      <c r="C307" s="71"/>
      <c r="D307" s="71"/>
      <c r="E307" s="71"/>
      <c r="F307" s="71"/>
      <c r="G307" s="71"/>
      <c r="H307" s="81"/>
      <c r="I307" s="71"/>
      <c r="J307" s="71"/>
      <c r="K307" s="73"/>
      <c r="L307" s="25"/>
      <c r="M307" s="71"/>
      <c r="N307" s="71"/>
      <c r="O307" s="71"/>
      <c r="P307" s="71"/>
      <c r="Q307" s="71"/>
      <c r="R307" s="71"/>
      <c r="S307" s="71"/>
      <c r="T307" s="71"/>
      <c r="U307" s="71"/>
      <c r="V307" s="71"/>
      <c r="W307" s="71"/>
    </row>
  </sheetData>
  <conditionalFormatting sqref="G1">
    <cfRule type="expression" dxfId="0" priority="1">
      <formula>G1=""</formula>
    </cfRule>
  </conditionalFormatting>
  <pageMargins left="0.70866141732283472" right="0.70866141732283472" top="0.74803149606299213" bottom="0.74803149606299213" header="0.31496062992125984" footer="0.31496062992125984"/>
  <pageSetup paperSize="8" scale="32"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rgb="FFFF0000"/>
    <pageSetUpPr fitToPage="1"/>
  </sheetPr>
  <dimension ref="A1:G39"/>
  <sheetViews>
    <sheetView showGridLines="0" topLeftCell="A13" zoomScale="70" zoomScaleNormal="70" workbookViewId="0">
      <selection activeCell="G12" sqref="G12"/>
    </sheetView>
  </sheetViews>
  <sheetFormatPr defaultRowHeight="15" x14ac:dyDescent="0.25"/>
  <cols>
    <col min="1" max="1" width="24.42578125" customWidth="1"/>
    <col min="2" max="2" width="39" customWidth="1"/>
    <col min="3" max="3" width="96.85546875" bestFit="1" customWidth="1"/>
    <col min="4" max="4" width="26.28515625" customWidth="1"/>
    <col min="5" max="5" width="18.5703125" customWidth="1"/>
    <col min="6" max="6" width="13.42578125" customWidth="1"/>
    <col min="7" max="7" width="17.5703125" customWidth="1"/>
    <col min="8" max="8" width="19.42578125" customWidth="1"/>
    <col min="9" max="9" width="13.85546875" customWidth="1"/>
    <col min="10" max="10" width="16.42578125" customWidth="1"/>
  </cols>
  <sheetData>
    <row r="1" spans="1:7" ht="18.75" x14ac:dyDescent="0.3">
      <c r="C1" s="17" t="s">
        <v>84</v>
      </c>
    </row>
    <row r="3" spans="1:7" x14ac:dyDescent="0.25">
      <c r="A3" s="1" t="s">
        <v>40</v>
      </c>
      <c r="F3" s="153" t="s">
        <v>1250</v>
      </c>
    </row>
    <row r="4" spans="1:7" x14ac:dyDescent="0.25">
      <c r="F4" s="2"/>
      <c r="G4" t="s">
        <v>1251</v>
      </c>
    </row>
    <row r="5" spans="1:7" x14ac:dyDescent="0.25">
      <c r="A5" s="8" t="s">
        <v>85</v>
      </c>
      <c r="B5" s="55" t="s">
        <v>237</v>
      </c>
      <c r="F5" s="154"/>
      <c r="G5" t="s">
        <v>1252</v>
      </c>
    </row>
    <row r="6" spans="1:7" x14ac:dyDescent="0.25">
      <c r="A6" s="8" t="s">
        <v>35</v>
      </c>
      <c r="B6" s="2"/>
    </row>
    <row r="7" spans="1:7" x14ac:dyDescent="0.25">
      <c r="A7" s="65" t="s">
        <v>161</v>
      </c>
      <c r="B7" s="2"/>
      <c r="C7" s="68" t="s">
        <v>162</v>
      </c>
      <c r="D7" s="2"/>
    </row>
    <row r="8" spans="1:7" x14ac:dyDescent="0.25">
      <c r="A8" s="9" t="s">
        <v>37</v>
      </c>
      <c r="B8" s="2"/>
      <c r="C8" s="69" t="s">
        <v>9</v>
      </c>
      <c r="D8" s="2"/>
    </row>
    <row r="9" spans="1:7" ht="30" x14ac:dyDescent="0.25">
      <c r="A9" s="9" t="s">
        <v>38</v>
      </c>
      <c r="B9" s="2"/>
      <c r="C9" s="69" t="s">
        <v>8</v>
      </c>
      <c r="D9" s="2"/>
    </row>
    <row r="10" spans="1:7" ht="30" x14ac:dyDescent="0.25">
      <c r="A10" s="9" t="s">
        <v>86</v>
      </c>
      <c r="B10" s="78"/>
      <c r="C10" s="155" t="s">
        <v>88</v>
      </c>
      <c r="D10" s="164"/>
    </row>
    <row r="11" spans="1:7" ht="45" x14ac:dyDescent="0.25">
      <c r="A11" s="9" t="s">
        <v>87</v>
      </c>
      <c r="B11" s="148">
        <f>IF(D10="[Insert nationally specified %]",0,B10*D10)</f>
        <v>0</v>
      </c>
    </row>
    <row r="12" spans="1:7" ht="30" customHeight="1" x14ac:dyDescent="0.25">
      <c r="A12" s="9" t="s">
        <v>39</v>
      </c>
      <c r="B12" s="77" t="str">
        <f>CONCATENATE(D8,"_",D9)</f>
        <v>_</v>
      </c>
    </row>
    <row r="15" spans="1:7" x14ac:dyDescent="0.25">
      <c r="A15" s="1" t="s">
        <v>46</v>
      </c>
    </row>
    <row r="17" spans="1:7" ht="60" x14ac:dyDescent="0.25">
      <c r="A17" s="10" t="s">
        <v>41</v>
      </c>
      <c r="B17" s="10" t="s">
        <v>47</v>
      </c>
      <c r="C17" s="10" t="s">
        <v>48</v>
      </c>
      <c r="D17" s="58" t="s">
        <v>1253</v>
      </c>
      <c r="E17" s="58" t="s">
        <v>1159</v>
      </c>
      <c r="F17" s="11" t="s">
        <v>49</v>
      </c>
      <c r="G17" s="11" t="s">
        <v>94</v>
      </c>
    </row>
    <row r="18" spans="1:7" x14ac:dyDescent="0.25">
      <c r="A18" s="157" t="str">
        <f>'1st indicator '!$D$5</f>
        <v/>
      </c>
      <c r="B18" s="158" t="str">
        <f>'1st indicator '!D7</f>
        <v/>
      </c>
      <c r="C18" s="159" t="str">
        <f>'1st indicator '!$D$8</f>
        <v/>
      </c>
      <c r="D18" s="146"/>
      <c r="E18" s="160" t="str">
        <f>'1st indicator '!$D$10</f>
        <v/>
      </c>
      <c r="F18" s="19" t="str">
        <f>IFERROR(E18*$B$10*D18,"")</f>
        <v/>
      </c>
      <c r="G18" s="26" t="s">
        <v>95</v>
      </c>
    </row>
    <row r="19" spans="1:7" x14ac:dyDescent="0.25">
      <c r="A19" s="157" t="str">
        <f>'2nd indicator'!$D$5</f>
        <v/>
      </c>
      <c r="B19" s="157" t="str">
        <f>'2nd indicator'!$D$7</f>
        <v/>
      </c>
      <c r="C19" s="157" t="str">
        <f>'2nd indicator'!$D$8</f>
        <v/>
      </c>
      <c r="D19" s="146"/>
      <c r="E19" s="161" t="str">
        <f>'2nd indicator'!$D$10</f>
        <v/>
      </c>
      <c r="F19" s="19" t="str">
        <f t="shared" ref="F19:F32" si="0">IFERROR(E19*$B$10*D19,"")</f>
        <v/>
      </c>
      <c r="G19" s="26" t="s">
        <v>96</v>
      </c>
    </row>
    <row r="20" spans="1:7" x14ac:dyDescent="0.25">
      <c r="A20" s="157" t="str">
        <f>'3rd indicator'!$D$5</f>
        <v/>
      </c>
      <c r="B20" s="157" t="str">
        <f>'3rd indicator'!$D$7</f>
        <v/>
      </c>
      <c r="C20" s="157" t="str">
        <f>'3rd indicator'!$D$8</f>
        <v/>
      </c>
      <c r="D20" s="146"/>
      <c r="E20" s="161" t="str">
        <f>'3rd indicator'!$D$10</f>
        <v/>
      </c>
      <c r="F20" s="19" t="str">
        <f t="shared" si="0"/>
        <v/>
      </c>
      <c r="G20" s="26" t="s">
        <v>141</v>
      </c>
    </row>
    <row r="21" spans="1:7" x14ac:dyDescent="0.25">
      <c r="A21" s="157" t="str">
        <f>'4th indicator'!$D$5</f>
        <v/>
      </c>
      <c r="B21" s="157" t="str">
        <f>'4th indicator'!$D$7</f>
        <v/>
      </c>
      <c r="C21" s="157" t="str">
        <f>'4th indicator'!$D$8</f>
        <v/>
      </c>
      <c r="D21" s="146"/>
      <c r="E21" s="161" t="str">
        <f>'4th indicator'!$D$10</f>
        <v/>
      </c>
      <c r="F21" s="19" t="str">
        <f t="shared" si="0"/>
        <v/>
      </c>
      <c r="G21" s="26" t="s">
        <v>142</v>
      </c>
    </row>
    <row r="22" spans="1:7" ht="30" x14ac:dyDescent="0.25">
      <c r="A22" s="157" t="str">
        <f>'5th indicator'!$D$5</f>
        <v/>
      </c>
      <c r="B22" s="157" t="str">
        <f>'5th indicator'!$D$7</f>
        <v/>
      </c>
      <c r="C22" s="157" t="str">
        <f>'5th indicator'!$D$8</f>
        <v/>
      </c>
      <c r="D22" s="146"/>
      <c r="E22" s="161" t="str">
        <f>'5th indicator'!$D$10</f>
        <v/>
      </c>
      <c r="F22" s="19" t="str">
        <f t="shared" si="0"/>
        <v/>
      </c>
      <c r="G22" s="26" t="s">
        <v>143</v>
      </c>
    </row>
    <row r="23" spans="1:7" x14ac:dyDescent="0.25">
      <c r="A23" s="157" t="str">
        <f>'6th indicator'!$D$5</f>
        <v/>
      </c>
      <c r="B23" s="157" t="str">
        <f>'6th indicator'!$D$7</f>
        <v/>
      </c>
      <c r="C23" s="157" t="str">
        <f>'6th indicator'!$D$8</f>
        <v/>
      </c>
      <c r="D23" s="146"/>
      <c r="E23" s="161" t="str">
        <f>'6th indicator'!$D$10</f>
        <v/>
      </c>
      <c r="F23" s="19" t="str">
        <f t="shared" si="0"/>
        <v/>
      </c>
      <c r="G23" s="26" t="s">
        <v>1256</v>
      </c>
    </row>
    <row r="24" spans="1:7" x14ac:dyDescent="0.25">
      <c r="A24" s="157" t="str">
        <f>'7th indicator'!$D$5</f>
        <v/>
      </c>
      <c r="B24" s="157" t="str">
        <f>'7th indicator'!$D$7</f>
        <v/>
      </c>
      <c r="C24" s="157" t="str">
        <f>'7th indicator'!$D$8</f>
        <v/>
      </c>
      <c r="D24" s="146"/>
      <c r="E24" s="161" t="str">
        <f>'7th indicator'!$D$10</f>
        <v/>
      </c>
      <c r="F24" s="19" t="str">
        <f t="shared" si="0"/>
        <v/>
      </c>
      <c r="G24" s="26" t="s">
        <v>1257</v>
      </c>
    </row>
    <row r="25" spans="1:7" x14ac:dyDescent="0.25">
      <c r="A25" s="157" t="str">
        <f>'8th indicator'!$D$5</f>
        <v/>
      </c>
      <c r="B25" s="157" t="str">
        <f>'8th indicator'!$D$7</f>
        <v/>
      </c>
      <c r="C25" s="157" t="str">
        <f>'8th indicator'!$D$8</f>
        <v/>
      </c>
      <c r="D25" s="146"/>
      <c r="E25" s="161" t="str">
        <f>'8th indicator'!$D$10</f>
        <v/>
      </c>
      <c r="F25" s="19" t="str">
        <f t="shared" si="0"/>
        <v/>
      </c>
      <c r="G25" s="26" t="s">
        <v>1258</v>
      </c>
    </row>
    <row r="26" spans="1:7" x14ac:dyDescent="0.25">
      <c r="A26" s="157" t="str">
        <f>'9th indicator'!$D$5</f>
        <v/>
      </c>
      <c r="B26" s="157" t="str">
        <f>'9th indicator'!$D$7</f>
        <v/>
      </c>
      <c r="C26" s="157" t="str">
        <f>'9th indicator'!$D$8</f>
        <v/>
      </c>
      <c r="D26" s="146"/>
      <c r="E26" s="161" t="str">
        <f>'9th indicator'!$D$10</f>
        <v/>
      </c>
      <c r="F26" s="19" t="str">
        <f t="shared" si="0"/>
        <v/>
      </c>
      <c r="G26" s="26" t="s">
        <v>1259</v>
      </c>
    </row>
    <row r="27" spans="1:7" x14ac:dyDescent="0.25">
      <c r="A27" s="157" t="str">
        <f>'10th indicator'!$D$5</f>
        <v/>
      </c>
      <c r="B27" s="157" t="str">
        <f>'10th indicator'!$D$7</f>
        <v/>
      </c>
      <c r="C27" s="157" t="str">
        <f>'10th indicator'!$D$8</f>
        <v/>
      </c>
      <c r="D27" s="146"/>
      <c r="E27" s="161" t="str">
        <f>'10th indicator'!$D$10</f>
        <v/>
      </c>
      <c r="F27" s="19" t="str">
        <f t="shared" si="0"/>
        <v/>
      </c>
      <c r="G27" s="26" t="s">
        <v>1260</v>
      </c>
    </row>
    <row r="28" spans="1:7" x14ac:dyDescent="0.25">
      <c r="A28" s="157" t="str">
        <f>'11th indicator'!$D$5</f>
        <v/>
      </c>
      <c r="B28" s="157" t="str">
        <f>'11th indicator'!$D$7</f>
        <v/>
      </c>
      <c r="C28" s="157" t="str">
        <f>'11th indicator'!$D$8</f>
        <v/>
      </c>
      <c r="D28" s="146"/>
      <c r="E28" s="161" t="str">
        <f>'11th indicator'!$D$10</f>
        <v/>
      </c>
      <c r="F28" s="19" t="str">
        <f t="shared" si="0"/>
        <v/>
      </c>
      <c r="G28" s="26" t="s">
        <v>1261</v>
      </c>
    </row>
    <row r="29" spans="1:7" x14ac:dyDescent="0.25">
      <c r="A29" s="157" t="str">
        <f>'12th indicator'!$D$5</f>
        <v/>
      </c>
      <c r="B29" s="157" t="str">
        <f>'12th indicator'!$D$7</f>
        <v/>
      </c>
      <c r="C29" s="157" t="str">
        <f>'12th indicator'!$D$8</f>
        <v/>
      </c>
      <c r="D29" s="146"/>
      <c r="E29" s="161" t="str">
        <f>'12th indicator'!$D$10</f>
        <v/>
      </c>
      <c r="F29" s="19" t="str">
        <f t="shared" si="0"/>
        <v/>
      </c>
      <c r="G29" s="26" t="s">
        <v>1262</v>
      </c>
    </row>
    <row r="30" spans="1:7" x14ac:dyDescent="0.25">
      <c r="A30" s="157" t="str">
        <f>'13th indicator'!$D$5</f>
        <v/>
      </c>
      <c r="B30" s="157" t="str">
        <f>'13th indicator'!$D$7</f>
        <v/>
      </c>
      <c r="C30" s="157" t="str">
        <f>'13th indicator'!$D$8</f>
        <v/>
      </c>
      <c r="D30" s="146"/>
      <c r="E30" s="161" t="str">
        <f>'13th indicator'!$D$10</f>
        <v/>
      </c>
      <c r="F30" s="19" t="str">
        <f t="shared" si="0"/>
        <v/>
      </c>
      <c r="G30" s="26" t="s">
        <v>1263</v>
      </c>
    </row>
    <row r="31" spans="1:7" x14ac:dyDescent="0.25">
      <c r="A31" s="157" t="str">
        <f>'14th indicator'!$D$5</f>
        <v/>
      </c>
      <c r="B31" s="157" t="str">
        <f>'14th indicator'!$D$7</f>
        <v/>
      </c>
      <c r="C31" s="157" t="str">
        <f>'14th indicator'!$D$8</f>
        <v/>
      </c>
      <c r="D31" s="146"/>
      <c r="E31" s="161" t="str">
        <f>'14th indicator'!$D$10</f>
        <v/>
      </c>
      <c r="F31" s="19" t="str">
        <f t="shared" si="0"/>
        <v/>
      </c>
      <c r="G31" s="26" t="s">
        <v>1264</v>
      </c>
    </row>
    <row r="32" spans="1:7" x14ac:dyDescent="0.25">
      <c r="A32" s="157" t="str">
        <f>'15th indicator'!$D$5</f>
        <v/>
      </c>
      <c r="B32" s="157" t="str">
        <f>'15th indicator'!$D$7</f>
        <v/>
      </c>
      <c r="C32" s="157" t="str">
        <f>'15th indicator'!$D$8</f>
        <v/>
      </c>
      <c r="D32" s="146"/>
      <c r="E32" s="161" t="str">
        <f>'15th indicator'!$D$10</f>
        <v/>
      </c>
      <c r="F32" s="19" t="str">
        <f t="shared" si="0"/>
        <v/>
      </c>
      <c r="G32" s="26" t="s">
        <v>1265</v>
      </c>
    </row>
    <row r="33" spans="1:7" x14ac:dyDescent="0.25">
      <c r="A33" s="20"/>
      <c r="B33" s="20"/>
      <c r="F33" s="75">
        <f>SUM(F18:F32)</f>
        <v>0</v>
      </c>
      <c r="G33" s="20"/>
    </row>
    <row r="34" spans="1:7" x14ac:dyDescent="0.25">
      <c r="C34" s="151" t="s">
        <v>45</v>
      </c>
      <c r="D34" s="163">
        <f>SUMPRODUCT(D18:D32,E18:E32)</f>
        <v>0</v>
      </c>
    </row>
    <row r="35" spans="1:7" ht="61.5" customHeight="1" x14ac:dyDescent="0.25">
      <c r="D35" s="195" t="s">
        <v>1249</v>
      </c>
      <c r="E35" s="196"/>
      <c r="F35" s="197"/>
      <c r="G35" s="152" t="str">
        <f>IF(AND(D34=D10,F33=B11),"","Requisite values do not match")</f>
        <v/>
      </c>
    </row>
    <row r="39" spans="1:7" x14ac:dyDescent="0.25">
      <c r="A39" t="s">
        <v>1248</v>
      </c>
    </row>
  </sheetData>
  <mergeCells count="1">
    <mergeCell ref="D35:F35"/>
  </mergeCells>
  <phoneticPr fontId="12" type="noConversion"/>
  <hyperlinks>
    <hyperlink ref="G18" location="'1st indicator '!A1" display="1st Indicator"/>
    <hyperlink ref="G19" location="'2nd indicator '!A1" display="2nd Indicator"/>
    <hyperlink ref="G20" location="'3rd indicator'!A1" display="3rd indicator"/>
    <hyperlink ref="G21" location="'4th indicator'!A1" display="4th indicator"/>
    <hyperlink ref="G22" location="'5th indicator'!A1" display="5th indicator"/>
    <hyperlink ref="G23:G31" location="'5th indicator'!A1" display="5th indicator"/>
    <hyperlink ref="G32" location="'15th indicator'!A1" display="15th indicator"/>
    <hyperlink ref="G23" location="'6th indicator'!A1" display="6th indicator"/>
    <hyperlink ref="G24" location="'7th indicator'!A1" display="7th indicator"/>
    <hyperlink ref="G25" location="'8th indicator'!A1" display="8th indicator"/>
    <hyperlink ref="G26" location="'9th indicator'!A1" display="9th indicator"/>
    <hyperlink ref="G27" location="'10th indicator'!A1" display="10th indicator"/>
    <hyperlink ref="G28" location="'11th indicator'!A1" display="11th indicator"/>
    <hyperlink ref="G29" location="'12th indicator'!A1" display="12th indicator"/>
    <hyperlink ref="G30" location="'13th indicator'!A1" display="13th indicator"/>
    <hyperlink ref="G31" location="'14th indicator'!A1" display="14th indicator"/>
  </hyperlinks>
  <pageMargins left="0.70866141732283472" right="0.70866141732283472" top="0.74803149606299213" bottom="0.74803149606299213" header="0.31496062992125984" footer="0.31496062992125984"/>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F53"/>
  <sheetViews>
    <sheetView showGridLines="0" topLeftCell="C1" zoomScale="70" zoomScaleNormal="70" workbookViewId="0">
      <selection activeCell="D2" sqref="D2"/>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Summary'!D18</f>
        <v>0</v>
      </c>
    </row>
    <row r="10" spans="1:5" x14ac:dyDescent="0.25">
      <c r="A10">
        <v>7</v>
      </c>
      <c r="B10">
        <v>7</v>
      </c>
      <c r="C10" s="63" t="s">
        <v>1242</v>
      </c>
      <c r="D10" s="139" t="str">
        <f>IF(ISERROR(IF($D$1="",VLOOKUP($D$2,'CQUIN pick-list '!$A$2:$X$307,$B10,FALSE),VLOOKUP($D$1,'National CQUINs'!$A$2:$X$11,$A10,FALSE))),"",IF($D$1="",VLOOKUP($D$2,'CQUIN pick-list '!$A$2:$X$307,$B10,FALSE),VLOOKUP($D$1,'National CQUINs'!$A$2:$X$11,$A10,FALSE)))</f>
        <v/>
      </c>
      <c r="E10" s="59"/>
    </row>
    <row r="11" spans="1:5" s="57" customFormat="1" ht="44.25" customHeight="1"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ht="60"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ht="60"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66" customHeight="1"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53"/>
  <sheetViews>
    <sheetView showGridLines="0" topLeftCell="C1" zoomScale="70" zoomScaleNormal="70" workbookViewId="0">
      <selection activeCell="F9" sqref="F9"/>
    </sheetView>
  </sheetViews>
  <sheetFormatPr defaultRowHeight="15" x14ac:dyDescent="0.25"/>
  <cols>
    <col min="1" max="2" width="9.140625" hidden="1" customWidth="1"/>
    <col min="3" max="3" width="49.28515625" customWidth="1"/>
    <col min="4" max="4" width="71.28515625" customWidth="1"/>
    <col min="5" max="5" width="20.140625" customWidth="1"/>
    <col min="6" max="6" width="16" customWidth="1"/>
  </cols>
  <sheetData>
    <row r="1" spans="1:5" x14ac:dyDescent="0.25">
      <c r="C1" s="60" t="s">
        <v>144</v>
      </c>
      <c r="D1" s="2"/>
    </row>
    <row r="2" spans="1:5" x14ac:dyDescent="0.25">
      <c r="C2" s="60" t="s">
        <v>145</v>
      </c>
      <c r="D2" s="2"/>
      <c r="E2" t="s">
        <v>170</v>
      </c>
    </row>
    <row r="3" spans="1:5" x14ac:dyDescent="0.25">
      <c r="A3" t="s">
        <v>150</v>
      </c>
      <c r="B3" t="s">
        <v>151</v>
      </c>
    </row>
    <row r="4" spans="1:5" x14ac:dyDescent="0.25">
      <c r="A4">
        <f>MATCH(C4,'National CQUINs'!$A$1:$W$1,0)</f>
        <v>2</v>
      </c>
      <c r="B4">
        <f>MATCH(C4,'CQUIN pick-list '!$A1:$W$1,0)</f>
        <v>3</v>
      </c>
      <c r="C4" s="63" t="s">
        <v>149</v>
      </c>
      <c r="D4" s="64" t="str">
        <f>IF(ISERROR(IF($D$1="",VLOOKUP($D$2,'CQUIN pick-list '!$A$2:$X$307,$B4,FALSE),VLOOKUP($D$1,'National CQUINs'!$A$2:$X$11,$A4,FALSE))),"",IF($D$1="",VLOOKUP($D$2,'CQUIN pick-list '!$A$2:$X$307,$B4,FALSE),VLOOKUP($D$1,'National CQUINs'!$A$2:$X$11,$A4,FALSE)))</f>
        <v/>
      </c>
      <c r="E4" s="25" t="s">
        <v>10</v>
      </c>
    </row>
    <row r="5" spans="1:5" x14ac:dyDescent="0.25">
      <c r="A5">
        <f>MATCH(C5,'National CQUINs'!$A$1:$W$1,0)</f>
        <v>3</v>
      </c>
      <c r="B5">
        <v>4</v>
      </c>
      <c r="C5" s="14" t="s">
        <v>98</v>
      </c>
      <c r="D5" s="64" t="str">
        <f>IF(ISERROR(IF($D$1="",VLOOKUP($D$2,'CQUIN pick-list '!$A$2:$X$307,$B5,FALSE),VLOOKUP($D$1,'National CQUINs'!$A$2:$X$11,$A5,FALSE))),"",IF($D$1="",VLOOKUP($D$2,'CQUIN pick-list '!$A$2:$X$307,$B5,FALSE),VLOOKUP($D$1,'National CQUINs'!$A$2:$X$11,$A5,FALSE)))</f>
        <v/>
      </c>
    </row>
    <row r="6" spans="1:5" ht="30" customHeight="1" x14ac:dyDescent="0.25">
      <c r="A6">
        <f>MATCH(C6,'National CQUINs'!$A$1:$W$1,0)</f>
        <v>4</v>
      </c>
      <c r="B6">
        <v>5</v>
      </c>
      <c r="C6" s="14" t="s">
        <v>99</v>
      </c>
      <c r="D6" s="64" t="str">
        <f>IF(ISERROR(IF($D$1="",VLOOKUP($D$2,'CQUIN pick-list '!$A$2:$X$307,$B6,FALSE),VLOOKUP($D$1,'National CQUINs'!$A$2:$X$11,$A6,FALSE))),"",IF($D$1="",VLOOKUP($D$2,'CQUIN pick-list '!$A$2:$X$307,$B6,FALSE),VLOOKUP($D$1,'National CQUINs'!$A$2:$X$11,$A6,FALSE)))</f>
        <v/>
      </c>
    </row>
    <row r="7" spans="1:5" x14ac:dyDescent="0.25">
      <c r="A7">
        <v>5</v>
      </c>
      <c r="B7">
        <v>4</v>
      </c>
      <c r="C7" s="14" t="s">
        <v>100</v>
      </c>
      <c r="D7" s="64" t="str">
        <f>IF(ISERROR(IF($D$1="",VLOOKUP($D$2,'CQUIN pick-list '!$A$2:$X$307,$B7,FALSE),VLOOKUP($D$1,'National CQUINs'!$A$2:$X$11,$A7,FALSE))),"",IF($D$1="",VLOOKUP($D$2,'CQUIN pick-list '!$A$2:$X$307,$B7,FALSE),VLOOKUP($D$1,'National CQUINs'!$A$2:$X$11,$A7,FALSE)))</f>
        <v/>
      </c>
    </row>
    <row r="8" spans="1:5" ht="57" customHeight="1" x14ac:dyDescent="0.25">
      <c r="A8">
        <f>MATCH(C8,'National CQUINs'!$A$1:$W$1,0)</f>
        <v>6</v>
      </c>
      <c r="B8">
        <f>MATCH(C8,'CQUIN pick-list '!$A$1:$W$1,0)</f>
        <v>6</v>
      </c>
      <c r="C8" s="14" t="s">
        <v>101</v>
      </c>
      <c r="D8" s="64" t="str">
        <f>IF(ISERROR(IF($D$1="",VLOOKUP($D$2,'CQUIN pick-list '!$A$2:$X$307,$B8,FALSE),VLOOKUP($D$1,'National CQUINs'!$A$2:$X$11,$A8,FALSE))),"",IF($D$1="",VLOOKUP($D$2,'CQUIN pick-list '!$A$2:$X$307,$B8,FALSE),VLOOKUP($D$1,'National CQUINs'!$A$2:$X$11,$A8,FALSE)))</f>
        <v/>
      </c>
    </row>
    <row r="9" spans="1:5" ht="57" customHeight="1" x14ac:dyDescent="0.25">
      <c r="C9" s="63" t="s">
        <v>1243</v>
      </c>
      <c r="D9" s="149">
        <f>'Goals &amp; Indicator Summary'!D19</f>
        <v>0</v>
      </c>
    </row>
    <row r="10" spans="1:5" x14ac:dyDescent="0.25">
      <c r="A10">
        <v>7</v>
      </c>
      <c r="B10">
        <v>7</v>
      </c>
      <c r="C10" s="63" t="s">
        <v>1242</v>
      </c>
      <c r="D10" s="139" t="str">
        <f>IF(ISERROR(IF($D$1="",VLOOKUP($D$2,'CQUIN pick-list '!$A$2:$X$307,$B10,FALSE),VLOOKUP($D$1,'National CQUINs'!$A$2:$X$11,$A10,FALSE))),"",IF($D$1="",VLOOKUP($D$2,'CQUIN pick-list '!$A$2:$X$307,$B10,FALSE),VLOOKUP($D$1,'National CQUINs'!$A$2:$X$11,$A10,FALSE)))</f>
        <v/>
      </c>
      <c r="E10" s="59"/>
    </row>
    <row r="11" spans="1:5" s="57" customFormat="1" ht="165" x14ac:dyDescent="0.25">
      <c r="A11" s="57">
        <f>MATCH(C11,'National CQUINs'!$A$1:$W$1,0)</f>
        <v>8</v>
      </c>
      <c r="B11" s="57">
        <f>MATCH(C11,'CQUIN pick-list '!$A$1:$W$1,0)</f>
        <v>8</v>
      </c>
      <c r="C11" s="4" t="s">
        <v>102</v>
      </c>
      <c r="D11" s="64" t="str">
        <f>IF(ISERROR(IF($D$1="",VLOOKUP($D$2,'CQUIN pick-list '!$A$2:$X$307,$B11,FALSE),VLOOKUP($D$1,'National CQUINs'!$A$2:$X$11,$A11,FALSE))),"",IF($D$1="",VLOOKUP($D$2,'CQUIN pick-list '!$A$2:$X$307,$B11,FALSE),VLOOKUP($D$1,'National CQUINs'!$A$2:$X$11,$A11,FALSE)))</f>
        <v/>
      </c>
    </row>
    <row r="12" spans="1:5" ht="105" x14ac:dyDescent="0.25">
      <c r="A12">
        <f>MATCH(C12,'National CQUINs'!$A$1:$W$1,0)</f>
        <v>9</v>
      </c>
      <c r="B12">
        <f>MATCH(C12,'CQUIN pick-list '!$A$1:$W$1,0)</f>
        <v>9</v>
      </c>
      <c r="C12" s="4" t="s">
        <v>103</v>
      </c>
      <c r="D12" s="64" t="str">
        <f>IF(ISERROR(IF($D$1="",VLOOKUP($D$2,'CQUIN pick-list '!$A$2:$X$307,$B12,FALSE),VLOOKUP($D$1,'National CQUINs'!$A$2:$X$11,$A12,FALSE))),"",IF($D$1="",VLOOKUP($D$2,'CQUIN pick-list '!$A$2:$X$307,$B12,FALSE),VLOOKUP($D$1,'National CQUINs'!$A$2:$X$11,$A12,FALSE)))</f>
        <v/>
      </c>
    </row>
    <row r="13" spans="1:5" ht="105" x14ac:dyDescent="0.25">
      <c r="A13">
        <f>MATCH(C13,'National CQUINs'!$A$1:$W$1,0)</f>
        <v>10</v>
      </c>
      <c r="B13">
        <f>MATCH(C13,'CQUIN pick-list '!$A$1:$W$1,0)</f>
        <v>10</v>
      </c>
      <c r="C13" s="4" t="s">
        <v>104</v>
      </c>
      <c r="D13" s="64" t="str">
        <f>IF(ISERROR(IF($D$1="",VLOOKUP($D$2,'CQUIN pick-list '!$A$2:$X$307,$B13,FALSE),VLOOKUP($D$1,'National CQUINs'!$A$2:$X$11,$A13,FALSE))),"",IF($D$1="",VLOOKUP($D$2,'CQUIN pick-list '!$A$2:$X$307,$B13,FALSE),VLOOKUP($D$1,'National CQUINs'!$A$2:$X$11,$A13,FALSE)))</f>
        <v/>
      </c>
    </row>
    <row r="14" spans="1:5" x14ac:dyDescent="0.25">
      <c r="A14">
        <f>MATCH(C14,'National CQUINs'!$A$1:$W$1,0)</f>
        <v>11</v>
      </c>
      <c r="B14">
        <f>MATCH(C14,'CQUIN pick-list '!$A$1:$W$1,0)</f>
        <v>11</v>
      </c>
      <c r="C14" s="4" t="s">
        <v>105</v>
      </c>
      <c r="D14" s="64" t="str">
        <f>IF(ISERROR(IF($D$1="",VLOOKUP($D$2,'CQUIN pick-list '!$A$2:$X$307,$B14,FALSE),VLOOKUP($D$1,'National CQUINs'!$A$2:$X$11,$A14,FALSE))),"",IF($D$1="",VLOOKUP($D$2,'CQUIN pick-list '!$A$2:$X$307,$B14,FALSE),VLOOKUP($D$1,'National CQUINs'!$A$2:$X$11,$A14,FALSE)))</f>
        <v/>
      </c>
    </row>
    <row r="15" spans="1:5" x14ac:dyDescent="0.25">
      <c r="A15">
        <f>MATCH(C15,'National CQUINs'!$A$1:$W$1,0)</f>
        <v>12</v>
      </c>
      <c r="B15">
        <f>MATCH(C15,'CQUIN pick-list '!$A$1:$W$1,0)</f>
        <v>12</v>
      </c>
      <c r="C15" s="4" t="s">
        <v>106</v>
      </c>
      <c r="D15" s="64" t="str">
        <f>IF(ISERROR(IF($D$1="",VLOOKUP($D$2,'CQUIN pick-list '!$A$2:$X$307,$B15,FALSE),VLOOKUP($D$1,'National CQUINs'!$A$2:$X$11,$A15,FALSE))),"",IF($D$1="",VLOOKUP($D$2,'CQUIN pick-list '!$A$2:$X$307,$B15,FALSE),VLOOKUP($D$1,'National CQUINs'!$A$2:$X$11,$A15,FALSE)))</f>
        <v/>
      </c>
    </row>
    <row r="16" spans="1:5" x14ac:dyDescent="0.25">
      <c r="A16">
        <f>MATCH(C16,'National CQUINs'!$A$1:$W$1,0)</f>
        <v>13</v>
      </c>
      <c r="B16">
        <f>MATCH(C16,'CQUIN pick-list '!$A$1:$W$1,0)</f>
        <v>13</v>
      </c>
      <c r="C16" s="4" t="s">
        <v>107</v>
      </c>
      <c r="D16" s="64" t="str">
        <f>IF(ISERROR(IF($D$1="",VLOOKUP($D$2,'CQUIN pick-list '!$A$2:$X$307,$B16,FALSE),VLOOKUP($D$1,'National CQUINs'!$A$2:$X$11,$A16,FALSE))),"",IF($D$1="",VLOOKUP($D$2,'CQUIN pick-list '!$A$2:$X$307,$B16,FALSE),VLOOKUP($D$1,'National CQUINs'!$A$2:$X$11,$A16,FALSE)))</f>
        <v/>
      </c>
    </row>
    <row r="17" spans="1:6" x14ac:dyDescent="0.25">
      <c r="A17">
        <f>MATCH(C17,'National CQUINs'!$A$1:$W$1,0)</f>
        <v>14</v>
      </c>
      <c r="B17">
        <f>MATCH(C17,'CQUIN pick-list '!$A$1:$W$1,0)</f>
        <v>14</v>
      </c>
      <c r="C17" s="4" t="s">
        <v>108</v>
      </c>
      <c r="D17" s="64" t="str">
        <f>IF(ISERROR(IF($D$1="",VLOOKUP($D$2,'CQUIN pick-list '!$A$2:$X$307,$B17,FALSE),VLOOKUP($D$1,'National CQUINs'!$A$2:$X$11,$A17,FALSE))),"",IF($D$1="",VLOOKUP($D$2,'CQUIN pick-list '!$A$2:$X$307,$B17,FALSE),VLOOKUP($D$1,'National CQUINs'!$A$2:$X$11,$A17,FALSE)))</f>
        <v/>
      </c>
    </row>
    <row r="18" spans="1:6" ht="34.5" customHeight="1" x14ac:dyDescent="0.25">
      <c r="A18">
        <f>MATCH(C18,'National CQUINs'!$A$1:$W$1,0)</f>
        <v>15</v>
      </c>
      <c r="B18">
        <f>MATCH(C18,'CQUIN pick-list '!$A$1:$W$1,0)</f>
        <v>15</v>
      </c>
      <c r="C18" s="4" t="s">
        <v>109</v>
      </c>
      <c r="D18" s="64" t="str">
        <f>IF(ISERROR(IF($D$1="",VLOOKUP($D$2,'CQUIN pick-list '!$A$2:$X$307,$B18,FALSE),VLOOKUP($D$1,'National CQUINs'!$A$2:$X$11,$A18,FALSE))),"",IF($D$1="",VLOOKUP($D$2,'CQUIN pick-list '!$A$2:$X$307,$B18,FALSE),VLOOKUP($D$1,'National CQUINs'!$A$2:$X$11,$A18,FALSE)))</f>
        <v/>
      </c>
    </row>
    <row r="19" spans="1:6" ht="37.5" customHeight="1" x14ac:dyDescent="0.25">
      <c r="A19">
        <f>MATCH(C19,'National CQUINs'!$A$1:$W$1,0)</f>
        <v>16</v>
      </c>
      <c r="B19">
        <f>MATCH(C19,'CQUIN pick-list '!$A$1:$W$1,0)</f>
        <v>16</v>
      </c>
      <c r="C19" s="4" t="s">
        <v>110</v>
      </c>
      <c r="D19" s="64" t="str">
        <f>IF(ISERROR(IF($D$1="",VLOOKUP($D$2,'CQUIN pick-list '!$A$2:$X$307,$B19,FALSE),VLOOKUP($D$1,'National CQUINs'!$A$2:$X$11,$A19,FALSE))),"",IF($D$1="",VLOOKUP($D$2,'CQUIN pick-list '!$A$2:$X$307,$B19,FALSE),VLOOKUP($D$1,'National CQUINs'!$A$2:$X$11,$A19,FALSE)))</f>
        <v/>
      </c>
    </row>
    <row r="20" spans="1:6" x14ac:dyDescent="0.25">
      <c r="A20">
        <f>MATCH(C20,'National CQUINs'!$A$1:$W$1,0)</f>
        <v>17</v>
      </c>
      <c r="B20">
        <f>MATCH(C20,'CQUIN pick-list '!$A$1:$W$1,0)</f>
        <v>17</v>
      </c>
      <c r="C20" s="4" t="s">
        <v>111</v>
      </c>
      <c r="D20" s="64" t="str">
        <f>IF(ISERROR(IF($D$1="",VLOOKUP($D$2,'CQUIN pick-list '!$A$2:$X$307,$B20,FALSE),VLOOKUP($D$1,'National CQUINs'!$A$2:$X$11,$A20,FALSE))),"",IF($D$1="",VLOOKUP($D$2,'CQUIN pick-list '!$A$2:$X$307,$B20,FALSE),VLOOKUP($D$1,'National CQUINs'!$A$2:$X$11,$A20,FALSE)))</f>
        <v/>
      </c>
    </row>
    <row r="21" spans="1:6" ht="30" x14ac:dyDescent="0.25">
      <c r="A21">
        <f>MATCH(C21,'National CQUINs'!$A$1:$W$1,0)</f>
        <v>18</v>
      </c>
      <c r="B21">
        <f>MATCH(C21,'CQUIN pick-list '!$A$1:$W$1,0)</f>
        <v>18</v>
      </c>
      <c r="C21" s="4" t="s">
        <v>112</v>
      </c>
      <c r="D21" s="64" t="str">
        <f>IF(ISERROR(IF($D$1="",VLOOKUP($D$2,'CQUIN pick-list '!$A$2:$X$307,$B21,FALSE),VLOOKUP($D$1,'National CQUINs'!$A$2:$X$11,$A21,FALSE))),"",IF($D$1="",VLOOKUP($D$2,'CQUIN pick-list '!$A$2:$X$307,$B21,FALSE),VLOOKUP($D$1,'National CQUINs'!$A$2:$X$11,$A21,FALSE)))</f>
        <v/>
      </c>
    </row>
    <row r="22" spans="1:6" ht="80.25" customHeight="1" x14ac:dyDescent="0.25">
      <c r="A22">
        <f>MATCH(C22,'National CQUINs'!$A$1:$W$1,0)</f>
        <v>19</v>
      </c>
      <c r="B22">
        <f>MATCH(C22,'CQUIN pick-list '!$A$1:$W$1,0)</f>
        <v>19</v>
      </c>
      <c r="C22" s="4" t="s">
        <v>113</v>
      </c>
      <c r="D22" s="64" t="str">
        <f>IF(ISERROR(IF($D$1="",VLOOKUP($D$2,'CQUIN pick-list '!$A$2:$X$307,$B22,FALSE),VLOOKUP($D$1,'National CQUINs'!$A$2:$X$11,$A22,FALSE))),"",IF($D$1="",VLOOKUP($D$2,'CQUIN pick-list '!$A$2:$X$307,$B22,FALSE),VLOOKUP($D$1,'National CQUINs'!$A$2:$X$11,$A22,FALSE)))</f>
        <v/>
      </c>
    </row>
    <row r="23" spans="1:6" ht="45" x14ac:dyDescent="0.25">
      <c r="A23">
        <f>MATCH(C23,'National CQUINs'!$A$1:$W$1,0)</f>
        <v>20</v>
      </c>
      <c r="B23">
        <f>MATCH(C23,'CQUIN pick-list '!$A$1:$W$1,0)</f>
        <v>20</v>
      </c>
      <c r="C23" s="4" t="s">
        <v>76</v>
      </c>
      <c r="D23" s="64" t="str">
        <f>IF(ISERROR(IF($D$1="",VLOOKUP($D$2,'CQUIN pick-list '!$A$2:$X$307,$B23,FALSE),VLOOKUP($D$1,'National CQUINs'!$A$2:$X$11,$A23,FALSE))),"",IF($D$1="",VLOOKUP($D$2,'CQUIN pick-list '!$A$2:$X$307,$B23,FALSE),VLOOKUP($D$1,'National CQUINs'!$A$2:$X$11,$A23,FALSE)))</f>
        <v/>
      </c>
    </row>
    <row r="24" spans="1:6" ht="35.25" customHeight="1" x14ac:dyDescent="0.25">
      <c r="A24">
        <f>MATCH(C24,'National CQUINs'!$A$1:$W$1,0)</f>
        <v>21</v>
      </c>
      <c r="B24">
        <f>MATCH(C24,'CQUIN pick-list '!$A$1:$W$1,0)</f>
        <v>21</v>
      </c>
      <c r="C24" s="4" t="s">
        <v>114</v>
      </c>
      <c r="D24" s="64" t="str">
        <f>IF(ISERROR(IF($D$1="",VLOOKUP($D$2,'CQUIN pick-list '!$A$2:$X$307,$B24,FALSE),VLOOKUP($D$1,'National CQUINs'!$A$2:$X$11,$A24,FALSE))),"",IF($D$1="",VLOOKUP($D$2,'CQUIN pick-list '!$A$2:$X$307,$B24,FALSE),VLOOKUP($D$1,'National CQUINs'!$A$2:$X$11,$A24,FALSE)))</f>
        <v/>
      </c>
    </row>
    <row r="25" spans="1:6" ht="30" x14ac:dyDescent="0.25">
      <c r="A25">
        <f>MATCH(C25,'National CQUINs'!$A$1:$W$1,0)</f>
        <v>22</v>
      </c>
      <c r="B25">
        <f>MATCH(C25,'CQUIN pick-list '!$A$1:$W$1,0)</f>
        <v>22</v>
      </c>
      <c r="C25" s="4" t="s">
        <v>122</v>
      </c>
      <c r="D25" s="64" t="str">
        <f>IF(ISERROR(IF($D$1="",VLOOKUP($D$2,'CQUIN pick-list '!$A$2:$X$307,$B25,FALSE),VLOOKUP($D$1,'National CQUINs'!$A$2:$X$11,$A25,FALSE))),"",IF($D$1="",VLOOKUP($D$2,'CQUIN pick-list '!$A$2:$X$307,$B25,FALSE),VLOOKUP($D$1,'National CQUINs'!$A$2:$X$11,$A25,FALSE)))</f>
        <v/>
      </c>
      <c r="E25" s="185" t="s">
        <v>117</v>
      </c>
    </row>
    <row r="26" spans="1:6" ht="30" x14ac:dyDescent="0.25">
      <c r="A26">
        <f>MATCH(C26,'National CQUINs'!$A$1:$W$1,0)</f>
        <v>23</v>
      </c>
      <c r="B26">
        <f>MATCH(C26,'CQUIN pick-list '!$A$1:$W$1,0)</f>
        <v>23</v>
      </c>
      <c r="C26" s="4" t="s">
        <v>123</v>
      </c>
      <c r="D26" s="64" t="str">
        <f>IF(ISERROR(IF($D$1="",VLOOKUP($D$2,'CQUIN pick-list '!$A$2:$X$307,$B26,FALSE),VLOOKUP($D$1,'National CQUINs'!$A$2:$X$11,$A26,FALSE))),"",IF($D$1="",VLOOKUP($D$2,'CQUIN pick-list '!$A$2:$X$307,$B26,FALSE),VLOOKUP($D$1,'National CQUINs'!$A$2:$X$11,$A26,FALSE)))</f>
        <v/>
      </c>
      <c r="E26" s="186"/>
    </row>
    <row r="27" spans="1:6" ht="69" customHeight="1" x14ac:dyDescent="0.25">
      <c r="A27">
        <v>24</v>
      </c>
      <c r="B27">
        <v>24</v>
      </c>
      <c r="C27" s="4" t="s">
        <v>187</v>
      </c>
      <c r="D27" s="64" t="str">
        <f>IF(ISERROR(IF($D$1="",VLOOKUP($D$2,'CQUIN pick-list '!$A$2:$X$307,$B27,FALSE),VLOOKUP($D$1,'National CQUINs'!$A$2:$X$11,$A27,FALSE))),"",IF($D$1="",VLOOKUP($D$2,'CQUIN pick-list '!$A$2:$X$307,$B27,FALSE),VLOOKUP($D$1,'National CQUINs'!$A$2:$X$11,$A27,FALSE)))</f>
        <v/>
      </c>
      <c r="E27" s="83"/>
    </row>
    <row r="30" spans="1:6" x14ac:dyDescent="0.25">
      <c r="C30" s="187" t="s">
        <v>2</v>
      </c>
      <c r="D30" s="188"/>
      <c r="E30" s="188"/>
      <c r="F30" s="189"/>
    </row>
    <row r="31" spans="1:6" ht="60" x14ac:dyDescent="0.25">
      <c r="C31" s="15" t="s">
        <v>0</v>
      </c>
      <c r="D31" s="11" t="s">
        <v>77</v>
      </c>
      <c r="E31" s="11" t="s">
        <v>1</v>
      </c>
      <c r="F31" s="11" t="s">
        <v>6</v>
      </c>
    </row>
    <row r="32" spans="1:6" x14ac:dyDescent="0.25">
      <c r="C32" s="21"/>
      <c r="D32" s="21"/>
      <c r="E32" s="21"/>
      <c r="F32" s="82"/>
    </row>
    <row r="33" spans="3:6" x14ac:dyDescent="0.25">
      <c r="C33" s="5"/>
      <c r="D33" s="21"/>
      <c r="E33" s="21"/>
      <c r="F33" s="82"/>
    </row>
    <row r="34" spans="3:6" x14ac:dyDescent="0.25">
      <c r="C34" s="5"/>
      <c r="D34" s="21"/>
      <c r="E34" s="21"/>
      <c r="F34" s="82"/>
    </row>
    <row r="35" spans="3:6" x14ac:dyDescent="0.25">
      <c r="C35" s="5"/>
      <c r="D35" s="21"/>
      <c r="E35" s="21"/>
      <c r="F35" s="82"/>
    </row>
    <row r="36" spans="3:6" x14ac:dyDescent="0.25">
      <c r="C36" s="5"/>
      <c r="D36" s="5"/>
      <c r="E36" s="21"/>
      <c r="F36" s="22"/>
    </row>
    <row r="37" spans="3:6" x14ac:dyDescent="0.25">
      <c r="C37" s="5"/>
      <c r="D37" s="5"/>
      <c r="E37" s="21"/>
      <c r="F37" s="22"/>
    </row>
    <row r="38" spans="3:6" x14ac:dyDescent="0.25">
      <c r="E38" s="24" t="s">
        <v>45</v>
      </c>
      <c r="F38" s="23" t="str">
        <f>IF(SUM(F32:F37)=0,"",SUM(F32:F37))</f>
        <v/>
      </c>
    </row>
    <row r="40" spans="3:6" ht="45" customHeight="1" x14ac:dyDescent="0.25">
      <c r="E40" s="190" t="s">
        <v>172</v>
      </c>
      <c r="F40" s="191"/>
    </row>
    <row r="42" spans="3:6" ht="30" customHeight="1" x14ac:dyDescent="0.25">
      <c r="C42" s="192" t="s">
        <v>69</v>
      </c>
      <c r="D42" s="193"/>
    </row>
    <row r="43" spans="3:6" ht="30" customHeight="1" x14ac:dyDescent="0.25">
      <c r="C43" s="16" t="s">
        <v>113</v>
      </c>
      <c r="D43" s="11" t="s">
        <v>3</v>
      </c>
    </row>
    <row r="44" spans="3:6" x14ac:dyDescent="0.25">
      <c r="C44" s="6"/>
      <c r="D44" s="18"/>
    </row>
    <row r="45" spans="3:6" x14ac:dyDescent="0.25">
      <c r="C45" s="6"/>
      <c r="D45" s="18"/>
    </row>
    <row r="46" spans="3:6" x14ac:dyDescent="0.25">
      <c r="C46" s="6"/>
      <c r="D46" s="18"/>
    </row>
    <row r="47" spans="3:6" x14ac:dyDescent="0.25">
      <c r="C47" s="6"/>
      <c r="D47" s="18"/>
    </row>
    <row r="48" spans="3:6" x14ac:dyDescent="0.25">
      <c r="C48" s="6"/>
      <c r="D48" s="18"/>
    </row>
    <row r="52" spans="3:3" x14ac:dyDescent="0.25">
      <c r="C52" t="s">
        <v>70</v>
      </c>
    </row>
    <row r="53" spans="3:3" x14ac:dyDescent="0.25">
      <c r="C53" t="s">
        <v>65</v>
      </c>
    </row>
  </sheetData>
  <sheetProtection selectLockedCells="1" selectUnlockedCells="1"/>
  <mergeCells count="4">
    <mergeCell ref="E25:E26"/>
    <mergeCell ref="C30:F30"/>
    <mergeCell ref="E40:F40"/>
    <mergeCell ref="C42:D42"/>
  </mergeCells>
  <dataValidations count="1">
    <dataValidation type="list" allowBlank="1" showInputMessage="1" showErrorMessage="1" sqref="E3:XFD3 A3:B3">
      <formula1>IndName</formula1>
    </dataValidation>
  </dataValidations>
  <hyperlinks>
    <hyperlink ref="E4" location="'Goals &amp; Indicator Summary'!A1" display="Goals &amp; Indicator Summary"/>
  </hyperlinks>
  <pageMargins left="0.70866141732283472" right="0.70866141732283472" top="0.74803149606299213" bottom="0.74803149606299213" header="0.31496062992125984" footer="0.31496062992125984"/>
  <pageSetup paperSize="9" scale="49" orientation="portrait"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14:formula1>
            <xm:f>'CQUIN pick-list '!$A$2:$A$32</xm:f>
          </x14:formula1>
          <xm:sqref>D2</xm:sqref>
        </x14:dataValidation>
        <x14:dataValidation type="list" showInputMessage="1" showErrorMessage="1">
          <x14:formula1>
            <xm:f>'National CQUINs'!$A$2:$A$11</xm:f>
          </x14:formula1>
          <xm:sqref>D1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10</vt:i4>
      </vt:variant>
    </vt:vector>
  </HeadingPairs>
  <TitlesOfParts>
    <vt:vector size="36" baseType="lpstr">
      <vt:lpstr>Version control </vt:lpstr>
      <vt:lpstr>Notes</vt:lpstr>
      <vt:lpstr>Example Indicator</vt:lpstr>
      <vt:lpstr>Adding Additional Indicators</vt:lpstr>
      <vt:lpstr>National CQUINs</vt:lpstr>
      <vt:lpstr>CQUIN pick-list </vt:lpstr>
      <vt:lpstr>Goals &amp; Indicator Summary</vt:lpstr>
      <vt:lpstr>1st indicator </vt:lpstr>
      <vt:lpstr>2nd indicator</vt:lpstr>
      <vt:lpstr>3rd indicator</vt:lpstr>
      <vt:lpstr>4th indicator</vt:lpstr>
      <vt:lpstr>5th indicator</vt:lpstr>
      <vt:lpstr>6th indicator</vt:lpstr>
      <vt:lpstr>7th indicator</vt:lpstr>
      <vt:lpstr>8th indicator</vt:lpstr>
      <vt:lpstr>9th indicator</vt:lpstr>
      <vt:lpstr>10th indicator</vt:lpstr>
      <vt:lpstr>11th indicator</vt:lpstr>
      <vt:lpstr>12th indicator</vt:lpstr>
      <vt:lpstr>13th indicator</vt:lpstr>
      <vt:lpstr>14th indicator</vt:lpstr>
      <vt:lpstr>15th indicator</vt:lpstr>
      <vt:lpstr>Notes_Ambulance_Pop_Projections</vt:lpstr>
      <vt:lpstr>CCG Populations (Ambulance)</vt:lpstr>
      <vt:lpstr>Ambulance Trust Populations</vt:lpstr>
      <vt:lpstr>REF</vt:lpstr>
      <vt:lpstr>Nationallist</vt:lpstr>
      <vt:lpstr>NatList</vt:lpstr>
      <vt:lpstr>Natlist2</vt:lpstr>
      <vt:lpstr>NSRPathway</vt:lpstr>
      <vt:lpstr>Picklist3</vt:lpstr>
      <vt:lpstr>Picklist4</vt:lpstr>
      <vt:lpstr>picklist5</vt:lpstr>
      <vt:lpstr>QualityDimension</vt:lpstr>
      <vt:lpstr>QualityDomain</vt:lpstr>
      <vt:lpstr>Type</vt:lpstr>
    </vt:vector>
  </TitlesOfParts>
  <Company>Dudley PCT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LDudley</dc:creator>
  <cp:lastModifiedBy>Alderson, Sam</cp:lastModifiedBy>
  <cp:lastPrinted>2016-02-19T16:58:21Z</cp:lastPrinted>
  <dcterms:created xsi:type="dcterms:W3CDTF">2010-11-09T10:45:03Z</dcterms:created>
  <dcterms:modified xsi:type="dcterms:W3CDTF">2016-03-21T11:38:17Z</dcterms:modified>
</cp:coreProperties>
</file>