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965" windowWidth="21630" windowHeight="4665"/>
  </bookViews>
  <sheets>
    <sheet name="Notes" sheetId="1" r:id="rId1"/>
    <sheet name="SNPP Projections" sheetId="11" r:id="rId2"/>
    <sheet name="GP Registration Projections" sheetId="10" r:id="rId3"/>
  </sheets>
  <externalReferences>
    <externalReference r:id="rId4"/>
  </externalReferences>
  <definedNames>
    <definedName name="___INDEX_SHEET___ASAP_Utilities">#REF!</definedName>
    <definedName name="Females">#REF!</definedName>
    <definedName name="fn">[1]Intro!$B$1</definedName>
    <definedName name="OP_PERSONS">#REF!</definedName>
    <definedName name="Persons">#REF!</definedName>
    <definedName name="_xlnm.Print_Area" localSheetId="0">Notes!$A$1:$G$55</definedName>
    <definedName name="_xlnm.Print_Titles" localSheetId="2">'GP Registration Projections'!$6:$6</definedName>
  </definedNames>
  <calcPr calcId="145621"/>
</workbook>
</file>

<file path=xl/calcChain.xml><?xml version="1.0" encoding="utf-8"?>
<calcChain xmlns="http://schemas.openxmlformats.org/spreadsheetml/2006/main">
  <c r="I8" i="10" l="1"/>
  <c r="J8" i="10"/>
  <c r="K8" i="10"/>
  <c r="L8" i="10"/>
  <c r="M8" i="10"/>
  <c r="N8" i="10"/>
  <c r="I9" i="10"/>
  <c r="J9" i="10"/>
  <c r="K9" i="10"/>
  <c r="L9" i="10"/>
  <c r="M9" i="10"/>
  <c r="N9" i="10"/>
  <c r="I10" i="10"/>
  <c r="J10" i="10"/>
  <c r="K10" i="10"/>
  <c r="L10" i="10"/>
  <c r="M10" i="10"/>
  <c r="N10" i="10"/>
  <c r="I11" i="10"/>
  <c r="J11" i="10"/>
  <c r="K11" i="10"/>
  <c r="L11" i="10"/>
  <c r="M11" i="10"/>
  <c r="N11" i="10"/>
  <c r="I12" i="10"/>
  <c r="J12" i="10"/>
  <c r="K12" i="10"/>
  <c r="L12" i="10"/>
  <c r="M12" i="10"/>
  <c r="N12" i="10"/>
  <c r="I13" i="10"/>
  <c r="J13" i="10"/>
  <c r="K13" i="10"/>
  <c r="L13" i="10"/>
  <c r="M13" i="10"/>
  <c r="N13" i="10"/>
  <c r="I14" i="10"/>
  <c r="J14" i="10"/>
  <c r="K14" i="10"/>
  <c r="L14" i="10"/>
  <c r="M14" i="10"/>
  <c r="N14" i="10"/>
  <c r="I15" i="10"/>
  <c r="J15" i="10"/>
  <c r="K15" i="10"/>
  <c r="L15" i="10"/>
  <c r="M15" i="10"/>
  <c r="N15" i="10"/>
  <c r="I16" i="10"/>
  <c r="J16" i="10"/>
  <c r="K16" i="10"/>
  <c r="L16" i="10"/>
  <c r="R16" i="10" s="1"/>
  <c r="M16" i="10"/>
  <c r="N16" i="10"/>
  <c r="I17" i="10"/>
  <c r="J17" i="10"/>
  <c r="K17" i="10"/>
  <c r="L17" i="10"/>
  <c r="M17" i="10"/>
  <c r="N17" i="10"/>
  <c r="I18" i="10"/>
  <c r="J18" i="10"/>
  <c r="K18" i="10"/>
  <c r="L18" i="10"/>
  <c r="M18" i="10"/>
  <c r="N18" i="10"/>
  <c r="I19" i="10"/>
  <c r="J19" i="10"/>
  <c r="K19" i="10"/>
  <c r="L19" i="10"/>
  <c r="M19" i="10"/>
  <c r="N19" i="10"/>
  <c r="I20" i="10"/>
  <c r="J20" i="10"/>
  <c r="K20" i="10"/>
  <c r="L20" i="10"/>
  <c r="M20" i="10"/>
  <c r="N20" i="10"/>
  <c r="I21" i="10"/>
  <c r="J21" i="10"/>
  <c r="K21" i="10"/>
  <c r="L21" i="10"/>
  <c r="M21" i="10"/>
  <c r="N21" i="10"/>
  <c r="I22" i="10"/>
  <c r="J22" i="10"/>
  <c r="K22" i="10"/>
  <c r="L22" i="10"/>
  <c r="M22" i="10"/>
  <c r="N22" i="10"/>
  <c r="I23" i="10"/>
  <c r="J23" i="10"/>
  <c r="K23" i="10"/>
  <c r="L23" i="10"/>
  <c r="M23" i="10"/>
  <c r="N23" i="10"/>
  <c r="I24" i="10"/>
  <c r="J24" i="10"/>
  <c r="K24" i="10"/>
  <c r="L24" i="10"/>
  <c r="M24" i="10"/>
  <c r="N24" i="10"/>
  <c r="I25" i="10"/>
  <c r="J25" i="10"/>
  <c r="K25" i="10"/>
  <c r="L25" i="10"/>
  <c r="M25" i="10"/>
  <c r="N25" i="10"/>
  <c r="I26" i="10"/>
  <c r="J26" i="10"/>
  <c r="K26" i="10"/>
  <c r="L26" i="10"/>
  <c r="M26" i="10"/>
  <c r="N26" i="10"/>
  <c r="I27" i="10"/>
  <c r="J27" i="10"/>
  <c r="K27" i="10"/>
  <c r="L27" i="10"/>
  <c r="M27" i="10"/>
  <c r="N27" i="10"/>
  <c r="I28" i="10"/>
  <c r="J28" i="10"/>
  <c r="K28" i="10"/>
  <c r="L28" i="10"/>
  <c r="M28" i="10"/>
  <c r="N28" i="10"/>
  <c r="I29" i="10"/>
  <c r="J29" i="10"/>
  <c r="K29" i="10"/>
  <c r="L29" i="10"/>
  <c r="M29" i="10"/>
  <c r="N29" i="10"/>
  <c r="I30" i="10"/>
  <c r="J30" i="10"/>
  <c r="K30" i="10"/>
  <c r="L30" i="10"/>
  <c r="M30" i="10"/>
  <c r="N30" i="10"/>
  <c r="I31" i="10"/>
  <c r="J31" i="10"/>
  <c r="K31" i="10"/>
  <c r="L31" i="10"/>
  <c r="M31" i="10"/>
  <c r="N31" i="10"/>
  <c r="I32" i="10"/>
  <c r="J32" i="10"/>
  <c r="K32" i="10"/>
  <c r="L32" i="10"/>
  <c r="M32" i="10"/>
  <c r="N32" i="10"/>
  <c r="I33" i="10"/>
  <c r="J33" i="10"/>
  <c r="K33" i="10"/>
  <c r="L33" i="10"/>
  <c r="M33" i="10"/>
  <c r="N33" i="10"/>
  <c r="I34" i="10"/>
  <c r="J34" i="10"/>
  <c r="K34" i="10"/>
  <c r="L34" i="10"/>
  <c r="M34" i="10"/>
  <c r="N34" i="10"/>
  <c r="I35" i="10"/>
  <c r="J35" i="10"/>
  <c r="K35" i="10"/>
  <c r="L35" i="10"/>
  <c r="M35" i="10"/>
  <c r="N35" i="10"/>
  <c r="I36" i="10"/>
  <c r="J36" i="10"/>
  <c r="K36" i="10"/>
  <c r="L36" i="10"/>
  <c r="M36" i="10"/>
  <c r="N36" i="10"/>
  <c r="I37" i="10"/>
  <c r="J37" i="10"/>
  <c r="K37" i="10"/>
  <c r="L37" i="10"/>
  <c r="M37" i="10"/>
  <c r="N37" i="10"/>
  <c r="I38" i="10"/>
  <c r="J38" i="10"/>
  <c r="K38" i="10"/>
  <c r="L38" i="10"/>
  <c r="M38" i="10"/>
  <c r="N38" i="10"/>
  <c r="I39" i="10"/>
  <c r="J39" i="10"/>
  <c r="P39" i="10" s="1"/>
  <c r="W39" i="10" s="1"/>
  <c r="K39" i="10"/>
  <c r="L39" i="10"/>
  <c r="M39" i="10"/>
  <c r="N39" i="10"/>
  <c r="I40" i="10"/>
  <c r="J40" i="10"/>
  <c r="K40" i="10"/>
  <c r="L40" i="10"/>
  <c r="M40" i="10"/>
  <c r="N40" i="10"/>
  <c r="I41" i="10"/>
  <c r="J41" i="10"/>
  <c r="K41" i="10"/>
  <c r="L41" i="10"/>
  <c r="M41" i="10"/>
  <c r="N41" i="10"/>
  <c r="I42" i="10"/>
  <c r="J42" i="10"/>
  <c r="K42" i="10"/>
  <c r="L42" i="10"/>
  <c r="M42" i="10"/>
  <c r="N42" i="10"/>
  <c r="I43" i="10"/>
  <c r="J43" i="10"/>
  <c r="K43" i="10"/>
  <c r="L43" i="10"/>
  <c r="M43" i="10"/>
  <c r="N43" i="10"/>
  <c r="I45" i="10"/>
  <c r="J45" i="10"/>
  <c r="K45" i="10"/>
  <c r="L45" i="10"/>
  <c r="M45" i="10"/>
  <c r="N45" i="10"/>
  <c r="I46" i="10"/>
  <c r="J46" i="10"/>
  <c r="K46" i="10"/>
  <c r="L46" i="10"/>
  <c r="M46" i="10"/>
  <c r="N46" i="10"/>
  <c r="I47" i="10"/>
  <c r="J47" i="10"/>
  <c r="K47" i="10"/>
  <c r="L47" i="10"/>
  <c r="M47" i="10"/>
  <c r="N47" i="10"/>
  <c r="I48" i="10"/>
  <c r="J48" i="10"/>
  <c r="K48" i="10"/>
  <c r="L48" i="10"/>
  <c r="M48" i="10"/>
  <c r="N48" i="10"/>
  <c r="I49" i="10"/>
  <c r="J49" i="10"/>
  <c r="K49" i="10"/>
  <c r="L49" i="10"/>
  <c r="M49" i="10"/>
  <c r="N49" i="10"/>
  <c r="I50" i="10"/>
  <c r="J50" i="10"/>
  <c r="K50" i="10"/>
  <c r="L50" i="10"/>
  <c r="M50" i="10"/>
  <c r="N50" i="10"/>
  <c r="I51" i="10"/>
  <c r="J51" i="10"/>
  <c r="K51" i="10"/>
  <c r="L51" i="10"/>
  <c r="M51" i="10"/>
  <c r="N51" i="10"/>
  <c r="I52" i="10"/>
  <c r="J52" i="10"/>
  <c r="K52" i="10"/>
  <c r="L52" i="10"/>
  <c r="M52" i="10"/>
  <c r="N52" i="10"/>
  <c r="I53" i="10"/>
  <c r="J53" i="10"/>
  <c r="K53" i="10"/>
  <c r="L53" i="10"/>
  <c r="M53" i="10"/>
  <c r="N53" i="10"/>
  <c r="I54" i="10"/>
  <c r="J54" i="10"/>
  <c r="K54" i="10"/>
  <c r="L54" i="10"/>
  <c r="M54" i="10"/>
  <c r="N54" i="10"/>
  <c r="I55" i="10"/>
  <c r="J55" i="10"/>
  <c r="K55" i="10"/>
  <c r="L55" i="10"/>
  <c r="M55" i="10"/>
  <c r="N55" i="10"/>
  <c r="I56" i="10"/>
  <c r="J56" i="10"/>
  <c r="K56" i="10"/>
  <c r="L56" i="10"/>
  <c r="M56" i="10"/>
  <c r="N56" i="10"/>
  <c r="I57" i="10"/>
  <c r="J57" i="10"/>
  <c r="K57" i="10"/>
  <c r="L57" i="10"/>
  <c r="M57" i="10"/>
  <c r="N57" i="10"/>
  <c r="I58" i="10"/>
  <c r="J58" i="10"/>
  <c r="K58" i="10"/>
  <c r="L58" i="10"/>
  <c r="M58" i="10"/>
  <c r="N58" i="10"/>
  <c r="I59" i="10"/>
  <c r="J59" i="10"/>
  <c r="K59" i="10"/>
  <c r="L59" i="10"/>
  <c r="M59" i="10"/>
  <c r="N59" i="10"/>
  <c r="I60" i="10"/>
  <c r="J60" i="10"/>
  <c r="K60" i="10"/>
  <c r="L60" i="10"/>
  <c r="M60" i="10"/>
  <c r="N60" i="10"/>
  <c r="I61" i="10"/>
  <c r="J61" i="10"/>
  <c r="K61" i="10"/>
  <c r="L61" i="10"/>
  <c r="M61" i="10"/>
  <c r="N61" i="10"/>
  <c r="I62" i="10"/>
  <c r="J62" i="10"/>
  <c r="K62" i="10"/>
  <c r="L62" i="10"/>
  <c r="M62" i="10"/>
  <c r="N62" i="10"/>
  <c r="I63" i="10"/>
  <c r="J63" i="10"/>
  <c r="K63" i="10"/>
  <c r="L63" i="10"/>
  <c r="M63" i="10"/>
  <c r="N63" i="10"/>
  <c r="I64" i="10"/>
  <c r="J64" i="10"/>
  <c r="K64" i="10"/>
  <c r="L64" i="10"/>
  <c r="M64" i="10"/>
  <c r="N64" i="10"/>
  <c r="I65" i="10"/>
  <c r="J65" i="10"/>
  <c r="K65" i="10"/>
  <c r="L65" i="10"/>
  <c r="M65" i="10"/>
  <c r="N65" i="10"/>
  <c r="I66" i="10"/>
  <c r="J66" i="10"/>
  <c r="K66" i="10"/>
  <c r="L66" i="10"/>
  <c r="M66" i="10"/>
  <c r="N66" i="10"/>
  <c r="I67" i="10"/>
  <c r="J67" i="10"/>
  <c r="K67" i="10"/>
  <c r="L67" i="10"/>
  <c r="M67" i="10"/>
  <c r="N67" i="10"/>
  <c r="I68" i="10"/>
  <c r="J68" i="10"/>
  <c r="K68" i="10"/>
  <c r="L68" i="10"/>
  <c r="M68" i="10"/>
  <c r="N68" i="10"/>
  <c r="I69" i="10"/>
  <c r="J69" i="10"/>
  <c r="K69" i="10"/>
  <c r="L69" i="10"/>
  <c r="M69" i="10"/>
  <c r="N69" i="10"/>
  <c r="I70" i="10"/>
  <c r="J70" i="10"/>
  <c r="K70" i="10"/>
  <c r="L70" i="10"/>
  <c r="M70" i="10"/>
  <c r="N70" i="10"/>
  <c r="I71" i="10"/>
  <c r="J71" i="10"/>
  <c r="K71" i="10"/>
  <c r="L71" i="10"/>
  <c r="M71" i="10"/>
  <c r="N71" i="10"/>
  <c r="I72" i="10"/>
  <c r="J72" i="10"/>
  <c r="K72" i="10"/>
  <c r="L72" i="10"/>
  <c r="M72" i="10"/>
  <c r="N72" i="10"/>
  <c r="I73" i="10"/>
  <c r="J73" i="10"/>
  <c r="K73" i="10"/>
  <c r="L73" i="10"/>
  <c r="M73" i="10"/>
  <c r="N73" i="10"/>
  <c r="I74" i="10"/>
  <c r="J74" i="10"/>
  <c r="K74" i="10"/>
  <c r="L74" i="10"/>
  <c r="M74" i="10"/>
  <c r="N74" i="10"/>
  <c r="I75" i="10"/>
  <c r="J75" i="10"/>
  <c r="K75" i="10"/>
  <c r="L75" i="10"/>
  <c r="M75" i="10"/>
  <c r="N75" i="10"/>
  <c r="I76" i="10"/>
  <c r="J76" i="10"/>
  <c r="K76" i="10"/>
  <c r="L76" i="10"/>
  <c r="M76" i="10"/>
  <c r="N76" i="10"/>
  <c r="I77" i="10"/>
  <c r="J77" i="10"/>
  <c r="K77" i="10"/>
  <c r="L77" i="10"/>
  <c r="M77" i="10"/>
  <c r="N77" i="10"/>
  <c r="I78" i="10"/>
  <c r="J78" i="10"/>
  <c r="K78" i="10"/>
  <c r="L78" i="10"/>
  <c r="M78" i="10"/>
  <c r="N78" i="10"/>
  <c r="I79" i="10"/>
  <c r="J79" i="10"/>
  <c r="K79" i="10"/>
  <c r="L79" i="10"/>
  <c r="M79" i="10"/>
  <c r="N79" i="10"/>
  <c r="I80" i="10"/>
  <c r="J80" i="10"/>
  <c r="K80" i="10"/>
  <c r="L80" i="10"/>
  <c r="M80" i="10"/>
  <c r="N80" i="10"/>
  <c r="I81" i="10"/>
  <c r="J81" i="10"/>
  <c r="K81" i="10"/>
  <c r="L81" i="10"/>
  <c r="M81" i="10"/>
  <c r="N81" i="10"/>
  <c r="I82" i="10"/>
  <c r="J82" i="10"/>
  <c r="K82" i="10"/>
  <c r="L82" i="10"/>
  <c r="M82" i="10"/>
  <c r="N82" i="10"/>
  <c r="I83" i="10"/>
  <c r="J83" i="10"/>
  <c r="K83" i="10"/>
  <c r="L83" i="10"/>
  <c r="M83" i="10"/>
  <c r="N83" i="10"/>
  <c r="I84" i="10"/>
  <c r="J84" i="10"/>
  <c r="K84" i="10"/>
  <c r="L84" i="10"/>
  <c r="M84" i="10"/>
  <c r="N84" i="10"/>
  <c r="I85" i="10"/>
  <c r="J85" i="10"/>
  <c r="K85" i="10"/>
  <c r="L85" i="10"/>
  <c r="M85" i="10"/>
  <c r="N85" i="10"/>
  <c r="I86" i="10"/>
  <c r="J86" i="10"/>
  <c r="K86" i="10"/>
  <c r="L86" i="10"/>
  <c r="M86" i="10"/>
  <c r="N86" i="10"/>
  <c r="I87" i="10"/>
  <c r="J87" i="10"/>
  <c r="K87" i="10"/>
  <c r="L87" i="10"/>
  <c r="M87" i="10"/>
  <c r="N87" i="10"/>
  <c r="I88" i="10"/>
  <c r="J88" i="10"/>
  <c r="K88" i="10"/>
  <c r="L88" i="10"/>
  <c r="M88" i="10"/>
  <c r="N88" i="10"/>
  <c r="I89" i="10"/>
  <c r="J89" i="10"/>
  <c r="K89" i="10"/>
  <c r="L89" i="10"/>
  <c r="M89" i="10"/>
  <c r="N89" i="10"/>
  <c r="I90" i="10"/>
  <c r="J90" i="10"/>
  <c r="K90" i="10"/>
  <c r="L90" i="10"/>
  <c r="M90" i="10"/>
  <c r="N90" i="10"/>
  <c r="I91" i="10"/>
  <c r="J91" i="10"/>
  <c r="K91" i="10"/>
  <c r="L91" i="10"/>
  <c r="M91" i="10"/>
  <c r="N91" i="10"/>
  <c r="I92" i="10"/>
  <c r="J92" i="10"/>
  <c r="K92" i="10"/>
  <c r="L92" i="10"/>
  <c r="M92" i="10"/>
  <c r="N92" i="10"/>
  <c r="I93" i="10"/>
  <c r="J93" i="10"/>
  <c r="K93" i="10"/>
  <c r="Q93" i="10" s="1"/>
  <c r="L93" i="10"/>
  <c r="M93" i="10"/>
  <c r="N93" i="10"/>
  <c r="I94" i="10"/>
  <c r="J94" i="10"/>
  <c r="K94" i="10"/>
  <c r="L94" i="10"/>
  <c r="M94" i="10"/>
  <c r="N94" i="10"/>
  <c r="I95" i="10"/>
  <c r="J95" i="10"/>
  <c r="K95" i="10"/>
  <c r="L95" i="10"/>
  <c r="M95" i="10"/>
  <c r="N95" i="10"/>
  <c r="I96" i="10"/>
  <c r="J96" i="10"/>
  <c r="K96" i="10"/>
  <c r="L96" i="10"/>
  <c r="M96" i="10"/>
  <c r="N96" i="10"/>
  <c r="I97" i="10"/>
  <c r="J97" i="10"/>
  <c r="K97" i="10"/>
  <c r="L97" i="10"/>
  <c r="M97" i="10"/>
  <c r="N97" i="10"/>
  <c r="I98" i="10"/>
  <c r="J98" i="10"/>
  <c r="K98" i="10"/>
  <c r="L98" i="10"/>
  <c r="M98" i="10"/>
  <c r="N98" i="10"/>
  <c r="I99" i="10"/>
  <c r="J99" i="10"/>
  <c r="K99" i="10"/>
  <c r="L99" i="10"/>
  <c r="M99" i="10"/>
  <c r="N99" i="10"/>
  <c r="I100" i="10"/>
  <c r="J100" i="10"/>
  <c r="K100" i="10"/>
  <c r="L100" i="10"/>
  <c r="M100" i="10"/>
  <c r="N100" i="10"/>
  <c r="I101" i="10"/>
  <c r="J101" i="10"/>
  <c r="K101" i="10"/>
  <c r="L101" i="10"/>
  <c r="M101" i="10"/>
  <c r="N101" i="10"/>
  <c r="I102" i="10"/>
  <c r="J102" i="10"/>
  <c r="K102" i="10"/>
  <c r="L102" i="10"/>
  <c r="M102" i="10"/>
  <c r="N102" i="10"/>
  <c r="I103" i="10"/>
  <c r="J103" i="10"/>
  <c r="K103" i="10"/>
  <c r="L103" i="10"/>
  <c r="M103" i="10"/>
  <c r="N103" i="10"/>
  <c r="I104" i="10"/>
  <c r="J104" i="10"/>
  <c r="K104" i="10"/>
  <c r="L104" i="10"/>
  <c r="M104" i="10"/>
  <c r="N104" i="10"/>
  <c r="I105" i="10"/>
  <c r="J105" i="10"/>
  <c r="K105" i="10"/>
  <c r="L105" i="10"/>
  <c r="M105" i="10"/>
  <c r="N105" i="10"/>
  <c r="I106" i="10"/>
  <c r="J106" i="10"/>
  <c r="K106" i="10"/>
  <c r="L106" i="10"/>
  <c r="M106" i="10"/>
  <c r="N106" i="10"/>
  <c r="I107" i="10"/>
  <c r="J107" i="10"/>
  <c r="K107" i="10"/>
  <c r="L107" i="10"/>
  <c r="M107" i="10"/>
  <c r="N107" i="10"/>
  <c r="I108" i="10"/>
  <c r="J108" i="10"/>
  <c r="K108" i="10"/>
  <c r="L108" i="10"/>
  <c r="M108" i="10"/>
  <c r="N108" i="10"/>
  <c r="I109" i="10"/>
  <c r="J109" i="10"/>
  <c r="K109" i="10"/>
  <c r="L109" i="10"/>
  <c r="M109" i="10"/>
  <c r="N109" i="10"/>
  <c r="I110" i="10"/>
  <c r="J110" i="10"/>
  <c r="K110" i="10"/>
  <c r="L110" i="10"/>
  <c r="M110" i="10"/>
  <c r="N110" i="10"/>
  <c r="I111" i="10"/>
  <c r="J111" i="10"/>
  <c r="K111" i="10"/>
  <c r="L111" i="10"/>
  <c r="M111" i="10"/>
  <c r="N111" i="10"/>
  <c r="I112" i="10"/>
  <c r="J112" i="10"/>
  <c r="K112" i="10"/>
  <c r="L112" i="10"/>
  <c r="M112" i="10"/>
  <c r="N112" i="10"/>
  <c r="I113" i="10"/>
  <c r="J113" i="10"/>
  <c r="K113" i="10"/>
  <c r="L113" i="10"/>
  <c r="M113" i="10"/>
  <c r="N113" i="10"/>
  <c r="I114" i="10"/>
  <c r="J114" i="10"/>
  <c r="K114" i="10"/>
  <c r="L114" i="10"/>
  <c r="M114" i="10"/>
  <c r="N114" i="10"/>
  <c r="I115" i="10"/>
  <c r="J115" i="10"/>
  <c r="K115" i="10"/>
  <c r="L115" i="10"/>
  <c r="M115" i="10"/>
  <c r="N115" i="10"/>
  <c r="I116" i="10"/>
  <c r="J116" i="10"/>
  <c r="K116" i="10"/>
  <c r="L116" i="10"/>
  <c r="M116" i="10"/>
  <c r="N116" i="10"/>
  <c r="I117" i="10"/>
  <c r="J117" i="10"/>
  <c r="K117" i="10"/>
  <c r="L117" i="10"/>
  <c r="M117" i="10"/>
  <c r="N117" i="10"/>
  <c r="I118" i="10"/>
  <c r="J118" i="10"/>
  <c r="K118" i="10"/>
  <c r="L118" i="10"/>
  <c r="M118" i="10"/>
  <c r="N118" i="10"/>
  <c r="I119" i="10"/>
  <c r="J119" i="10"/>
  <c r="K119" i="10"/>
  <c r="L119" i="10"/>
  <c r="M119" i="10"/>
  <c r="N119" i="10"/>
  <c r="I120" i="10"/>
  <c r="J120" i="10"/>
  <c r="K120" i="10"/>
  <c r="L120" i="10"/>
  <c r="M120" i="10"/>
  <c r="N120" i="10"/>
  <c r="I121" i="10"/>
  <c r="J121" i="10"/>
  <c r="K121" i="10"/>
  <c r="L121" i="10"/>
  <c r="M121" i="10"/>
  <c r="N121" i="10"/>
  <c r="I122" i="10"/>
  <c r="J122" i="10"/>
  <c r="K122" i="10"/>
  <c r="L122" i="10"/>
  <c r="M122" i="10"/>
  <c r="N122" i="10"/>
  <c r="I123" i="10"/>
  <c r="J123" i="10"/>
  <c r="K123" i="10"/>
  <c r="L123" i="10"/>
  <c r="M123" i="10"/>
  <c r="N123" i="10"/>
  <c r="I124" i="10"/>
  <c r="J124" i="10"/>
  <c r="K124" i="10"/>
  <c r="L124" i="10"/>
  <c r="M124" i="10"/>
  <c r="N124" i="10"/>
  <c r="I125" i="10"/>
  <c r="J125" i="10"/>
  <c r="K125" i="10"/>
  <c r="L125" i="10"/>
  <c r="M125" i="10"/>
  <c r="N125" i="10"/>
  <c r="I126" i="10"/>
  <c r="J126" i="10"/>
  <c r="K126" i="10"/>
  <c r="L126" i="10"/>
  <c r="M126" i="10"/>
  <c r="N126" i="10"/>
  <c r="I127" i="10"/>
  <c r="J127" i="10"/>
  <c r="K127" i="10"/>
  <c r="L127" i="10"/>
  <c r="M127" i="10"/>
  <c r="N127" i="10"/>
  <c r="I128" i="10"/>
  <c r="J128" i="10"/>
  <c r="K128" i="10"/>
  <c r="L128" i="10"/>
  <c r="M128" i="10"/>
  <c r="N128" i="10"/>
  <c r="I129" i="10"/>
  <c r="J129" i="10"/>
  <c r="K129" i="10"/>
  <c r="L129" i="10"/>
  <c r="M129" i="10"/>
  <c r="N129" i="10"/>
  <c r="I130" i="10"/>
  <c r="J130" i="10"/>
  <c r="K130" i="10"/>
  <c r="L130" i="10"/>
  <c r="M130" i="10"/>
  <c r="N130" i="10"/>
  <c r="I131" i="10"/>
  <c r="J131" i="10"/>
  <c r="K131" i="10"/>
  <c r="L131" i="10"/>
  <c r="M131" i="10"/>
  <c r="N131" i="10"/>
  <c r="I132" i="10"/>
  <c r="J132" i="10"/>
  <c r="K132" i="10"/>
  <c r="L132" i="10"/>
  <c r="M132" i="10"/>
  <c r="N132" i="10"/>
  <c r="I133" i="10"/>
  <c r="J133" i="10"/>
  <c r="K133" i="10"/>
  <c r="L133" i="10"/>
  <c r="M133" i="10"/>
  <c r="N133" i="10"/>
  <c r="I134" i="10"/>
  <c r="J134" i="10"/>
  <c r="K134" i="10"/>
  <c r="L134" i="10"/>
  <c r="M134" i="10"/>
  <c r="N134" i="10"/>
  <c r="I135" i="10"/>
  <c r="J135" i="10"/>
  <c r="K135" i="10"/>
  <c r="L135" i="10"/>
  <c r="M135" i="10"/>
  <c r="N135" i="10"/>
  <c r="I136" i="10"/>
  <c r="J136" i="10"/>
  <c r="K136" i="10"/>
  <c r="L136" i="10"/>
  <c r="M136" i="10"/>
  <c r="N136" i="10"/>
  <c r="I137" i="10"/>
  <c r="J137" i="10"/>
  <c r="K137" i="10"/>
  <c r="L137" i="10"/>
  <c r="M137" i="10"/>
  <c r="N137" i="10"/>
  <c r="I138" i="10"/>
  <c r="J138" i="10"/>
  <c r="K138" i="10"/>
  <c r="L138" i="10"/>
  <c r="M138" i="10"/>
  <c r="N138" i="10"/>
  <c r="I139" i="10"/>
  <c r="J139" i="10"/>
  <c r="K139" i="10"/>
  <c r="L139" i="10"/>
  <c r="M139" i="10"/>
  <c r="N139" i="10"/>
  <c r="I140" i="10"/>
  <c r="J140" i="10"/>
  <c r="K140" i="10"/>
  <c r="L140" i="10"/>
  <c r="M140" i="10"/>
  <c r="N140" i="10"/>
  <c r="I141" i="10"/>
  <c r="J141" i="10"/>
  <c r="K141" i="10"/>
  <c r="L141" i="10"/>
  <c r="M141" i="10"/>
  <c r="N141" i="10"/>
  <c r="I142" i="10"/>
  <c r="J142" i="10"/>
  <c r="K142" i="10"/>
  <c r="L142" i="10"/>
  <c r="M142" i="10"/>
  <c r="N142" i="10"/>
  <c r="I143" i="10"/>
  <c r="J143" i="10"/>
  <c r="K143" i="10"/>
  <c r="L143" i="10"/>
  <c r="M143" i="10"/>
  <c r="N143" i="10"/>
  <c r="I144" i="10"/>
  <c r="J144" i="10"/>
  <c r="K144" i="10"/>
  <c r="L144" i="10"/>
  <c r="M144" i="10"/>
  <c r="N144" i="10"/>
  <c r="I145" i="10"/>
  <c r="J145" i="10"/>
  <c r="K145" i="10"/>
  <c r="L145" i="10"/>
  <c r="M145" i="10"/>
  <c r="N145" i="10"/>
  <c r="I146" i="10"/>
  <c r="J146" i="10"/>
  <c r="K146" i="10"/>
  <c r="L146" i="10"/>
  <c r="M146" i="10"/>
  <c r="N146" i="10"/>
  <c r="I147" i="10"/>
  <c r="J147" i="10"/>
  <c r="K147" i="10"/>
  <c r="L147" i="10"/>
  <c r="M147" i="10"/>
  <c r="N147" i="10"/>
  <c r="I148" i="10"/>
  <c r="J148" i="10"/>
  <c r="K148" i="10"/>
  <c r="L148" i="10"/>
  <c r="M148" i="10"/>
  <c r="N148" i="10"/>
  <c r="I149" i="10"/>
  <c r="J149" i="10"/>
  <c r="K149" i="10"/>
  <c r="L149" i="10"/>
  <c r="M149" i="10"/>
  <c r="N149" i="10"/>
  <c r="I150" i="10"/>
  <c r="J150" i="10"/>
  <c r="K150" i="10"/>
  <c r="L150" i="10"/>
  <c r="M150" i="10"/>
  <c r="N150" i="10"/>
  <c r="I151" i="10"/>
  <c r="J151" i="10"/>
  <c r="K151" i="10"/>
  <c r="L151" i="10"/>
  <c r="M151" i="10"/>
  <c r="N151" i="10"/>
  <c r="I152" i="10"/>
  <c r="J152" i="10"/>
  <c r="K152" i="10"/>
  <c r="L152" i="10"/>
  <c r="M152" i="10"/>
  <c r="N152" i="10"/>
  <c r="I153" i="10"/>
  <c r="J153" i="10"/>
  <c r="K153" i="10"/>
  <c r="L153" i="10"/>
  <c r="M153" i="10"/>
  <c r="N153" i="10"/>
  <c r="I154" i="10"/>
  <c r="J154" i="10"/>
  <c r="K154" i="10"/>
  <c r="L154" i="10"/>
  <c r="M154" i="10"/>
  <c r="N154" i="10"/>
  <c r="N155" i="10"/>
  <c r="I156" i="10"/>
  <c r="J156" i="10"/>
  <c r="K156" i="10"/>
  <c r="L156" i="10"/>
  <c r="M156" i="10"/>
  <c r="N156" i="10"/>
  <c r="I157" i="10"/>
  <c r="J157" i="10"/>
  <c r="K157" i="10"/>
  <c r="L157" i="10"/>
  <c r="M157" i="10"/>
  <c r="N157" i="10"/>
  <c r="I159" i="10"/>
  <c r="J159" i="10"/>
  <c r="K159" i="10"/>
  <c r="L159" i="10"/>
  <c r="M159" i="10"/>
  <c r="N159" i="10"/>
  <c r="I160" i="10"/>
  <c r="J160" i="10"/>
  <c r="K160" i="10"/>
  <c r="L160" i="10"/>
  <c r="M160" i="10"/>
  <c r="N160" i="10"/>
  <c r="I161" i="10"/>
  <c r="J161" i="10"/>
  <c r="K161" i="10"/>
  <c r="L161" i="10"/>
  <c r="M161" i="10"/>
  <c r="N161" i="10"/>
  <c r="I162" i="10"/>
  <c r="J162" i="10"/>
  <c r="K162" i="10"/>
  <c r="L162" i="10"/>
  <c r="M162" i="10"/>
  <c r="N162" i="10"/>
  <c r="I163" i="10"/>
  <c r="J163" i="10"/>
  <c r="K163" i="10"/>
  <c r="L163" i="10"/>
  <c r="M163" i="10"/>
  <c r="N163" i="10"/>
  <c r="I164" i="10"/>
  <c r="J164" i="10"/>
  <c r="K164" i="10"/>
  <c r="L164" i="10"/>
  <c r="M164" i="10"/>
  <c r="N164" i="10"/>
  <c r="I165" i="10"/>
  <c r="J165" i="10"/>
  <c r="K165" i="10"/>
  <c r="L165" i="10"/>
  <c r="M165" i="10"/>
  <c r="N165" i="10"/>
  <c r="I166" i="10"/>
  <c r="J166" i="10"/>
  <c r="K166" i="10"/>
  <c r="L166" i="10"/>
  <c r="M166" i="10"/>
  <c r="N166" i="10"/>
  <c r="I167" i="10"/>
  <c r="J167" i="10"/>
  <c r="K167" i="10"/>
  <c r="L167" i="10"/>
  <c r="M167" i="10"/>
  <c r="N167" i="10"/>
  <c r="I168" i="10"/>
  <c r="J168" i="10"/>
  <c r="K168" i="10"/>
  <c r="L168" i="10"/>
  <c r="M168" i="10"/>
  <c r="N168" i="10"/>
  <c r="I169" i="10"/>
  <c r="J169" i="10"/>
  <c r="K169" i="10"/>
  <c r="L169" i="10"/>
  <c r="M169" i="10"/>
  <c r="N169" i="10"/>
  <c r="I170" i="10"/>
  <c r="J170" i="10"/>
  <c r="K170" i="10"/>
  <c r="L170" i="10"/>
  <c r="M170" i="10"/>
  <c r="N170" i="10"/>
  <c r="I171" i="10"/>
  <c r="J171" i="10"/>
  <c r="K171" i="10"/>
  <c r="L171" i="10"/>
  <c r="M171" i="10"/>
  <c r="N171" i="10"/>
  <c r="I172" i="10"/>
  <c r="J172" i="10"/>
  <c r="K172" i="10"/>
  <c r="L172" i="10"/>
  <c r="M172" i="10"/>
  <c r="N172" i="10"/>
  <c r="I173" i="10"/>
  <c r="J173" i="10"/>
  <c r="K173" i="10"/>
  <c r="L173" i="10"/>
  <c r="M173" i="10"/>
  <c r="N173" i="10"/>
  <c r="I174" i="10"/>
  <c r="J174" i="10"/>
  <c r="K174" i="10"/>
  <c r="L174" i="10"/>
  <c r="M174" i="10"/>
  <c r="N174" i="10"/>
  <c r="I175" i="10"/>
  <c r="J175" i="10"/>
  <c r="K175" i="10"/>
  <c r="L175" i="10"/>
  <c r="M175" i="10"/>
  <c r="N175" i="10"/>
  <c r="I176" i="10"/>
  <c r="J176" i="10"/>
  <c r="K176" i="10"/>
  <c r="L176" i="10"/>
  <c r="M176" i="10"/>
  <c r="N176" i="10"/>
  <c r="I177" i="10"/>
  <c r="J177" i="10"/>
  <c r="K177" i="10"/>
  <c r="L177" i="10"/>
  <c r="M177" i="10"/>
  <c r="N177" i="10"/>
  <c r="I178" i="10"/>
  <c r="J178" i="10"/>
  <c r="K178" i="10"/>
  <c r="L178" i="10"/>
  <c r="M178" i="10"/>
  <c r="N178" i="10"/>
  <c r="I179" i="10"/>
  <c r="J179" i="10"/>
  <c r="K179" i="10"/>
  <c r="L179" i="10"/>
  <c r="M179" i="10"/>
  <c r="N179" i="10"/>
  <c r="I180" i="10"/>
  <c r="J180" i="10"/>
  <c r="K180" i="10"/>
  <c r="L180" i="10"/>
  <c r="M180" i="10"/>
  <c r="N180" i="10"/>
  <c r="I181" i="10"/>
  <c r="J181" i="10"/>
  <c r="K181" i="10"/>
  <c r="L181" i="10"/>
  <c r="M181" i="10"/>
  <c r="N181" i="10"/>
  <c r="I182" i="10"/>
  <c r="J182" i="10"/>
  <c r="K182" i="10"/>
  <c r="L182" i="10"/>
  <c r="M182" i="10"/>
  <c r="N182" i="10"/>
  <c r="I183" i="10"/>
  <c r="J183" i="10"/>
  <c r="K183" i="10"/>
  <c r="L183" i="10"/>
  <c r="M183" i="10"/>
  <c r="N183" i="10"/>
  <c r="I184" i="10"/>
  <c r="J184" i="10"/>
  <c r="K184" i="10"/>
  <c r="L184" i="10"/>
  <c r="M184" i="10"/>
  <c r="N184" i="10"/>
  <c r="I185" i="10"/>
  <c r="J185" i="10"/>
  <c r="K185" i="10"/>
  <c r="L185" i="10"/>
  <c r="M185" i="10"/>
  <c r="N185" i="10"/>
  <c r="I186" i="10"/>
  <c r="J186" i="10"/>
  <c r="K186" i="10"/>
  <c r="L186" i="10"/>
  <c r="M186" i="10"/>
  <c r="N186" i="10"/>
  <c r="I187" i="10"/>
  <c r="J187" i="10"/>
  <c r="K187" i="10"/>
  <c r="L187" i="10"/>
  <c r="M187" i="10"/>
  <c r="N187" i="10"/>
  <c r="I188" i="10"/>
  <c r="J188" i="10"/>
  <c r="K188" i="10"/>
  <c r="L188" i="10"/>
  <c r="M188" i="10"/>
  <c r="N188" i="10"/>
  <c r="I189" i="10"/>
  <c r="J189" i="10"/>
  <c r="K189" i="10"/>
  <c r="L189" i="10"/>
  <c r="M189" i="10"/>
  <c r="N189" i="10"/>
  <c r="I190" i="10"/>
  <c r="J190" i="10"/>
  <c r="K190" i="10"/>
  <c r="L190" i="10"/>
  <c r="M190" i="10"/>
  <c r="N190" i="10"/>
  <c r="I191" i="10"/>
  <c r="J191" i="10"/>
  <c r="K191" i="10"/>
  <c r="L191" i="10"/>
  <c r="M191" i="10"/>
  <c r="N191" i="10"/>
  <c r="I192" i="10"/>
  <c r="J192" i="10"/>
  <c r="K192" i="10"/>
  <c r="L192" i="10"/>
  <c r="M192" i="10"/>
  <c r="N192" i="10"/>
  <c r="I193" i="10"/>
  <c r="J193" i="10"/>
  <c r="K193" i="10"/>
  <c r="L193" i="10"/>
  <c r="M193" i="10"/>
  <c r="N193" i="10"/>
  <c r="I194" i="10"/>
  <c r="J194" i="10"/>
  <c r="K194" i="10"/>
  <c r="L194" i="10"/>
  <c r="M194" i="10"/>
  <c r="N194" i="10"/>
  <c r="I195" i="10"/>
  <c r="J195" i="10"/>
  <c r="K195" i="10"/>
  <c r="L195" i="10"/>
  <c r="M195" i="10"/>
  <c r="N195" i="10"/>
  <c r="I196" i="10"/>
  <c r="J196" i="10"/>
  <c r="K196" i="10"/>
  <c r="L196" i="10"/>
  <c r="M196" i="10"/>
  <c r="N196" i="10"/>
  <c r="I197" i="10"/>
  <c r="J197" i="10"/>
  <c r="K197" i="10"/>
  <c r="L197" i="10"/>
  <c r="M197" i="10"/>
  <c r="N197" i="10"/>
  <c r="I198" i="10"/>
  <c r="J198" i="10"/>
  <c r="K198" i="10"/>
  <c r="L198" i="10"/>
  <c r="M198" i="10"/>
  <c r="N198" i="10"/>
  <c r="I199" i="10"/>
  <c r="J199" i="10"/>
  <c r="K199" i="10"/>
  <c r="L199" i="10"/>
  <c r="M199" i="10"/>
  <c r="N199" i="10"/>
  <c r="I200" i="10"/>
  <c r="J200" i="10"/>
  <c r="K200" i="10"/>
  <c r="L200" i="10"/>
  <c r="M200" i="10"/>
  <c r="N200" i="10"/>
  <c r="I201" i="10"/>
  <c r="J201" i="10"/>
  <c r="K201" i="10"/>
  <c r="L201" i="10"/>
  <c r="M201" i="10"/>
  <c r="N201" i="10"/>
  <c r="I202" i="10"/>
  <c r="J202" i="10"/>
  <c r="K202" i="10"/>
  <c r="L202" i="10"/>
  <c r="M202" i="10"/>
  <c r="N202" i="10"/>
  <c r="I203" i="10"/>
  <c r="J203" i="10"/>
  <c r="K203" i="10"/>
  <c r="L203" i="10"/>
  <c r="M203" i="10"/>
  <c r="N203" i="10"/>
  <c r="I204" i="10"/>
  <c r="J204" i="10"/>
  <c r="K204" i="10"/>
  <c r="L204" i="10"/>
  <c r="M204" i="10"/>
  <c r="N204" i="10"/>
  <c r="I205" i="10"/>
  <c r="J205" i="10"/>
  <c r="K205" i="10"/>
  <c r="L205" i="10"/>
  <c r="M205" i="10"/>
  <c r="N205" i="10"/>
  <c r="I206" i="10"/>
  <c r="J206" i="10"/>
  <c r="K206" i="10"/>
  <c r="L206" i="10"/>
  <c r="M206" i="10"/>
  <c r="N206" i="10"/>
  <c r="I207" i="10"/>
  <c r="J207" i="10"/>
  <c r="K207" i="10"/>
  <c r="L207" i="10"/>
  <c r="M207" i="10"/>
  <c r="N207" i="10"/>
  <c r="I208" i="10"/>
  <c r="J208" i="10"/>
  <c r="K208" i="10"/>
  <c r="L208" i="10"/>
  <c r="M208" i="10"/>
  <c r="N208" i="10"/>
  <c r="I209" i="10"/>
  <c r="J209" i="10"/>
  <c r="K209" i="10"/>
  <c r="L209" i="10"/>
  <c r="M209" i="10"/>
  <c r="N209" i="10"/>
  <c r="I210" i="10"/>
  <c r="J210" i="10"/>
  <c r="K210" i="10"/>
  <c r="L210" i="10"/>
  <c r="M210" i="10"/>
  <c r="N210" i="10"/>
  <c r="I211" i="10"/>
  <c r="J211" i="10"/>
  <c r="K211" i="10"/>
  <c r="L211" i="10"/>
  <c r="M211" i="10"/>
  <c r="N211" i="10"/>
  <c r="I212" i="10"/>
  <c r="J212" i="10"/>
  <c r="K212" i="10"/>
  <c r="L212" i="10"/>
  <c r="M212" i="10"/>
  <c r="N212" i="10"/>
  <c r="I213" i="10"/>
  <c r="J213" i="10"/>
  <c r="K213" i="10"/>
  <c r="L213" i="10"/>
  <c r="M213" i="10"/>
  <c r="N213" i="10"/>
  <c r="I214" i="10"/>
  <c r="J214" i="10"/>
  <c r="K214" i="10"/>
  <c r="L214" i="10"/>
  <c r="M214" i="10"/>
  <c r="N214" i="10"/>
  <c r="I215" i="10"/>
  <c r="J215" i="10"/>
  <c r="K215" i="10"/>
  <c r="L215" i="10"/>
  <c r="M215" i="10"/>
  <c r="N215" i="10"/>
  <c r="N7" i="10"/>
  <c r="M7" i="10"/>
  <c r="L7" i="10"/>
  <c r="K7" i="10"/>
  <c r="J7" i="10"/>
  <c r="I7" i="10"/>
  <c r="K219" i="11"/>
  <c r="N44" i="10" s="1"/>
  <c r="L219" i="11"/>
  <c r="M219" i="11"/>
  <c r="N219" i="11"/>
  <c r="K220" i="11"/>
  <c r="L220" i="11"/>
  <c r="M220" i="11"/>
  <c r="N220" i="11"/>
  <c r="K221" i="11"/>
  <c r="N158" i="10" s="1"/>
  <c r="L221" i="11"/>
  <c r="M221" i="11"/>
  <c r="N221" i="11"/>
  <c r="D220" i="11"/>
  <c r="E220" i="11"/>
  <c r="F220" i="11"/>
  <c r="I155" i="10" s="1"/>
  <c r="G220" i="11"/>
  <c r="J155" i="10" s="1"/>
  <c r="H220" i="11"/>
  <c r="K155" i="10" s="1"/>
  <c r="I220" i="11"/>
  <c r="L155" i="10" s="1"/>
  <c r="J220" i="11"/>
  <c r="M155" i="10" s="1"/>
  <c r="D221" i="11"/>
  <c r="E221" i="11"/>
  <c r="F221" i="11"/>
  <c r="I158" i="10" s="1"/>
  <c r="G221" i="11"/>
  <c r="J158" i="10" s="1"/>
  <c r="H221" i="11"/>
  <c r="K158" i="10" s="1"/>
  <c r="I221" i="11"/>
  <c r="L158" i="10" s="1"/>
  <c r="J221" i="11"/>
  <c r="M158" i="10" s="1"/>
  <c r="C221" i="11"/>
  <c r="C220" i="11"/>
  <c r="C219" i="11"/>
  <c r="D219" i="11"/>
  <c r="E219" i="11"/>
  <c r="F219" i="11"/>
  <c r="I44" i="10" s="1"/>
  <c r="G219" i="11"/>
  <c r="J44" i="10" s="1"/>
  <c r="H219" i="11"/>
  <c r="K44" i="10" s="1"/>
  <c r="I219" i="11"/>
  <c r="L44" i="10" s="1"/>
  <c r="J219" i="11"/>
  <c r="M44" i="10" s="1"/>
  <c r="S76" i="10" l="1"/>
  <c r="S68" i="10"/>
  <c r="Q63" i="10"/>
  <c r="Q116" i="10"/>
  <c r="S79" i="10"/>
  <c r="Q64" i="10"/>
  <c r="P153" i="10"/>
  <c r="W153" i="10" s="1"/>
  <c r="P151" i="10"/>
  <c r="W151" i="10" s="1"/>
  <c r="R148" i="10"/>
  <c r="P147" i="10"/>
  <c r="W147" i="10" s="1"/>
  <c r="R146" i="10"/>
  <c r="P145" i="10"/>
  <c r="W145" i="10" s="1"/>
  <c r="R144" i="10"/>
  <c r="P143" i="10"/>
  <c r="W143" i="10" s="1"/>
  <c r="R142" i="10"/>
  <c r="P139" i="10"/>
  <c r="W139" i="10" s="1"/>
  <c r="R138" i="10"/>
  <c r="P137" i="10"/>
  <c r="W137" i="10" s="1"/>
  <c r="P135" i="10"/>
  <c r="W135" i="10" s="1"/>
  <c r="R134" i="10"/>
  <c r="P133" i="10"/>
  <c r="W133" i="10" s="1"/>
  <c r="P131" i="10"/>
  <c r="W131" i="10" s="1"/>
  <c r="P129" i="10"/>
  <c r="W129" i="10" s="1"/>
  <c r="P127" i="10"/>
  <c r="W127" i="10" s="1"/>
  <c r="R126" i="10"/>
  <c r="P123" i="10"/>
  <c r="W123" i="10" s="1"/>
  <c r="R122" i="10"/>
  <c r="P121" i="10"/>
  <c r="W121" i="10" s="1"/>
  <c r="P119" i="10"/>
  <c r="W119" i="10" s="1"/>
  <c r="P117" i="10"/>
  <c r="W117" i="10" s="1"/>
  <c r="R116" i="10"/>
  <c r="P115" i="10"/>
  <c r="W115" i="10" s="1"/>
  <c r="R114" i="10"/>
  <c r="P113" i="10"/>
  <c r="W113" i="10" s="1"/>
  <c r="R112" i="10"/>
  <c r="P107" i="10"/>
  <c r="W107" i="10" s="1"/>
  <c r="R106" i="10"/>
  <c r="P105" i="10"/>
  <c r="W105" i="10" s="1"/>
  <c r="R104" i="10"/>
  <c r="P103" i="10"/>
  <c r="W103" i="10" s="1"/>
  <c r="R102" i="10"/>
  <c r="P99" i="10"/>
  <c r="W99" i="10" s="1"/>
  <c r="R98" i="10"/>
  <c r="T97" i="10"/>
  <c r="P97" i="10"/>
  <c r="W97" i="10" s="1"/>
  <c r="R96" i="10"/>
  <c r="R94" i="10"/>
  <c r="P93" i="10"/>
  <c r="W93" i="10" s="1"/>
  <c r="X93" i="10" s="1"/>
  <c r="R92" i="10"/>
  <c r="P91" i="10"/>
  <c r="W91" i="10" s="1"/>
  <c r="R90" i="10"/>
  <c r="P89" i="10"/>
  <c r="W89" i="10" s="1"/>
  <c r="R88" i="10"/>
  <c r="P87" i="10"/>
  <c r="W87" i="10" s="1"/>
  <c r="R86" i="10"/>
  <c r="P85" i="10"/>
  <c r="W85" i="10" s="1"/>
  <c r="R84" i="10"/>
  <c r="R82" i="10"/>
  <c r="P81" i="10"/>
  <c r="W81" i="10" s="1"/>
  <c r="R80" i="10"/>
  <c r="P79" i="10"/>
  <c r="W79" i="10" s="1"/>
  <c r="P77" i="10"/>
  <c r="W77" i="10" s="1"/>
  <c r="T75" i="10"/>
  <c r="P75" i="10"/>
  <c r="W75" i="10" s="1"/>
  <c r="R74" i="10"/>
  <c r="P73" i="10"/>
  <c r="W73" i="10" s="1"/>
  <c r="R72" i="10"/>
  <c r="P71" i="10"/>
  <c r="W71" i="10" s="1"/>
  <c r="R70" i="10"/>
  <c r="P69" i="10"/>
  <c r="W69" i="10" s="1"/>
  <c r="P67" i="10"/>
  <c r="W67" i="10" s="1"/>
  <c r="R66" i="10"/>
  <c r="P65" i="10"/>
  <c r="W65" i="10" s="1"/>
  <c r="R64" i="10"/>
  <c r="P61" i="10"/>
  <c r="W61" i="10" s="1"/>
  <c r="R60" i="10"/>
  <c r="P59" i="10"/>
  <c r="W59" i="10" s="1"/>
  <c r="R58" i="10"/>
  <c r="P57" i="10"/>
  <c r="W57" i="10" s="1"/>
  <c r="R56" i="10"/>
  <c r="P55" i="10"/>
  <c r="W55" i="10" s="1"/>
  <c r="R54" i="10"/>
  <c r="P53" i="10"/>
  <c r="W53" i="10" s="1"/>
  <c r="R52" i="10"/>
  <c r="P51" i="10"/>
  <c r="W51" i="10" s="1"/>
  <c r="R50" i="10"/>
  <c r="P49" i="10"/>
  <c r="W49" i="10" s="1"/>
  <c r="R48" i="10"/>
  <c r="P47" i="10"/>
  <c r="W47" i="10" s="1"/>
  <c r="R46" i="10"/>
  <c r="P42" i="10"/>
  <c r="W42" i="10" s="1"/>
  <c r="R41" i="10"/>
  <c r="P40" i="10"/>
  <c r="W40" i="10" s="1"/>
  <c r="R39" i="10"/>
  <c r="P38" i="10"/>
  <c r="W38" i="10" s="1"/>
  <c r="R37" i="10"/>
  <c r="P36" i="10"/>
  <c r="W36" i="10" s="1"/>
  <c r="P34" i="10"/>
  <c r="W34" i="10" s="1"/>
  <c r="R33" i="10"/>
  <c r="R31" i="10"/>
  <c r="R27" i="10"/>
  <c r="P26" i="10"/>
  <c r="W26" i="10" s="1"/>
  <c r="P24" i="10"/>
  <c r="W24" i="10" s="1"/>
  <c r="P18" i="10"/>
  <c r="W18" i="10" s="1"/>
  <c r="R17" i="10"/>
  <c r="P16" i="10"/>
  <c r="W16" i="10" s="1"/>
  <c r="R13" i="10"/>
  <c r="P10" i="10"/>
  <c r="W10" i="10" s="1"/>
  <c r="R68" i="10"/>
  <c r="Q22" i="10"/>
  <c r="P22" i="10"/>
  <c r="W22" i="10" s="1"/>
  <c r="X22" i="10" s="1"/>
  <c r="R140" i="10"/>
  <c r="Q122" i="10"/>
  <c r="P211" i="10"/>
  <c r="W211" i="10" s="1"/>
  <c r="R76" i="10"/>
  <c r="P8" i="10"/>
  <c r="W8" i="10" s="1"/>
  <c r="P63" i="10"/>
  <c r="W63" i="10" s="1"/>
  <c r="X63" i="10" s="1"/>
  <c r="Q89" i="10"/>
  <c r="Q214" i="10"/>
  <c r="Q212" i="10"/>
  <c r="S211" i="10"/>
  <c r="Q206" i="10"/>
  <c r="S205" i="10"/>
  <c r="Q204" i="10"/>
  <c r="S203" i="10"/>
  <c r="Q202" i="10"/>
  <c r="P198" i="10"/>
  <c r="W198" i="10" s="1"/>
  <c r="Q194" i="10"/>
  <c r="S189" i="10"/>
  <c r="Q188" i="10"/>
  <c r="Q186" i="10"/>
  <c r="S181" i="10"/>
  <c r="Q180" i="10"/>
  <c r="Q178" i="10"/>
  <c r="S177" i="10"/>
  <c r="Q176" i="10"/>
  <c r="S175" i="10"/>
  <c r="Q174" i="10"/>
  <c r="S173" i="10"/>
  <c r="Q166" i="10"/>
  <c r="S163" i="10"/>
  <c r="Q160" i="10"/>
  <c r="S157" i="10"/>
  <c r="R137" i="10"/>
  <c r="Q136" i="10"/>
  <c r="R131" i="10"/>
  <c r="Q128" i="10"/>
  <c r="Q126" i="10"/>
  <c r="R125" i="10"/>
  <c r="R44" i="10"/>
  <c r="S214" i="10"/>
  <c r="S206" i="10"/>
  <c r="S204" i="10"/>
  <c r="Q199" i="10"/>
  <c r="S198" i="10"/>
  <c r="S186" i="10"/>
  <c r="Q175" i="10"/>
  <c r="S140" i="10"/>
  <c r="Q137" i="10"/>
  <c r="S132" i="10"/>
  <c r="S128" i="10"/>
  <c r="S102" i="10"/>
  <c r="Q81" i="10"/>
  <c r="Q77" i="10"/>
  <c r="X77" i="10" s="1"/>
  <c r="S72" i="10"/>
  <c r="Q59" i="10"/>
  <c r="Q57" i="10"/>
  <c r="X57" i="10" s="1"/>
  <c r="S39" i="10"/>
  <c r="Q38" i="10"/>
  <c r="Q36" i="10"/>
  <c r="Q34" i="10"/>
  <c r="X34" i="10" s="1"/>
  <c r="Q30" i="10"/>
  <c r="Q26" i="10"/>
  <c r="Q18" i="10"/>
  <c r="S17" i="10"/>
  <c r="Q16" i="10"/>
  <c r="X16" i="10" s="1"/>
  <c r="Y16" i="10" s="1"/>
  <c r="Q14" i="10"/>
  <c r="S13" i="10"/>
  <c r="Q12" i="10"/>
  <c r="Q10" i="10"/>
  <c r="X10" i="10" s="1"/>
  <c r="Q124" i="10"/>
  <c r="S123" i="10"/>
  <c r="S121" i="10"/>
  <c r="Q120" i="10"/>
  <c r="Q118" i="10"/>
  <c r="S117" i="10"/>
  <c r="P116" i="10"/>
  <c r="W116" i="10" s="1"/>
  <c r="S115" i="10"/>
  <c r="Q114" i="10"/>
  <c r="R111" i="10"/>
  <c r="Q110" i="10"/>
  <c r="S109" i="10"/>
  <c r="Q108" i="10"/>
  <c r="R107" i="10"/>
  <c r="Q106" i="10"/>
  <c r="S105" i="10"/>
  <c r="P104" i="10"/>
  <c r="W104" i="10" s="1"/>
  <c r="S103" i="10"/>
  <c r="Q102" i="10"/>
  <c r="S101" i="10"/>
  <c r="Q100" i="10"/>
  <c r="Q98" i="10"/>
  <c r="S97" i="10"/>
  <c r="P96" i="10"/>
  <c r="W96" i="10" s="1"/>
  <c r="S95" i="10"/>
  <c r="Q94" i="10"/>
  <c r="S93" i="10"/>
  <c r="Q92" i="10"/>
  <c r="S91" i="10"/>
  <c r="Q90" i="10"/>
  <c r="Q88" i="10"/>
  <c r="S87" i="10"/>
  <c r="Q86" i="10"/>
  <c r="Q84" i="10"/>
  <c r="Q82" i="10"/>
  <c r="R79" i="10"/>
  <c r="Q78" i="10"/>
  <c r="S77" i="10"/>
  <c r="Q76" i="10"/>
  <c r="Q74" i="10"/>
  <c r="Q72" i="10"/>
  <c r="S71" i="10"/>
  <c r="Q70" i="10"/>
  <c r="Q68" i="10"/>
  <c r="S63" i="10"/>
  <c r="Q62" i="10"/>
  <c r="S61" i="10"/>
  <c r="Q60" i="10"/>
  <c r="Q58" i="10"/>
  <c r="Q56" i="10"/>
  <c r="Q54" i="10"/>
  <c r="Q52" i="10"/>
  <c r="S51" i="10"/>
  <c r="Q50" i="10"/>
  <c r="S49" i="10"/>
  <c r="Q46" i="10"/>
  <c r="S45" i="10"/>
  <c r="S42" i="10"/>
  <c r="Q41" i="10"/>
  <c r="R40" i="10"/>
  <c r="Q39" i="10"/>
  <c r="X39" i="10" s="1"/>
  <c r="P37" i="10"/>
  <c r="W37" i="10" s="1"/>
  <c r="R36" i="10"/>
  <c r="P35" i="10"/>
  <c r="W35" i="10" s="1"/>
  <c r="S34" i="10"/>
  <c r="P33" i="10"/>
  <c r="W33" i="10" s="1"/>
  <c r="R32" i="10"/>
  <c r="Q31" i="10"/>
  <c r="R30" i="10"/>
  <c r="R28" i="10"/>
  <c r="Q27" i="10"/>
  <c r="S26" i="10"/>
  <c r="Q25" i="10"/>
  <c r="S24" i="10"/>
  <c r="Q23" i="10"/>
  <c r="P21" i="10"/>
  <c r="W21" i="10" s="1"/>
  <c r="P19" i="10"/>
  <c r="W19" i="10" s="1"/>
  <c r="Q17" i="10"/>
  <c r="S16" i="10"/>
  <c r="S14" i="10"/>
  <c r="R12" i="10"/>
  <c r="Q11" i="10"/>
  <c r="R10" i="10"/>
  <c r="P9" i="10"/>
  <c r="W9" i="10" s="1"/>
  <c r="S8" i="10"/>
  <c r="P27" i="10"/>
  <c r="W27" i="10" s="1"/>
  <c r="P72" i="10"/>
  <c r="W72" i="10" s="1"/>
  <c r="S107" i="10"/>
  <c r="P41" i="10"/>
  <c r="W41" i="10" s="1"/>
  <c r="Q96" i="10"/>
  <c r="R24" i="10"/>
  <c r="S99" i="10"/>
  <c r="R99" i="10"/>
  <c r="R89" i="10"/>
  <c r="S89" i="10"/>
  <c r="S85" i="10"/>
  <c r="R85" i="10"/>
  <c r="S67" i="10"/>
  <c r="R67" i="10"/>
  <c r="S65" i="10"/>
  <c r="R65" i="10"/>
  <c r="R57" i="10"/>
  <c r="S57" i="10"/>
  <c r="R53" i="10"/>
  <c r="S53" i="10"/>
  <c r="Q48" i="10"/>
  <c r="P48" i="10"/>
  <c r="W48" i="10" s="1"/>
  <c r="Q43" i="10"/>
  <c r="P43" i="10"/>
  <c r="W43" i="10" s="1"/>
  <c r="Q29" i="10"/>
  <c r="P29" i="10"/>
  <c r="W29" i="10" s="1"/>
  <c r="R22" i="10"/>
  <c r="S22" i="10"/>
  <c r="Q15" i="10"/>
  <c r="P15" i="10"/>
  <c r="W15" i="10" s="1"/>
  <c r="S28" i="10"/>
  <c r="S40" i="10"/>
  <c r="R117" i="10"/>
  <c r="P17" i="10"/>
  <c r="W17" i="10" s="1"/>
  <c r="S30" i="10"/>
  <c r="R51" i="10"/>
  <c r="Q104" i="10"/>
  <c r="R8" i="10"/>
  <c r="P11" i="10"/>
  <c r="W11" i="10" s="1"/>
  <c r="P31" i="10"/>
  <c r="W31" i="10" s="1"/>
  <c r="S36" i="10"/>
  <c r="R97" i="10"/>
  <c r="P25" i="10"/>
  <c r="W25" i="10" s="1"/>
  <c r="Q9" i="10"/>
  <c r="Q33" i="10"/>
  <c r="P58" i="10"/>
  <c r="W58" i="10" s="1"/>
  <c r="P90" i="10"/>
  <c r="W90" i="10" s="1"/>
  <c r="R26" i="10"/>
  <c r="R42" i="10"/>
  <c r="P112" i="10"/>
  <c r="W112" i="10" s="1"/>
  <c r="Q112" i="10"/>
  <c r="S83" i="10"/>
  <c r="R83" i="10"/>
  <c r="S81" i="10"/>
  <c r="R81" i="10"/>
  <c r="Q80" i="10"/>
  <c r="P80" i="10"/>
  <c r="W80" i="10" s="1"/>
  <c r="R75" i="10"/>
  <c r="S75" i="10"/>
  <c r="R73" i="10"/>
  <c r="S73" i="10"/>
  <c r="S69" i="10"/>
  <c r="R69" i="10"/>
  <c r="P66" i="10"/>
  <c r="W66" i="10" s="1"/>
  <c r="Q66" i="10"/>
  <c r="S59" i="10"/>
  <c r="R59" i="10"/>
  <c r="R55" i="10"/>
  <c r="S55" i="10"/>
  <c r="S47" i="10"/>
  <c r="R47" i="10"/>
  <c r="R38" i="10"/>
  <c r="S38" i="10"/>
  <c r="R20" i="10"/>
  <c r="S20" i="10"/>
  <c r="S18" i="10"/>
  <c r="R18" i="10"/>
  <c r="Q13" i="10"/>
  <c r="P13" i="10"/>
  <c r="W13" i="10" s="1"/>
  <c r="S12" i="10"/>
  <c r="P23" i="10"/>
  <c r="W23" i="10" s="1"/>
  <c r="S32" i="10"/>
  <c r="S10" i="10"/>
  <c r="Q198" i="10"/>
  <c r="R115" i="10"/>
  <c r="R163" i="10"/>
  <c r="R14" i="10"/>
  <c r="R34" i="10"/>
  <c r="Q158" i="10"/>
  <c r="P214" i="10"/>
  <c r="W214" i="10" s="1"/>
  <c r="X214" i="10" s="1"/>
  <c r="R211" i="10"/>
  <c r="P210" i="10"/>
  <c r="W210" i="10" s="1"/>
  <c r="R207" i="10"/>
  <c r="P206" i="10"/>
  <c r="W206" i="10" s="1"/>
  <c r="R203" i="10"/>
  <c r="R195" i="10"/>
  <c r="P194" i="10"/>
  <c r="W194" i="10" s="1"/>
  <c r="R189" i="10"/>
  <c r="P182" i="10"/>
  <c r="W182" i="10" s="1"/>
  <c r="R179" i="10"/>
  <c r="P178" i="10"/>
  <c r="W178" i="10" s="1"/>
  <c r="X178" i="10" s="1"/>
  <c r="P174" i="10"/>
  <c r="W174" i="10" s="1"/>
  <c r="R171" i="10"/>
  <c r="P166" i="10"/>
  <c r="W166" i="10" s="1"/>
  <c r="R165" i="10"/>
  <c r="P162" i="10"/>
  <c r="W162" i="10" s="1"/>
  <c r="P122" i="10"/>
  <c r="W122" i="10" s="1"/>
  <c r="R119" i="10"/>
  <c r="P118" i="10"/>
  <c r="W118" i="10" s="1"/>
  <c r="P114" i="10"/>
  <c r="W114" i="10" s="1"/>
  <c r="P110" i="10"/>
  <c r="W110" i="10" s="1"/>
  <c r="R109" i="10"/>
  <c r="P108" i="10"/>
  <c r="W108" i="10" s="1"/>
  <c r="R103" i="10"/>
  <c r="P102" i="10"/>
  <c r="W102" i="10" s="1"/>
  <c r="P98" i="10"/>
  <c r="W98" i="10" s="1"/>
  <c r="R93" i="10"/>
  <c r="P92" i="10"/>
  <c r="W92" i="10" s="1"/>
  <c r="P88" i="10"/>
  <c r="W88" i="10" s="1"/>
  <c r="P84" i="10"/>
  <c r="W84" i="10" s="1"/>
  <c r="P78" i="10"/>
  <c r="W78" i="10" s="1"/>
  <c r="P76" i="10"/>
  <c r="W76" i="10" s="1"/>
  <c r="X76" i="10" s="1"/>
  <c r="Y76" i="10" s="1"/>
  <c r="T70" i="10"/>
  <c r="S70" i="10"/>
  <c r="P68" i="10"/>
  <c r="W68" i="10" s="1"/>
  <c r="P60" i="10"/>
  <c r="W60" i="10" s="1"/>
  <c r="P54" i="10"/>
  <c r="W54" i="10" s="1"/>
  <c r="P50" i="10"/>
  <c r="W50" i="10" s="1"/>
  <c r="R45" i="10"/>
  <c r="T33" i="10"/>
  <c r="P7" i="10"/>
  <c r="W7" i="10" s="1"/>
  <c r="R213" i="10"/>
  <c r="R209" i="10"/>
  <c r="P208" i="10"/>
  <c r="W208" i="10" s="1"/>
  <c r="R205" i="10"/>
  <c r="P204" i="10"/>
  <c r="W204" i="10" s="1"/>
  <c r="R201" i="10"/>
  <c r="P200" i="10"/>
  <c r="W200" i="10" s="1"/>
  <c r="R197" i="10"/>
  <c r="R193" i="10"/>
  <c r="P192" i="10"/>
  <c r="W192" i="10" s="1"/>
  <c r="P190" i="10"/>
  <c r="W190" i="10" s="1"/>
  <c r="P188" i="10"/>
  <c r="W188" i="10" s="1"/>
  <c r="R185" i="10"/>
  <c r="P184" i="10"/>
  <c r="W184" i="10" s="1"/>
  <c r="R181" i="10"/>
  <c r="R177" i="10"/>
  <c r="P176" i="10"/>
  <c r="W176" i="10" s="1"/>
  <c r="R169" i="10"/>
  <c r="P168" i="10"/>
  <c r="W168" i="10" s="1"/>
  <c r="P164" i="10"/>
  <c r="W164" i="10" s="1"/>
  <c r="R161" i="10"/>
  <c r="P160" i="10"/>
  <c r="W160" i="10" s="1"/>
  <c r="R159" i="10"/>
  <c r="R157" i="10"/>
  <c r="P154" i="10"/>
  <c r="W154" i="10" s="1"/>
  <c r="P148" i="10"/>
  <c r="W148" i="10" s="1"/>
  <c r="P132" i="10"/>
  <c r="W132" i="10" s="1"/>
  <c r="P128" i="10"/>
  <c r="W128" i="10" s="1"/>
  <c r="P124" i="10"/>
  <c r="W124" i="10" s="1"/>
  <c r="P120" i="10"/>
  <c r="W120" i="10" s="1"/>
  <c r="T118" i="10"/>
  <c r="P106" i="10"/>
  <c r="W106" i="10" s="1"/>
  <c r="R101" i="10"/>
  <c r="P100" i="10"/>
  <c r="W100" i="10" s="1"/>
  <c r="R95" i="10"/>
  <c r="P94" i="10"/>
  <c r="W94" i="10" s="1"/>
  <c r="R87" i="10"/>
  <c r="P86" i="10"/>
  <c r="W86" i="10" s="1"/>
  <c r="P82" i="10"/>
  <c r="W82" i="10" s="1"/>
  <c r="R77" i="10"/>
  <c r="P74" i="10"/>
  <c r="W74" i="10" s="1"/>
  <c r="R71" i="10"/>
  <c r="P70" i="10"/>
  <c r="W70" i="10" s="1"/>
  <c r="P64" i="10"/>
  <c r="W64" i="10" s="1"/>
  <c r="X64" i="10" s="1"/>
  <c r="Y64" i="10" s="1"/>
  <c r="R63" i="10"/>
  <c r="P62" i="10"/>
  <c r="W62" i="10" s="1"/>
  <c r="P56" i="10"/>
  <c r="W56" i="10" s="1"/>
  <c r="P52" i="10"/>
  <c r="W52" i="10" s="1"/>
  <c r="P46" i="10"/>
  <c r="W46" i="10" s="1"/>
  <c r="Q71" i="10"/>
  <c r="S156" i="10"/>
  <c r="Q129" i="10"/>
  <c r="S120" i="10"/>
  <c r="S118" i="10"/>
  <c r="Q109" i="10"/>
  <c r="S92" i="10"/>
  <c r="Q83" i="10"/>
  <c r="S78" i="10"/>
  <c r="S62" i="10"/>
  <c r="S58" i="10"/>
  <c r="Q45" i="10"/>
  <c r="Q42" i="10"/>
  <c r="S41" i="10"/>
  <c r="Q40" i="10"/>
  <c r="S37" i="10"/>
  <c r="S33" i="10"/>
  <c r="Q32" i="10"/>
  <c r="S31" i="10"/>
  <c r="S29" i="10"/>
  <c r="Q28" i="10"/>
  <c r="S27" i="10"/>
  <c r="S25" i="10"/>
  <c r="Q24" i="10"/>
  <c r="S23" i="10"/>
  <c r="S21" i="10"/>
  <c r="Q20" i="10"/>
  <c r="S19" i="10"/>
  <c r="S15" i="10"/>
  <c r="S11" i="10"/>
  <c r="S9" i="10"/>
  <c r="Q8" i="10"/>
  <c r="S7" i="10"/>
  <c r="S213" i="10"/>
  <c r="Q210" i="10"/>
  <c r="Q208" i="10"/>
  <c r="S207" i="10"/>
  <c r="S201" i="10"/>
  <c r="Q200" i="10"/>
  <c r="S197" i="10"/>
  <c r="Q196" i="10"/>
  <c r="S195" i="10"/>
  <c r="Q192" i="10"/>
  <c r="S191" i="10"/>
  <c r="Q190" i="10"/>
  <c r="S187" i="10"/>
  <c r="S185" i="10"/>
  <c r="Q184" i="10"/>
  <c r="Q182" i="10"/>
  <c r="S179" i="10"/>
  <c r="Q172" i="10"/>
  <c r="S171" i="10"/>
  <c r="Q170" i="10"/>
  <c r="Q168" i="10"/>
  <c r="S165" i="10"/>
  <c r="Q162" i="10"/>
  <c r="S161" i="10"/>
  <c r="S159" i="10"/>
  <c r="Q155" i="10"/>
  <c r="S141" i="10"/>
  <c r="Q140" i="10"/>
  <c r="S119" i="10"/>
  <c r="S113" i="10"/>
  <c r="S111" i="10"/>
  <c r="Q21" i="10"/>
  <c r="Q19" i="10"/>
  <c r="P111" i="10"/>
  <c r="W111" i="10" s="1"/>
  <c r="Q111" i="10"/>
  <c r="S35" i="10"/>
  <c r="R35" i="10"/>
  <c r="P83" i="10"/>
  <c r="W83" i="10" s="1"/>
  <c r="R23" i="10"/>
  <c r="R9" i="10"/>
  <c r="R21" i="10"/>
  <c r="R25" i="10"/>
  <c r="R29" i="10"/>
  <c r="S60" i="10"/>
  <c r="S84" i="10"/>
  <c r="S88" i="10"/>
  <c r="R11" i="10"/>
  <c r="R15" i="10"/>
  <c r="R19" i="10"/>
  <c r="S46" i="10"/>
  <c r="P32" i="10"/>
  <c r="W32" i="10" s="1"/>
  <c r="R62" i="10"/>
  <c r="Q87" i="10"/>
  <c r="X87" i="10" s="1"/>
  <c r="Q135" i="10"/>
  <c r="Q97" i="10"/>
  <c r="X97" i="10" s="1"/>
  <c r="R120" i="10"/>
  <c r="Q101" i="10"/>
  <c r="P101" i="10"/>
  <c r="W101" i="10" s="1"/>
  <c r="S100" i="10"/>
  <c r="R100" i="10"/>
  <c r="Q95" i="10"/>
  <c r="P95" i="10"/>
  <c r="W95" i="10" s="1"/>
  <c r="S43" i="10"/>
  <c r="R43" i="10"/>
  <c r="S104" i="10"/>
  <c r="P45" i="10"/>
  <c r="W45" i="10" s="1"/>
  <c r="S146" i="10"/>
  <c r="P20" i="10"/>
  <c r="W20" i="10" s="1"/>
  <c r="R78" i="10"/>
  <c r="S162" i="10"/>
  <c r="S154" i="10"/>
  <c r="S152" i="10"/>
  <c r="Q151" i="10"/>
  <c r="S150" i="10"/>
  <c r="Q149" i="10"/>
  <c r="S148" i="10"/>
  <c r="Q147" i="10"/>
  <c r="X147" i="10" s="1"/>
  <c r="Q145" i="10"/>
  <c r="S144" i="10"/>
  <c r="Q143" i="10"/>
  <c r="X143" i="10" s="1"/>
  <c r="S142" i="10"/>
  <c r="Q141" i="10"/>
  <c r="Q139" i="10"/>
  <c r="S138" i="10"/>
  <c r="S136" i="10"/>
  <c r="S134" i="10"/>
  <c r="Q133" i="10"/>
  <c r="X133" i="10" s="1"/>
  <c r="Q131" i="10"/>
  <c r="X131" i="10" s="1"/>
  <c r="S130" i="10"/>
  <c r="Q127" i="10"/>
  <c r="S126" i="10"/>
  <c r="Q125" i="10"/>
  <c r="S124" i="10"/>
  <c r="Q123" i="10"/>
  <c r="S122" i="10"/>
  <c r="Q117" i="10"/>
  <c r="X117" i="10" s="1"/>
  <c r="S116" i="10"/>
  <c r="Q115" i="10"/>
  <c r="S114" i="10"/>
  <c r="Q113" i="10"/>
  <c r="X113" i="10" s="1"/>
  <c r="S112" i="10"/>
  <c r="S110" i="10"/>
  <c r="S108" i="10"/>
  <c r="Q107" i="10"/>
  <c r="S106" i="10"/>
  <c r="Q105" i="10"/>
  <c r="Q99" i="10"/>
  <c r="X99" i="10" s="1"/>
  <c r="S98" i="10"/>
  <c r="S96" i="10"/>
  <c r="S94" i="10"/>
  <c r="S90" i="10"/>
  <c r="S86" i="10"/>
  <c r="Q85" i="10"/>
  <c r="S82" i="10"/>
  <c r="S80" i="10"/>
  <c r="Q79" i="10"/>
  <c r="Q75" i="10"/>
  <c r="S74" i="10"/>
  <c r="Q73" i="10"/>
  <c r="X73" i="10" s="1"/>
  <c r="Q69" i="10"/>
  <c r="X69" i="10" s="1"/>
  <c r="Q67" i="10"/>
  <c r="S66" i="10"/>
  <c r="Q65" i="10"/>
  <c r="X65" i="10" s="1"/>
  <c r="S64" i="10"/>
  <c r="S56" i="10"/>
  <c r="Q55" i="10"/>
  <c r="S54" i="10"/>
  <c r="Q53" i="10"/>
  <c r="S52" i="10"/>
  <c r="Q51" i="10"/>
  <c r="S50" i="10"/>
  <c r="Q49" i="10"/>
  <c r="S48" i="10"/>
  <c r="Q47" i="10"/>
  <c r="P149" i="10"/>
  <c r="W149" i="10" s="1"/>
  <c r="R132" i="10"/>
  <c r="R128" i="10"/>
  <c r="R118" i="10"/>
  <c r="T38" i="10"/>
  <c r="P30" i="10"/>
  <c r="W30" i="10" s="1"/>
  <c r="P28" i="10"/>
  <c r="W28" i="10" s="1"/>
  <c r="T22" i="10"/>
  <c r="P14" i="10"/>
  <c r="W14" i="10" s="1"/>
  <c r="P12" i="10"/>
  <c r="W12" i="10" s="1"/>
  <c r="R154" i="10"/>
  <c r="Q173" i="10"/>
  <c r="R173" i="10"/>
  <c r="R158" i="10"/>
  <c r="S158" i="10"/>
  <c r="Q153" i="10"/>
  <c r="R153" i="10"/>
  <c r="Q159" i="10"/>
  <c r="R199" i="10"/>
  <c r="R123" i="10"/>
  <c r="P44" i="10"/>
  <c r="W44" i="10" s="1"/>
  <c r="S209" i="10"/>
  <c r="T200" i="10"/>
  <c r="S199" i="10"/>
  <c r="S193" i="10"/>
  <c r="S183" i="10"/>
  <c r="P180" i="10"/>
  <c r="W180" i="10" s="1"/>
  <c r="R175" i="10"/>
  <c r="S169" i="10"/>
  <c r="Q164" i="10"/>
  <c r="Q44" i="10"/>
  <c r="R155" i="10"/>
  <c r="T215" i="10"/>
  <c r="P215" i="10"/>
  <c r="W215" i="10" s="1"/>
  <c r="R214" i="10"/>
  <c r="T213" i="10"/>
  <c r="T211" i="10"/>
  <c r="Q211" i="10"/>
  <c r="R210" i="10"/>
  <c r="T209" i="10"/>
  <c r="P209" i="10"/>
  <c r="W209" i="10" s="1"/>
  <c r="R208" i="10"/>
  <c r="T207" i="10"/>
  <c r="R206" i="10"/>
  <c r="T205" i="10"/>
  <c r="P205" i="10"/>
  <c r="W205" i="10" s="1"/>
  <c r="R204" i="10"/>
  <c r="T203" i="10"/>
  <c r="P203" i="10"/>
  <c r="W203" i="10" s="1"/>
  <c r="T201" i="10"/>
  <c r="P201" i="10"/>
  <c r="W201" i="10" s="1"/>
  <c r="T199" i="10"/>
  <c r="P199" i="10"/>
  <c r="W199" i="10" s="1"/>
  <c r="R198" i="10"/>
  <c r="T197" i="10"/>
  <c r="P197" i="10"/>
  <c r="W197" i="10" s="1"/>
  <c r="R196" i="10"/>
  <c r="T195" i="10"/>
  <c r="R194" i="10"/>
  <c r="T193" i="10"/>
  <c r="P193" i="10"/>
  <c r="W193" i="10" s="1"/>
  <c r="R192" i="10"/>
  <c r="T191" i="10"/>
  <c r="R190" i="10"/>
  <c r="T189" i="10"/>
  <c r="P189" i="10"/>
  <c r="W189" i="10" s="1"/>
  <c r="R188" i="10"/>
  <c r="T187" i="10"/>
  <c r="P187" i="10"/>
  <c r="W187" i="10" s="1"/>
  <c r="R186" i="10"/>
  <c r="T185" i="10"/>
  <c r="P185" i="10"/>
  <c r="W185" i="10" s="1"/>
  <c r="R184" i="10"/>
  <c r="T183" i="10"/>
  <c r="P183" i="10"/>
  <c r="W183" i="10" s="1"/>
  <c r="R182" i="10"/>
  <c r="T181" i="10"/>
  <c r="P181" i="10"/>
  <c r="W181" i="10" s="1"/>
  <c r="T179" i="10"/>
  <c r="P179" i="10"/>
  <c r="W179" i="10" s="1"/>
  <c r="T177" i="10"/>
  <c r="P177" i="10"/>
  <c r="W177" i="10" s="1"/>
  <c r="R176" i="10"/>
  <c r="T175" i="10"/>
  <c r="P175" i="10"/>
  <c r="W175" i="10" s="1"/>
  <c r="R174" i="10"/>
  <c r="T156" i="10"/>
  <c r="P156" i="10"/>
  <c r="W156" i="10" s="1"/>
  <c r="T154" i="10"/>
  <c r="Q154" i="10"/>
  <c r="S153" i="10"/>
  <c r="T152" i="10"/>
  <c r="Q152" i="10"/>
  <c r="T150" i="10"/>
  <c r="P150" i="10"/>
  <c r="W150" i="10" s="1"/>
  <c r="R149" i="10"/>
  <c r="T148" i="10"/>
  <c r="Q148" i="10"/>
  <c r="T146" i="10"/>
  <c r="Q146" i="10"/>
  <c r="S145" i="10"/>
  <c r="T144" i="10"/>
  <c r="Q144" i="10"/>
  <c r="T142" i="10"/>
  <c r="P142" i="10"/>
  <c r="W142" i="10" s="1"/>
  <c r="R141" i="10"/>
  <c r="T140" i="10"/>
  <c r="P140" i="10"/>
  <c r="W140" i="10" s="1"/>
  <c r="T138" i="10"/>
  <c r="P138" i="10"/>
  <c r="W138" i="10" s="1"/>
  <c r="S137" i="10"/>
  <c r="T136" i="10"/>
  <c r="P136" i="10"/>
  <c r="W136" i="10" s="1"/>
  <c r="T134" i="10"/>
  <c r="P134" i="10"/>
  <c r="W134" i="10" s="1"/>
  <c r="T132" i="10"/>
  <c r="Q132" i="10"/>
  <c r="S131" i="10"/>
  <c r="Q130" i="10"/>
  <c r="S129" i="10"/>
  <c r="S127" i="10"/>
  <c r="P126" i="10"/>
  <c r="W126" i="10" s="1"/>
  <c r="S125" i="10"/>
  <c r="T54" i="10"/>
  <c r="T43" i="10"/>
  <c r="T27" i="10"/>
  <c r="T17" i="10"/>
  <c r="T11" i="10"/>
  <c r="T173" i="10"/>
  <c r="P173" i="10"/>
  <c r="W173" i="10" s="1"/>
  <c r="T171" i="10"/>
  <c r="P171" i="10"/>
  <c r="W171" i="10" s="1"/>
  <c r="R170" i="10"/>
  <c r="T169" i="10"/>
  <c r="R168" i="10"/>
  <c r="T167" i="10"/>
  <c r="T165" i="10"/>
  <c r="R164" i="10"/>
  <c r="T163" i="10"/>
  <c r="P163" i="10"/>
  <c r="W163" i="10" s="1"/>
  <c r="R162" i="10"/>
  <c r="T161" i="10"/>
  <c r="P161" i="10"/>
  <c r="W161" i="10" s="1"/>
  <c r="S160" i="10"/>
  <c r="T159" i="10"/>
  <c r="P159" i="10"/>
  <c r="W159" i="10" s="1"/>
  <c r="T157" i="10"/>
  <c r="R156" i="10"/>
  <c r="T153" i="10"/>
  <c r="R152" i="10"/>
  <c r="T151" i="10"/>
  <c r="R150" i="10"/>
  <c r="T149" i="10"/>
  <c r="T147" i="10"/>
  <c r="T145" i="10"/>
  <c r="T143" i="10"/>
  <c r="T141" i="10"/>
  <c r="P141" i="10"/>
  <c r="W141" i="10" s="1"/>
  <c r="T139" i="10"/>
  <c r="T137" i="10"/>
  <c r="R136" i="10"/>
  <c r="T135" i="10"/>
  <c r="T133" i="10"/>
  <c r="T131" i="10"/>
  <c r="R130" i="10"/>
  <c r="T129" i="10"/>
  <c r="T127" i="10"/>
  <c r="T125" i="10"/>
  <c r="P125" i="10"/>
  <c r="W125" i="10" s="1"/>
  <c r="R124" i="10"/>
  <c r="T123" i="10"/>
  <c r="T121" i="10"/>
  <c r="T119" i="10"/>
  <c r="T117" i="10"/>
  <c r="T115" i="10"/>
  <c r="T113" i="10"/>
  <c r="T111" i="10"/>
  <c r="R110" i="10"/>
  <c r="T109" i="10"/>
  <c r="P109" i="10"/>
  <c r="W109" i="10" s="1"/>
  <c r="R108" i="10"/>
  <c r="T107" i="10"/>
  <c r="T105" i="10"/>
  <c r="T103" i="10"/>
  <c r="T101" i="10"/>
  <c r="T99" i="10"/>
  <c r="T95" i="10"/>
  <c r="T93" i="10"/>
  <c r="T91" i="10"/>
  <c r="T89" i="10"/>
  <c r="T87" i="10"/>
  <c r="T85" i="10"/>
  <c r="T83" i="10"/>
  <c r="T81" i="10"/>
  <c r="T79" i="10"/>
  <c r="T77" i="10"/>
  <c r="T73" i="10"/>
  <c r="T71" i="10"/>
  <c r="T69" i="10"/>
  <c r="T67" i="10"/>
  <c r="T65" i="10"/>
  <c r="T63" i="10"/>
  <c r="T61" i="10"/>
  <c r="T59" i="10"/>
  <c r="T57" i="10"/>
  <c r="T55" i="10"/>
  <c r="T53" i="10"/>
  <c r="T51" i="10"/>
  <c r="T49" i="10"/>
  <c r="T47" i="10"/>
  <c r="T45" i="10"/>
  <c r="Q37" i="10"/>
  <c r="Q35" i="10"/>
  <c r="T41" i="10"/>
  <c r="T39" i="10"/>
  <c r="T37" i="10"/>
  <c r="T35" i="10"/>
  <c r="T31" i="10"/>
  <c r="T29" i="10"/>
  <c r="T25" i="10"/>
  <c r="T23" i="10"/>
  <c r="T21" i="10"/>
  <c r="T19" i="10"/>
  <c r="T15" i="10"/>
  <c r="T13" i="10"/>
  <c r="T9" i="10"/>
  <c r="R172" i="10"/>
  <c r="S172" i="10"/>
  <c r="Q169" i="10"/>
  <c r="P169" i="10"/>
  <c r="W169" i="10" s="1"/>
  <c r="P167" i="10"/>
  <c r="W167" i="10" s="1"/>
  <c r="Q167" i="10"/>
  <c r="R7" i="10"/>
  <c r="Q7" i="10"/>
  <c r="R212" i="10"/>
  <c r="S212" i="10"/>
  <c r="P207" i="10"/>
  <c r="W207" i="10" s="1"/>
  <c r="Q207" i="10"/>
  <c r="R200" i="10"/>
  <c r="S200" i="10"/>
  <c r="Q195" i="10"/>
  <c r="P195" i="10"/>
  <c r="W195" i="10" s="1"/>
  <c r="Q191" i="10"/>
  <c r="P191" i="10"/>
  <c r="W191" i="10" s="1"/>
  <c r="R180" i="10"/>
  <c r="S180" i="10"/>
  <c r="R178" i="10"/>
  <c r="S178" i="10"/>
  <c r="R166" i="10"/>
  <c r="S166" i="10"/>
  <c r="P165" i="10"/>
  <c r="W165" i="10" s="1"/>
  <c r="Q165" i="10"/>
  <c r="S164" i="10"/>
  <c r="S190" i="10"/>
  <c r="Q171" i="10"/>
  <c r="S176" i="10"/>
  <c r="S155" i="10"/>
  <c r="P213" i="10"/>
  <c r="W213" i="10" s="1"/>
  <c r="Q213" i="10"/>
  <c r="R202" i="10"/>
  <c r="S202" i="10"/>
  <c r="S174" i="10"/>
  <c r="S210" i="10"/>
  <c r="R151" i="10"/>
  <c r="S151" i="10"/>
  <c r="S139" i="10"/>
  <c r="R139" i="10"/>
  <c r="S133" i="10"/>
  <c r="R133" i="10"/>
  <c r="Q134" i="10"/>
  <c r="R145" i="10"/>
  <c r="T155" i="10"/>
  <c r="Q91" i="10"/>
  <c r="R91" i="10"/>
  <c r="Q61" i="10"/>
  <c r="X61" i="10" s="1"/>
  <c r="R61" i="10"/>
  <c r="R147" i="10"/>
  <c r="S147" i="10"/>
  <c r="R143" i="10"/>
  <c r="S143" i="10"/>
  <c r="R135" i="10"/>
  <c r="S135" i="10"/>
  <c r="Q138" i="10"/>
  <c r="X138" i="10" s="1"/>
  <c r="Q150" i="10"/>
  <c r="X150" i="10" s="1"/>
  <c r="P144" i="10"/>
  <c r="W144" i="10" s="1"/>
  <c r="S149" i="10"/>
  <c r="P157" i="10"/>
  <c r="W157" i="10" s="1"/>
  <c r="Q157" i="10"/>
  <c r="Q121" i="10"/>
  <c r="R121" i="10"/>
  <c r="S44" i="10"/>
  <c r="R49" i="10"/>
  <c r="R105" i="10"/>
  <c r="R113" i="10"/>
  <c r="Q142" i="10"/>
  <c r="R127" i="10"/>
  <c r="Q103" i="10"/>
  <c r="Q119" i="10"/>
  <c r="R160" i="10"/>
  <c r="P155" i="10"/>
  <c r="W155" i="10" s="1"/>
  <c r="T184" i="10"/>
  <c r="T168" i="10"/>
  <c r="P152" i="10"/>
  <c r="W152" i="10" s="1"/>
  <c r="P146" i="10"/>
  <c r="W146" i="10" s="1"/>
  <c r="P158" i="10"/>
  <c r="W158" i="10" s="1"/>
  <c r="T7" i="10"/>
  <c r="Q215" i="10"/>
  <c r="Q209" i="10"/>
  <c r="S208" i="10"/>
  <c r="Q205" i="10"/>
  <c r="Q203" i="10"/>
  <c r="Q201" i="10"/>
  <c r="Q197" i="10"/>
  <c r="S196" i="10"/>
  <c r="S194" i="10"/>
  <c r="Q193" i="10"/>
  <c r="S192" i="10"/>
  <c r="Q189" i="10"/>
  <c r="S188" i="10"/>
  <c r="Q187" i="10"/>
  <c r="R187" i="10"/>
  <c r="Q185" i="10"/>
  <c r="S184" i="10"/>
  <c r="Q183" i="10"/>
  <c r="R183" i="10"/>
  <c r="S182" i="10"/>
  <c r="Q181" i="10"/>
  <c r="Q179" i="10"/>
  <c r="Q177" i="10"/>
  <c r="S170" i="10"/>
  <c r="S168" i="10"/>
  <c r="Q163" i="10"/>
  <c r="Q161" i="10"/>
  <c r="R129" i="10"/>
  <c r="Q156" i="10"/>
  <c r="S215" i="10"/>
  <c r="R215" i="10"/>
  <c r="T214" i="10"/>
  <c r="T212" i="10"/>
  <c r="P212" i="10"/>
  <c r="W212" i="10" s="1"/>
  <c r="T210" i="10"/>
  <c r="T208" i="10"/>
  <c r="T206" i="10"/>
  <c r="T204" i="10"/>
  <c r="T202" i="10"/>
  <c r="P202" i="10"/>
  <c r="W202" i="10" s="1"/>
  <c r="T198" i="10"/>
  <c r="T196" i="10"/>
  <c r="P196" i="10"/>
  <c r="W196" i="10" s="1"/>
  <c r="T194" i="10"/>
  <c r="T192" i="10"/>
  <c r="R191" i="10"/>
  <c r="T190" i="10"/>
  <c r="T188" i="10"/>
  <c r="T186" i="10"/>
  <c r="P186" i="10"/>
  <c r="W186" i="10" s="1"/>
  <c r="T182" i="10"/>
  <c r="T180" i="10"/>
  <c r="T178" i="10"/>
  <c r="T176" i="10"/>
  <c r="T174" i="10"/>
  <c r="T172" i="10"/>
  <c r="P172" i="10"/>
  <c r="W172" i="10" s="1"/>
  <c r="T170" i="10"/>
  <c r="P170" i="10"/>
  <c r="W170" i="10" s="1"/>
  <c r="S167" i="10"/>
  <c r="R167" i="10"/>
  <c r="T166" i="10"/>
  <c r="T164" i="10"/>
  <c r="T162" i="10"/>
  <c r="T160" i="10"/>
  <c r="T158" i="10"/>
  <c r="T130" i="10"/>
  <c r="P130" i="10"/>
  <c r="W130" i="10" s="1"/>
  <c r="T128" i="10"/>
  <c r="T126" i="10"/>
  <c r="T124" i="10"/>
  <c r="T102" i="10"/>
  <c r="T86" i="10"/>
  <c r="T44" i="10"/>
  <c r="T122" i="10"/>
  <c r="T120" i="10"/>
  <c r="T116" i="10"/>
  <c r="T114" i="10"/>
  <c r="T112" i="10"/>
  <c r="T110" i="10"/>
  <c r="T108" i="10"/>
  <c r="T106" i="10"/>
  <c r="T104" i="10"/>
  <c r="T100" i="10"/>
  <c r="T98" i="10"/>
  <c r="T96" i="10"/>
  <c r="T94" i="10"/>
  <c r="T92" i="10"/>
  <c r="T90" i="10"/>
  <c r="T88" i="10"/>
  <c r="T84" i="10"/>
  <c r="T82" i="10"/>
  <c r="T80" i="10"/>
  <c r="T78" i="10"/>
  <c r="T76" i="10"/>
  <c r="T74" i="10"/>
  <c r="T66" i="10"/>
  <c r="T62" i="10"/>
  <c r="T58" i="10"/>
  <c r="T50" i="10"/>
  <c r="T46" i="10"/>
  <c r="T42" i="10"/>
  <c r="T34" i="10"/>
  <c r="T30" i="10"/>
  <c r="T26" i="10"/>
  <c r="T18" i="10"/>
  <c r="T14" i="10"/>
  <c r="T10" i="10"/>
  <c r="T72" i="10"/>
  <c r="T68" i="10"/>
  <c r="T64" i="10"/>
  <c r="T60" i="10"/>
  <c r="T56" i="10"/>
  <c r="T52" i="10"/>
  <c r="T48" i="10"/>
  <c r="T40" i="10"/>
  <c r="T36" i="10"/>
  <c r="T32" i="10"/>
  <c r="T28" i="10"/>
  <c r="T24" i="10"/>
  <c r="T20" i="10"/>
  <c r="T16" i="10"/>
  <c r="T12" i="10"/>
  <c r="T8" i="10"/>
  <c r="Z76" i="10" l="1"/>
  <c r="AA76" i="10" s="1"/>
  <c r="X81" i="10"/>
  <c r="Y138" i="10"/>
  <c r="Z138" i="10" s="1"/>
  <c r="AA138" i="10" s="1"/>
  <c r="X47" i="10"/>
  <c r="X51" i="10"/>
  <c r="X55" i="10"/>
  <c r="Y55" i="10" s="1"/>
  <c r="Z55" i="10" s="1"/>
  <c r="AA55" i="10" s="1"/>
  <c r="X210" i="10"/>
  <c r="X40" i="10"/>
  <c r="Y40" i="10" s="1"/>
  <c r="Z40" i="10" s="1"/>
  <c r="AA40" i="10" s="1"/>
  <c r="X119" i="10"/>
  <c r="Y119" i="10" s="1"/>
  <c r="Z119" i="10" s="1"/>
  <c r="AA119" i="10" s="1"/>
  <c r="X75" i="10"/>
  <c r="X85" i="10"/>
  <c r="Y85" i="10" s="1"/>
  <c r="Z85" i="10" s="1"/>
  <c r="AA85" i="10" s="1"/>
  <c r="X151" i="10"/>
  <c r="X114" i="10"/>
  <c r="Y114" i="10" s="1"/>
  <c r="Z114" i="10" s="1"/>
  <c r="AA114" i="10" s="1"/>
  <c r="X116" i="10"/>
  <c r="Y116" i="10" s="1"/>
  <c r="Z116" i="10" s="1"/>
  <c r="AA116" i="10" s="1"/>
  <c r="X103" i="10"/>
  <c r="Y103" i="10" s="1"/>
  <c r="Z103" i="10" s="1"/>
  <c r="AA103" i="10" s="1"/>
  <c r="X121" i="10"/>
  <c r="X12" i="10"/>
  <c r="Y12" i="10" s="1"/>
  <c r="Z12" i="10" s="1"/>
  <c r="AA12" i="10" s="1"/>
  <c r="X49" i="10"/>
  <c r="Y49" i="10" s="1"/>
  <c r="Z49" i="10" s="1"/>
  <c r="AA49" i="10" s="1"/>
  <c r="X53" i="10"/>
  <c r="Y53" i="10" s="1"/>
  <c r="Z53" i="10" s="1"/>
  <c r="AA53" i="10" s="1"/>
  <c r="X79" i="10"/>
  <c r="X107" i="10"/>
  <c r="X86" i="10"/>
  <c r="X100" i="10"/>
  <c r="X36" i="10"/>
  <c r="Y36" i="10" s="1"/>
  <c r="Z36" i="10" s="1"/>
  <c r="AA36" i="10" s="1"/>
  <c r="X59" i="10"/>
  <c r="Y59" i="10" s="1"/>
  <c r="Z59" i="10" s="1"/>
  <c r="AA59" i="10" s="1"/>
  <c r="X137" i="10"/>
  <c r="Y137" i="10" s="1"/>
  <c r="Z137" i="10" s="1"/>
  <c r="AA137" i="10" s="1"/>
  <c r="X139" i="10"/>
  <c r="Y139" i="10" s="1"/>
  <c r="Z139" i="10" s="1"/>
  <c r="AA139" i="10" s="1"/>
  <c r="X42" i="10"/>
  <c r="Y42" i="10" s="1"/>
  <c r="Z42" i="10" s="1"/>
  <c r="AA42" i="10" s="1"/>
  <c r="X71" i="10"/>
  <c r="Y86" i="10"/>
  <c r="Z86" i="10" s="1"/>
  <c r="AA86" i="10" s="1"/>
  <c r="X68" i="10"/>
  <c r="Y68" i="10" s="1"/>
  <c r="Z68" i="10" s="1"/>
  <c r="AA68" i="10" s="1"/>
  <c r="X194" i="10"/>
  <c r="X96" i="10"/>
  <c r="Y96" i="10" s="1"/>
  <c r="Z96" i="10" s="1"/>
  <c r="AA96" i="10" s="1"/>
  <c r="X18" i="10"/>
  <c r="Y18" i="10" s="1"/>
  <c r="Z18" i="10" s="1"/>
  <c r="AA18" i="10" s="1"/>
  <c r="X89" i="10"/>
  <c r="Y89" i="10" s="1"/>
  <c r="Z89" i="10" s="1"/>
  <c r="AA89" i="10" s="1"/>
  <c r="X91" i="10"/>
  <c r="Y91" i="10" s="1"/>
  <c r="Z91" i="10" s="1"/>
  <c r="AA91" i="10" s="1"/>
  <c r="X153" i="10"/>
  <c r="Y153" i="10" s="1"/>
  <c r="Z153" i="10" s="1"/>
  <c r="AA153" i="10" s="1"/>
  <c r="X105" i="10"/>
  <c r="Y105" i="10" s="1"/>
  <c r="Z105" i="10" s="1"/>
  <c r="AA105" i="10" s="1"/>
  <c r="X115" i="10"/>
  <c r="Y115" i="10" s="1"/>
  <c r="Z115" i="10" s="1"/>
  <c r="AA115" i="10" s="1"/>
  <c r="X123" i="10"/>
  <c r="Y123" i="10" s="1"/>
  <c r="Z123" i="10" s="1"/>
  <c r="AA123" i="10" s="1"/>
  <c r="X127" i="10"/>
  <c r="Y127" i="10" s="1"/>
  <c r="Z127" i="10" s="1"/>
  <c r="AA127" i="10" s="1"/>
  <c r="X145" i="10"/>
  <c r="Y145" i="10" s="1"/>
  <c r="Z145" i="10" s="1"/>
  <c r="AA145" i="10" s="1"/>
  <c r="X135" i="10"/>
  <c r="X24" i="10"/>
  <c r="Y24" i="10" s="1"/>
  <c r="Z24" i="10" s="1"/>
  <c r="AA24" i="10" s="1"/>
  <c r="X198" i="10"/>
  <c r="Y198" i="10" s="1"/>
  <c r="Z198" i="10" s="1"/>
  <c r="AA198" i="10" s="1"/>
  <c r="Y39" i="10"/>
  <c r="Z39" i="10" s="1"/>
  <c r="AA39" i="10" s="1"/>
  <c r="X26" i="10"/>
  <c r="X38" i="10"/>
  <c r="Y38" i="10" s="1"/>
  <c r="Z38" i="10" s="1"/>
  <c r="AA38" i="10" s="1"/>
  <c r="Y150" i="10"/>
  <c r="X67" i="10"/>
  <c r="Y67" i="10" s="1"/>
  <c r="Z67" i="10" s="1"/>
  <c r="AA67" i="10" s="1"/>
  <c r="X129" i="10"/>
  <c r="X106" i="10"/>
  <c r="Y106" i="10" s="1"/>
  <c r="Z106" i="10" s="1"/>
  <c r="AA106" i="10" s="1"/>
  <c r="X128" i="10"/>
  <c r="Y128" i="10" s="1"/>
  <c r="Z128" i="10" s="1"/>
  <c r="AA128" i="10" s="1"/>
  <c r="X164" i="10"/>
  <c r="Y34" i="10"/>
  <c r="Z34" i="10" s="1"/>
  <c r="AA34" i="10" s="1"/>
  <c r="X8" i="10"/>
  <c r="Y8" i="10" s="1"/>
  <c r="Z8" i="10" s="1"/>
  <c r="AA8" i="10" s="1"/>
  <c r="X46" i="10"/>
  <c r="Y46" i="10" s="1"/>
  <c r="Z46" i="10" s="1"/>
  <c r="AA46" i="10" s="1"/>
  <c r="X74" i="10"/>
  <c r="Y74" i="10" s="1"/>
  <c r="Z74" i="10" s="1"/>
  <c r="AA74" i="10" s="1"/>
  <c r="X176" i="10"/>
  <c r="Y176" i="10" s="1"/>
  <c r="Z176" i="10" s="1"/>
  <c r="AA176" i="10" s="1"/>
  <c r="X204" i="10"/>
  <c r="X166" i="10"/>
  <c r="Y166" i="10" s="1"/>
  <c r="Z166" i="10" s="1"/>
  <c r="AA166" i="10" s="1"/>
  <c r="X41" i="10"/>
  <c r="Y41" i="10" s="1"/>
  <c r="Z41" i="10" s="1"/>
  <c r="AA41" i="10" s="1"/>
  <c r="X186" i="10"/>
  <c r="Y186" i="10" s="1"/>
  <c r="Z186" i="10" s="1"/>
  <c r="AA186" i="10" s="1"/>
  <c r="X136" i="10"/>
  <c r="Y136" i="10" s="1"/>
  <c r="Z136" i="10" s="1"/>
  <c r="AA136" i="10" s="1"/>
  <c r="X175" i="10"/>
  <c r="Y175" i="10" s="1"/>
  <c r="Z175" i="10" s="1"/>
  <c r="AA175" i="10" s="1"/>
  <c r="X28" i="10"/>
  <c r="Y28" i="10" s="1"/>
  <c r="Z28" i="10" s="1"/>
  <c r="AA28" i="10" s="1"/>
  <c r="Y97" i="10"/>
  <c r="Z97" i="10" s="1"/>
  <c r="AA97" i="10" s="1"/>
  <c r="X70" i="10"/>
  <c r="Y70" i="10" s="1"/>
  <c r="Z70" i="10" s="1"/>
  <c r="AA70" i="10" s="1"/>
  <c r="X82" i="10"/>
  <c r="Y82" i="10" s="1"/>
  <c r="X54" i="10"/>
  <c r="Y54" i="10" s="1"/>
  <c r="Z54" i="10" s="1"/>
  <c r="AA54" i="10" s="1"/>
  <c r="X88" i="10"/>
  <c r="Y88" i="10" s="1"/>
  <c r="Z88" i="10" s="1"/>
  <c r="AA88" i="10" s="1"/>
  <c r="X102" i="10"/>
  <c r="Y102" i="10" s="1"/>
  <c r="Z102" i="10" s="1"/>
  <c r="AA102" i="10" s="1"/>
  <c r="X110" i="10"/>
  <c r="X122" i="10"/>
  <c r="Y122" i="10" s="1"/>
  <c r="Z122" i="10" s="1"/>
  <c r="AA122" i="10" s="1"/>
  <c r="X112" i="10"/>
  <c r="Y112" i="10" s="1"/>
  <c r="Z112" i="10" s="1"/>
  <c r="AA112" i="10" s="1"/>
  <c r="X25" i="10"/>
  <c r="Y25" i="10" s="1"/>
  <c r="Z25" i="10" s="1"/>
  <c r="AA25" i="10" s="1"/>
  <c r="X52" i="10"/>
  <c r="Y52" i="10" s="1"/>
  <c r="Z52" i="10" s="1"/>
  <c r="AA52" i="10" s="1"/>
  <c r="Y10" i="10"/>
  <c r="Z10" i="10" s="1"/>
  <c r="AA10" i="10" s="1"/>
  <c r="Z16" i="10"/>
  <c r="AA16" i="10" s="1"/>
  <c r="Z150" i="10"/>
  <c r="AA150" i="10" s="1"/>
  <c r="X7" i="10"/>
  <c r="Y7" i="10" s="1"/>
  <c r="X141" i="10"/>
  <c r="Y73" i="10"/>
  <c r="Z73" i="10" s="1"/>
  <c r="AA73" i="10" s="1"/>
  <c r="X20" i="10"/>
  <c r="Y20" i="10" s="1"/>
  <c r="Z20" i="10" s="1"/>
  <c r="AA20" i="10" s="1"/>
  <c r="X23" i="10"/>
  <c r="Y23" i="10" s="1"/>
  <c r="Z23" i="10" s="1"/>
  <c r="AA23" i="10" s="1"/>
  <c r="X66" i="10"/>
  <c r="Y66" i="10" s="1"/>
  <c r="Z66" i="10" s="1"/>
  <c r="AA66" i="10" s="1"/>
  <c r="X80" i="10"/>
  <c r="Y80" i="10" s="1"/>
  <c r="X27" i="10"/>
  <c r="Y27" i="10" s="1"/>
  <c r="Z27" i="10" s="1"/>
  <c r="AA27" i="10" s="1"/>
  <c r="X50" i="10"/>
  <c r="Y50" i="10" s="1"/>
  <c r="Z50" i="10" s="1"/>
  <c r="AA50" i="10" s="1"/>
  <c r="X84" i="10"/>
  <c r="Y84" i="10" s="1"/>
  <c r="Z84" i="10" s="1"/>
  <c r="AA84" i="10" s="1"/>
  <c r="X98" i="10"/>
  <c r="Y98" i="10" s="1"/>
  <c r="X188" i="10"/>
  <c r="Y188" i="10" s="1"/>
  <c r="Z188" i="10" s="1"/>
  <c r="AA188" i="10" s="1"/>
  <c r="Y204" i="10"/>
  <c r="Z204" i="10" s="1"/>
  <c r="AA204" i="10" s="1"/>
  <c r="Y194" i="10"/>
  <c r="Z194" i="10" s="1"/>
  <c r="AA194" i="10" s="1"/>
  <c r="X212" i="10"/>
  <c r="Y212" i="10" s="1"/>
  <c r="Z212" i="10" s="1"/>
  <c r="AA212" i="10" s="1"/>
  <c r="X163" i="10"/>
  <c r="Y163" i="10" s="1"/>
  <c r="Z163" i="10" s="1"/>
  <c r="AA163" i="10" s="1"/>
  <c r="X35" i="10"/>
  <c r="Y35" i="10" s="1"/>
  <c r="Z35" i="10" s="1"/>
  <c r="AA35" i="10" s="1"/>
  <c r="X126" i="10"/>
  <c r="Y126" i="10" s="1"/>
  <c r="Z126" i="10" s="1"/>
  <c r="AA126" i="10" s="1"/>
  <c r="X211" i="10"/>
  <c r="Y211" i="10" s="1"/>
  <c r="Z211" i="10" s="1"/>
  <c r="AA211" i="10" s="1"/>
  <c r="X21" i="10"/>
  <c r="Y21" i="10" s="1"/>
  <c r="Z21" i="10" s="1"/>
  <c r="AA21" i="10" s="1"/>
  <c r="X173" i="10"/>
  <c r="Y173" i="10" s="1"/>
  <c r="Z173" i="10" s="1"/>
  <c r="AA173" i="10" s="1"/>
  <c r="X132" i="10"/>
  <c r="Y132" i="10" s="1"/>
  <c r="Z132" i="10" s="1"/>
  <c r="AA132" i="10" s="1"/>
  <c r="X120" i="10"/>
  <c r="Y120" i="10" s="1"/>
  <c r="Z120" i="10" s="1"/>
  <c r="AA120" i="10" s="1"/>
  <c r="X60" i="10"/>
  <c r="Y60" i="10" s="1"/>
  <c r="Z60" i="10" s="1"/>
  <c r="AA60" i="10" s="1"/>
  <c r="X92" i="10"/>
  <c r="Y92" i="10" s="1"/>
  <c r="Z92" i="10" s="1"/>
  <c r="AA92" i="10" s="1"/>
  <c r="X170" i="10"/>
  <c r="Y170" i="10" s="1"/>
  <c r="Z170" i="10" s="1"/>
  <c r="AA170" i="10" s="1"/>
  <c r="X196" i="10"/>
  <c r="Y196" i="10" s="1"/>
  <c r="Z196" i="10" s="1"/>
  <c r="AA196" i="10" s="1"/>
  <c r="X181" i="10"/>
  <c r="Y181" i="10" s="1"/>
  <c r="Z181" i="10" s="1"/>
  <c r="AA181" i="10" s="1"/>
  <c r="X215" i="10"/>
  <c r="Y215" i="10" s="1"/>
  <c r="Z215" i="10" s="1"/>
  <c r="AA215" i="10" s="1"/>
  <c r="X30" i="10"/>
  <c r="Y30" i="10" s="1"/>
  <c r="Z30" i="10" s="1"/>
  <c r="AA30" i="10" s="1"/>
  <c r="Y79" i="10"/>
  <c r="Z79" i="10" s="1"/>
  <c r="AA79" i="10" s="1"/>
  <c r="Y117" i="10"/>
  <c r="Z117" i="10" s="1"/>
  <c r="AA117" i="10" s="1"/>
  <c r="Y131" i="10"/>
  <c r="Z131" i="10" s="1"/>
  <c r="AA131" i="10" s="1"/>
  <c r="X32" i="10"/>
  <c r="Y32" i="10" s="1"/>
  <c r="Z32" i="10" s="1"/>
  <c r="AA32" i="10" s="1"/>
  <c r="Y57" i="10"/>
  <c r="Z57" i="10" s="1"/>
  <c r="AA57" i="10" s="1"/>
  <c r="X9" i="10"/>
  <c r="Y9" i="10" s="1"/>
  <c r="Z9" i="10" s="1"/>
  <c r="AA9" i="10" s="1"/>
  <c r="X31" i="10"/>
  <c r="Y31" i="10" s="1"/>
  <c r="Z31" i="10" s="1"/>
  <c r="AA31" i="10" s="1"/>
  <c r="X72" i="10"/>
  <c r="Y72" i="10" s="1"/>
  <c r="Z72" i="10" s="1"/>
  <c r="AA72" i="10" s="1"/>
  <c r="X183" i="10"/>
  <c r="Y183" i="10" s="1"/>
  <c r="Z183" i="10" s="1"/>
  <c r="AA183" i="10" s="1"/>
  <c r="X201" i="10"/>
  <c r="Y201" i="10" s="1"/>
  <c r="Z201" i="10" s="1"/>
  <c r="AA201" i="10" s="1"/>
  <c r="X154" i="10"/>
  <c r="Y154" i="10" s="1"/>
  <c r="Z154" i="10" s="1"/>
  <c r="AA154" i="10" s="1"/>
  <c r="X78" i="10"/>
  <c r="Y78" i="10" s="1"/>
  <c r="Z78" i="10" s="1"/>
  <c r="AA78" i="10" s="1"/>
  <c r="X108" i="10"/>
  <c r="Y108" i="10" s="1"/>
  <c r="Z108" i="10" s="1"/>
  <c r="AA108" i="10" s="1"/>
  <c r="Y26" i="10"/>
  <c r="Z26" i="10" s="1"/>
  <c r="AA26" i="10" s="1"/>
  <c r="X33" i="10"/>
  <c r="Y33" i="10" s="1"/>
  <c r="Z33" i="10" s="1"/>
  <c r="AA33" i="10" s="1"/>
  <c r="X199" i="10"/>
  <c r="Y199" i="10" s="1"/>
  <c r="Z199" i="10" s="1"/>
  <c r="AA199" i="10" s="1"/>
  <c r="X44" i="10"/>
  <c r="Y44" i="10" s="1"/>
  <c r="Z44" i="10" s="1"/>
  <c r="AA44" i="10" s="1"/>
  <c r="Y87" i="10"/>
  <c r="Z87" i="10" s="1"/>
  <c r="AA87" i="10" s="1"/>
  <c r="X56" i="10"/>
  <c r="Y56" i="10" s="1"/>
  <c r="Z56" i="10" s="1"/>
  <c r="AA56" i="10" s="1"/>
  <c r="X90" i="10"/>
  <c r="Y90" i="10" s="1"/>
  <c r="Z90" i="10" s="1"/>
  <c r="AA90" i="10" s="1"/>
  <c r="X11" i="10"/>
  <c r="Y11" i="10" s="1"/>
  <c r="Z11" i="10" s="1"/>
  <c r="AA11" i="10" s="1"/>
  <c r="X130" i="10"/>
  <c r="Y130" i="10" s="1"/>
  <c r="Z130" i="10" s="1"/>
  <c r="AA130" i="10" s="1"/>
  <c r="X158" i="10"/>
  <c r="Y158" i="10" s="1"/>
  <c r="Z158" i="10" s="1"/>
  <c r="AA158" i="10" s="1"/>
  <c r="Y93" i="10"/>
  <c r="Z93" i="10" s="1"/>
  <c r="AA93" i="10" s="1"/>
  <c r="X134" i="10"/>
  <c r="Y134" i="10" s="1"/>
  <c r="Z134" i="10" s="1"/>
  <c r="AA134" i="10" s="1"/>
  <c r="X140" i="10"/>
  <c r="Y140" i="10" s="1"/>
  <c r="Z140" i="10" s="1"/>
  <c r="AA140" i="10" s="1"/>
  <c r="X95" i="10"/>
  <c r="Y95" i="10" s="1"/>
  <c r="Z95" i="10" s="1"/>
  <c r="AA95" i="10" s="1"/>
  <c r="Y63" i="10"/>
  <c r="Z63" i="10" s="1"/>
  <c r="AA63" i="10" s="1"/>
  <c r="Y77" i="10"/>
  <c r="Z77" i="10" s="1"/>
  <c r="AA77" i="10" s="1"/>
  <c r="X58" i="10"/>
  <c r="Y58" i="10" s="1"/>
  <c r="Z58" i="10" s="1"/>
  <c r="AA58" i="10" s="1"/>
  <c r="X17" i="10"/>
  <c r="Y17" i="10" s="1"/>
  <c r="Z17" i="10" s="1"/>
  <c r="AA17" i="10" s="1"/>
  <c r="X29" i="10"/>
  <c r="Y29" i="10" s="1"/>
  <c r="Z29" i="10" s="1"/>
  <c r="AA29" i="10" s="1"/>
  <c r="X48" i="10"/>
  <c r="Y48" i="10" s="1"/>
  <c r="Z48" i="10" s="1"/>
  <c r="AA48" i="10" s="1"/>
  <c r="Y69" i="10"/>
  <c r="Z69" i="10" s="1"/>
  <c r="AA69" i="10" s="1"/>
  <c r="Y107" i="10"/>
  <c r="Z107" i="10" s="1"/>
  <c r="AA107" i="10" s="1"/>
  <c r="Y22" i="10"/>
  <c r="Z22" i="10" s="1"/>
  <c r="AA22" i="10" s="1"/>
  <c r="X184" i="10"/>
  <c r="Y184" i="10" s="1"/>
  <c r="Z184" i="10" s="1"/>
  <c r="AA184" i="10" s="1"/>
  <c r="X206" i="10"/>
  <c r="Y206" i="10" s="1"/>
  <c r="Z206" i="10" s="1"/>
  <c r="AA206" i="10" s="1"/>
  <c r="X162" i="10"/>
  <c r="Y162" i="10" s="1"/>
  <c r="Z162" i="10" s="1"/>
  <c r="AA162" i="10" s="1"/>
  <c r="X180" i="10"/>
  <c r="Y180" i="10" s="1"/>
  <c r="Z180" i="10" s="1"/>
  <c r="AA180" i="10" s="1"/>
  <c r="X14" i="10"/>
  <c r="Y14" i="10" s="1"/>
  <c r="Z14" i="10" s="1"/>
  <c r="AA14" i="10" s="1"/>
  <c r="Y99" i="10"/>
  <c r="Z99" i="10" s="1"/>
  <c r="AA99" i="10" s="1"/>
  <c r="X19" i="10"/>
  <c r="Y19" i="10" s="1"/>
  <c r="Z19" i="10" s="1"/>
  <c r="AA19" i="10" s="1"/>
  <c r="X124" i="10"/>
  <c r="Y124" i="10" s="1"/>
  <c r="Z124" i="10" s="1"/>
  <c r="AA124" i="10" s="1"/>
  <c r="X118" i="10"/>
  <c r="Y118" i="10" s="1"/>
  <c r="Z118" i="10" s="1"/>
  <c r="AA118" i="10" s="1"/>
  <c r="X104" i="10"/>
  <c r="Y104" i="10" s="1"/>
  <c r="Z104" i="10" s="1"/>
  <c r="AA104" i="10" s="1"/>
  <c r="Y129" i="10"/>
  <c r="Z129" i="10" s="1"/>
  <c r="AA129" i="10" s="1"/>
  <c r="X62" i="10"/>
  <c r="Y62" i="10" s="1"/>
  <c r="Z62" i="10" s="1"/>
  <c r="AA62" i="10" s="1"/>
  <c r="Y100" i="10"/>
  <c r="Z100" i="10" s="1"/>
  <c r="AA100" i="10" s="1"/>
  <c r="X160" i="10"/>
  <c r="Y160" i="10" s="1"/>
  <c r="Z160" i="10" s="1"/>
  <c r="AA160" i="10" s="1"/>
  <c r="X174" i="10"/>
  <c r="Y174" i="10" s="1"/>
  <c r="Z174" i="10" s="1"/>
  <c r="AA174" i="10" s="1"/>
  <c r="X197" i="10"/>
  <c r="Y197" i="10" s="1"/>
  <c r="Z197" i="10" s="1"/>
  <c r="AA197" i="10" s="1"/>
  <c r="X202" i="10"/>
  <c r="Y202" i="10" s="1"/>
  <c r="Z202" i="10" s="1"/>
  <c r="AA202" i="10" s="1"/>
  <c r="X179" i="10"/>
  <c r="Y179" i="10" s="1"/>
  <c r="Z179" i="10" s="1"/>
  <c r="AA179" i="10" s="1"/>
  <c r="X37" i="10"/>
  <c r="Y37" i="10" s="1"/>
  <c r="Z37" i="10" s="1"/>
  <c r="AA37" i="10" s="1"/>
  <c r="X109" i="10"/>
  <c r="Y109" i="10" s="1"/>
  <c r="Z109" i="10" s="1"/>
  <c r="AA109" i="10" s="1"/>
  <c r="X94" i="10"/>
  <c r="Y94" i="10" s="1"/>
  <c r="Z94" i="10" s="1"/>
  <c r="AA94" i="10" s="1"/>
  <c r="Z82" i="10"/>
  <c r="AA82" i="10" s="1"/>
  <c r="X168" i="10"/>
  <c r="Y168" i="10" s="1"/>
  <c r="Z168" i="10" s="1"/>
  <c r="AA168" i="10" s="1"/>
  <c r="X190" i="10"/>
  <c r="Y190" i="10" s="1"/>
  <c r="Z190" i="10" s="1"/>
  <c r="AA190" i="10" s="1"/>
  <c r="X208" i="10"/>
  <c r="Y208" i="10" s="1"/>
  <c r="Z208" i="10" s="1"/>
  <c r="AA208" i="10" s="1"/>
  <c r="X182" i="10"/>
  <c r="Y182" i="10" s="1"/>
  <c r="Z182" i="10" s="1"/>
  <c r="AA182" i="10" s="1"/>
  <c r="X13" i="10"/>
  <c r="Y13" i="10" s="1"/>
  <c r="Z13" i="10" s="1"/>
  <c r="AA13" i="10" s="1"/>
  <c r="X83" i="10"/>
  <c r="Y83" i="10" s="1"/>
  <c r="Z83" i="10" s="1"/>
  <c r="AA83" i="10" s="1"/>
  <c r="X43" i="10"/>
  <c r="Y43" i="10" s="1"/>
  <c r="Z43" i="10" s="1"/>
  <c r="AA43" i="10" s="1"/>
  <c r="Y71" i="10"/>
  <c r="Z71" i="10" s="1"/>
  <c r="AA71" i="10" s="1"/>
  <c r="X172" i="10"/>
  <c r="Y172" i="10" s="1"/>
  <c r="Z172" i="10" s="1"/>
  <c r="AA172" i="10" s="1"/>
  <c r="Y110" i="10"/>
  <c r="Z110" i="10" s="1"/>
  <c r="AA110" i="10" s="1"/>
  <c r="X200" i="10"/>
  <c r="Y200" i="10" s="1"/>
  <c r="Z200" i="10" s="1"/>
  <c r="AA200" i="10" s="1"/>
  <c r="X207" i="10"/>
  <c r="Y207" i="10" s="1"/>
  <c r="Z207" i="10" s="1"/>
  <c r="AA207" i="10" s="1"/>
  <c r="X125" i="10"/>
  <c r="Y125" i="10" s="1"/>
  <c r="Z125" i="10" s="1"/>
  <c r="AA125" i="10" s="1"/>
  <c r="Z64" i="10"/>
  <c r="AA64" i="10" s="1"/>
  <c r="Z98" i="10"/>
  <c r="AA98" i="10" s="1"/>
  <c r="Y65" i="10"/>
  <c r="Z65" i="10" s="1"/>
  <c r="AA65" i="10" s="1"/>
  <c r="Y133" i="10"/>
  <c r="Z133" i="10" s="1"/>
  <c r="AA133" i="10" s="1"/>
  <c r="X156" i="10"/>
  <c r="Y156" i="10" s="1"/>
  <c r="Z156" i="10" s="1"/>
  <c r="AA156" i="10" s="1"/>
  <c r="Y113" i="10"/>
  <c r="Z113" i="10" s="1"/>
  <c r="AA113" i="10" s="1"/>
  <c r="Y214" i="10"/>
  <c r="Z214" i="10" s="1"/>
  <c r="AA214" i="10" s="1"/>
  <c r="Y81" i="10"/>
  <c r="Z81" i="10" s="1"/>
  <c r="AA81" i="10" s="1"/>
  <c r="Y47" i="10"/>
  <c r="Z47" i="10" s="1"/>
  <c r="AA47" i="10" s="1"/>
  <c r="Y51" i="10"/>
  <c r="Z51" i="10" s="1"/>
  <c r="AA51" i="10" s="1"/>
  <c r="Y143" i="10"/>
  <c r="Z143" i="10" s="1"/>
  <c r="AA143" i="10" s="1"/>
  <c r="X45" i="10"/>
  <c r="Y45" i="10" s="1"/>
  <c r="Z45" i="10" s="1"/>
  <c r="AA45" i="10" s="1"/>
  <c r="X111" i="10"/>
  <c r="Y111" i="10" s="1"/>
  <c r="Z111" i="10" s="1"/>
  <c r="AA111" i="10" s="1"/>
  <c r="X192" i="10"/>
  <c r="Y192" i="10" s="1"/>
  <c r="Z192" i="10" s="1"/>
  <c r="AA192" i="10" s="1"/>
  <c r="X185" i="10"/>
  <c r="Y185" i="10" s="1"/>
  <c r="Z185" i="10" s="1"/>
  <c r="AA185" i="10" s="1"/>
  <c r="X146" i="10"/>
  <c r="Y146" i="10" s="1"/>
  <c r="Z146" i="10" s="1"/>
  <c r="AA146" i="10" s="1"/>
  <c r="X155" i="10"/>
  <c r="Y155" i="10" s="1"/>
  <c r="Z155" i="10" s="1"/>
  <c r="AA155" i="10" s="1"/>
  <c r="Y75" i="10"/>
  <c r="Z75" i="10" s="1"/>
  <c r="AA75" i="10" s="1"/>
  <c r="X148" i="10"/>
  <c r="Y148" i="10" s="1"/>
  <c r="Z148" i="10" s="1"/>
  <c r="AA148" i="10" s="1"/>
  <c r="X101" i="10"/>
  <c r="Y101" i="10" s="1"/>
  <c r="Z101" i="10" s="1"/>
  <c r="AA101" i="10" s="1"/>
  <c r="X15" i="10"/>
  <c r="Y15" i="10" s="1"/>
  <c r="Z15" i="10" s="1"/>
  <c r="AA15" i="10" s="1"/>
  <c r="X203" i="10"/>
  <c r="Y203" i="10" s="1"/>
  <c r="Z203" i="10" s="1"/>
  <c r="AA203" i="10" s="1"/>
  <c r="X142" i="10"/>
  <c r="Y142" i="10" s="1"/>
  <c r="Z142" i="10" s="1"/>
  <c r="AA142" i="10" s="1"/>
  <c r="X144" i="10"/>
  <c r="Y144" i="10" s="1"/>
  <c r="Z144" i="10" s="1"/>
  <c r="AA144" i="10" s="1"/>
  <c r="X171" i="10"/>
  <c r="Y171" i="10" s="1"/>
  <c r="Z171" i="10" s="1"/>
  <c r="AA171" i="10" s="1"/>
  <c r="Y164" i="10"/>
  <c r="Z164" i="10" s="1"/>
  <c r="AA164" i="10" s="1"/>
  <c r="X149" i="10"/>
  <c r="Y149" i="10" s="1"/>
  <c r="Z149" i="10" s="1"/>
  <c r="AA149" i="10" s="1"/>
  <c r="X152" i="10"/>
  <c r="Y152" i="10" s="1"/>
  <c r="Z152" i="10" s="1"/>
  <c r="AA152" i="10" s="1"/>
  <c r="Z80" i="10"/>
  <c r="AA80" i="10" s="1"/>
  <c r="Y210" i="10"/>
  <c r="Z210" i="10" s="1"/>
  <c r="AA210" i="10" s="1"/>
  <c r="Y135" i="10"/>
  <c r="Z135" i="10" s="1"/>
  <c r="AA135" i="10" s="1"/>
  <c r="Y147" i="10"/>
  <c r="Z147" i="10" s="1"/>
  <c r="AA147" i="10" s="1"/>
  <c r="X165" i="10"/>
  <c r="Y165" i="10" s="1"/>
  <c r="Z165" i="10" s="1"/>
  <c r="AA165" i="10" s="1"/>
  <c r="X187" i="10"/>
  <c r="Y187" i="10" s="1"/>
  <c r="Z187" i="10" s="1"/>
  <c r="AA187" i="10" s="1"/>
  <c r="X193" i="10"/>
  <c r="Y193" i="10" s="1"/>
  <c r="Z193" i="10" s="1"/>
  <c r="AA193" i="10" s="1"/>
  <c r="X209" i="10"/>
  <c r="Y209" i="10" s="1"/>
  <c r="Z209" i="10" s="1"/>
  <c r="AA209" i="10" s="1"/>
  <c r="Y151" i="10"/>
  <c r="Z151" i="10" s="1"/>
  <c r="AA151" i="10" s="1"/>
  <c r="X195" i="10"/>
  <c r="Y195" i="10" s="1"/>
  <c r="Z195" i="10" s="1"/>
  <c r="AA195" i="10" s="1"/>
  <c r="Y61" i="10"/>
  <c r="Z61" i="10" s="1"/>
  <c r="AA61" i="10" s="1"/>
  <c r="Y178" i="10"/>
  <c r="Z178" i="10" s="1"/>
  <c r="AA178" i="10" s="1"/>
  <c r="Y141" i="10"/>
  <c r="Z141" i="10" s="1"/>
  <c r="AA141" i="10" s="1"/>
  <c r="X159" i="10"/>
  <c r="Y159" i="10" s="1"/>
  <c r="Z159" i="10" s="1"/>
  <c r="AA159" i="10" s="1"/>
  <c r="X189" i="10"/>
  <c r="Y189" i="10" s="1"/>
  <c r="Z189" i="10" s="1"/>
  <c r="AA189" i="10" s="1"/>
  <c r="X205" i="10"/>
  <c r="Y205" i="10" s="1"/>
  <c r="Z205" i="10" s="1"/>
  <c r="AA205" i="10" s="1"/>
  <c r="X161" i="10"/>
  <c r="Y161" i="10" s="1"/>
  <c r="Z161" i="10" s="1"/>
  <c r="AA161" i="10" s="1"/>
  <c r="X177" i="10"/>
  <c r="Y177" i="10" s="1"/>
  <c r="Z177" i="10" s="1"/>
  <c r="AA177" i="10" s="1"/>
  <c r="X169" i="10"/>
  <c r="Y169" i="10" s="1"/>
  <c r="Z169" i="10" s="1"/>
  <c r="AA169" i="10" s="1"/>
  <c r="Y121" i="10"/>
  <c r="Z121" i="10" s="1"/>
  <c r="AA121" i="10" s="1"/>
  <c r="X157" i="10"/>
  <c r="Y157" i="10" s="1"/>
  <c r="Z157" i="10" s="1"/>
  <c r="AA157" i="10" s="1"/>
  <c r="X191" i="10"/>
  <c r="Y191" i="10" s="1"/>
  <c r="Z191" i="10" s="1"/>
  <c r="AA191" i="10" s="1"/>
  <c r="X167" i="10"/>
  <c r="Y167" i="10" s="1"/>
  <c r="Z167" i="10" s="1"/>
  <c r="AA167" i="10" s="1"/>
  <c r="X213" i="10"/>
  <c r="Y213" i="10" s="1"/>
  <c r="Z213" i="10" s="1"/>
  <c r="AA213" i="10" s="1"/>
  <c r="Z7" i="10" l="1"/>
  <c r="AA7" i="10" l="1"/>
</calcChain>
</file>

<file path=xl/sharedStrings.xml><?xml version="1.0" encoding="utf-8"?>
<sst xmlns="http://schemas.openxmlformats.org/spreadsheetml/2006/main" count="1984" uniqueCount="942">
  <si>
    <t>00C</t>
  </si>
  <si>
    <t>00D</t>
  </si>
  <si>
    <t>00F</t>
  </si>
  <si>
    <t>00G</t>
  </si>
  <si>
    <t>00H</t>
  </si>
  <si>
    <t>00J</t>
  </si>
  <si>
    <t>00K</t>
  </si>
  <si>
    <t>00L</t>
  </si>
  <si>
    <t>00M</t>
  </si>
  <si>
    <t>00N</t>
  </si>
  <si>
    <t>00P</t>
  </si>
  <si>
    <t>00Q</t>
  </si>
  <si>
    <t>00R</t>
  </si>
  <si>
    <t>00T</t>
  </si>
  <si>
    <t>00V</t>
  </si>
  <si>
    <t>00W</t>
  </si>
  <si>
    <t>00X</t>
  </si>
  <si>
    <t>00Y</t>
  </si>
  <si>
    <t>01A</t>
  </si>
  <si>
    <t>01C</t>
  </si>
  <si>
    <t>01D</t>
  </si>
  <si>
    <t>01E</t>
  </si>
  <si>
    <t>01F</t>
  </si>
  <si>
    <t>01G</t>
  </si>
  <si>
    <t>01H</t>
  </si>
  <si>
    <t>01J</t>
  </si>
  <si>
    <t>01K</t>
  </si>
  <si>
    <t>01M</t>
  </si>
  <si>
    <t>01N</t>
  </si>
  <si>
    <t>01R</t>
  </si>
  <si>
    <t>01T</t>
  </si>
  <si>
    <t>01V</t>
  </si>
  <si>
    <t>01W</t>
  </si>
  <si>
    <t>01X</t>
  </si>
  <si>
    <t>01Y</t>
  </si>
  <si>
    <t>02A</t>
  </si>
  <si>
    <t>02D</t>
  </si>
  <si>
    <t>02E</t>
  </si>
  <si>
    <t>02F</t>
  </si>
  <si>
    <t>02G</t>
  </si>
  <si>
    <t>02H</t>
  </si>
  <si>
    <t>02M</t>
  </si>
  <si>
    <t>02N</t>
  </si>
  <si>
    <t>02P</t>
  </si>
  <si>
    <t>02Q</t>
  </si>
  <si>
    <t>02R</t>
  </si>
  <si>
    <t>02T</t>
  </si>
  <si>
    <t>02V</t>
  </si>
  <si>
    <t>02W</t>
  </si>
  <si>
    <t>02X</t>
  </si>
  <si>
    <t>02Y</t>
  </si>
  <si>
    <t>03A</t>
  </si>
  <si>
    <t>03C</t>
  </si>
  <si>
    <t>03D</t>
  </si>
  <si>
    <t>03E</t>
  </si>
  <si>
    <t>03F</t>
  </si>
  <si>
    <t>03G</t>
  </si>
  <si>
    <t>03H</t>
  </si>
  <si>
    <t>03J</t>
  </si>
  <si>
    <t>03K</t>
  </si>
  <si>
    <t>03L</t>
  </si>
  <si>
    <t>03M</t>
  </si>
  <si>
    <t>03N</t>
  </si>
  <si>
    <t>03Q</t>
  </si>
  <si>
    <t>03R</t>
  </si>
  <si>
    <t>03T</t>
  </si>
  <si>
    <t>03V</t>
  </si>
  <si>
    <t>03W</t>
  </si>
  <si>
    <t>03X</t>
  </si>
  <si>
    <t>03Y</t>
  </si>
  <si>
    <t>04C</t>
  </si>
  <si>
    <t>04D</t>
  </si>
  <si>
    <t>04E</t>
  </si>
  <si>
    <t>04F</t>
  </si>
  <si>
    <t>04G</t>
  </si>
  <si>
    <t>04H</t>
  </si>
  <si>
    <t>04J</t>
  </si>
  <si>
    <t>04K</t>
  </si>
  <si>
    <t>04L</t>
  </si>
  <si>
    <t>04M</t>
  </si>
  <si>
    <t>04N</t>
  </si>
  <si>
    <t>04Q</t>
  </si>
  <si>
    <t>04R</t>
  </si>
  <si>
    <t>04V</t>
  </si>
  <si>
    <t>04X</t>
  </si>
  <si>
    <t>04Y</t>
  </si>
  <si>
    <t>05A</t>
  </si>
  <si>
    <t>05C</t>
  </si>
  <si>
    <t>05D</t>
  </si>
  <si>
    <t>05F</t>
  </si>
  <si>
    <t>05G</t>
  </si>
  <si>
    <t>05H</t>
  </si>
  <si>
    <t>05J</t>
  </si>
  <si>
    <t>05L</t>
  </si>
  <si>
    <t>05N</t>
  </si>
  <si>
    <t>05P</t>
  </si>
  <si>
    <t>05Q</t>
  </si>
  <si>
    <t>05R</t>
  </si>
  <si>
    <t>05T</t>
  </si>
  <si>
    <t>05V</t>
  </si>
  <si>
    <t>05W</t>
  </si>
  <si>
    <t>05X</t>
  </si>
  <si>
    <t>05Y</t>
  </si>
  <si>
    <t>06A</t>
  </si>
  <si>
    <t>06D</t>
  </si>
  <si>
    <t>06F</t>
  </si>
  <si>
    <t>06H</t>
  </si>
  <si>
    <t>06K</t>
  </si>
  <si>
    <t>06L</t>
  </si>
  <si>
    <t>06M</t>
  </si>
  <si>
    <t>06N</t>
  </si>
  <si>
    <t>06P</t>
  </si>
  <si>
    <t>06Q</t>
  </si>
  <si>
    <t>06T</t>
  </si>
  <si>
    <t>06V</t>
  </si>
  <si>
    <t>06W</t>
  </si>
  <si>
    <t>06Y</t>
  </si>
  <si>
    <t>07G</t>
  </si>
  <si>
    <t>07H</t>
  </si>
  <si>
    <t>07J</t>
  </si>
  <si>
    <t>07K</t>
  </si>
  <si>
    <t>07L</t>
  </si>
  <si>
    <t>07M</t>
  </si>
  <si>
    <t>07N</t>
  </si>
  <si>
    <t>07P</t>
  </si>
  <si>
    <t>07Q</t>
  </si>
  <si>
    <t>07R</t>
  </si>
  <si>
    <t>07T</t>
  </si>
  <si>
    <t>07V</t>
  </si>
  <si>
    <t>07W</t>
  </si>
  <si>
    <t>07X</t>
  </si>
  <si>
    <t>07Y</t>
  </si>
  <si>
    <t>08A</t>
  </si>
  <si>
    <t>08C</t>
  </si>
  <si>
    <t>08D</t>
  </si>
  <si>
    <t>08E</t>
  </si>
  <si>
    <t>08F</t>
  </si>
  <si>
    <t>08G</t>
  </si>
  <si>
    <t>08H</t>
  </si>
  <si>
    <t>08J</t>
  </si>
  <si>
    <t>08K</t>
  </si>
  <si>
    <t>08L</t>
  </si>
  <si>
    <t>08M</t>
  </si>
  <si>
    <t>08N</t>
  </si>
  <si>
    <t>08P</t>
  </si>
  <si>
    <t>08Q</t>
  </si>
  <si>
    <t>08R</t>
  </si>
  <si>
    <t>08T</t>
  </si>
  <si>
    <t>08V</t>
  </si>
  <si>
    <t>08W</t>
  </si>
  <si>
    <t>08X</t>
  </si>
  <si>
    <t>08Y</t>
  </si>
  <si>
    <t>09A</t>
  </si>
  <si>
    <t>09C</t>
  </si>
  <si>
    <t>09D</t>
  </si>
  <si>
    <t>09E</t>
  </si>
  <si>
    <t>09F</t>
  </si>
  <si>
    <t>09G</t>
  </si>
  <si>
    <t>09H</t>
  </si>
  <si>
    <t>09J</t>
  </si>
  <si>
    <t>09L</t>
  </si>
  <si>
    <t>09N</t>
  </si>
  <si>
    <t>09P</t>
  </si>
  <si>
    <t>09W</t>
  </si>
  <si>
    <t>09X</t>
  </si>
  <si>
    <t>09Y</t>
  </si>
  <si>
    <t>10A</t>
  </si>
  <si>
    <t>10C</t>
  </si>
  <si>
    <t>10D</t>
  </si>
  <si>
    <t>10E</t>
  </si>
  <si>
    <t>10G</t>
  </si>
  <si>
    <t>10H</t>
  </si>
  <si>
    <t>10J</t>
  </si>
  <si>
    <t>10K</t>
  </si>
  <si>
    <t>10L</t>
  </si>
  <si>
    <t>10M</t>
  </si>
  <si>
    <t>10N</t>
  </si>
  <si>
    <t>10Q</t>
  </si>
  <si>
    <t>10R</t>
  </si>
  <si>
    <t>10T</t>
  </si>
  <si>
    <t>10V</t>
  </si>
  <si>
    <t>10W</t>
  </si>
  <si>
    <t>10X</t>
  </si>
  <si>
    <t>10Y</t>
  </si>
  <si>
    <t>11A</t>
  </si>
  <si>
    <t>11C</t>
  </si>
  <si>
    <t>11D</t>
  </si>
  <si>
    <t>11E</t>
  </si>
  <si>
    <t>11H</t>
  </si>
  <si>
    <t>11J</t>
  </si>
  <si>
    <t>11M</t>
  </si>
  <si>
    <t>11N</t>
  </si>
  <si>
    <t>11T</t>
  </si>
  <si>
    <t>11X</t>
  </si>
  <si>
    <t>12A</t>
  </si>
  <si>
    <t>12D</t>
  </si>
  <si>
    <t>12F</t>
  </si>
  <si>
    <t>13P</t>
  </si>
  <si>
    <t>99A</t>
  </si>
  <si>
    <t>99C</t>
  </si>
  <si>
    <t>99D</t>
  </si>
  <si>
    <t>99E</t>
  </si>
  <si>
    <t>99F</t>
  </si>
  <si>
    <t>99G</t>
  </si>
  <si>
    <t>99H</t>
  </si>
  <si>
    <t>99J</t>
  </si>
  <si>
    <t>99K</t>
  </si>
  <si>
    <t>99M</t>
  </si>
  <si>
    <t>99N</t>
  </si>
  <si>
    <t>99P</t>
  </si>
  <si>
    <t>99Q</t>
  </si>
  <si>
    <t>http://www.ons.gov.uk/ons/rel/sape/soa-mid-year-pop-est-engl-wales-exp/mid-2012/index.html</t>
  </si>
  <si>
    <t>NHS Darlington CCG</t>
  </si>
  <si>
    <t>NHS Gateshead CCG</t>
  </si>
  <si>
    <t>NHS Newcastle West CCG</t>
  </si>
  <si>
    <t>NHS North Durham CCG</t>
  </si>
  <si>
    <t>NHS Northumberland CCG</t>
  </si>
  <si>
    <t>NHS South Tees CCG</t>
  </si>
  <si>
    <t>NHS South Tyneside CCG</t>
  </si>
  <si>
    <t>NHS Sunderland CCG</t>
  </si>
  <si>
    <t>NHS Blackpool CCG</t>
  </si>
  <si>
    <t>NHS Bolton CCG</t>
  </si>
  <si>
    <t>NHS Bury CCG</t>
  </si>
  <si>
    <t>NHS Central Manchester CCG</t>
  </si>
  <si>
    <t>NHS Oldham CCG</t>
  </si>
  <si>
    <t>NHS East Lancashire CCG</t>
  </si>
  <si>
    <t>NHS Eastern Cheshire CCG</t>
  </si>
  <si>
    <t>NHS Greater Preston CCG</t>
  </si>
  <si>
    <t>NHS Halton CCG</t>
  </si>
  <si>
    <t>NHS Salford CCG</t>
  </si>
  <si>
    <t>NHS Cumbria CCG</t>
  </si>
  <si>
    <t>NHS Knowsley CCG</t>
  </si>
  <si>
    <t>NHS Lancashire North CCG</t>
  </si>
  <si>
    <t>NHS North Manchester CCG</t>
  </si>
  <si>
    <t>NHS South Manchester CCG</t>
  </si>
  <si>
    <t>NHS South Cheshire CCG</t>
  </si>
  <si>
    <t>NHS South Sefton CCG</t>
  </si>
  <si>
    <t>NHS Stockport CCG</t>
  </si>
  <si>
    <t>NHS St Helens CCG</t>
  </si>
  <si>
    <t>NHS Trafford CCG</t>
  </si>
  <si>
    <t>NHS Vale Royal CCG</t>
  </si>
  <si>
    <t>NHS Warrington CCG</t>
  </si>
  <si>
    <t>NHS West Cheshire CCG</t>
  </si>
  <si>
    <t>NHS West Lancashire CCG</t>
  </si>
  <si>
    <t>NHS Wigan Borough CCG</t>
  </si>
  <si>
    <t>NHS Barnsley CCG</t>
  </si>
  <si>
    <t>NHS Bassetlaw CCG</t>
  </si>
  <si>
    <t>NHS Bradford Districts CCG</t>
  </si>
  <si>
    <t>NHS Calderdale CCG</t>
  </si>
  <si>
    <t>NHS Leeds North CCG</t>
  </si>
  <si>
    <t>NHS Bradford City CCG</t>
  </si>
  <si>
    <t>NHS Doncaster CCG</t>
  </si>
  <si>
    <t>NHS Greater Huddersfield CCG</t>
  </si>
  <si>
    <t>NHS Leeds West CCG</t>
  </si>
  <si>
    <t>NHS Hull CCG</t>
  </si>
  <si>
    <t>NHS North East Lincolnshire CCG</t>
  </si>
  <si>
    <t>NHS North Kirklees CCG</t>
  </si>
  <si>
    <t>NHS North Lincolnshire CCG</t>
  </si>
  <si>
    <t>NHS Rotherham CCG</t>
  </si>
  <si>
    <t>NHS Sheffield CCG</t>
  </si>
  <si>
    <t>NHS Wakefield CCG</t>
  </si>
  <si>
    <t>NHS Lincolnshire East CCG</t>
  </si>
  <si>
    <t>NHS Corby CCG</t>
  </si>
  <si>
    <t>NHS Erewash CCG</t>
  </si>
  <si>
    <t>NHS Hardwick CCG</t>
  </si>
  <si>
    <t>NHS Leicester City CCG</t>
  </si>
  <si>
    <t>NHS Lincolnshire West CCG</t>
  </si>
  <si>
    <t>NHS Milton Keynes CCG</t>
  </si>
  <si>
    <t>NHS Nene CCG</t>
  </si>
  <si>
    <t>NHS North Derbyshire CCG</t>
  </si>
  <si>
    <t>NHS Nottingham City CCG</t>
  </si>
  <si>
    <t>NHS Nottingham West CCG</t>
  </si>
  <si>
    <t>NHS Rushcliffe CCG</t>
  </si>
  <si>
    <t>NHS South West Lincolnshire CCG</t>
  </si>
  <si>
    <t>NHS Southern Derbyshire CCG</t>
  </si>
  <si>
    <t>NHS West Leicestershire CCG</t>
  </si>
  <si>
    <t>NHS Cannock Chase CCG</t>
  </si>
  <si>
    <t>NHS Dudley CCG</t>
  </si>
  <si>
    <t>NHS East Staffordshire CCG</t>
  </si>
  <si>
    <t>NHS Herefordshire CCG</t>
  </si>
  <si>
    <t>NHS North Staffordshire CCG</t>
  </si>
  <si>
    <t>NHS Warwickshire North CCG</t>
  </si>
  <si>
    <t>NHS Shropshire CCG</t>
  </si>
  <si>
    <t>NHS Solihull CCG</t>
  </si>
  <si>
    <t>NHS South Warwickshire CCG</t>
  </si>
  <si>
    <t>NHS South Worcestershire CCG</t>
  </si>
  <si>
    <t>NHS Walsall CCG</t>
  </si>
  <si>
    <t>NHS Wolverhampton CCG</t>
  </si>
  <si>
    <t>NHS Wyre Forest CCG</t>
  </si>
  <si>
    <t>NHS Bedfordshire CCG</t>
  </si>
  <si>
    <t>NHS Herts Valleys CCG</t>
  </si>
  <si>
    <t>NHS Luton CCG</t>
  </si>
  <si>
    <t>NHS Mid Essex CCG</t>
  </si>
  <si>
    <t>NHS North East Essex CCG</t>
  </si>
  <si>
    <t>NHS North Norfolk CCG</t>
  </si>
  <si>
    <t>NHS Norwich CCG</t>
  </si>
  <si>
    <t>NHS South Norfolk CCG</t>
  </si>
  <si>
    <t>NHS Thurrock CCG</t>
  </si>
  <si>
    <t>NHS West Essex CCG</t>
  </si>
  <si>
    <t>NHS West Norfolk CCG</t>
  </si>
  <si>
    <t>NHS West Suffolk CCG</t>
  </si>
  <si>
    <t>NHS Barnet CCG</t>
  </si>
  <si>
    <t>NHS Bexley CCG</t>
  </si>
  <si>
    <t>NHS Brent CCG</t>
  </si>
  <si>
    <t>NHS Bromley CCG</t>
  </si>
  <si>
    <t>NHS Camden CCG</t>
  </si>
  <si>
    <t>NHS Croydon CCG</t>
  </si>
  <si>
    <t>NHS Ealing CCG</t>
  </si>
  <si>
    <t>NHS Enfield CCG</t>
  </si>
  <si>
    <t>NHS Hounslow CCG</t>
  </si>
  <si>
    <t>NHS Greenwich CCG</t>
  </si>
  <si>
    <t>NHS Haringey CCG</t>
  </si>
  <si>
    <t>NHS Harrow CCG</t>
  </si>
  <si>
    <t>NHS Havering CCG</t>
  </si>
  <si>
    <t>NHS Hillingdon CCG</t>
  </si>
  <si>
    <t>NHS Islington CCG</t>
  </si>
  <si>
    <t>NHS Kingston CCG</t>
  </si>
  <si>
    <t>NHS Lambeth CCG</t>
  </si>
  <si>
    <t>NHS Lewisham CCG</t>
  </si>
  <si>
    <t>NHS Newham CCG</t>
  </si>
  <si>
    <t>NHS Redbridge CCG</t>
  </si>
  <si>
    <t>NHS Richmond CCG</t>
  </si>
  <si>
    <t>NHS Southwark CCG</t>
  </si>
  <si>
    <t>NHS Merton CCG</t>
  </si>
  <si>
    <t>NHS Sutton CCG</t>
  </si>
  <si>
    <t>NHS Tower Hamlets CCG</t>
  </si>
  <si>
    <t>NHS Waltham Forest CCG</t>
  </si>
  <si>
    <t>NHS Wandsworth CCG</t>
  </si>
  <si>
    <t>NHS Central London (Westminster) CCG</t>
  </si>
  <si>
    <t>NHS Ashford CCG</t>
  </si>
  <si>
    <t>NHS Coastal West Sussex CCG</t>
  </si>
  <si>
    <t>NHS Crawley CCG</t>
  </si>
  <si>
    <t>NHS East Surrey CCG</t>
  </si>
  <si>
    <t>NHS Medway CCG</t>
  </si>
  <si>
    <t>NHS North West Surrey CCG</t>
  </si>
  <si>
    <t>NHS South Kent Coast CCG</t>
  </si>
  <si>
    <t>NHS Surrey Heath CCG</t>
  </si>
  <si>
    <t>NHS Swale CCG</t>
  </si>
  <si>
    <t>NHS Thanet CCG</t>
  </si>
  <si>
    <t>NHS Chiltern CCG</t>
  </si>
  <si>
    <t>NHS North Hampshire CCG</t>
  </si>
  <si>
    <t>NHS Oxfordshire CCG</t>
  </si>
  <si>
    <t>NHS Portsmouth CCG</t>
  </si>
  <si>
    <t>NHS Slough CCG</t>
  </si>
  <si>
    <t>NHS South Eastern Hampshire CCG</t>
  </si>
  <si>
    <t>NHS South Reading CCG</t>
  </si>
  <si>
    <t>NHS Southampton CCG</t>
  </si>
  <si>
    <t>NHS Aylesbury Vale CCG</t>
  </si>
  <si>
    <t>NHS West Hampshire CCG</t>
  </si>
  <si>
    <t>NHS Wokingham CCG</t>
  </si>
  <si>
    <t>NHS Bristol CCG</t>
  </si>
  <si>
    <t>NHS Dorset CCG</t>
  </si>
  <si>
    <t>NHS Gloucestershire CCG</t>
  </si>
  <si>
    <t>NHS Kernow CCG</t>
  </si>
  <si>
    <t>NHS North Somerset CCG</t>
  </si>
  <si>
    <t>NHS Somerset CCG</t>
  </si>
  <si>
    <t>NHS South Gloucestershire CCG</t>
  </si>
  <si>
    <t>NHS Swindon CCG</t>
  </si>
  <si>
    <t>NHS Wirral CCG</t>
  </si>
  <si>
    <t>NHS Liverpool CCG</t>
  </si>
  <si>
    <t>NHS North Tyneside CCG</t>
  </si>
  <si>
    <t>NHS South Lincolnshire CCG</t>
  </si>
  <si>
    <t>NHS Southend CCG</t>
  </si>
  <si>
    <t>NHS Surrey Downs CCG</t>
  </si>
  <si>
    <t>NHS West Kent CCG</t>
  </si>
  <si>
    <t>NHS High Weald Lewes Havens CCG</t>
  </si>
  <si>
    <t>NHS Wiltshire CCG</t>
  </si>
  <si>
    <t>NHS North, East, West Devon CCG</t>
  </si>
  <si>
    <t>Gateshead</t>
  </si>
  <si>
    <t>Calculation of CCG Population Growth Rates</t>
  </si>
  <si>
    <t>Please refer to the Technical Guide published alongside this spreadsheet for further information</t>
  </si>
  <si>
    <t>NHS Durham Dales, Easington and Sedgefield CCG</t>
  </si>
  <si>
    <t>NHS Newcastle North and East CCG</t>
  </si>
  <si>
    <t>NHS Chorley and South Ribble CCG</t>
  </si>
  <si>
    <t>NHS Southport and Formby CCG</t>
  </si>
  <si>
    <t>NHS Tameside and Glossop CCG</t>
  </si>
  <si>
    <t>NHS Hambleton, Richmondshire and Whitby CCG</t>
  </si>
  <si>
    <t>NHS Harrogate and Rural District CCG</t>
  </si>
  <si>
    <t>NHS Leeds South and East CCG</t>
  </si>
  <si>
    <t>NHS Scarborough and Ryedale CCG</t>
  </si>
  <si>
    <t>NHS East Leicestershire and Rutland CCG</t>
  </si>
  <si>
    <t>NHS Birmingham South and Central CCG</t>
  </si>
  <si>
    <t>NHS Coventry and Rugby CCG</t>
  </si>
  <si>
    <t>NHS Redditch and Bromsgrove CCG</t>
  </si>
  <si>
    <t>NHS Sandwell and West Birmingham CCG</t>
  </si>
  <si>
    <t>NHS South East Staffs and Seisdon Peninsular CCG</t>
  </si>
  <si>
    <t>NHS Stafford and Surrounds CCG</t>
  </si>
  <si>
    <t>NHS Cambridgeshire and Peterborough CCG</t>
  </si>
  <si>
    <t>NHS East and North Hertfordshire CCG</t>
  </si>
  <si>
    <t>NHS Ipswich and East Suffolk CCG</t>
  </si>
  <si>
    <t>NHS City and Hackney CCG</t>
  </si>
  <si>
    <t>NHS Hammersmith and Fulham CCG</t>
  </si>
  <si>
    <t>NHS Canterbury and Coastal CCG</t>
  </si>
  <si>
    <t>NHS Eastbourne, Hailsham and Seaford CCG</t>
  </si>
  <si>
    <t>NHS Dartford, Gravesham and Swanley CCG</t>
  </si>
  <si>
    <t>NHS Guildford and Waverley CCG</t>
  </si>
  <si>
    <t>NHS Horsham and Mid Sussex CCG</t>
  </si>
  <si>
    <t>NHS Bracknell and Ascot CCG</t>
  </si>
  <si>
    <t>NHS Fareham and Gosport CCG</t>
  </si>
  <si>
    <t>NHS Newbury and District CCG</t>
  </si>
  <si>
    <t>NHS Windsor, Ascot and Maidenhead CCG</t>
  </si>
  <si>
    <t>NHS Bath and North East Somerset CCG</t>
  </si>
  <si>
    <t>NHS Basildon and Brentwood CCG</t>
  </si>
  <si>
    <t>NHS Castle Point and Rochford CCG</t>
  </si>
  <si>
    <t>NHS North East Hampshire and Farnham CCG</t>
  </si>
  <si>
    <t>NHS South Devon and Torbay CCG</t>
  </si>
  <si>
    <t>NHS East Riding of Yorkshire CCG</t>
  </si>
  <si>
    <t>NHS Vale of York CCG</t>
  </si>
  <si>
    <t>NHS Isle of Wight CCG</t>
  </si>
  <si>
    <t>NHS Blackburn with Darwen CCG</t>
  </si>
  <si>
    <t>NHS Heywood, Middleton and Rochdale CCG</t>
  </si>
  <si>
    <t>NHS Fylde and Wyre CCG</t>
  </si>
  <si>
    <t>NHS Mansfield and Ashfield CCG</t>
  </si>
  <si>
    <t>NHS Newark and Sherwood CCG</t>
  </si>
  <si>
    <t>NHS Nottingham North and East CCG</t>
  </si>
  <si>
    <t>NHS Telford and Wrekin CCG</t>
  </si>
  <si>
    <t>NHS Great Yarmouth and Waveney CCG</t>
  </si>
  <si>
    <t>NHS Barking and Dagenham CCG</t>
  </si>
  <si>
    <t>NHS Brighton and Hove CCG</t>
  </si>
  <si>
    <t>NHS Hastings and Rother CCG</t>
  </si>
  <si>
    <t>NHS North and West Reading CCG</t>
  </si>
  <si>
    <t>NHS Airedale, Wharfedale and Craven CCG</t>
  </si>
  <si>
    <t>NHS Hartlepool and Stockton-on-Tees CCG</t>
  </si>
  <si>
    <t>NHS Birmingham CrossCity CCG</t>
  </si>
  <si>
    <t>http://www.ons.gov.uk/ons/rel/snpp/sub-national-population-projections/2012-based-projections/stb-2012-based-snpp.html</t>
  </si>
  <si>
    <t>2012-based Subnational Population Projections for England</t>
  </si>
  <si>
    <t>E38000056</t>
  </si>
  <si>
    <t>Q75</t>
  </si>
  <si>
    <t>Cheshire and Merseyside</t>
  </si>
  <si>
    <t>Y54</t>
  </si>
  <si>
    <t>North</t>
  </si>
  <si>
    <t>E38000151</t>
  </si>
  <si>
    <t>E38000189</t>
  </si>
  <si>
    <t>E38000194</t>
  </si>
  <si>
    <t>E38000196</t>
  </si>
  <si>
    <t>E38000208</t>
  </si>
  <si>
    <t>E38000042</t>
  </si>
  <si>
    <t>Q74</t>
  </si>
  <si>
    <t>Cumbria and North East</t>
  </si>
  <si>
    <t>E38000047</t>
  </si>
  <si>
    <t>E38000116</t>
  </si>
  <si>
    <t>E38000075</t>
  </si>
  <si>
    <t>E38000162</t>
  </si>
  <si>
    <t>E38000016</t>
  </si>
  <si>
    <t>Q73</t>
  </si>
  <si>
    <t>Lancashire and Greater Manchester</t>
  </si>
  <si>
    <t>E38000024</t>
  </si>
  <si>
    <t>E38000032</t>
  </si>
  <si>
    <t>E38000135</t>
  </si>
  <si>
    <t>E38000080</t>
  </si>
  <si>
    <t>E38000143</t>
  </si>
  <si>
    <t>E38000123</t>
  </si>
  <si>
    <t>E38000158</t>
  </si>
  <si>
    <t>E38000174</t>
  </si>
  <si>
    <t>E38000182</t>
  </si>
  <si>
    <t>E38000187</t>
  </si>
  <si>
    <t>E38000205</t>
  </si>
  <si>
    <t>E38000014</t>
  </si>
  <si>
    <t>E38000015</t>
  </si>
  <si>
    <t>E38000034</t>
  </si>
  <si>
    <t>E38000050</t>
  </si>
  <si>
    <t>E38000065</t>
  </si>
  <si>
    <t>E38000093</t>
  </si>
  <si>
    <t>E38000200</t>
  </si>
  <si>
    <t>E38000060</t>
  </si>
  <si>
    <t>E38000068</t>
  </si>
  <si>
    <t>E38000091</t>
  </si>
  <si>
    <t>E38000161</t>
  </si>
  <si>
    <t>E38000170</t>
  </si>
  <si>
    <t>E38000172</t>
  </si>
  <si>
    <t>E38000101</t>
  </si>
  <si>
    <t>13T</t>
  </si>
  <si>
    <t>E38000212</t>
  </si>
  <si>
    <t>Newcastle and Gateshead</t>
  </si>
  <si>
    <t>NHS Newcastle and Gateshead CCG</t>
  </si>
  <si>
    <t>E38000130</t>
  </si>
  <si>
    <t>E38000163</t>
  </si>
  <si>
    <t>E38000176</t>
  </si>
  <si>
    <t>E38000041</t>
  </si>
  <si>
    <t>E38000127</t>
  </si>
  <si>
    <t>E38000052</t>
  </si>
  <si>
    <t>Q72</t>
  </si>
  <si>
    <t>Yorkshire and the Humber</t>
  </si>
  <si>
    <t>E38000069</t>
  </si>
  <si>
    <t>E38000073</t>
  </si>
  <si>
    <t>E38000085</t>
  </si>
  <si>
    <t>E38000119</t>
  </si>
  <si>
    <t>E38000122</t>
  </si>
  <si>
    <t>E38000145</t>
  </si>
  <si>
    <t>E38000188</t>
  </si>
  <si>
    <t>E38000006</t>
  </si>
  <si>
    <t>E38000008</t>
  </si>
  <si>
    <t>E38000044</t>
  </si>
  <si>
    <t>E38000141</t>
  </si>
  <si>
    <t>E38000146</t>
  </si>
  <si>
    <t>E38000001</t>
  </si>
  <si>
    <t>E38000019</t>
  </si>
  <si>
    <t>E38000025</t>
  </si>
  <si>
    <t>E38000094</t>
  </si>
  <si>
    <t>E38000018</t>
  </si>
  <si>
    <t>E38000064</t>
  </si>
  <si>
    <t>E38000096</t>
  </si>
  <si>
    <t>E38000095</t>
  </si>
  <si>
    <t>E38000121</t>
  </si>
  <si>
    <t>E38000190</t>
  </si>
  <si>
    <t>E38000038</t>
  </si>
  <si>
    <t>Q77</t>
  </si>
  <si>
    <t>West Midlands</t>
  </si>
  <si>
    <t>Y55</t>
  </si>
  <si>
    <t>Midlands &amp; East</t>
  </si>
  <si>
    <t>E38000078</t>
  </si>
  <si>
    <t>E38000195</t>
  </si>
  <si>
    <t>E38000139</t>
  </si>
  <si>
    <t>E38000164</t>
  </si>
  <si>
    <t>E38000166</t>
  </si>
  <si>
    <t>E38000211</t>
  </si>
  <si>
    <t>E38000013</t>
  </si>
  <si>
    <t>E38000046</t>
  </si>
  <si>
    <t>E38000144</t>
  </si>
  <si>
    <t>E38000149</t>
  </si>
  <si>
    <t>E38000191</t>
  </si>
  <si>
    <t>E38000210</t>
  </si>
  <si>
    <t>E38000012</t>
  </si>
  <si>
    <t>E38000058</t>
  </si>
  <si>
    <t>Q76</t>
  </si>
  <si>
    <t>North Midlands</t>
  </si>
  <si>
    <t>E38000071</t>
  </si>
  <si>
    <t>E38000103</t>
  </si>
  <si>
    <t>E38000109</t>
  </si>
  <si>
    <t>E38000115</t>
  </si>
  <si>
    <t>E38000132</t>
  </si>
  <si>
    <t>E38000133</t>
  </si>
  <si>
    <t>E38000134</t>
  </si>
  <si>
    <t>E38000142</t>
  </si>
  <si>
    <t>E38000169</t>
  </si>
  <si>
    <t>E38000026</t>
  </si>
  <si>
    <t>Q79</t>
  </si>
  <si>
    <t>East</t>
  </si>
  <si>
    <t>E38000086</t>
  </si>
  <si>
    <t>E38000063</t>
  </si>
  <si>
    <t>E38000124</t>
  </si>
  <si>
    <t>E38000131</t>
  </si>
  <si>
    <t>E38000159</t>
  </si>
  <si>
    <t>E38000203</t>
  </si>
  <si>
    <t>E38000204</t>
  </si>
  <si>
    <t>E38000106</t>
  </si>
  <si>
    <t>E38000117</t>
  </si>
  <si>
    <t>E38000185</t>
  </si>
  <si>
    <t>E38000197</t>
  </si>
  <si>
    <t>E38000007</t>
  </si>
  <si>
    <t>E38000030</t>
  </si>
  <si>
    <t>E38000168</t>
  </si>
  <si>
    <t>E38000037</t>
  </si>
  <si>
    <t>Q78</t>
  </si>
  <si>
    <t>Central Midlands</t>
  </si>
  <si>
    <t>E38000107</t>
  </si>
  <si>
    <t>E38000108</t>
  </si>
  <si>
    <t>E38000010</t>
  </si>
  <si>
    <t>E38000049</t>
  </si>
  <si>
    <t>E38000079</t>
  </si>
  <si>
    <t>E38000102</t>
  </si>
  <si>
    <t>E38000099</t>
  </si>
  <si>
    <t>E38000051</t>
  </si>
  <si>
    <t>E38000097</t>
  </si>
  <si>
    <t>E38000100</t>
  </si>
  <si>
    <t>E38000165</t>
  </si>
  <si>
    <t>E38000201</t>
  </si>
  <si>
    <t>E38000157</t>
  </si>
  <si>
    <t>E38000028</t>
  </si>
  <si>
    <t>E38000053</t>
  </si>
  <si>
    <t>E38000126</t>
  </si>
  <si>
    <t>E38000147</t>
  </si>
  <si>
    <t>E38000153</t>
  </si>
  <si>
    <t>E38000173</t>
  </si>
  <si>
    <t>E38000175</t>
  </si>
  <si>
    <t>NHS Stoke On Trent CCG</t>
  </si>
  <si>
    <t>E38000183</t>
  </si>
  <si>
    <t>E38000009</t>
  </si>
  <si>
    <t>Q82</t>
  </si>
  <si>
    <t>South Central</t>
  </si>
  <si>
    <t>Y57</t>
  </si>
  <si>
    <t>South</t>
  </si>
  <si>
    <t>E38000062</t>
  </si>
  <si>
    <t>E38000181</t>
  </si>
  <si>
    <t>E38000206</t>
  </si>
  <si>
    <t>E38000022</t>
  </si>
  <si>
    <t>Q80</t>
  </si>
  <si>
    <t>South West</t>
  </si>
  <si>
    <t>E38000125</t>
  </si>
  <si>
    <t>E38000150</t>
  </si>
  <si>
    <t>E38000155</t>
  </si>
  <si>
    <t>E38000089</t>
  </si>
  <si>
    <t>E38000129</t>
  </si>
  <si>
    <t>E38000152</t>
  </si>
  <si>
    <t>E38000002</t>
  </si>
  <si>
    <t>Q81</t>
  </si>
  <si>
    <t>South East</t>
  </si>
  <si>
    <t>E38000029</t>
  </si>
  <si>
    <t>E38000043</t>
  </si>
  <si>
    <t>E38000104</t>
  </si>
  <si>
    <t>E38000156</t>
  </si>
  <si>
    <t>E38000180</t>
  </si>
  <si>
    <t>E38000184</t>
  </si>
  <si>
    <t>E38000199</t>
  </si>
  <si>
    <t>E38000021</t>
  </si>
  <si>
    <t>E38000055</t>
  </si>
  <si>
    <t>E38000213</t>
  </si>
  <si>
    <t>Coastal West Sussex</t>
  </si>
  <si>
    <t>E38000039</t>
  </si>
  <si>
    <t>E38000054</t>
  </si>
  <si>
    <t>E38000214</t>
  </si>
  <si>
    <t>Guildford and Waverley</t>
  </si>
  <si>
    <t>E38000076</t>
  </si>
  <si>
    <t>E38000083</t>
  </si>
  <si>
    <t>E38000128</t>
  </si>
  <si>
    <t>E38000178</t>
  </si>
  <si>
    <t>E38000177</t>
  </si>
  <si>
    <t>E38000081</t>
  </si>
  <si>
    <t>E38000017</t>
  </si>
  <si>
    <t>E38000033</t>
  </si>
  <si>
    <t>E38000110</t>
  </si>
  <si>
    <t>E38000114</t>
  </si>
  <si>
    <t>E38000136</t>
  </si>
  <si>
    <t>E38000148</t>
  </si>
  <si>
    <t>E38000160</t>
  </si>
  <si>
    <t>E38000003</t>
  </si>
  <si>
    <t>E38000207</t>
  </si>
  <si>
    <t>E38000209</t>
  </si>
  <si>
    <t>E38000120</t>
  </si>
  <si>
    <t>Q70</t>
  </si>
  <si>
    <t>Wessex</t>
  </si>
  <si>
    <t>E38000059</t>
  </si>
  <si>
    <t>E38000087</t>
  </si>
  <si>
    <t>E38000137</t>
  </si>
  <si>
    <t>E38000154</t>
  </si>
  <si>
    <t>E38000167</t>
  </si>
  <si>
    <t>E38000198</t>
  </si>
  <si>
    <t>E38000045</t>
  </si>
  <si>
    <t>E38000118</t>
  </si>
  <si>
    <t>E38000004</t>
  </si>
  <si>
    <t>Q71</t>
  </si>
  <si>
    <t>London</t>
  </si>
  <si>
    <t>Y56</t>
  </si>
  <si>
    <t>E38000005</t>
  </si>
  <si>
    <t>E38000011</t>
  </si>
  <si>
    <t>E38000020</t>
  </si>
  <si>
    <t>E38000023</t>
  </si>
  <si>
    <t>E38000027</t>
  </si>
  <si>
    <t>E38000035</t>
  </si>
  <si>
    <t>E38000040</t>
  </si>
  <si>
    <t>E38000048</t>
  </si>
  <si>
    <t>E38000057</t>
  </si>
  <si>
    <t>E38000084</t>
  </si>
  <si>
    <t>E38000066</t>
  </si>
  <si>
    <t>E38000070</t>
  </si>
  <si>
    <t>E38000072</t>
  </si>
  <si>
    <t>E38000074</t>
  </si>
  <si>
    <t>E38000077</t>
  </si>
  <si>
    <t>E38000082</t>
  </si>
  <si>
    <t>E38000088</t>
  </si>
  <si>
    <t>E38000090</t>
  </si>
  <si>
    <t>E38000092</t>
  </si>
  <si>
    <t>E38000098</t>
  </si>
  <si>
    <t>E38000113</t>
  </si>
  <si>
    <t>E38000138</t>
  </si>
  <si>
    <t>E38000140</t>
  </si>
  <si>
    <t>E38000171</t>
  </si>
  <si>
    <t>E38000105</t>
  </si>
  <si>
    <t>E38000179</t>
  </si>
  <si>
    <t>E38000186</t>
  </si>
  <si>
    <t>E38000192</t>
  </si>
  <si>
    <t>E38000193</t>
  </si>
  <si>
    <t>E38000202</t>
  </si>
  <si>
    <t>NHS West London (Kensington and Chelsea, Queen's Park and Paddington) CCG</t>
  </si>
  <si>
    <t>E38000031</t>
  </si>
  <si>
    <t>Oct 2015</t>
  </si>
  <si>
    <t>Table 3: 2012-based Subnational Population Projections for Clinical Commissioning Groups in England</t>
  </si>
  <si>
    <t>NHS Eastern Cheshire</t>
  </si>
  <si>
    <t>NHS South Cheshire</t>
  </si>
  <si>
    <t>NHS Vale Royal</t>
  </si>
  <si>
    <t>NHS Warrington</t>
  </si>
  <si>
    <t>NHS West Cheshire</t>
  </si>
  <si>
    <t>NHS Wirral</t>
  </si>
  <si>
    <t>NHS Darlington</t>
  </si>
  <si>
    <t>NHS Durham Dales, Easington and Sedgefield</t>
  </si>
  <si>
    <t>NHS Hartlepool and Stockton-on-Tees</t>
  </si>
  <si>
    <t>NHS North Durham</t>
  </si>
  <si>
    <t>NHS South Tees</t>
  </si>
  <si>
    <t>NHS Bolton</t>
  </si>
  <si>
    <t>NHS Bury</t>
  </si>
  <si>
    <t>NHS Central Manchester</t>
  </si>
  <si>
    <t>NHS Heywood, Middleton &amp; Rochdale</t>
  </si>
  <si>
    <t>NHS North Manchester</t>
  </si>
  <si>
    <t>NHS Oldham</t>
  </si>
  <si>
    <t>NHS Salford</t>
  </si>
  <si>
    <t>NHS South Manchester</t>
  </si>
  <si>
    <t>NHS Stockport</t>
  </si>
  <si>
    <t>NHS Tameside and Glossop</t>
  </si>
  <si>
    <t>NHS Trafford</t>
  </si>
  <si>
    <t>NHS Wigan Borough</t>
  </si>
  <si>
    <t>NHS Blackburn with Darwen</t>
  </si>
  <si>
    <t>NHS Blackpool</t>
  </si>
  <si>
    <t>NHS Chorley and South Ribble</t>
  </si>
  <si>
    <t>NHS East Lancashire</t>
  </si>
  <si>
    <t>NHS Fylde &amp; Wyre</t>
  </si>
  <si>
    <t>NHS Greater Preston</t>
  </si>
  <si>
    <t>NHS Lancashire North</t>
  </si>
  <si>
    <t>NHS West Lancashire</t>
  </si>
  <si>
    <t>NHS Halton</t>
  </si>
  <si>
    <t>NHS Knowsley</t>
  </si>
  <si>
    <t>NHS Liverpool</t>
  </si>
  <si>
    <t>NHS South Sefton</t>
  </si>
  <si>
    <t>NHS Southport and Formby</t>
  </si>
  <si>
    <t>NHS St Helens</t>
  </si>
  <si>
    <t>NHS Cumbria</t>
  </si>
  <si>
    <t>E38000061</t>
  </si>
  <si>
    <t>NHS Gateshead</t>
  </si>
  <si>
    <t>E38000111</t>
  </si>
  <si>
    <t>NHS Newcastle North and East</t>
  </si>
  <si>
    <t>E38000112</t>
  </si>
  <si>
    <t>NHS Newcastle West</t>
  </si>
  <si>
    <t>NHS North Tyneside</t>
  </si>
  <si>
    <t>NHS Northumberland</t>
  </si>
  <si>
    <t>NHS South Tyneside</t>
  </si>
  <si>
    <t>NHS Sunderland</t>
  </si>
  <si>
    <t>NHS East Riding of Yorkshire</t>
  </si>
  <si>
    <t>NHS Hambleton, Richmondshire and Whitby</t>
  </si>
  <si>
    <t>NHS Harrogate and Rural District</t>
  </si>
  <si>
    <t>NHS Hull</t>
  </si>
  <si>
    <t>NHS North East Lincolnshire</t>
  </si>
  <si>
    <t>NHS North Lincolnshire</t>
  </si>
  <si>
    <t>NHS Scarborough and Ryedale</t>
  </si>
  <si>
    <t>NHS Vale of York</t>
  </si>
  <si>
    <t>NHS Barnsley</t>
  </si>
  <si>
    <t>NHS Bassetlaw</t>
  </si>
  <si>
    <t>NHS Doncaster</t>
  </si>
  <si>
    <t>NHS Rotherham</t>
  </si>
  <si>
    <t>NHS Sheffield</t>
  </si>
  <si>
    <t>NHS Airedale, Wharfedale and Craven</t>
  </si>
  <si>
    <t>NHS Bradford City</t>
  </si>
  <si>
    <t>NHS Bradford Districts</t>
  </si>
  <si>
    <t>NHS Calderdale</t>
  </si>
  <si>
    <t>NHS Greater Huddersfield</t>
  </si>
  <si>
    <t>NHS Leeds North</t>
  </si>
  <si>
    <t>NHS Leeds South and East</t>
  </si>
  <si>
    <t>NHS Leeds West</t>
  </si>
  <si>
    <t>NHS North Kirklees</t>
  </si>
  <si>
    <t>NHS Wakefield</t>
  </si>
  <si>
    <t>NHS Coventry and Rugby</t>
  </si>
  <si>
    <t>NHS Herefordshire</t>
  </si>
  <si>
    <t>NHS Redditch and Bromsgrove</t>
  </si>
  <si>
    <t>NHS South Warwickshire</t>
  </si>
  <si>
    <t>NHS South Worcestershire</t>
  </si>
  <si>
    <t>NHS Warwickshire North</t>
  </si>
  <si>
    <t>NHS Wyre Forest</t>
  </si>
  <si>
    <t>NHS Birmingham Cross City</t>
  </si>
  <si>
    <t>NHS Birmingham South and Central</t>
  </si>
  <si>
    <t>NHS Dudley</t>
  </si>
  <si>
    <t>NHS Sandwell and West Birmingham</t>
  </si>
  <si>
    <t>NHS Solihull</t>
  </si>
  <si>
    <t>NHS Walsall</t>
  </si>
  <si>
    <t>NHS Wolverhampton</t>
  </si>
  <si>
    <t>NHS Erewash</t>
  </si>
  <si>
    <t>NHS Hardwick</t>
  </si>
  <si>
    <t>NHS Mansfield &amp; Ashfield</t>
  </si>
  <si>
    <t>NHS Newark &amp; Sherwood</t>
  </si>
  <si>
    <t>NHS North Derbyshire</t>
  </si>
  <si>
    <t>NHS Nottingham City</t>
  </si>
  <si>
    <t>NHS Nottingham North &amp; East</t>
  </si>
  <si>
    <t>NHS Nottingham West</t>
  </si>
  <si>
    <t>NHS Rushcliffe</t>
  </si>
  <si>
    <t>NHS Southern Derbyshire</t>
  </si>
  <si>
    <t>NHS Cambridgeshire and Peterborough</t>
  </si>
  <si>
    <t>NHS Great Yarmouth &amp; Waveney</t>
  </si>
  <si>
    <t>NHS Ipswich and East Suffolk</t>
  </si>
  <si>
    <t>NHS North Norfolk</t>
  </si>
  <si>
    <t>NHS Norwich</t>
  </si>
  <si>
    <t>NHS South Norfolk</t>
  </si>
  <si>
    <t>NHS West Norfolk</t>
  </si>
  <si>
    <t>NHS West Suffolk</t>
  </si>
  <si>
    <t>NHS Basildon and Brentwood</t>
  </si>
  <si>
    <t>NHS Castle Point, Rayleigh and Rochford</t>
  </si>
  <si>
    <t>NHS Mid Essex</t>
  </si>
  <si>
    <t>NHS North East Essex</t>
  </si>
  <si>
    <t>NHS Southend</t>
  </si>
  <si>
    <t>NHS Thurrock</t>
  </si>
  <si>
    <t>NHS West Essex</t>
  </si>
  <si>
    <t>NHS Bedfordshire</t>
  </si>
  <si>
    <t>NHS Corby</t>
  </si>
  <si>
    <t>NHS East and North Hertfordshire</t>
  </si>
  <si>
    <t>NHS Herts Valleys</t>
  </si>
  <si>
    <t>NHS Luton</t>
  </si>
  <si>
    <t>NHS Milton Keynes</t>
  </si>
  <si>
    <t>NHS Nene</t>
  </si>
  <si>
    <t>NHS East Leicestershire and Rutland</t>
  </si>
  <si>
    <t>NHS Leicester City</t>
  </si>
  <si>
    <t>NHS Lincolnshire East</t>
  </si>
  <si>
    <t>NHS Lincolnshire West</t>
  </si>
  <si>
    <t>NHS South Lincolnshire</t>
  </si>
  <si>
    <t>NHS South West Lincolnshire</t>
  </si>
  <si>
    <t>NHS West Leicestershire</t>
  </si>
  <si>
    <t>NHS Cannock Chase</t>
  </si>
  <si>
    <t>NHS East Staffordshire</t>
  </si>
  <si>
    <t>NHS North Staffordshire</t>
  </si>
  <si>
    <t>NHS Shropshire</t>
  </si>
  <si>
    <t>NHS South East Staffs and Seisdon and Peninsular</t>
  </si>
  <si>
    <t>NHS Stafford and Surrounds</t>
  </si>
  <si>
    <t>NHS Stoke on Trent</t>
  </si>
  <si>
    <t>NHS Telford &amp; Wrekin</t>
  </si>
  <si>
    <t>NHS Barking &amp; Dagenham</t>
  </si>
  <si>
    <t>NHS Barnet</t>
  </si>
  <si>
    <t>NHS Camden</t>
  </si>
  <si>
    <t>NHS City and Hackney</t>
  </si>
  <si>
    <t>NHS Enfield</t>
  </si>
  <si>
    <t>NHS Haringey</t>
  </si>
  <si>
    <t>NHS Havering</t>
  </si>
  <si>
    <t>NHS Islington</t>
  </si>
  <si>
    <t>NHS Newham</t>
  </si>
  <si>
    <t>NHS Redbridge</t>
  </si>
  <si>
    <t>NHS Tower Hamlets</t>
  </si>
  <si>
    <t>NHS Waltham Forest</t>
  </si>
  <si>
    <t>NHS Brent</t>
  </si>
  <si>
    <t>NHS Central London (Westminster)</t>
  </si>
  <si>
    <t>NHS Ealing</t>
  </si>
  <si>
    <t>NHS Hammersmith and Fulham</t>
  </si>
  <si>
    <t>NHS Harrow</t>
  </si>
  <si>
    <t>NHS Hillingdon</t>
  </si>
  <si>
    <t>NHS Hounslow</t>
  </si>
  <si>
    <t>NHS Bexley</t>
  </si>
  <si>
    <t>NHS Bromley</t>
  </si>
  <si>
    <t>NHS Croydon</t>
  </si>
  <si>
    <t>NHS Greenwich</t>
  </si>
  <si>
    <t>NHS Kingston</t>
  </si>
  <si>
    <t>NHS Lambeth</t>
  </si>
  <si>
    <t>NHS Lewisham</t>
  </si>
  <si>
    <t>NHS Merton</t>
  </si>
  <si>
    <t>NHS Richmond</t>
  </si>
  <si>
    <t>NHS Southwark</t>
  </si>
  <si>
    <t>NHS Sutton</t>
  </si>
  <si>
    <t>NHS Wandsworth</t>
  </si>
  <si>
    <t>NHS Bath and North East Somerset</t>
  </si>
  <si>
    <t>NHS Gloucestershire</t>
  </si>
  <si>
    <t>NHS Swindon</t>
  </si>
  <si>
    <t>NHS Wiltshire</t>
  </si>
  <si>
    <t>NHS Bristol</t>
  </si>
  <si>
    <t>NHS North Somerset</t>
  </si>
  <si>
    <t>NHS Somerset</t>
  </si>
  <si>
    <t>NHS South Gloucestershire</t>
  </si>
  <si>
    <t>NHS Kernow</t>
  </si>
  <si>
    <t>NHS North, East, West Devon</t>
  </si>
  <si>
    <t>NHS South Devon and Torbay</t>
  </si>
  <si>
    <t>NHS Ashford</t>
  </si>
  <si>
    <t>NHS Canterbury and Coastal</t>
  </si>
  <si>
    <t>NHS Dartford, Gravesham and Swanley</t>
  </si>
  <si>
    <t>NHS Medway</t>
  </si>
  <si>
    <t>NHS South Kent Coast</t>
  </si>
  <si>
    <t>NHS Swale</t>
  </si>
  <si>
    <t>NHS Thanet</t>
  </si>
  <si>
    <t>NHS West Kent</t>
  </si>
  <si>
    <t>NHS Brighton &amp; Hove</t>
  </si>
  <si>
    <t>E38000036</t>
  </si>
  <si>
    <t>NHS Coastal West Sussex</t>
  </si>
  <si>
    <t>NHS Crawley</t>
  </si>
  <si>
    <t>NHS East Surrey</t>
  </si>
  <si>
    <t>NHS Eastbourne, Hailsham and Seaford</t>
  </si>
  <si>
    <t>E38000067</t>
  </si>
  <si>
    <t>NHS Guildford and Waverley</t>
  </si>
  <si>
    <t>NHS Hastings &amp; Rother</t>
  </si>
  <si>
    <t>NHS High Weald Lewes Havens</t>
  </si>
  <si>
    <t>NHS Horsham and Mid Sussex</t>
  </si>
  <si>
    <t>NHS North West Surrey</t>
  </si>
  <si>
    <t>NHS Surrey Downs</t>
  </si>
  <si>
    <t>NHS Surrey Heath</t>
  </si>
  <si>
    <t>NHS Aylesbury Vale</t>
  </si>
  <si>
    <t>NHS Bracknell and Ascot</t>
  </si>
  <si>
    <t>NHS Chiltern</t>
  </si>
  <si>
    <t>NHS Newbury and District</t>
  </si>
  <si>
    <t>NHS North &amp; West Reading</t>
  </si>
  <si>
    <t>NHS Oxfordshire</t>
  </si>
  <si>
    <t>NHS Slough</t>
  </si>
  <si>
    <t>NHS South Reading</t>
  </si>
  <si>
    <t>NHS Windsor, Ascot and Maidenhead</t>
  </si>
  <si>
    <t>NHS Wokingham</t>
  </si>
  <si>
    <t>NHS Dorset</t>
  </si>
  <si>
    <t>NHS Fareham and Gosport</t>
  </si>
  <si>
    <t>NHS Isle of Wight</t>
  </si>
  <si>
    <t>NHS North East Hampshire and Farnham</t>
  </si>
  <si>
    <t>NHS North Hampshire</t>
  </si>
  <si>
    <t>NHS Portsmouth</t>
  </si>
  <si>
    <t>NHS South Eastern Hampshire</t>
  </si>
  <si>
    <t>NHS Southampton</t>
  </si>
  <si>
    <t>NHS West Hampshire</t>
  </si>
  <si>
    <t>Source: Population Projections Unit, Office for National Statistics.</t>
  </si>
  <si>
    <t>Crown copyright 2014</t>
  </si>
  <si>
    <t>NHS West London (Kensington and Chelsea, Queen's Park and Paddington)</t>
  </si>
  <si>
    <t>Newcastle North and East</t>
  </si>
  <si>
    <t>Newcastle West</t>
  </si>
  <si>
    <t>GP Registration Projections</t>
  </si>
  <si>
    <t>CCG Registrations Projections October 2015</t>
  </si>
  <si>
    <t>Predicted GP Practice Registrations within each CCG</t>
  </si>
  <si>
    <t>SNPP Projections</t>
  </si>
  <si>
    <t>2012-based Subnational Population Projections (SNPP) - Office for National Statistics (ONS)</t>
  </si>
  <si>
    <t>CCG</t>
  </si>
  <si>
    <t>CCG_ons</t>
  </si>
  <si>
    <t>Clinical Commissioning Group</t>
  </si>
  <si>
    <t>Reg</t>
  </si>
  <si>
    <t>Region</t>
  </si>
  <si>
    <t>NHS England - CCG Allocations 2016-17 to 2020-21</t>
  </si>
  <si>
    <t>ONS Sub-National Population Projections (SNPP) at CCG level</t>
  </si>
  <si>
    <t>Calculations</t>
  </si>
  <si>
    <t>ONS - 2012 based SNPP Resident Population Projections</t>
  </si>
  <si>
    <t>Please note</t>
  </si>
  <si>
    <t>Merged CCG</t>
  </si>
  <si>
    <t>Code change</t>
  </si>
  <si>
    <t>Hub</t>
  </si>
  <si>
    <t>Commissioning Hub</t>
  </si>
  <si>
    <t>ONS CCG Populations Annual Uplift</t>
  </si>
  <si>
    <t xml:space="preserve"> Registered Lists - uplifted by proportions in columns P to T</t>
  </si>
  <si>
    <t>All ages resident populations (NB values are rounded, so may not sum to published totals)</t>
  </si>
  <si>
    <t>A description of the sheets in this workbook is given below:</t>
  </si>
  <si>
    <t>Data Source</t>
  </si>
  <si>
    <t xml:space="preserve">Calculation of expected growth of GP Registered Populations, </t>
  </si>
  <si>
    <t>using observed growth in ONS Resident populations at CCG level</t>
  </si>
  <si>
    <t>from sheet SNPP populations</t>
  </si>
  <si>
    <t>The components of change do not always sum to the total population change</t>
  </si>
  <si>
    <t>due to constraining to the National Population Projections.</t>
  </si>
  <si>
    <t>http://www.ons.gov.uk/ons/publications/rss.xml?edition=tcm:77-335242</t>
  </si>
  <si>
    <t>(HSCIC October 2015)</t>
  </si>
  <si>
    <t>in columns U to Q to October 2015 in column W</t>
  </si>
  <si>
    <t>Registrations by 5-year age groups (all ages) Oct 2015 - gp-reg-patients-prac-quin-age.csv</t>
  </si>
  <si>
    <t>Health &amp; Social Care Information Centre, Numbers of Patients Registered at a GP Practice</t>
  </si>
  <si>
    <t xml:space="preserve">Additionally, some remapping was required (as below), due to changes in geography </t>
  </si>
  <si>
    <t>of CCGs (from that published by ONS)</t>
  </si>
  <si>
    <t>outputs</t>
  </si>
  <si>
    <t>inputs</t>
  </si>
  <si>
    <t>notes</t>
  </si>
  <si>
    <t xml:space="preserve">Figures are rounded to the nearest hundred and may not add exactly due to </t>
  </si>
  <si>
    <t>this rounding.</t>
  </si>
  <si>
    <t xml:space="preserve">The 2012 population data are estimates and the data for 2013 onwards </t>
  </si>
  <si>
    <t>are projections.</t>
  </si>
  <si>
    <t>Columns X to AB apply the percentage growth in projected resident populations</t>
  </si>
  <si>
    <t xml:space="preserve">Columns J to O in CCG registered population sheet look-up the resident populations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</si>
</sst>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%;[Red]\-0%;\-"/>
    <numFmt numFmtId="165" formatCode="#,##0;;\-"/>
    <numFmt numFmtId="166" formatCode="#0.0"/>
    <numFmt numFmtId="167" formatCode="_-* #,##0_-;\-* #,##0_-;_-* &quot;-&quot;??_-;_-@_-"/>
    <numFmt numFmtId="168" formatCode="mmm\ yyyy"/>
  </numFmts>
  <fonts count="5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i/>
      <sz val="10"/>
      <color rgb="FFFF0000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</font>
    <font>
      <sz val="10"/>
      <name val="MS Sans Serif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theme="4"/>
      <name val="Arial"/>
      <family val="2"/>
    </font>
    <font>
      <b/>
      <i/>
      <sz val="10"/>
      <name val="Arial"/>
      <family val="2"/>
    </font>
    <font>
      <sz val="10"/>
      <color theme="4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4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9C0006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i/>
      <sz val="9"/>
      <color rgb="FF7F7F7F"/>
      <name val="Arial"/>
      <family val="2"/>
    </font>
    <font>
      <sz val="9"/>
      <color rgb="FF006100"/>
      <name val="Arial"/>
      <family val="2"/>
    </font>
    <font>
      <sz val="9"/>
      <color rgb="FF3F3F76"/>
      <name val="Arial"/>
      <family val="2"/>
    </font>
    <font>
      <sz val="9"/>
      <color rgb="FFFA7D00"/>
      <name val="Arial"/>
      <family val="2"/>
    </font>
    <font>
      <sz val="9"/>
      <color rgb="FF9C6500"/>
      <name val="Arial"/>
      <family val="2"/>
    </font>
    <font>
      <b/>
      <sz val="9"/>
      <color rgb="FF3F3F3F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color theme="0" tint="-0.249977111117893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4"/>
      <color theme="1"/>
      <name val="Arial"/>
      <family val="2"/>
    </font>
    <font>
      <sz val="4"/>
      <name val="Arial"/>
      <family val="2"/>
    </font>
    <font>
      <sz val="4"/>
      <color theme="4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4"/>
      <color rgb="FFC00000"/>
      <name val="Arial"/>
      <family val="2"/>
    </font>
    <font>
      <u/>
      <sz val="10"/>
      <color rgb="FFC00000"/>
      <name val="Arial"/>
      <family val="2"/>
    </font>
    <font>
      <i/>
      <sz val="4"/>
      <color rgb="FFC00000"/>
      <name val="Arial"/>
      <family val="2"/>
    </font>
    <font>
      <b/>
      <sz val="10"/>
      <color theme="3"/>
      <name val="Arial"/>
      <family val="2"/>
    </font>
    <font>
      <sz val="10"/>
      <color theme="3"/>
      <name val="Arial"/>
      <family val="2"/>
    </font>
    <font>
      <sz val="4"/>
      <color theme="3"/>
      <name val="Arial"/>
      <family val="2"/>
    </font>
    <font>
      <i/>
      <sz val="10"/>
      <color theme="3"/>
      <name val="Arial"/>
      <family val="2"/>
    </font>
    <font>
      <i/>
      <sz val="10"/>
      <color theme="1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2" fillId="0" borderId="0"/>
    <xf numFmtId="9" fontId="2" fillId="0" borderId="0" applyFont="0" applyFill="0" applyBorder="0" applyAlignment="0" applyProtection="0"/>
    <xf numFmtId="37" fontId="6" fillId="0" borderId="0" applyBorder="0" applyAlignment="0">
      <alignment horizontal="left"/>
      <protection locked="0"/>
    </xf>
    <xf numFmtId="0" fontId="2" fillId="0" borderId="0"/>
    <xf numFmtId="0" fontId="6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9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37" fontId="6" fillId="0" borderId="0" applyNumberFormat="0" applyFont="0" applyBorder="0">
      <alignment horizontal="centerContinuous" vertical="top" wrapText="1"/>
      <protection locked="0"/>
    </xf>
    <xf numFmtId="0" fontId="1" fillId="0" borderId="0"/>
    <xf numFmtId="9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5" fillId="0" borderId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34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7" fillId="5" borderId="0" applyNumberFormat="0" applyBorder="0" applyAlignment="0" applyProtection="0"/>
    <xf numFmtId="0" fontId="28" fillId="8" borderId="4" applyNumberFormat="0" applyAlignment="0" applyProtection="0"/>
    <xf numFmtId="0" fontId="29" fillId="9" borderId="7" applyNumberFormat="0" applyAlignment="0" applyProtection="0"/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32" fillId="7" borderId="4" applyNumberFormat="0" applyAlignment="0" applyProtection="0"/>
    <xf numFmtId="0" fontId="33" fillId="0" borderId="6" applyNumberFormat="0" applyFill="0" applyAlignment="0" applyProtection="0"/>
    <xf numFmtId="0" fontId="34" fillId="6" borderId="0" applyNumberFormat="0" applyBorder="0" applyAlignment="0" applyProtection="0"/>
    <xf numFmtId="0" fontId="25" fillId="10" borderId="8" applyNumberFormat="0" applyFont="0" applyAlignment="0" applyProtection="0"/>
    <xf numFmtId="0" fontId="35" fillId="8" borderId="5" applyNumberFormat="0" applyAlignment="0" applyProtection="0"/>
    <xf numFmtId="0" fontId="36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</cellStyleXfs>
  <cellXfs count="114">
    <xf numFmtId="0" fontId="0" fillId="0" borderId="0" xfId="0"/>
    <xf numFmtId="0" fontId="6" fillId="0" borderId="0" xfId="0" applyFont="1"/>
    <xf numFmtId="0" fontId="15" fillId="0" borderId="0" xfId="0" applyFont="1"/>
    <xf numFmtId="0" fontId="9" fillId="0" borderId="0" xfId="7" applyFont="1"/>
    <xf numFmtId="0" fontId="17" fillId="0" borderId="0" xfId="0" applyFont="1"/>
    <xf numFmtId="0" fontId="5" fillId="0" borderId="0" xfId="0" applyFont="1"/>
    <xf numFmtId="0" fontId="6" fillId="0" borderId="0" xfId="0" applyFont="1" applyFill="1" applyBorder="1"/>
    <xf numFmtId="0" fontId="17" fillId="0" borderId="0" xfId="0" applyFont="1" applyFill="1" applyBorder="1"/>
    <xf numFmtId="0" fontId="24" fillId="0" borderId="0" xfId="0" applyFont="1" applyFill="1" applyBorder="1"/>
    <xf numFmtId="0" fontId="8" fillId="0" borderId="0" xfId="0" applyFont="1" applyFill="1" applyBorder="1"/>
    <xf numFmtId="0" fontId="7" fillId="3" borderId="0" xfId="1" applyFont="1" applyFill="1" applyBorder="1" applyAlignment="1"/>
    <xf numFmtId="0" fontId="17" fillId="0" borderId="0" xfId="1" applyFont="1" applyFill="1" applyBorder="1"/>
    <xf numFmtId="0" fontId="6" fillId="0" borderId="0" xfId="1" applyFont="1" applyFill="1" applyBorder="1"/>
    <xf numFmtId="3" fontId="24" fillId="0" borderId="0" xfId="16" applyNumberFormat="1" applyFont="1"/>
    <xf numFmtId="0" fontId="6" fillId="0" borderId="0" xfId="1" applyFont="1" applyFill="1" applyBorder="1" applyAlignment="1">
      <alignment wrapText="1"/>
    </xf>
    <xf numFmtId="0" fontId="24" fillId="0" borderId="0" xfId="0" applyFont="1"/>
    <xf numFmtId="14" fontId="24" fillId="2" borderId="0" xfId="16" quotePrefix="1" applyNumberFormat="1" applyFont="1" applyFill="1" applyAlignment="1">
      <alignment horizontal="center"/>
    </xf>
    <xf numFmtId="0" fontId="6" fillId="0" borderId="0" xfId="7" applyFont="1"/>
    <xf numFmtId="166" fontId="6" fillId="0" borderId="0" xfId="7" applyNumberFormat="1" applyFont="1"/>
    <xf numFmtId="0" fontId="5" fillId="0" borderId="0" xfId="7" applyFont="1"/>
    <xf numFmtId="3" fontId="0" fillId="0" borderId="0" xfId="0" applyNumberFormat="1"/>
    <xf numFmtId="10" fontId="0" fillId="0" borderId="0" xfId="19" applyNumberFormat="1" applyFont="1"/>
    <xf numFmtId="0" fontId="7" fillId="0" borderId="0" xfId="1" applyFont="1" applyFill="1" applyBorder="1" applyAlignment="1"/>
    <xf numFmtId="167" fontId="0" fillId="0" borderId="0" xfId="18" applyNumberFormat="1" applyFont="1"/>
    <xf numFmtId="0" fontId="17" fillId="0" borderId="0" xfId="7" applyFont="1"/>
    <xf numFmtId="3" fontId="5" fillId="0" borderId="0" xfId="7" applyNumberFormat="1" applyFont="1"/>
    <xf numFmtId="0" fontId="8" fillId="0" borderId="0" xfId="7" applyFont="1"/>
    <xf numFmtId="0" fontId="38" fillId="0" borderId="0" xfId="0" applyFont="1" applyFill="1" applyBorder="1" applyAlignment="1">
      <alignment horizontal="left"/>
    </xf>
    <xf numFmtId="0" fontId="7" fillId="3" borderId="0" xfId="0" applyFont="1" applyFill="1"/>
    <xf numFmtId="0" fontId="6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5" fillId="0" borderId="0" xfId="7" applyFont="1"/>
    <xf numFmtId="0" fontId="0" fillId="0" borderId="0" xfId="0" applyAlignment="1">
      <alignment wrapText="1"/>
    </xf>
    <xf numFmtId="0" fontId="6" fillId="0" borderId="0" xfId="7" applyFont="1" applyFill="1"/>
    <xf numFmtId="0" fontId="7" fillId="35" borderId="0" xfId="1" applyFont="1" applyFill="1" applyBorder="1" applyAlignment="1"/>
    <xf numFmtId="0" fontId="6" fillId="37" borderId="0" xfId="0" applyFont="1" applyFill="1"/>
    <xf numFmtId="0" fontId="7" fillId="38" borderId="0" xfId="1" applyFont="1" applyFill="1" applyBorder="1" applyAlignment="1"/>
    <xf numFmtId="0" fontId="6" fillId="39" borderId="0" xfId="0" applyFont="1" applyFill="1"/>
    <xf numFmtId="0" fontId="0" fillId="39" borderId="0" xfId="0" applyFill="1"/>
    <xf numFmtId="0" fontId="0" fillId="36" borderId="0" xfId="0" applyFill="1"/>
    <xf numFmtId="0" fontId="6" fillId="36" borderId="0" xfId="0" applyFont="1" applyFill="1"/>
    <xf numFmtId="0" fontId="7" fillId="40" borderId="0" xfId="0" applyFont="1" applyFill="1"/>
    <xf numFmtId="0" fontId="5" fillId="41" borderId="0" xfId="0" applyFont="1" applyFill="1"/>
    <xf numFmtId="0" fontId="3" fillId="41" borderId="0" xfId="0" applyFont="1" applyFill="1"/>
    <xf numFmtId="0" fontId="3" fillId="41" borderId="0" xfId="6" applyFont="1" applyFill="1"/>
    <xf numFmtId="0" fontId="14" fillId="41" borderId="0" xfId="0" applyFont="1" applyFill="1" applyBorder="1" applyAlignment="1"/>
    <xf numFmtId="0" fontId="4" fillId="41" borderId="0" xfId="0" applyFont="1" applyFill="1" applyBorder="1"/>
    <xf numFmtId="0" fontId="8" fillId="41" borderId="0" xfId="0" applyFont="1" applyFill="1" applyBorder="1"/>
    <xf numFmtId="0" fontId="16" fillId="41" borderId="0" xfId="0" applyFont="1" applyFill="1"/>
    <xf numFmtId="0" fontId="4" fillId="41" borderId="0" xfId="0" applyFont="1" applyFill="1"/>
    <xf numFmtId="0" fontId="6" fillId="41" borderId="0" xfId="7" applyFont="1" applyFill="1"/>
    <xf numFmtId="0" fontId="39" fillId="41" borderId="0" xfId="7" applyFont="1" applyFill="1"/>
    <xf numFmtId="0" fontId="6" fillId="41" borderId="0" xfId="7" applyFont="1" applyFill="1" applyAlignment="1">
      <alignment horizontal="center"/>
    </xf>
    <xf numFmtId="168" fontId="17" fillId="41" borderId="0" xfId="7" applyNumberFormat="1" applyFont="1" applyFill="1" applyAlignment="1">
      <alignment horizontal="left"/>
    </xf>
    <xf numFmtId="0" fontId="17" fillId="41" borderId="0" xfId="7" applyFont="1" applyFill="1"/>
    <xf numFmtId="168" fontId="5" fillId="41" borderId="0" xfId="7" applyNumberFormat="1" applyFont="1" applyFill="1" applyAlignment="1">
      <alignment horizontal="left"/>
    </xf>
    <xf numFmtId="0" fontId="5" fillId="41" borderId="0" xfId="7" applyFont="1" applyFill="1"/>
    <xf numFmtId="0" fontId="6" fillId="41" borderId="0" xfId="7" applyFont="1" applyFill="1" applyAlignment="1">
      <alignment horizontal="left"/>
    </xf>
    <xf numFmtId="0" fontId="6" fillId="41" borderId="0" xfId="0" applyFont="1" applyFill="1"/>
    <xf numFmtId="0" fontId="20" fillId="41" borderId="0" xfId="17" applyFont="1" applyFill="1" applyAlignment="1"/>
    <xf numFmtId="166" fontId="6" fillId="41" borderId="0" xfId="7" applyNumberFormat="1" applyFont="1" applyFill="1"/>
    <xf numFmtId="0" fontId="9" fillId="41" borderId="0" xfId="7" applyFont="1" applyFill="1"/>
    <xf numFmtId="0" fontId="7" fillId="3" borderId="0" xfId="0" applyFont="1" applyFill="1" applyAlignment="1">
      <alignment horizontal="left"/>
    </xf>
    <xf numFmtId="0" fontId="40" fillId="3" borderId="0" xfId="0" applyFont="1" applyFill="1"/>
    <xf numFmtId="0" fontId="7" fillId="42" borderId="0" xfId="0" applyFont="1" applyFill="1" applyAlignment="1">
      <alignment horizontal="left"/>
    </xf>
    <xf numFmtId="0" fontId="7" fillId="42" borderId="0" xfId="0" applyFont="1" applyFill="1"/>
    <xf numFmtId="0" fontId="40" fillId="42" borderId="0" xfId="0" applyFont="1" applyFill="1"/>
    <xf numFmtId="0" fontId="40" fillId="42" borderId="0" xfId="0" applyFont="1" applyFill="1" applyAlignment="1">
      <alignment horizontal="right"/>
    </xf>
    <xf numFmtId="0" fontId="40" fillId="3" borderId="0" xfId="0" applyFont="1" applyFill="1" applyAlignment="1">
      <alignment horizontal="right"/>
    </xf>
    <xf numFmtId="0" fontId="41" fillId="41" borderId="0" xfId="0" applyFont="1" applyFill="1"/>
    <xf numFmtId="0" fontId="42" fillId="41" borderId="0" xfId="7" applyFont="1" applyFill="1"/>
    <xf numFmtId="168" fontId="43" fillId="41" borderId="0" xfId="7" applyNumberFormat="1" applyFont="1" applyFill="1" applyAlignment="1">
      <alignment horizontal="left"/>
    </xf>
    <xf numFmtId="0" fontId="43" fillId="41" borderId="0" xfId="7" applyFont="1" applyFill="1"/>
    <xf numFmtId="0" fontId="42" fillId="41" borderId="0" xfId="0" applyFont="1" applyFill="1"/>
    <xf numFmtId="166" fontId="42" fillId="41" borderId="0" xfId="7" applyNumberFormat="1" applyFont="1" applyFill="1"/>
    <xf numFmtId="0" fontId="7" fillId="43" borderId="0" xfId="0" applyFont="1" applyFill="1" applyBorder="1"/>
    <xf numFmtId="0" fontId="7" fillId="43" borderId="0" xfId="0" applyFont="1" applyFill="1" applyBorder="1" applyAlignment="1"/>
    <xf numFmtId="0" fontId="5" fillId="2" borderId="0" xfId="16" applyFont="1" applyFill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44" fillId="41" borderId="0" xfId="0" applyFont="1" applyFill="1"/>
    <xf numFmtId="0" fontId="45" fillId="41" borderId="0" xfId="0" applyFont="1" applyFill="1"/>
    <xf numFmtId="0" fontId="46" fillId="41" borderId="0" xfId="0" applyFont="1" applyFill="1"/>
    <xf numFmtId="0" fontId="44" fillId="41" borderId="0" xfId="7" applyFont="1" applyFill="1" applyAlignment="1">
      <alignment horizontal="left"/>
    </xf>
    <xf numFmtId="0" fontId="47" fillId="41" borderId="0" xfId="17" applyFont="1" applyFill="1"/>
    <xf numFmtId="0" fontId="48" fillId="41" borderId="0" xfId="17" applyFont="1" applyFill="1"/>
    <xf numFmtId="0" fontId="45" fillId="41" borderId="0" xfId="7" applyFont="1" applyFill="1"/>
    <xf numFmtId="166" fontId="45" fillId="41" borderId="0" xfId="7" applyNumberFormat="1" applyFont="1" applyFill="1"/>
    <xf numFmtId="0" fontId="46" fillId="41" borderId="0" xfId="7" applyFont="1" applyFill="1"/>
    <xf numFmtId="166" fontId="46" fillId="41" borderId="0" xfId="7" applyNumberFormat="1" applyFont="1" applyFill="1"/>
    <xf numFmtId="0" fontId="44" fillId="41" borderId="0" xfId="7" applyFont="1" applyFill="1"/>
    <xf numFmtId="0" fontId="40" fillId="43" borderId="0" xfId="0" applyFont="1" applyFill="1" applyBorder="1" applyAlignment="1">
      <alignment horizontal="right"/>
    </xf>
    <xf numFmtId="0" fontId="40" fillId="43" borderId="0" xfId="6" applyFont="1" applyFill="1"/>
    <xf numFmtId="0" fontId="49" fillId="41" borderId="0" xfId="0" applyFont="1" applyFill="1"/>
    <xf numFmtId="0" fontId="50" fillId="41" borderId="0" xfId="0" applyFont="1" applyFill="1"/>
    <xf numFmtId="0" fontId="51" fillId="41" borderId="0" xfId="0" applyFont="1" applyFill="1"/>
    <xf numFmtId="0" fontId="49" fillId="41" borderId="0" xfId="7" applyFont="1" applyFill="1" applyAlignment="1">
      <alignment horizontal="left"/>
    </xf>
    <xf numFmtId="0" fontId="50" fillId="41" borderId="0" xfId="16" applyFont="1" applyFill="1"/>
    <xf numFmtId="0" fontId="50" fillId="41" borderId="0" xfId="7" applyFont="1" applyFill="1"/>
    <xf numFmtId="0" fontId="52" fillId="41" borderId="0" xfId="7" applyFont="1" applyFill="1"/>
    <xf numFmtId="0" fontId="51" fillId="41" borderId="0" xfId="16" applyFont="1" applyFill="1"/>
    <xf numFmtId="0" fontId="51" fillId="41" borderId="0" xfId="7" applyFont="1" applyFill="1"/>
    <xf numFmtId="0" fontId="50" fillId="41" borderId="0" xfId="7" applyFont="1" applyFill="1" applyAlignment="1">
      <alignment horizontal="center"/>
    </xf>
    <xf numFmtId="0" fontId="50" fillId="41" borderId="0" xfId="7" applyFont="1" applyFill="1" applyAlignment="1">
      <alignment horizontal="left"/>
    </xf>
    <xf numFmtId="168" fontId="50" fillId="41" borderId="0" xfId="7" applyNumberFormat="1" applyFont="1" applyFill="1" applyAlignment="1">
      <alignment horizontal="left"/>
    </xf>
    <xf numFmtId="0" fontId="51" fillId="41" borderId="0" xfId="7" applyFont="1" applyFill="1" applyAlignment="1">
      <alignment horizontal="left"/>
    </xf>
    <xf numFmtId="0" fontId="51" fillId="41" borderId="0" xfId="7" applyFont="1" applyFill="1" applyAlignment="1">
      <alignment horizontal="center"/>
    </xf>
    <xf numFmtId="168" fontId="51" fillId="41" borderId="0" xfId="7" applyNumberFormat="1" applyFont="1" applyFill="1" applyAlignment="1">
      <alignment horizontal="left"/>
    </xf>
    <xf numFmtId="0" fontId="5" fillId="0" borderId="0" xfId="0" applyFont="1" applyFill="1"/>
    <xf numFmtId="0" fontId="4" fillId="0" borderId="0" xfId="0" applyFont="1" applyFill="1" applyBorder="1"/>
    <xf numFmtId="0" fontId="15" fillId="0" borderId="0" xfId="0" applyFont="1" applyFill="1" applyBorder="1"/>
    <xf numFmtId="0" fontId="39" fillId="0" borderId="0" xfId="0" applyFont="1" applyFill="1" applyBorder="1"/>
    <xf numFmtId="0" fontId="53" fillId="0" borderId="0" xfId="0" applyFont="1"/>
    <xf numFmtId="0" fontId="47" fillId="41" borderId="0" xfId="17" applyFont="1" applyFill="1" applyAlignment="1">
      <alignment horizontal="left" wrapText="1"/>
    </xf>
  </cellXfs>
  <cellStyles count="66">
    <cellStyle name="20% - Accent1 2" xfId="21"/>
    <cellStyle name="20% - Accent2 2" xfId="22"/>
    <cellStyle name="20% - Accent3 2" xfId="23"/>
    <cellStyle name="20% - Accent4 2" xfId="24"/>
    <cellStyle name="20% - Accent5 2" xfId="25"/>
    <cellStyle name="20% - Accent6 2" xfId="26"/>
    <cellStyle name="40% - Accent1 2" xfId="27"/>
    <cellStyle name="40% - Accent2 2" xfId="28"/>
    <cellStyle name="40% - Accent3 2" xfId="29"/>
    <cellStyle name="40% - Accent4 2" xfId="30"/>
    <cellStyle name="40% - Accent5 2" xfId="31"/>
    <cellStyle name="40% - Accent6 2" xfId="32"/>
    <cellStyle name="60% - Accent1 2" xfId="33"/>
    <cellStyle name="60% - Accent2 2" xfId="34"/>
    <cellStyle name="60% - Accent3 2" xfId="35"/>
    <cellStyle name="60% - Accent4 2" xfId="36"/>
    <cellStyle name="60% - Accent5 2" xfId="37"/>
    <cellStyle name="60% - Accent6 2" xfId="38"/>
    <cellStyle name="Accent1 2" xfId="39"/>
    <cellStyle name="Accent2 2" xfId="40"/>
    <cellStyle name="Accent3 2" xfId="41"/>
    <cellStyle name="Accent4 2" xfId="42"/>
    <cellStyle name="Accent5 2" xfId="43"/>
    <cellStyle name="Accent6 2" xfId="44"/>
    <cellStyle name="Bad 2" xfId="45"/>
    <cellStyle name="Calculation 2" xfId="46"/>
    <cellStyle name="Check Cell 2" xfId="47"/>
    <cellStyle name="Comma" xfId="18" builtinId="3"/>
    <cellStyle name="Comma 2" xfId="62"/>
    <cellStyle name="Explanatory Text 2" xfId="48"/>
    <cellStyle name="Good 2" xfId="49"/>
    <cellStyle name="Heading 1 2" xfId="50"/>
    <cellStyle name="Heading 2 2" xfId="51"/>
    <cellStyle name="Heading 3 2" xfId="52"/>
    <cellStyle name="Heading 4 2" xfId="53"/>
    <cellStyle name="Hyperlink" xfId="17" builtinId="8"/>
    <cellStyle name="Input 2" xfId="54"/>
    <cellStyle name="Large" xfId="3"/>
    <cellStyle name="Linked Cell 2" xfId="55"/>
    <cellStyle name="Neutral 2" xfId="56"/>
    <cellStyle name="Normal" xfId="0" builtinId="0"/>
    <cellStyle name="Normal 2" xfId="1"/>
    <cellStyle name="Normal 2 2" xfId="4"/>
    <cellStyle name="Normal 2 3" xfId="20"/>
    <cellStyle name="Normal 2 4" xfId="63"/>
    <cellStyle name="Normal 3" xfId="5"/>
    <cellStyle name="Normal 4" xfId="6"/>
    <cellStyle name="Normal 4 2" xfId="16"/>
    <cellStyle name="Normal 5" xfId="7"/>
    <cellStyle name="Normal 5 2" xfId="61"/>
    <cellStyle name="Normal 6" xfId="8"/>
    <cellStyle name="Normal 6 2" xfId="64"/>
    <cellStyle name="Normal 7" xfId="9"/>
    <cellStyle name="Normal 7 2" xfId="65"/>
    <cellStyle name="Normal 8" xfId="14"/>
    <cellStyle name="Note 2" xfId="57"/>
    <cellStyle name="Output 2" xfId="58"/>
    <cellStyle name="Percent" xfId="19" builtinId="5"/>
    <cellStyle name="Percent 2" xfId="2"/>
    <cellStyle name="Percent 3" xfId="10"/>
    <cellStyle name="Percent 4" xfId="15"/>
    <cellStyle name="percent%" xfId="11"/>
    <cellStyle name="population" xfId="12"/>
    <cellStyle name="Top_Wrap" xfId="13"/>
    <cellStyle name="Total 2" xfId="59"/>
    <cellStyle name="Warning Text 2" xfId="60"/>
  </cellStyles>
  <dxfs count="0"/>
  <tableStyles count="0" defaultTableStyle="TableStyleMedium2" defaultPivotStyle="PivotStyleLight16"/>
  <colors>
    <mruColors>
      <color rgb="FFFFFF99"/>
      <color rgb="FFE0EBF8"/>
      <color rgb="FFF4F7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ID-RAMA\RAMA1\Allocations\Publications_Final%20Versions%20Only\PCT%20Exposition%20Books\2011_12\2012ExpoBook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Contents"/>
      <sheetName val="Allocations"/>
      <sheetName val="Baselines"/>
      <sheetName val="Sources"/>
      <sheetName val="HCHS"/>
      <sheetName val="HCHS_MH"/>
      <sheetName val="Prescribing"/>
      <sheetName val="Primary"/>
      <sheetName val="Unified"/>
      <sheetName val="Criteria"/>
      <sheetName val="POC"/>
      <sheetName val="PoC_Chart"/>
      <sheetName val="Change in DFTs"/>
      <sheetName val="DFTs_Charts"/>
      <sheetName val="Weights"/>
      <sheetName val="HCHSMFF"/>
      <sheetName val="PMSMFF"/>
      <sheetName val="MFF"/>
      <sheetName val="PPM"/>
      <sheetName val="MH_age_weights"/>
      <sheetName val="Glossary"/>
      <sheetName val="Org_Lookups"/>
    </sheetNames>
    <sheetDataSet>
      <sheetData sheetId="0">
        <row r="1">
          <cell r="B1" t="str">
            <v>[2012ExpoBook_A.xls]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ns.gov.uk/ons/rel/snpp/sub-national-population-projections/2012-based-projections/stb-2012-based-snpp.html" TargetMode="External"/><Relationship Id="rId2" Type="http://schemas.openxmlformats.org/officeDocument/2006/relationships/hyperlink" Target="http://www.ons.gov.uk/ons/publications/rss.xml?edition=tcm:77-335242" TargetMode="External"/><Relationship Id="rId1" Type="http://schemas.openxmlformats.org/officeDocument/2006/relationships/hyperlink" Target="http://www.ons.gov.uk/ons/rel/sape/soa-mid-year-pop-est-engl-wales-exp/mid-2012/index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6"/>
  <sheetViews>
    <sheetView tabSelected="1" zoomScaleNormal="100" workbookViewId="0"/>
  </sheetViews>
  <sheetFormatPr defaultRowHeight="12.75" x14ac:dyDescent="0.2"/>
  <cols>
    <col min="1" max="1" width="2.85546875" style="43" customWidth="1"/>
    <col min="2" max="2" width="2.5703125" style="43" customWidth="1"/>
    <col min="3" max="3" width="10.42578125" style="43" customWidth="1"/>
    <col min="4" max="4" width="33.140625" style="43" customWidth="1"/>
    <col min="5" max="5" width="4.140625" style="43" customWidth="1"/>
    <col min="6" max="6" width="7" style="43" customWidth="1"/>
    <col min="7" max="7" width="17.140625" style="43" customWidth="1"/>
    <col min="8" max="19" width="9.140625" style="43"/>
    <col min="20" max="20" width="6.28515625" style="43" customWidth="1"/>
    <col min="21" max="16384" width="9.140625" style="43"/>
  </cols>
  <sheetData>
    <row r="1" spans="1:17" x14ac:dyDescent="0.2">
      <c r="A1" s="42" t="s">
        <v>907</v>
      </c>
      <c r="B1" s="42"/>
      <c r="D1" s="44"/>
      <c r="I1" s="44"/>
    </row>
    <row r="2" spans="1:17" x14ac:dyDescent="0.2">
      <c r="A2" s="46" t="s">
        <v>369</v>
      </c>
      <c r="B2" s="46"/>
      <c r="D2" s="45"/>
      <c r="E2" s="45"/>
      <c r="F2" s="45"/>
      <c r="G2" s="45"/>
      <c r="H2" s="45"/>
      <c r="I2" s="45"/>
    </row>
    <row r="3" spans="1:17" x14ac:dyDescent="0.2">
      <c r="A3" s="47" t="s">
        <v>370</v>
      </c>
      <c r="B3" s="47"/>
      <c r="D3" s="45"/>
      <c r="E3" s="45"/>
      <c r="F3" s="45"/>
      <c r="G3" s="45"/>
      <c r="H3" s="45"/>
      <c r="I3" s="45"/>
    </row>
    <row r="4" spans="1:17" x14ac:dyDescent="0.2">
      <c r="A4" s="47"/>
      <c r="B4" s="47"/>
      <c r="D4" s="45"/>
      <c r="E4" s="45"/>
      <c r="F4" s="45"/>
      <c r="G4" s="45"/>
      <c r="H4" s="45"/>
      <c r="I4" s="45"/>
    </row>
    <row r="5" spans="1:17" x14ac:dyDescent="0.2">
      <c r="A5" s="92"/>
      <c r="B5" s="92"/>
      <c r="C5" s="75"/>
      <c r="D5" s="76"/>
      <c r="E5" s="76"/>
      <c r="F5" s="76"/>
      <c r="G5" s="91" t="s">
        <v>935</v>
      </c>
      <c r="H5" s="45"/>
      <c r="I5" s="45"/>
    </row>
    <row r="6" spans="1:17" x14ac:dyDescent="0.2">
      <c r="A6" s="77" t="s">
        <v>919</v>
      </c>
      <c r="B6" s="77"/>
      <c r="C6" s="78"/>
      <c r="D6" s="78"/>
      <c r="E6" s="78"/>
      <c r="F6" s="78"/>
      <c r="G6" s="79"/>
    </row>
    <row r="7" spans="1:17" x14ac:dyDescent="0.2">
      <c r="C7" s="48"/>
    </row>
    <row r="8" spans="1:17" x14ac:dyDescent="0.2">
      <c r="A8" s="64">
        <v>1</v>
      </c>
      <c r="B8" s="65" t="s">
        <v>900</v>
      </c>
      <c r="C8" s="65"/>
      <c r="D8" s="66"/>
      <c r="E8" s="66"/>
      <c r="F8" s="66"/>
      <c r="G8" s="67" t="s">
        <v>934</v>
      </c>
    </row>
    <row r="9" spans="1:17" x14ac:dyDescent="0.2">
      <c r="C9" s="80" t="s">
        <v>908</v>
      </c>
      <c r="D9" s="81"/>
      <c r="E9" s="81"/>
      <c r="F9" s="81"/>
      <c r="G9" s="81"/>
    </row>
    <row r="10" spans="1:17" s="69" customFormat="1" ht="6.75" x14ac:dyDescent="0.15">
      <c r="C10" s="82"/>
      <c r="D10" s="82"/>
      <c r="E10" s="82"/>
      <c r="F10" s="82"/>
      <c r="G10" s="82"/>
    </row>
    <row r="11" spans="1:17" x14ac:dyDescent="0.2">
      <c r="C11" s="83" t="s">
        <v>920</v>
      </c>
      <c r="D11" s="81"/>
      <c r="E11" s="81"/>
      <c r="F11" s="81"/>
      <c r="G11" s="81"/>
    </row>
    <row r="12" spans="1:17" x14ac:dyDescent="0.2">
      <c r="C12" s="84" t="s">
        <v>425</v>
      </c>
      <c r="D12" s="81"/>
      <c r="E12" s="81"/>
      <c r="F12" s="81"/>
      <c r="G12" s="81"/>
      <c r="H12" s="58"/>
    </row>
    <row r="13" spans="1:17" x14ac:dyDescent="0.2">
      <c r="C13" s="84" t="s">
        <v>926</v>
      </c>
      <c r="D13" s="81"/>
      <c r="E13" s="81"/>
      <c r="F13" s="81"/>
      <c r="G13" s="81"/>
      <c r="H13" s="58"/>
    </row>
    <row r="14" spans="1:17" s="69" customFormat="1" ht="6.75" x14ac:dyDescent="0.15">
      <c r="C14" s="85"/>
      <c r="D14" s="82"/>
      <c r="E14" s="82"/>
      <c r="F14" s="82"/>
      <c r="G14" s="82"/>
      <c r="H14" s="73"/>
    </row>
    <row r="15" spans="1:17" ht="26.25" customHeight="1" x14ac:dyDescent="0.2">
      <c r="C15" s="113" t="s">
        <v>211</v>
      </c>
      <c r="D15" s="113"/>
      <c r="E15" s="113"/>
      <c r="F15" s="113"/>
      <c r="G15" s="113"/>
    </row>
    <row r="16" spans="1:17" ht="26.25" customHeight="1" x14ac:dyDescent="0.2">
      <c r="C16" s="113" t="s">
        <v>424</v>
      </c>
      <c r="D16" s="113"/>
      <c r="E16" s="113"/>
      <c r="F16" s="113"/>
      <c r="G16" s="113"/>
      <c r="H16" s="59"/>
      <c r="I16" s="59"/>
      <c r="J16" s="59"/>
      <c r="K16" s="59"/>
      <c r="L16" s="59"/>
      <c r="M16" s="59"/>
      <c r="N16" s="59"/>
      <c r="O16" s="59"/>
      <c r="P16" s="59"/>
      <c r="Q16" s="59"/>
    </row>
    <row r="17" spans="3:9" s="69" customFormat="1" ht="6.75" x14ac:dyDescent="0.15">
      <c r="C17" s="82"/>
      <c r="D17" s="82"/>
      <c r="E17" s="82"/>
      <c r="F17" s="82"/>
      <c r="G17" s="82"/>
    </row>
    <row r="18" spans="3:9" x14ac:dyDescent="0.2">
      <c r="C18" s="80" t="s">
        <v>911</v>
      </c>
      <c r="D18" s="81"/>
      <c r="E18" s="81"/>
      <c r="F18" s="81"/>
      <c r="G18" s="81"/>
    </row>
    <row r="19" spans="3:9" x14ac:dyDescent="0.2">
      <c r="C19" s="86" t="s">
        <v>924</v>
      </c>
      <c r="D19" s="81"/>
      <c r="E19" s="81"/>
      <c r="F19" s="81"/>
      <c r="G19" s="81"/>
    </row>
    <row r="20" spans="3:9" x14ac:dyDescent="0.2">
      <c r="C20" s="86" t="s">
        <v>925</v>
      </c>
      <c r="D20" s="81"/>
      <c r="E20" s="81"/>
      <c r="F20" s="81"/>
      <c r="G20" s="81"/>
    </row>
    <row r="21" spans="3:9" x14ac:dyDescent="0.2">
      <c r="C21" s="86" t="s">
        <v>936</v>
      </c>
      <c r="D21" s="81"/>
      <c r="E21" s="86"/>
      <c r="F21" s="86"/>
      <c r="G21" s="87"/>
      <c r="H21" s="60"/>
      <c r="I21" s="60"/>
    </row>
    <row r="22" spans="3:9" x14ac:dyDescent="0.2">
      <c r="C22" s="86" t="s">
        <v>937</v>
      </c>
      <c r="D22" s="81"/>
      <c r="E22" s="86"/>
      <c r="F22" s="86"/>
      <c r="G22" s="87"/>
      <c r="H22" s="60"/>
      <c r="I22" s="60"/>
    </row>
    <row r="23" spans="3:9" x14ac:dyDescent="0.2">
      <c r="C23" s="86" t="s">
        <v>938</v>
      </c>
      <c r="D23" s="81"/>
      <c r="E23" s="86"/>
      <c r="F23" s="86"/>
      <c r="G23" s="87"/>
      <c r="H23" s="60"/>
      <c r="I23" s="60"/>
    </row>
    <row r="24" spans="3:9" x14ac:dyDescent="0.2">
      <c r="C24" s="86" t="s">
        <v>939</v>
      </c>
      <c r="D24" s="81"/>
      <c r="E24" s="86"/>
      <c r="F24" s="86"/>
      <c r="G24" s="87"/>
      <c r="H24" s="60"/>
      <c r="I24" s="60"/>
    </row>
    <row r="25" spans="3:9" s="69" customFormat="1" ht="6.75" x14ac:dyDescent="0.15">
      <c r="C25" s="82"/>
      <c r="D25" s="88"/>
      <c r="E25" s="88"/>
      <c r="F25" s="88"/>
      <c r="G25" s="89"/>
      <c r="H25" s="74"/>
      <c r="I25" s="74"/>
    </row>
    <row r="26" spans="3:9" x14ac:dyDescent="0.2">
      <c r="C26" s="86" t="s">
        <v>931</v>
      </c>
      <c r="D26" s="81"/>
      <c r="E26" s="86"/>
      <c r="F26" s="86"/>
      <c r="G26" s="86"/>
      <c r="H26" s="50"/>
      <c r="I26" s="50"/>
    </row>
    <row r="27" spans="3:9" x14ac:dyDescent="0.2">
      <c r="C27" s="86" t="s">
        <v>932</v>
      </c>
      <c r="D27" s="81"/>
      <c r="E27" s="86"/>
      <c r="F27" s="86"/>
      <c r="G27" s="86"/>
      <c r="H27" s="50"/>
      <c r="I27" s="50"/>
    </row>
    <row r="28" spans="3:9" s="69" customFormat="1" ht="6.75" x14ac:dyDescent="0.15">
      <c r="C28" s="88"/>
      <c r="D28" s="88"/>
      <c r="E28" s="88"/>
      <c r="F28" s="88"/>
      <c r="G28" s="88"/>
      <c r="H28" s="70"/>
      <c r="I28" s="70"/>
    </row>
    <row r="29" spans="3:9" x14ac:dyDescent="0.2">
      <c r="C29" s="80" t="s">
        <v>912</v>
      </c>
      <c r="D29" s="86"/>
      <c r="E29" s="86"/>
      <c r="F29" s="86"/>
      <c r="G29" s="81"/>
      <c r="H29" s="50"/>
      <c r="I29" s="50"/>
    </row>
    <row r="30" spans="3:9" x14ac:dyDescent="0.2">
      <c r="C30" s="90" t="s">
        <v>472</v>
      </c>
      <c r="D30" s="90" t="s">
        <v>474</v>
      </c>
      <c r="E30" s="90" t="s">
        <v>471</v>
      </c>
      <c r="F30" s="90" t="s">
        <v>473</v>
      </c>
      <c r="G30" s="81"/>
      <c r="H30" s="61"/>
    </row>
    <row r="31" spans="3:9" x14ac:dyDescent="0.2">
      <c r="C31" s="86" t="s">
        <v>715</v>
      </c>
      <c r="D31" s="86" t="s">
        <v>213</v>
      </c>
      <c r="E31" s="86" t="s">
        <v>2</v>
      </c>
      <c r="F31" s="86" t="s">
        <v>368</v>
      </c>
      <c r="G31" s="81"/>
      <c r="H31" s="50"/>
    </row>
    <row r="32" spans="3:9" x14ac:dyDescent="0.2">
      <c r="C32" s="86" t="s">
        <v>717</v>
      </c>
      <c r="D32" s="86" t="s">
        <v>372</v>
      </c>
      <c r="E32" s="86" t="s">
        <v>3</v>
      </c>
      <c r="F32" s="86" t="s">
        <v>895</v>
      </c>
      <c r="G32" s="81"/>
      <c r="H32" s="50"/>
    </row>
    <row r="33" spans="1:20" x14ac:dyDescent="0.2">
      <c r="C33" s="86" t="s">
        <v>719</v>
      </c>
      <c r="D33" s="86" t="s">
        <v>214</v>
      </c>
      <c r="E33" s="86" t="s">
        <v>4</v>
      </c>
      <c r="F33" s="86" t="s">
        <v>896</v>
      </c>
      <c r="G33" s="81"/>
      <c r="H33" s="50"/>
    </row>
    <row r="34" spans="1:20" s="69" customFormat="1" ht="6.75" x14ac:dyDescent="0.15">
      <c r="C34" s="88"/>
      <c r="D34" s="88"/>
      <c r="E34" s="88"/>
      <c r="F34" s="88"/>
      <c r="G34" s="82"/>
      <c r="H34" s="70"/>
    </row>
    <row r="35" spans="1:20" x14ac:dyDescent="0.2">
      <c r="C35" s="80" t="s">
        <v>913</v>
      </c>
      <c r="D35" s="86"/>
      <c r="E35" s="86"/>
      <c r="F35" s="86"/>
      <c r="G35" s="81"/>
      <c r="H35" s="50"/>
    </row>
    <row r="36" spans="1:20" x14ac:dyDescent="0.2">
      <c r="C36" s="90" t="s">
        <v>606</v>
      </c>
      <c r="D36" s="90" t="s">
        <v>330</v>
      </c>
      <c r="E36" s="90" t="s">
        <v>157</v>
      </c>
      <c r="F36" s="90" t="s">
        <v>607</v>
      </c>
      <c r="G36" s="81"/>
      <c r="H36" s="61"/>
    </row>
    <row r="37" spans="1:20" x14ac:dyDescent="0.2">
      <c r="C37" s="90" t="s">
        <v>610</v>
      </c>
      <c r="D37" s="90" t="s">
        <v>395</v>
      </c>
      <c r="E37" s="90" t="s">
        <v>161</v>
      </c>
      <c r="F37" s="90" t="s">
        <v>611</v>
      </c>
      <c r="G37" s="81"/>
      <c r="H37" s="61"/>
    </row>
    <row r="38" spans="1:20" x14ac:dyDescent="0.2">
      <c r="C38" s="86" t="s">
        <v>860</v>
      </c>
      <c r="D38" s="86" t="s">
        <v>330</v>
      </c>
      <c r="E38" s="86" t="s">
        <v>157</v>
      </c>
      <c r="F38" s="86" t="s">
        <v>607</v>
      </c>
      <c r="G38" s="81"/>
      <c r="H38" s="50"/>
    </row>
    <row r="39" spans="1:20" x14ac:dyDescent="0.2">
      <c r="C39" s="86" t="s">
        <v>865</v>
      </c>
      <c r="D39" s="86" t="s">
        <v>395</v>
      </c>
      <c r="E39" s="86" t="s">
        <v>161</v>
      </c>
      <c r="F39" s="86" t="s">
        <v>611</v>
      </c>
      <c r="G39" s="81"/>
      <c r="H39" s="50"/>
    </row>
    <row r="40" spans="1:20" s="69" customFormat="1" ht="6.75" x14ac:dyDescent="0.15">
      <c r="C40" s="70"/>
      <c r="D40" s="70"/>
      <c r="E40" s="70"/>
      <c r="F40" s="70"/>
      <c r="G40" s="73"/>
      <c r="H40" s="70"/>
    </row>
    <row r="41" spans="1:20" x14ac:dyDescent="0.2">
      <c r="A41" s="62">
        <v>2</v>
      </c>
      <c r="B41" s="28" t="s">
        <v>897</v>
      </c>
      <c r="C41" s="28"/>
      <c r="D41" s="63"/>
      <c r="E41" s="28"/>
      <c r="F41" s="28"/>
      <c r="G41" s="68" t="s">
        <v>933</v>
      </c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</row>
    <row r="42" spans="1:20" x14ac:dyDescent="0.2">
      <c r="C42" s="93" t="s">
        <v>921</v>
      </c>
      <c r="D42" s="94"/>
      <c r="E42" s="94"/>
      <c r="F42" s="94"/>
      <c r="G42" s="94"/>
    </row>
    <row r="43" spans="1:20" x14ac:dyDescent="0.2">
      <c r="C43" s="93" t="s">
        <v>922</v>
      </c>
      <c r="D43" s="94"/>
      <c r="E43" s="94"/>
      <c r="F43" s="94"/>
      <c r="G43" s="94"/>
    </row>
    <row r="44" spans="1:20" s="69" customFormat="1" ht="6.75" x14ac:dyDescent="0.15">
      <c r="C44" s="95"/>
      <c r="D44" s="95"/>
      <c r="E44" s="95"/>
      <c r="F44" s="95"/>
      <c r="G44" s="95"/>
    </row>
    <row r="45" spans="1:20" x14ac:dyDescent="0.2">
      <c r="C45" s="96" t="s">
        <v>920</v>
      </c>
      <c r="D45" s="94"/>
      <c r="E45" s="94"/>
      <c r="F45" s="94"/>
      <c r="G45" s="94"/>
    </row>
    <row r="46" spans="1:20" s="50" customFormat="1" x14ac:dyDescent="0.2">
      <c r="C46" s="97" t="s">
        <v>930</v>
      </c>
      <c r="D46" s="98"/>
      <c r="E46" s="99"/>
      <c r="F46" s="99"/>
      <c r="G46" s="99"/>
      <c r="H46" s="51"/>
      <c r="I46" s="51"/>
    </row>
    <row r="47" spans="1:20" s="50" customFormat="1" x14ac:dyDescent="0.2">
      <c r="C47" s="97" t="s">
        <v>929</v>
      </c>
      <c r="D47" s="98"/>
      <c r="E47" s="98"/>
      <c r="F47" s="98"/>
      <c r="G47" s="98"/>
    </row>
    <row r="48" spans="1:20" s="50" customFormat="1" x14ac:dyDescent="0.2">
      <c r="C48" s="97" t="s">
        <v>927</v>
      </c>
      <c r="D48" s="98"/>
      <c r="E48" s="98"/>
      <c r="F48" s="98"/>
      <c r="G48" s="98"/>
    </row>
    <row r="49" spans="3:14" s="70" customFormat="1" ht="6.75" x14ac:dyDescent="0.15">
      <c r="C49" s="100"/>
      <c r="D49" s="101"/>
      <c r="E49" s="101"/>
      <c r="F49" s="101"/>
      <c r="G49" s="101"/>
    </row>
    <row r="50" spans="3:14" s="50" customFormat="1" x14ac:dyDescent="0.2">
      <c r="C50" s="96" t="s">
        <v>909</v>
      </c>
      <c r="D50" s="98"/>
      <c r="E50" s="102"/>
      <c r="F50" s="98"/>
      <c r="G50" s="98"/>
      <c r="M50" s="53"/>
      <c r="N50" s="54"/>
    </row>
    <row r="51" spans="3:14" s="50" customFormat="1" x14ac:dyDescent="0.2">
      <c r="C51" s="103" t="s">
        <v>941</v>
      </c>
      <c r="D51" s="98"/>
      <c r="E51" s="102"/>
      <c r="F51" s="104"/>
      <c r="G51" s="98"/>
      <c r="M51" s="53"/>
      <c r="N51" s="54"/>
    </row>
    <row r="52" spans="3:14" s="50" customFormat="1" x14ac:dyDescent="0.2">
      <c r="C52" s="103" t="s">
        <v>923</v>
      </c>
      <c r="D52" s="98"/>
      <c r="E52" s="102"/>
      <c r="F52" s="104"/>
      <c r="G52" s="98"/>
      <c r="M52" s="53"/>
      <c r="N52" s="54"/>
    </row>
    <row r="53" spans="3:14" s="70" customFormat="1" ht="6.75" x14ac:dyDescent="0.15">
      <c r="C53" s="105"/>
      <c r="D53" s="101"/>
      <c r="E53" s="106"/>
      <c r="F53" s="107"/>
      <c r="G53" s="101"/>
      <c r="M53" s="71"/>
      <c r="N53" s="72"/>
    </row>
    <row r="54" spans="3:14" s="50" customFormat="1" x14ac:dyDescent="0.2">
      <c r="C54" s="103" t="s">
        <v>940</v>
      </c>
      <c r="D54" s="98"/>
      <c r="E54" s="102"/>
      <c r="F54" s="104"/>
      <c r="G54" s="98"/>
      <c r="M54" s="53"/>
      <c r="N54" s="54"/>
    </row>
    <row r="55" spans="3:14" s="50" customFormat="1" x14ac:dyDescent="0.2">
      <c r="C55" s="103" t="s">
        <v>928</v>
      </c>
      <c r="D55" s="103"/>
      <c r="E55" s="102"/>
      <c r="F55" s="104"/>
      <c r="G55" s="98"/>
      <c r="M55" s="53"/>
      <c r="N55" s="54"/>
    </row>
    <row r="56" spans="3:14" s="50" customFormat="1" x14ac:dyDescent="0.2">
      <c r="C56" s="57"/>
      <c r="D56" s="57"/>
      <c r="E56" s="52"/>
      <c r="F56" s="55"/>
      <c r="G56" s="56"/>
      <c r="M56" s="53"/>
      <c r="N56" s="54"/>
    </row>
  </sheetData>
  <mergeCells count="2">
    <mergeCell ref="C16:G16"/>
    <mergeCell ref="C15:G15"/>
  </mergeCells>
  <hyperlinks>
    <hyperlink ref="C15" r:id="rId1"/>
    <hyperlink ref="C12" r:id="rId2" tooltip="RSS feed" display="http://www.ons.gov.uk/ons/publications/rss.xml?edition=tcm:77-335242"/>
    <hyperlink ref="C16" r:id="rId3"/>
  </hyperlinks>
  <pageMargins left="0.51181102362204722" right="0.51181102362204722" top="0.55118110236220474" bottom="0.55118110236220474" header="0.31496062992125984" footer="0.31496062992125984"/>
  <pageSetup paperSize="9" scale="120" fitToHeight="0" orientation="portrait" r:id="rId4"/>
  <headerFooter>
    <oddFooter>&amp;L&amp;A&amp;C&amp;F&amp;RPage &amp;P of &amp;N</oddFooter>
  </headerFooter>
  <rowBreaks count="1" manualBreakCount="1">
    <brk id="4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241"/>
  <sheetViews>
    <sheetView workbookViewId="0">
      <pane ySplit="7" topLeftCell="A8" activePane="bottomLeft" state="frozen"/>
      <selection pane="bottomLeft"/>
    </sheetView>
  </sheetViews>
  <sheetFormatPr defaultRowHeight="12.75" x14ac:dyDescent="0.2"/>
  <cols>
    <col min="1" max="1" width="11.7109375" style="24" customWidth="1"/>
    <col min="2" max="2" width="44.28515625" style="17" customWidth="1"/>
    <col min="3" max="14" width="8.42578125" style="17" customWidth="1"/>
    <col min="15" max="223" width="9.140625" style="17"/>
    <col min="224" max="224" width="11.7109375" style="17" customWidth="1"/>
    <col min="225" max="225" width="67.5703125" style="17" customWidth="1"/>
    <col min="226" max="227" width="11.85546875" style="17" customWidth="1"/>
    <col min="228" max="253" width="8.28515625" style="17" customWidth="1"/>
    <col min="254" max="479" width="9.140625" style="17"/>
    <col min="480" max="480" width="11.7109375" style="17" customWidth="1"/>
    <col min="481" max="481" width="67.5703125" style="17" customWidth="1"/>
    <col min="482" max="483" width="11.85546875" style="17" customWidth="1"/>
    <col min="484" max="509" width="8.28515625" style="17" customWidth="1"/>
    <col min="510" max="735" width="9.140625" style="17"/>
    <col min="736" max="736" width="11.7109375" style="17" customWidth="1"/>
    <col min="737" max="737" width="67.5703125" style="17" customWidth="1"/>
    <col min="738" max="739" width="11.85546875" style="17" customWidth="1"/>
    <col min="740" max="765" width="8.28515625" style="17" customWidth="1"/>
    <col min="766" max="991" width="9.140625" style="17"/>
    <col min="992" max="992" width="11.7109375" style="17" customWidth="1"/>
    <col min="993" max="993" width="67.5703125" style="17" customWidth="1"/>
    <col min="994" max="995" width="11.85546875" style="17" customWidth="1"/>
    <col min="996" max="1021" width="8.28515625" style="17" customWidth="1"/>
    <col min="1022" max="1247" width="9.140625" style="17"/>
    <col min="1248" max="1248" width="11.7109375" style="17" customWidth="1"/>
    <col min="1249" max="1249" width="67.5703125" style="17" customWidth="1"/>
    <col min="1250" max="1251" width="11.85546875" style="17" customWidth="1"/>
    <col min="1252" max="1277" width="8.28515625" style="17" customWidth="1"/>
    <col min="1278" max="1503" width="9.140625" style="17"/>
    <col min="1504" max="1504" width="11.7109375" style="17" customWidth="1"/>
    <col min="1505" max="1505" width="67.5703125" style="17" customWidth="1"/>
    <col min="1506" max="1507" width="11.85546875" style="17" customWidth="1"/>
    <col min="1508" max="1533" width="8.28515625" style="17" customWidth="1"/>
    <col min="1534" max="1759" width="9.140625" style="17"/>
    <col min="1760" max="1760" width="11.7109375" style="17" customWidth="1"/>
    <col min="1761" max="1761" width="67.5703125" style="17" customWidth="1"/>
    <col min="1762" max="1763" width="11.85546875" style="17" customWidth="1"/>
    <col min="1764" max="1789" width="8.28515625" style="17" customWidth="1"/>
    <col min="1790" max="2015" width="9.140625" style="17"/>
    <col min="2016" max="2016" width="11.7109375" style="17" customWidth="1"/>
    <col min="2017" max="2017" width="67.5703125" style="17" customWidth="1"/>
    <col min="2018" max="2019" width="11.85546875" style="17" customWidth="1"/>
    <col min="2020" max="2045" width="8.28515625" style="17" customWidth="1"/>
    <col min="2046" max="2271" width="9.140625" style="17"/>
    <col min="2272" max="2272" width="11.7109375" style="17" customWidth="1"/>
    <col min="2273" max="2273" width="67.5703125" style="17" customWidth="1"/>
    <col min="2274" max="2275" width="11.85546875" style="17" customWidth="1"/>
    <col min="2276" max="2301" width="8.28515625" style="17" customWidth="1"/>
    <col min="2302" max="2527" width="9.140625" style="17"/>
    <col min="2528" max="2528" width="11.7109375" style="17" customWidth="1"/>
    <col min="2529" max="2529" width="67.5703125" style="17" customWidth="1"/>
    <col min="2530" max="2531" width="11.85546875" style="17" customWidth="1"/>
    <col min="2532" max="2557" width="8.28515625" style="17" customWidth="1"/>
    <col min="2558" max="2783" width="9.140625" style="17"/>
    <col min="2784" max="2784" width="11.7109375" style="17" customWidth="1"/>
    <col min="2785" max="2785" width="67.5703125" style="17" customWidth="1"/>
    <col min="2786" max="2787" width="11.85546875" style="17" customWidth="1"/>
    <col min="2788" max="2813" width="8.28515625" style="17" customWidth="1"/>
    <col min="2814" max="3039" width="9.140625" style="17"/>
    <col min="3040" max="3040" width="11.7109375" style="17" customWidth="1"/>
    <col min="3041" max="3041" width="67.5703125" style="17" customWidth="1"/>
    <col min="3042" max="3043" width="11.85546875" style="17" customWidth="1"/>
    <col min="3044" max="3069" width="8.28515625" style="17" customWidth="1"/>
    <col min="3070" max="3295" width="9.140625" style="17"/>
    <col min="3296" max="3296" width="11.7109375" style="17" customWidth="1"/>
    <col min="3297" max="3297" width="67.5703125" style="17" customWidth="1"/>
    <col min="3298" max="3299" width="11.85546875" style="17" customWidth="1"/>
    <col min="3300" max="3325" width="8.28515625" style="17" customWidth="1"/>
    <col min="3326" max="3551" width="9.140625" style="17"/>
    <col min="3552" max="3552" width="11.7109375" style="17" customWidth="1"/>
    <col min="3553" max="3553" width="67.5703125" style="17" customWidth="1"/>
    <col min="3554" max="3555" width="11.85546875" style="17" customWidth="1"/>
    <col min="3556" max="3581" width="8.28515625" style="17" customWidth="1"/>
    <col min="3582" max="3807" width="9.140625" style="17"/>
    <col min="3808" max="3808" width="11.7109375" style="17" customWidth="1"/>
    <col min="3809" max="3809" width="67.5703125" style="17" customWidth="1"/>
    <col min="3810" max="3811" width="11.85546875" style="17" customWidth="1"/>
    <col min="3812" max="3837" width="8.28515625" style="17" customWidth="1"/>
    <col min="3838" max="4063" width="9.140625" style="17"/>
    <col min="4064" max="4064" width="11.7109375" style="17" customWidth="1"/>
    <col min="4065" max="4065" width="67.5703125" style="17" customWidth="1"/>
    <col min="4066" max="4067" width="11.85546875" style="17" customWidth="1"/>
    <col min="4068" max="4093" width="8.28515625" style="17" customWidth="1"/>
    <col min="4094" max="4319" width="9.140625" style="17"/>
    <col min="4320" max="4320" width="11.7109375" style="17" customWidth="1"/>
    <col min="4321" max="4321" width="67.5703125" style="17" customWidth="1"/>
    <col min="4322" max="4323" width="11.85546875" style="17" customWidth="1"/>
    <col min="4324" max="4349" width="8.28515625" style="17" customWidth="1"/>
    <col min="4350" max="4575" width="9.140625" style="17"/>
    <col min="4576" max="4576" width="11.7109375" style="17" customWidth="1"/>
    <col min="4577" max="4577" width="67.5703125" style="17" customWidth="1"/>
    <col min="4578" max="4579" width="11.85546875" style="17" customWidth="1"/>
    <col min="4580" max="4605" width="8.28515625" style="17" customWidth="1"/>
    <col min="4606" max="4831" width="9.140625" style="17"/>
    <col min="4832" max="4832" width="11.7109375" style="17" customWidth="1"/>
    <col min="4833" max="4833" width="67.5703125" style="17" customWidth="1"/>
    <col min="4834" max="4835" width="11.85546875" style="17" customWidth="1"/>
    <col min="4836" max="4861" width="8.28515625" style="17" customWidth="1"/>
    <col min="4862" max="5087" width="9.140625" style="17"/>
    <col min="5088" max="5088" width="11.7109375" style="17" customWidth="1"/>
    <col min="5089" max="5089" width="67.5703125" style="17" customWidth="1"/>
    <col min="5090" max="5091" width="11.85546875" style="17" customWidth="1"/>
    <col min="5092" max="5117" width="8.28515625" style="17" customWidth="1"/>
    <col min="5118" max="5343" width="9.140625" style="17"/>
    <col min="5344" max="5344" width="11.7109375" style="17" customWidth="1"/>
    <col min="5345" max="5345" width="67.5703125" style="17" customWidth="1"/>
    <col min="5346" max="5347" width="11.85546875" style="17" customWidth="1"/>
    <col min="5348" max="5373" width="8.28515625" style="17" customWidth="1"/>
    <col min="5374" max="5599" width="9.140625" style="17"/>
    <col min="5600" max="5600" width="11.7109375" style="17" customWidth="1"/>
    <col min="5601" max="5601" width="67.5703125" style="17" customWidth="1"/>
    <col min="5602" max="5603" width="11.85546875" style="17" customWidth="1"/>
    <col min="5604" max="5629" width="8.28515625" style="17" customWidth="1"/>
    <col min="5630" max="5855" width="9.140625" style="17"/>
    <col min="5856" max="5856" width="11.7109375" style="17" customWidth="1"/>
    <col min="5857" max="5857" width="67.5703125" style="17" customWidth="1"/>
    <col min="5858" max="5859" width="11.85546875" style="17" customWidth="1"/>
    <col min="5860" max="5885" width="8.28515625" style="17" customWidth="1"/>
    <col min="5886" max="6111" width="9.140625" style="17"/>
    <col min="6112" max="6112" width="11.7109375" style="17" customWidth="1"/>
    <col min="6113" max="6113" width="67.5703125" style="17" customWidth="1"/>
    <col min="6114" max="6115" width="11.85546875" style="17" customWidth="1"/>
    <col min="6116" max="6141" width="8.28515625" style="17" customWidth="1"/>
    <col min="6142" max="6367" width="9.140625" style="17"/>
    <col min="6368" max="6368" width="11.7109375" style="17" customWidth="1"/>
    <col min="6369" max="6369" width="67.5703125" style="17" customWidth="1"/>
    <col min="6370" max="6371" width="11.85546875" style="17" customWidth="1"/>
    <col min="6372" max="6397" width="8.28515625" style="17" customWidth="1"/>
    <col min="6398" max="6623" width="9.140625" style="17"/>
    <col min="6624" max="6624" width="11.7109375" style="17" customWidth="1"/>
    <col min="6625" max="6625" width="67.5703125" style="17" customWidth="1"/>
    <col min="6626" max="6627" width="11.85546875" style="17" customWidth="1"/>
    <col min="6628" max="6653" width="8.28515625" style="17" customWidth="1"/>
    <col min="6654" max="6879" width="9.140625" style="17"/>
    <col min="6880" max="6880" width="11.7109375" style="17" customWidth="1"/>
    <col min="6881" max="6881" width="67.5703125" style="17" customWidth="1"/>
    <col min="6882" max="6883" width="11.85546875" style="17" customWidth="1"/>
    <col min="6884" max="6909" width="8.28515625" style="17" customWidth="1"/>
    <col min="6910" max="7135" width="9.140625" style="17"/>
    <col min="7136" max="7136" width="11.7109375" style="17" customWidth="1"/>
    <col min="7137" max="7137" width="67.5703125" style="17" customWidth="1"/>
    <col min="7138" max="7139" width="11.85546875" style="17" customWidth="1"/>
    <col min="7140" max="7165" width="8.28515625" style="17" customWidth="1"/>
    <col min="7166" max="7391" width="9.140625" style="17"/>
    <col min="7392" max="7392" width="11.7109375" style="17" customWidth="1"/>
    <col min="7393" max="7393" width="67.5703125" style="17" customWidth="1"/>
    <col min="7394" max="7395" width="11.85546875" style="17" customWidth="1"/>
    <col min="7396" max="7421" width="8.28515625" style="17" customWidth="1"/>
    <col min="7422" max="7647" width="9.140625" style="17"/>
    <col min="7648" max="7648" width="11.7109375" style="17" customWidth="1"/>
    <col min="7649" max="7649" width="67.5703125" style="17" customWidth="1"/>
    <col min="7650" max="7651" width="11.85546875" style="17" customWidth="1"/>
    <col min="7652" max="7677" width="8.28515625" style="17" customWidth="1"/>
    <col min="7678" max="7903" width="9.140625" style="17"/>
    <col min="7904" max="7904" width="11.7109375" style="17" customWidth="1"/>
    <col min="7905" max="7905" width="67.5703125" style="17" customWidth="1"/>
    <col min="7906" max="7907" width="11.85546875" style="17" customWidth="1"/>
    <col min="7908" max="7933" width="8.28515625" style="17" customWidth="1"/>
    <col min="7934" max="8159" width="9.140625" style="17"/>
    <col min="8160" max="8160" width="11.7109375" style="17" customWidth="1"/>
    <col min="8161" max="8161" width="67.5703125" style="17" customWidth="1"/>
    <col min="8162" max="8163" width="11.85546875" style="17" customWidth="1"/>
    <col min="8164" max="8189" width="8.28515625" style="17" customWidth="1"/>
    <col min="8190" max="8415" width="9.140625" style="17"/>
    <col min="8416" max="8416" width="11.7109375" style="17" customWidth="1"/>
    <col min="8417" max="8417" width="67.5703125" style="17" customWidth="1"/>
    <col min="8418" max="8419" width="11.85546875" style="17" customWidth="1"/>
    <col min="8420" max="8445" width="8.28515625" style="17" customWidth="1"/>
    <col min="8446" max="8671" width="9.140625" style="17"/>
    <col min="8672" max="8672" width="11.7109375" style="17" customWidth="1"/>
    <col min="8673" max="8673" width="67.5703125" style="17" customWidth="1"/>
    <col min="8674" max="8675" width="11.85546875" style="17" customWidth="1"/>
    <col min="8676" max="8701" width="8.28515625" style="17" customWidth="1"/>
    <col min="8702" max="8927" width="9.140625" style="17"/>
    <col min="8928" max="8928" width="11.7109375" style="17" customWidth="1"/>
    <col min="8929" max="8929" width="67.5703125" style="17" customWidth="1"/>
    <col min="8930" max="8931" width="11.85546875" style="17" customWidth="1"/>
    <col min="8932" max="8957" width="8.28515625" style="17" customWidth="1"/>
    <col min="8958" max="9183" width="9.140625" style="17"/>
    <col min="9184" max="9184" width="11.7109375" style="17" customWidth="1"/>
    <col min="9185" max="9185" width="67.5703125" style="17" customWidth="1"/>
    <col min="9186" max="9187" width="11.85546875" style="17" customWidth="1"/>
    <col min="9188" max="9213" width="8.28515625" style="17" customWidth="1"/>
    <col min="9214" max="9439" width="9.140625" style="17"/>
    <col min="9440" max="9440" width="11.7109375" style="17" customWidth="1"/>
    <col min="9441" max="9441" width="67.5703125" style="17" customWidth="1"/>
    <col min="9442" max="9443" width="11.85546875" style="17" customWidth="1"/>
    <col min="9444" max="9469" width="8.28515625" style="17" customWidth="1"/>
    <col min="9470" max="9695" width="9.140625" style="17"/>
    <col min="9696" max="9696" width="11.7109375" style="17" customWidth="1"/>
    <col min="9697" max="9697" width="67.5703125" style="17" customWidth="1"/>
    <col min="9698" max="9699" width="11.85546875" style="17" customWidth="1"/>
    <col min="9700" max="9725" width="8.28515625" style="17" customWidth="1"/>
    <col min="9726" max="9951" width="9.140625" style="17"/>
    <col min="9952" max="9952" width="11.7109375" style="17" customWidth="1"/>
    <col min="9953" max="9953" width="67.5703125" style="17" customWidth="1"/>
    <col min="9954" max="9955" width="11.85546875" style="17" customWidth="1"/>
    <col min="9956" max="9981" width="8.28515625" style="17" customWidth="1"/>
    <col min="9982" max="10207" width="9.140625" style="17"/>
    <col min="10208" max="10208" width="11.7109375" style="17" customWidth="1"/>
    <col min="10209" max="10209" width="67.5703125" style="17" customWidth="1"/>
    <col min="10210" max="10211" width="11.85546875" style="17" customWidth="1"/>
    <col min="10212" max="10237" width="8.28515625" style="17" customWidth="1"/>
    <col min="10238" max="10463" width="9.140625" style="17"/>
    <col min="10464" max="10464" width="11.7109375" style="17" customWidth="1"/>
    <col min="10465" max="10465" width="67.5703125" style="17" customWidth="1"/>
    <col min="10466" max="10467" width="11.85546875" style="17" customWidth="1"/>
    <col min="10468" max="10493" width="8.28515625" style="17" customWidth="1"/>
    <col min="10494" max="10719" width="9.140625" style="17"/>
    <col min="10720" max="10720" width="11.7109375" style="17" customWidth="1"/>
    <col min="10721" max="10721" width="67.5703125" style="17" customWidth="1"/>
    <col min="10722" max="10723" width="11.85546875" style="17" customWidth="1"/>
    <col min="10724" max="10749" width="8.28515625" style="17" customWidth="1"/>
    <col min="10750" max="10975" width="9.140625" style="17"/>
    <col min="10976" max="10976" width="11.7109375" style="17" customWidth="1"/>
    <col min="10977" max="10977" width="67.5703125" style="17" customWidth="1"/>
    <col min="10978" max="10979" width="11.85546875" style="17" customWidth="1"/>
    <col min="10980" max="11005" width="8.28515625" style="17" customWidth="1"/>
    <col min="11006" max="11231" width="9.140625" style="17"/>
    <col min="11232" max="11232" width="11.7109375" style="17" customWidth="1"/>
    <col min="11233" max="11233" width="67.5703125" style="17" customWidth="1"/>
    <col min="11234" max="11235" width="11.85546875" style="17" customWidth="1"/>
    <col min="11236" max="11261" width="8.28515625" style="17" customWidth="1"/>
    <col min="11262" max="11487" width="9.140625" style="17"/>
    <col min="11488" max="11488" width="11.7109375" style="17" customWidth="1"/>
    <col min="11489" max="11489" width="67.5703125" style="17" customWidth="1"/>
    <col min="11490" max="11491" width="11.85546875" style="17" customWidth="1"/>
    <col min="11492" max="11517" width="8.28515625" style="17" customWidth="1"/>
    <col min="11518" max="11743" width="9.140625" style="17"/>
    <col min="11744" max="11744" width="11.7109375" style="17" customWidth="1"/>
    <col min="11745" max="11745" width="67.5703125" style="17" customWidth="1"/>
    <col min="11746" max="11747" width="11.85546875" style="17" customWidth="1"/>
    <col min="11748" max="11773" width="8.28515625" style="17" customWidth="1"/>
    <col min="11774" max="11999" width="9.140625" style="17"/>
    <col min="12000" max="12000" width="11.7109375" style="17" customWidth="1"/>
    <col min="12001" max="12001" width="67.5703125" style="17" customWidth="1"/>
    <col min="12002" max="12003" width="11.85546875" style="17" customWidth="1"/>
    <col min="12004" max="12029" width="8.28515625" style="17" customWidth="1"/>
    <col min="12030" max="12255" width="9.140625" style="17"/>
    <col min="12256" max="12256" width="11.7109375" style="17" customWidth="1"/>
    <col min="12257" max="12257" width="67.5703125" style="17" customWidth="1"/>
    <col min="12258" max="12259" width="11.85546875" style="17" customWidth="1"/>
    <col min="12260" max="12285" width="8.28515625" style="17" customWidth="1"/>
    <col min="12286" max="12511" width="9.140625" style="17"/>
    <col min="12512" max="12512" width="11.7109375" style="17" customWidth="1"/>
    <col min="12513" max="12513" width="67.5703125" style="17" customWidth="1"/>
    <col min="12514" max="12515" width="11.85546875" style="17" customWidth="1"/>
    <col min="12516" max="12541" width="8.28515625" style="17" customWidth="1"/>
    <col min="12542" max="12767" width="9.140625" style="17"/>
    <col min="12768" max="12768" width="11.7109375" style="17" customWidth="1"/>
    <col min="12769" max="12769" width="67.5703125" style="17" customWidth="1"/>
    <col min="12770" max="12771" width="11.85546875" style="17" customWidth="1"/>
    <col min="12772" max="12797" width="8.28515625" style="17" customWidth="1"/>
    <col min="12798" max="13023" width="9.140625" style="17"/>
    <col min="13024" max="13024" width="11.7109375" style="17" customWidth="1"/>
    <col min="13025" max="13025" width="67.5703125" style="17" customWidth="1"/>
    <col min="13026" max="13027" width="11.85546875" style="17" customWidth="1"/>
    <col min="13028" max="13053" width="8.28515625" style="17" customWidth="1"/>
    <col min="13054" max="13279" width="9.140625" style="17"/>
    <col min="13280" max="13280" width="11.7109375" style="17" customWidth="1"/>
    <col min="13281" max="13281" width="67.5703125" style="17" customWidth="1"/>
    <col min="13282" max="13283" width="11.85546875" style="17" customWidth="1"/>
    <col min="13284" max="13309" width="8.28515625" style="17" customWidth="1"/>
    <col min="13310" max="13535" width="9.140625" style="17"/>
    <col min="13536" max="13536" width="11.7109375" style="17" customWidth="1"/>
    <col min="13537" max="13537" width="67.5703125" style="17" customWidth="1"/>
    <col min="13538" max="13539" width="11.85546875" style="17" customWidth="1"/>
    <col min="13540" max="13565" width="8.28515625" style="17" customWidth="1"/>
    <col min="13566" max="13791" width="9.140625" style="17"/>
    <col min="13792" max="13792" width="11.7109375" style="17" customWidth="1"/>
    <col min="13793" max="13793" width="67.5703125" style="17" customWidth="1"/>
    <col min="13794" max="13795" width="11.85546875" style="17" customWidth="1"/>
    <col min="13796" max="13821" width="8.28515625" style="17" customWidth="1"/>
    <col min="13822" max="14047" width="9.140625" style="17"/>
    <col min="14048" max="14048" width="11.7109375" style="17" customWidth="1"/>
    <col min="14049" max="14049" width="67.5703125" style="17" customWidth="1"/>
    <col min="14050" max="14051" width="11.85546875" style="17" customWidth="1"/>
    <col min="14052" max="14077" width="8.28515625" style="17" customWidth="1"/>
    <col min="14078" max="14303" width="9.140625" style="17"/>
    <col min="14304" max="14304" width="11.7109375" style="17" customWidth="1"/>
    <col min="14305" max="14305" width="67.5703125" style="17" customWidth="1"/>
    <col min="14306" max="14307" width="11.85546875" style="17" customWidth="1"/>
    <col min="14308" max="14333" width="8.28515625" style="17" customWidth="1"/>
    <col min="14334" max="14559" width="9.140625" style="17"/>
    <col min="14560" max="14560" width="11.7109375" style="17" customWidth="1"/>
    <col min="14561" max="14561" width="67.5703125" style="17" customWidth="1"/>
    <col min="14562" max="14563" width="11.85546875" style="17" customWidth="1"/>
    <col min="14564" max="14589" width="8.28515625" style="17" customWidth="1"/>
    <col min="14590" max="14815" width="9.140625" style="17"/>
    <col min="14816" max="14816" width="11.7109375" style="17" customWidth="1"/>
    <col min="14817" max="14817" width="67.5703125" style="17" customWidth="1"/>
    <col min="14818" max="14819" width="11.85546875" style="17" customWidth="1"/>
    <col min="14820" max="14845" width="8.28515625" style="17" customWidth="1"/>
    <col min="14846" max="15071" width="9.140625" style="17"/>
    <col min="15072" max="15072" width="11.7109375" style="17" customWidth="1"/>
    <col min="15073" max="15073" width="67.5703125" style="17" customWidth="1"/>
    <col min="15074" max="15075" width="11.85546875" style="17" customWidth="1"/>
    <col min="15076" max="15101" width="8.28515625" style="17" customWidth="1"/>
    <col min="15102" max="15327" width="9.140625" style="17"/>
    <col min="15328" max="15328" width="11.7109375" style="17" customWidth="1"/>
    <col min="15329" max="15329" width="67.5703125" style="17" customWidth="1"/>
    <col min="15330" max="15331" width="11.85546875" style="17" customWidth="1"/>
    <col min="15332" max="15357" width="8.28515625" style="17" customWidth="1"/>
    <col min="15358" max="15583" width="9.140625" style="17"/>
    <col min="15584" max="15584" width="11.7109375" style="17" customWidth="1"/>
    <col min="15585" max="15585" width="67.5703125" style="17" customWidth="1"/>
    <col min="15586" max="15587" width="11.85546875" style="17" customWidth="1"/>
    <col min="15588" max="15613" width="8.28515625" style="17" customWidth="1"/>
    <col min="15614" max="15839" width="9.140625" style="17"/>
    <col min="15840" max="15840" width="11.7109375" style="17" customWidth="1"/>
    <col min="15841" max="15841" width="67.5703125" style="17" customWidth="1"/>
    <col min="15842" max="15843" width="11.85546875" style="17" customWidth="1"/>
    <col min="15844" max="15869" width="8.28515625" style="17" customWidth="1"/>
    <col min="15870" max="16095" width="9.140625" style="17"/>
    <col min="16096" max="16096" width="11.7109375" style="17" customWidth="1"/>
    <col min="16097" max="16097" width="67.5703125" style="17" customWidth="1"/>
    <col min="16098" max="16099" width="11.85546875" style="17" customWidth="1"/>
    <col min="16100" max="16125" width="8.28515625" style="17" customWidth="1"/>
    <col min="16126" max="16384" width="9.140625" style="17"/>
  </cols>
  <sheetData>
    <row r="1" spans="1:14" x14ac:dyDescent="0.2">
      <c r="A1" s="108" t="s">
        <v>907</v>
      </c>
    </row>
    <row r="2" spans="1:14" x14ac:dyDescent="0.2">
      <c r="A2" s="109" t="s">
        <v>369</v>
      </c>
    </row>
    <row r="3" spans="1:14" s="3" customFormat="1" x14ac:dyDescent="0.2">
      <c r="A3" s="26" t="s">
        <v>901</v>
      </c>
    </row>
    <row r="4" spans="1:14" s="3" customFormat="1" x14ac:dyDescent="0.2">
      <c r="A4" s="26" t="s">
        <v>676</v>
      </c>
    </row>
    <row r="5" spans="1:14" s="3" customFormat="1" x14ac:dyDescent="0.2">
      <c r="A5" s="26" t="s">
        <v>918</v>
      </c>
    </row>
    <row r="7" spans="1:14" customFormat="1" x14ac:dyDescent="0.2">
      <c r="A7" s="28" t="s">
        <v>903</v>
      </c>
      <c r="B7" s="28" t="s">
        <v>904</v>
      </c>
      <c r="C7" s="41">
        <v>2012</v>
      </c>
      <c r="D7" s="41">
        <v>2013</v>
      </c>
      <c r="E7" s="41">
        <v>2014</v>
      </c>
      <c r="F7" s="41">
        <v>2015</v>
      </c>
      <c r="G7" s="41">
        <v>2016</v>
      </c>
      <c r="H7" s="41">
        <v>2017</v>
      </c>
      <c r="I7" s="41">
        <v>2018</v>
      </c>
      <c r="J7" s="41">
        <v>2019</v>
      </c>
      <c r="K7" s="41">
        <v>2020</v>
      </c>
      <c r="L7" s="41">
        <v>2021</v>
      </c>
      <c r="M7" s="41">
        <v>2022</v>
      </c>
      <c r="N7" s="41">
        <v>2023</v>
      </c>
    </row>
    <row r="8" spans="1:14" customFormat="1" x14ac:dyDescent="0.2">
      <c r="A8" s="4" t="s">
        <v>495</v>
      </c>
      <c r="B8" t="s">
        <v>738</v>
      </c>
      <c r="C8" s="20">
        <v>158187</v>
      </c>
      <c r="D8" s="20">
        <v>158916.46599999999</v>
      </c>
      <c r="E8" s="20">
        <v>159770.46599999999</v>
      </c>
      <c r="F8" s="20">
        <v>160612.70000000001</v>
      </c>
      <c r="G8" s="20">
        <v>161559.11300000001</v>
      </c>
      <c r="H8" s="20">
        <v>162474.85699999999</v>
      </c>
      <c r="I8" s="20">
        <v>163385.12899999999</v>
      </c>
      <c r="J8" s="20">
        <v>164314.23699999999</v>
      </c>
      <c r="K8" s="20">
        <v>165287.014</v>
      </c>
      <c r="L8" s="20">
        <v>166246.59</v>
      </c>
      <c r="M8" s="20">
        <v>167220.73800000001</v>
      </c>
      <c r="N8" s="20">
        <v>168177.027</v>
      </c>
    </row>
    <row r="9" spans="1:14" customFormat="1" x14ac:dyDescent="0.2">
      <c r="A9" s="4" t="s">
        <v>594</v>
      </c>
      <c r="B9" t="s">
        <v>851</v>
      </c>
      <c r="C9" s="20">
        <v>120116</v>
      </c>
      <c r="D9" s="20">
        <v>121392.394</v>
      </c>
      <c r="E9" s="20">
        <v>122724.70299999999</v>
      </c>
      <c r="F9" s="20">
        <v>124044.539</v>
      </c>
      <c r="G9" s="20">
        <v>125377.62300000001</v>
      </c>
      <c r="H9" s="20">
        <v>126707.405</v>
      </c>
      <c r="I9" s="20">
        <v>128026.27899999999</v>
      </c>
      <c r="J9" s="20">
        <v>129345.43399999999</v>
      </c>
      <c r="K9" s="20">
        <v>130654.584</v>
      </c>
      <c r="L9" s="20">
        <v>131947.174</v>
      </c>
      <c r="M9" s="20">
        <v>133218.644</v>
      </c>
      <c r="N9" s="20">
        <v>134469.04199999999</v>
      </c>
    </row>
    <row r="10" spans="1:14" customFormat="1" x14ac:dyDescent="0.2">
      <c r="A10" s="4" t="s">
        <v>625</v>
      </c>
      <c r="B10" t="s">
        <v>873</v>
      </c>
      <c r="C10" s="20">
        <v>196373</v>
      </c>
      <c r="D10" s="20">
        <v>198300.948</v>
      </c>
      <c r="E10" s="20">
        <v>200369.685</v>
      </c>
      <c r="F10" s="20">
        <v>202444.63200000001</v>
      </c>
      <c r="G10" s="20">
        <v>204619.87400000001</v>
      </c>
      <c r="H10" s="20">
        <v>206762.45300000001</v>
      </c>
      <c r="I10" s="20">
        <v>208882.89300000001</v>
      </c>
      <c r="J10" s="20">
        <v>210947.81400000001</v>
      </c>
      <c r="K10" s="20">
        <v>213040.17199999999</v>
      </c>
      <c r="L10" s="20">
        <v>215145.79399999999</v>
      </c>
      <c r="M10" s="20">
        <v>217188.42600000001</v>
      </c>
      <c r="N10" s="20">
        <v>219149.44899999999</v>
      </c>
    </row>
    <row r="11" spans="1:14" customFormat="1" x14ac:dyDescent="0.2">
      <c r="A11" s="4" t="s">
        <v>639</v>
      </c>
      <c r="B11" t="s">
        <v>809</v>
      </c>
      <c r="C11" s="20">
        <v>190560</v>
      </c>
      <c r="D11" s="20">
        <v>194434.12599999999</v>
      </c>
      <c r="E11" s="20">
        <v>198408.65299999999</v>
      </c>
      <c r="F11" s="20">
        <v>202357.84599999999</v>
      </c>
      <c r="G11" s="20">
        <v>206395.092</v>
      </c>
      <c r="H11" s="20">
        <v>210327.92499999999</v>
      </c>
      <c r="I11" s="20">
        <v>214273.39799999999</v>
      </c>
      <c r="J11" s="20">
        <v>218118.33300000001</v>
      </c>
      <c r="K11" s="20">
        <v>221895.65599999999</v>
      </c>
      <c r="L11" s="20">
        <v>225616.356</v>
      </c>
      <c r="M11" s="20">
        <v>229260.79199999999</v>
      </c>
      <c r="N11" s="20">
        <v>232821.867</v>
      </c>
    </row>
    <row r="12" spans="1:14" customFormat="1" x14ac:dyDescent="0.2">
      <c r="A12" s="4" t="s">
        <v>643</v>
      </c>
      <c r="B12" t="s">
        <v>810</v>
      </c>
      <c r="C12" s="20">
        <v>363956</v>
      </c>
      <c r="D12" s="20">
        <v>369820.83100000001</v>
      </c>
      <c r="E12" s="20">
        <v>375815.15500000003</v>
      </c>
      <c r="F12" s="20">
        <v>381776.03499999997</v>
      </c>
      <c r="G12" s="20">
        <v>388036.14899999998</v>
      </c>
      <c r="H12" s="20">
        <v>394048.73800000001</v>
      </c>
      <c r="I12" s="20">
        <v>400021.64500000002</v>
      </c>
      <c r="J12" s="20">
        <v>405751.45</v>
      </c>
      <c r="K12" s="20">
        <v>411427.55699999997</v>
      </c>
      <c r="L12" s="20">
        <v>416954.41600000003</v>
      </c>
      <c r="M12" s="20">
        <v>422285.05699999997</v>
      </c>
      <c r="N12" s="20">
        <v>427463.11200000002</v>
      </c>
    </row>
    <row r="13" spans="1:14" customFormat="1" x14ac:dyDescent="0.2">
      <c r="A13" s="4" t="s">
        <v>490</v>
      </c>
      <c r="B13" t="s">
        <v>733</v>
      </c>
      <c r="C13" s="20">
        <v>233671</v>
      </c>
      <c r="D13" s="20">
        <v>234933.65</v>
      </c>
      <c r="E13" s="20">
        <v>236388.01300000001</v>
      </c>
      <c r="F13" s="20">
        <v>237865.864</v>
      </c>
      <c r="G13" s="20">
        <v>239391.98300000001</v>
      </c>
      <c r="H13" s="20">
        <v>240905.891</v>
      </c>
      <c r="I13" s="20">
        <v>242411.3</v>
      </c>
      <c r="J13" s="20">
        <v>243924.32800000001</v>
      </c>
      <c r="K13" s="20">
        <v>245427.98199999999</v>
      </c>
      <c r="L13" s="20">
        <v>246902.89199999999</v>
      </c>
      <c r="M13" s="20">
        <v>248330.33</v>
      </c>
      <c r="N13" s="20">
        <v>249693.75399999999</v>
      </c>
    </row>
    <row r="14" spans="1:14" customFormat="1" x14ac:dyDescent="0.2">
      <c r="A14" s="4" t="s">
        <v>549</v>
      </c>
      <c r="B14" t="s">
        <v>780</v>
      </c>
      <c r="C14" s="20">
        <v>250494</v>
      </c>
      <c r="D14" s="20">
        <v>251841.01500000001</v>
      </c>
      <c r="E14" s="20">
        <v>253412.84299999999</v>
      </c>
      <c r="F14" s="20">
        <v>255019.81</v>
      </c>
      <c r="G14" s="20">
        <v>256729.82</v>
      </c>
      <c r="H14" s="20">
        <v>258465.06899999999</v>
      </c>
      <c r="I14" s="20">
        <v>260283.514</v>
      </c>
      <c r="J14" s="20">
        <v>262154.74200000003</v>
      </c>
      <c r="K14" s="20">
        <v>264054.72100000002</v>
      </c>
      <c r="L14" s="20">
        <v>265976.29200000002</v>
      </c>
      <c r="M14" s="20">
        <v>267893.5</v>
      </c>
      <c r="N14" s="20">
        <v>269758.24800000002</v>
      </c>
    </row>
    <row r="15" spans="1:14" customFormat="1" x14ac:dyDescent="0.2">
      <c r="A15" s="4" t="s">
        <v>491</v>
      </c>
      <c r="B15" t="s">
        <v>734</v>
      </c>
      <c r="C15" s="20">
        <v>113178</v>
      </c>
      <c r="D15" s="20">
        <v>113478.334</v>
      </c>
      <c r="E15" s="20">
        <v>113870.649</v>
      </c>
      <c r="F15" s="20">
        <v>114295.841</v>
      </c>
      <c r="G15" s="20">
        <v>114747.643</v>
      </c>
      <c r="H15" s="20">
        <v>115201.493</v>
      </c>
      <c r="I15" s="20">
        <v>115663.058</v>
      </c>
      <c r="J15" s="20">
        <v>116141.088</v>
      </c>
      <c r="K15" s="20">
        <v>116638.571</v>
      </c>
      <c r="L15" s="20">
        <v>117135.467</v>
      </c>
      <c r="M15" s="20">
        <v>117623.421</v>
      </c>
      <c r="N15" s="20">
        <v>118085.64200000001</v>
      </c>
    </row>
    <row r="16" spans="1:14" customFormat="1" x14ac:dyDescent="0.2">
      <c r="A16" s="4" t="s">
        <v>577</v>
      </c>
      <c r="B16" t="s">
        <v>840</v>
      </c>
      <c r="C16" s="20">
        <v>177643</v>
      </c>
      <c r="D16" s="20">
        <v>178587.08900000001</v>
      </c>
      <c r="E16" s="20">
        <v>179508.761</v>
      </c>
      <c r="F16" s="20">
        <v>180374.992</v>
      </c>
      <c r="G16" s="20">
        <v>181303.383</v>
      </c>
      <c r="H16" s="20">
        <v>182099.07199999999</v>
      </c>
      <c r="I16" s="20">
        <v>182896.41</v>
      </c>
      <c r="J16" s="20">
        <v>183608.16</v>
      </c>
      <c r="K16" s="20">
        <v>184274.076</v>
      </c>
      <c r="L16" s="20">
        <v>184932.16500000001</v>
      </c>
      <c r="M16" s="20">
        <v>185675.94899999999</v>
      </c>
      <c r="N16" s="20">
        <v>186546.88800000001</v>
      </c>
    </row>
    <row r="17" spans="1:14" customFormat="1" x14ac:dyDescent="0.2">
      <c r="A17" s="4" t="s">
        <v>557</v>
      </c>
      <c r="B17" t="s">
        <v>787</v>
      </c>
      <c r="C17" s="20">
        <v>419176</v>
      </c>
      <c r="D17" s="20">
        <v>423962.45600000001</v>
      </c>
      <c r="E17" s="20">
        <v>429000.63500000001</v>
      </c>
      <c r="F17" s="20">
        <v>433996.65600000002</v>
      </c>
      <c r="G17" s="20">
        <v>439161.93099999998</v>
      </c>
      <c r="H17" s="20">
        <v>444246.761</v>
      </c>
      <c r="I17" s="20">
        <v>449371.16200000001</v>
      </c>
      <c r="J17" s="20">
        <v>454443.44799999997</v>
      </c>
      <c r="K17" s="20">
        <v>459477.20600000001</v>
      </c>
      <c r="L17" s="20">
        <v>464483.44300000003</v>
      </c>
      <c r="M17" s="20">
        <v>469395.73100000003</v>
      </c>
      <c r="N17" s="20">
        <v>474205.40299999999</v>
      </c>
    </row>
    <row r="18" spans="1:14" customFormat="1" x14ac:dyDescent="0.2">
      <c r="A18" s="4" t="s">
        <v>644</v>
      </c>
      <c r="B18" t="s">
        <v>828</v>
      </c>
      <c r="C18" s="20">
        <v>234271</v>
      </c>
      <c r="D18" s="20">
        <v>236276</v>
      </c>
      <c r="E18" s="20">
        <v>238445.89</v>
      </c>
      <c r="F18" s="20">
        <v>240685.473</v>
      </c>
      <c r="G18" s="20">
        <v>243043.31599999999</v>
      </c>
      <c r="H18" s="20">
        <v>245395.59400000001</v>
      </c>
      <c r="I18" s="20">
        <v>247806.06700000001</v>
      </c>
      <c r="J18" s="20">
        <v>250216.49400000001</v>
      </c>
      <c r="K18" s="20">
        <v>252667.12599999999</v>
      </c>
      <c r="L18" s="20">
        <v>255138.02900000001</v>
      </c>
      <c r="M18" s="20">
        <v>257602.73</v>
      </c>
      <c r="N18" s="20">
        <v>260039.86199999999</v>
      </c>
    </row>
    <row r="19" spans="1:14" customFormat="1" x14ac:dyDescent="0.2">
      <c r="A19" s="4" t="s">
        <v>522</v>
      </c>
      <c r="B19" t="s">
        <v>755</v>
      </c>
      <c r="C19" s="20">
        <v>721422</v>
      </c>
      <c r="D19" s="20">
        <v>726696.20400000003</v>
      </c>
      <c r="E19" s="20">
        <v>732170.71299999999</v>
      </c>
      <c r="F19" s="20">
        <v>737573.96100000001</v>
      </c>
      <c r="G19" s="20">
        <v>743291.89899999998</v>
      </c>
      <c r="H19" s="20">
        <v>748738.98699999996</v>
      </c>
      <c r="I19" s="20">
        <v>754203.44099999999</v>
      </c>
      <c r="J19" s="20">
        <v>759418.63100000005</v>
      </c>
      <c r="K19" s="20">
        <v>764487.25300000003</v>
      </c>
      <c r="L19" s="20">
        <v>769540.67200000002</v>
      </c>
      <c r="M19" s="20">
        <v>774656.32799999998</v>
      </c>
      <c r="N19" s="20">
        <v>779769.46</v>
      </c>
    </row>
    <row r="20" spans="1:14" customFormat="1" x14ac:dyDescent="0.2">
      <c r="A20" s="4" t="s">
        <v>516</v>
      </c>
      <c r="B20" t="s">
        <v>756</v>
      </c>
      <c r="C20" s="20">
        <v>199614</v>
      </c>
      <c r="D20" s="20">
        <v>201078.14600000001</v>
      </c>
      <c r="E20" s="20">
        <v>202616.45199999999</v>
      </c>
      <c r="F20" s="20">
        <v>204051.69899999999</v>
      </c>
      <c r="G20" s="20">
        <v>205565.943</v>
      </c>
      <c r="H20" s="20">
        <v>207046.326</v>
      </c>
      <c r="I20" s="20">
        <v>208475.79399999999</v>
      </c>
      <c r="J20" s="20">
        <v>209793.236</v>
      </c>
      <c r="K20" s="20">
        <v>211094.443</v>
      </c>
      <c r="L20" s="20">
        <v>212327.67800000001</v>
      </c>
      <c r="M20" s="20">
        <v>213511.511</v>
      </c>
      <c r="N20" s="20">
        <v>214784.247</v>
      </c>
    </row>
    <row r="21" spans="1:14" customFormat="1" x14ac:dyDescent="0.2">
      <c r="A21" s="4" t="s">
        <v>457</v>
      </c>
      <c r="B21" t="s">
        <v>700</v>
      </c>
      <c r="C21" s="20">
        <v>147713</v>
      </c>
      <c r="D21" s="20">
        <v>147874.902</v>
      </c>
      <c r="E21" s="20">
        <v>148112.606</v>
      </c>
      <c r="F21" s="20">
        <v>148328.427</v>
      </c>
      <c r="G21" s="20">
        <v>148599.579</v>
      </c>
      <c r="H21" s="20">
        <v>148875.459</v>
      </c>
      <c r="I21" s="20">
        <v>149150.98199999999</v>
      </c>
      <c r="J21" s="20">
        <v>149412.66399999999</v>
      </c>
      <c r="K21" s="20">
        <v>149677.50099999999</v>
      </c>
      <c r="L21" s="20">
        <v>149919.14300000001</v>
      </c>
      <c r="M21" s="20">
        <v>150137.973</v>
      </c>
      <c r="N21" s="20">
        <v>150335.17000000001</v>
      </c>
    </row>
    <row r="22" spans="1:14" customFormat="1" x14ac:dyDescent="0.2">
      <c r="A22" s="4" t="s">
        <v>458</v>
      </c>
      <c r="B22" t="s">
        <v>701</v>
      </c>
      <c r="C22" s="20">
        <v>141976</v>
      </c>
      <c r="D22" s="20">
        <v>141698.655</v>
      </c>
      <c r="E22" s="20">
        <v>141581.712</v>
      </c>
      <c r="F22" s="20">
        <v>141482.99900000001</v>
      </c>
      <c r="G22" s="20">
        <v>141435.69399999999</v>
      </c>
      <c r="H22" s="20">
        <v>141436.902</v>
      </c>
      <c r="I22" s="20">
        <v>141461.66500000001</v>
      </c>
      <c r="J22" s="20">
        <v>141487.17199999999</v>
      </c>
      <c r="K22" s="20">
        <v>141539.44399999999</v>
      </c>
      <c r="L22" s="20">
        <v>141605.49400000001</v>
      </c>
      <c r="M22" s="20">
        <v>141688.027</v>
      </c>
      <c r="N22" s="20">
        <v>141760.29199999999</v>
      </c>
    </row>
    <row r="23" spans="1:14" customFormat="1" x14ac:dyDescent="0.2">
      <c r="A23" s="4" t="s">
        <v>443</v>
      </c>
      <c r="B23" t="s">
        <v>688</v>
      </c>
      <c r="C23" s="20">
        <v>278984</v>
      </c>
      <c r="D23" s="20">
        <v>280472.97899999999</v>
      </c>
      <c r="E23" s="20">
        <v>282162.58299999998</v>
      </c>
      <c r="F23" s="20">
        <v>283846.23599999998</v>
      </c>
      <c r="G23" s="20">
        <v>285567.25099999999</v>
      </c>
      <c r="H23" s="20">
        <v>287274.45699999999</v>
      </c>
      <c r="I23" s="20">
        <v>288985.86900000001</v>
      </c>
      <c r="J23" s="20">
        <v>290681.54599999997</v>
      </c>
      <c r="K23" s="20">
        <v>292355.18900000001</v>
      </c>
      <c r="L23" s="20">
        <v>293991.49900000001</v>
      </c>
      <c r="M23" s="20">
        <v>295589.99900000001</v>
      </c>
      <c r="N23" s="20">
        <v>297122.68599999999</v>
      </c>
    </row>
    <row r="24" spans="1:14" customFormat="1" x14ac:dyDescent="0.2">
      <c r="A24" s="4" t="s">
        <v>618</v>
      </c>
      <c r="B24" t="s">
        <v>874</v>
      </c>
      <c r="C24" s="20">
        <v>132940</v>
      </c>
      <c r="D24" s="20">
        <v>134189.459</v>
      </c>
      <c r="E24" s="20">
        <v>135531.85699999999</v>
      </c>
      <c r="F24" s="20">
        <v>136859.59400000001</v>
      </c>
      <c r="G24" s="20">
        <v>138214.17300000001</v>
      </c>
      <c r="H24" s="20">
        <v>139516.95000000001</v>
      </c>
      <c r="I24" s="20">
        <v>140859.99799999999</v>
      </c>
      <c r="J24" s="20">
        <v>142180.56099999999</v>
      </c>
      <c r="K24" s="20">
        <v>143518.16699999999</v>
      </c>
      <c r="L24" s="20">
        <v>144845.568</v>
      </c>
      <c r="M24" s="20">
        <v>146113.402</v>
      </c>
      <c r="N24" s="20">
        <v>147312.46</v>
      </c>
    </row>
    <row r="25" spans="1:14" customFormat="1" x14ac:dyDescent="0.2">
      <c r="A25" s="4" t="s">
        <v>499</v>
      </c>
      <c r="B25" t="s">
        <v>739</v>
      </c>
      <c r="C25" s="20">
        <v>82319</v>
      </c>
      <c r="D25" s="20">
        <v>82729.907000000007</v>
      </c>
      <c r="E25" s="20">
        <v>83193.410999999993</v>
      </c>
      <c r="F25" s="20">
        <v>83627.623000000007</v>
      </c>
      <c r="G25" s="20">
        <v>84078.373999999996</v>
      </c>
      <c r="H25" s="20">
        <v>84493.243000000002</v>
      </c>
      <c r="I25" s="20">
        <v>84936.107000000004</v>
      </c>
      <c r="J25" s="20">
        <v>85300.664999999994</v>
      </c>
      <c r="K25" s="20">
        <v>85632.364000000001</v>
      </c>
      <c r="L25" s="20">
        <v>85939.698999999993</v>
      </c>
      <c r="M25" s="20">
        <v>86253.915999999997</v>
      </c>
      <c r="N25" s="20">
        <v>86576.645999999993</v>
      </c>
    </row>
    <row r="26" spans="1:14" customFormat="1" x14ac:dyDescent="0.2">
      <c r="A26" s="4" t="s">
        <v>496</v>
      </c>
      <c r="B26" t="s">
        <v>740</v>
      </c>
      <c r="C26" s="20">
        <v>333506</v>
      </c>
      <c r="D26" s="20">
        <v>335505.42499999999</v>
      </c>
      <c r="E26" s="20">
        <v>337721.30699999997</v>
      </c>
      <c r="F26" s="20">
        <v>339869.35499999998</v>
      </c>
      <c r="G26" s="20">
        <v>342087.51199999999</v>
      </c>
      <c r="H26" s="20">
        <v>344259.45799999998</v>
      </c>
      <c r="I26" s="20">
        <v>346411.79200000002</v>
      </c>
      <c r="J26" s="20">
        <v>348521.47100000002</v>
      </c>
      <c r="K26" s="20">
        <v>350582.71899999998</v>
      </c>
      <c r="L26" s="20">
        <v>352641.11599999998</v>
      </c>
      <c r="M26" s="20">
        <v>354600.89799999999</v>
      </c>
      <c r="N26" s="20">
        <v>356498.04</v>
      </c>
    </row>
    <row r="27" spans="1:14" customFormat="1" x14ac:dyDescent="0.2">
      <c r="A27" s="4" t="s">
        <v>645</v>
      </c>
      <c r="B27" t="s">
        <v>821</v>
      </c>
      <c r="C27" s="20">
        <v>314660</v>
      </c>
      <c r="D27" s="20">
        <v>317165.95699999999</v>
      </c>
      <c r="E27" s="20">
        <v>319793.78899999999</v>
      </c>
      <c r="F27" s="20">
        <v>322418.19199999998</v>
      </c>
      <c r="G27" s="20">
        <v>325436.06</v>
      </c>
      <c r="H27" s="20">
        <v>328218.98599999998</v>
      </c>
      <c r="I27" s="20">
        <v>331076.26199999999</v>
      </c>
      <c r="J27" s="20">
        <v>333708.68800000002</v>
      </c>
      <c r="K27" s="20">
        <v>336314.84299999999</v>
      </c>
      <c r="L27" s="20">
        <v>338880.71</v>
      </c>
      <c r="M27" s="20">
        <v>341378.34399999998</v>
      </c>
      <c r="N27" s="20">
        <v>343800.69900000002</v>
      </c>
    </row>
    <row r="28" spans="1:14" customFormat="1" x14ac:dyDescent="0.2">
      <c r="A28" s="4" t="s">
        <v>604</v>
      </c>
      <c r="B28" t="s">
        <v>859</v>
      </c>
      <c r="C28" s="20">
        <v>275762</v>
      </c>
      <c r="D28" s="20">
        <v>277717.40100000001</v>
      </c>
      <c r="E28" s="20">
        <v>279669.72100000002</v>
      </c>
      <c r="F28" s="20">
        <v>281599.54200000002</v>
      </c>
      <c r="G28" s="20">
        <v>283713.36599999998</v>
      </c>
      <c r="H28" s="20">
        <v>285707.80800000002</v>
      </c>
      <c r="I28" s="20">
        <v>287724.11599999998</v>
      </c>
      <c r="J28" s="20">
        <v>289564.848</v>
      </c>
      <c r="K28" s="20">
        <v>291311.86499999999</v>
      </c>
      <c r="L28" s="20">
        <v>292990.467</v>
      </c>
      <c r="M28" s="20">
        <v>294706.38799999998</v>
      </c>
      <c r="N28" s="20">
        <v>296519.837</v>
      </c>
    </row>
    <row r="29" spans="1:14" customFormat="1" x14ac:dyDescent="0.2">
      <c r="A29" s="4" t="s">
        <v>585</v>
      </c>
      <c r="B29" t="s">
        <v>844</v>
      </c>
      <c r="C29" s="20">
        <v>432451</v>
      </c>
      <c r="D29" s="20">
        <v>436761.40899999999</v>
      </c>
      <c r="E29" s="20">
        <v>441285.527</v>
      </c>
      <c r="F29" s="20">
        <v>445810.34700000001</v>
      </c>
      <c r="G29" s="20">
        <v>450455.02899999998</v>
      </c>
      <c r="H29" s="20">
        <v>454866.29700000002</v>
      </c>
      <c r="I29" s="20">
        <v>459152.75300000003</v>
      </c>
      <c r="J29" s="20">
        <v>463187.43599999999</v>
      </c>
      <c r="K29" s="20">
        <v>467045.66100000002</v>
      </c>
      <c r="L29" s="20">
        <v>470746.58600000001</v>
      </c>
      <c r="M29" s="20">
        <v>474417.17</v>
      </c>
      <c r="N29" s="20">
        <v>478143.01500000001</v>
      </c>
    </row>
    <row r="30" spans="1:14" customFormat="1" x14ac:dyDescent="0.2">
      <c r="A30" s="4" t="s">
        <v>646</v>
      </c>
      <c r="B30" t="s">
        <v>829</v>
      </c>
      <c r="C30" s="20">
        <v>314036</v>
      </c>
      <c r="D30" s="20">
        <v>317083.23200000002</v>
      </c>
      <c r="E30" s="20">
        <v>320459.88099999999</v>
      </c>
      <c r="F30" s="20">
        <v>323944.03700000001</v>
      </c>
      <c r="G30" s="20">
        <v>327535.359</v>
      </c>
      <c r="H30" s="20">
        <v>331159.163</v>
      </c>
      <c r="I30" s="20">
        <v>334860.38699999999</v>
      </c>
      <c r="J30" s="20">
        <v>338614.89399999997</v>
      </c>
      <c r="K30" s="20">
        <v>342399.16700000002</v>
      </c>
      <c r="L30" s="20">
        <v>346221.06300000002</v>
      </c>
      <c r="M30" s="20">
        <v>349968.39399999997</v>
      </c>
      <c r="N30" s="20">
        <v>353633.35600000003</v>
      </c>
    </row>
    <row r="31" spans="1:14" customFormat="1" x14ac:dyDescent="0.2">
      <c r="A31" s="4" t="s">
        <v>446</v>
      </c>
      <c r="B31" t="s">
        <v>689</v>
      </c>
      <c r="C31" s="20">
        <v>186199</v>
      </c>
      <c r="D31" s="20">
        <v>186966.43599999999</v>
      </c>
      <c r="E31" s="20">
        <v>187921.946</v>
      </c>
      <c r="F31" s="20">
        <v>188909.90400000001</v>
      </c>
      <c r="G31" s="20">
        <v>189943.69500000001</v>
      </c>
      <c r="H31" s="20">
        <v>190971.652</v>
      </c>
      <c r="I31" s="20">
        <v>192009.30100000001</v>
      </c>
      <c r="J31" s="20">
        <v>193063.476</v>
      </c>
      <c r="K31" s="20">
        <v>194114.99299999999</v>
      </c>
      <c r="L31" s="20">
        <v>195152.36199999999</v>
      </c>
      <c r="M31" s="20">
        <v>196150.97399999999</v>
      </c>
      <c r="N31" s="20">
        <v>197093.31299999999</v>
      </c>
    </row>
    <row r="32" spans="1:14" customFormat="1" x14ac:dyDescent="0.2">
      <c r="A32" s="4" t="s">
        <v>497</v>
      </c>
      <c r="B32" t="s">
        <v>741</v>
      </c>
      <c r="C32" s="20">
        <v>205293</v>
      </c>
      <c r="D32" s="20">
        <v>206491.467</v>
      </c>
      <c r="E32" s="20">
        <v>207806.25</v>
      </c>
      <c r="F32" s="20">
        <v>209112.87100000001</v>
      </c>
      <c r="G32" s="20">
        <v>210447.98800000001</v>
      </c>
      <c r="H32" s="20">
        <v>211795.71400000001</v>
      </c>
      <c r="I32" s="20">
        <v>213161.264</v>
      </c>
      <c r="J32" s="20">
        <v>214510.01</v>
      </c>
      <c r="K32" s="20">
        <v>215870.91099999999</v>
      </c>
      <c r="L32" s="20">
        <v>217229.32</v>
      </c>
      <c r="M32" s="20">
        <v>218550.34299999999</v>
      </c>
      <c r="N32" s="20">
        <v>219812.103</v>
      </c>
    </row>
    <row r="33" spans="1:14" customFormat="1" x14ac:dyDescent="0.2">
      <c r="A33" s="4" t="s">
        <v>535</v>
      </c>
      <c r="B33" t="s">
        <v>772</v>
      </c>
      <c r="C33" s="20">
        <v>848957</v>
      </c>
      <c r="D33" s="20">
        <v>855989.74100000004</v>
      </c>
      <c r="E33" s="20">
        <v>863896.94400000002</v>
      </c>
      <c r="F33" s="20">
        <v>871891.76899999997</v>
      </c>
      <c r="G33" s="20">
        <v>880326.826</v>
      </c>
      <c r="H33" s="20">
        <v>888440.30099999998</v>
      </c>
      <c r="I33" s="20">
        <v>896554.58200000005</v>
      </c>
      <c r="J33" s="20">
        <v>904413.25600000005</v>
      </c>
      <c r="K33" s="20">
        <v>912208.00399999996</v>
      </c>
      <c r="L33" s="20">
        <v>919873.11600000004</v>
      </c>
      <c r="M33" s="20">
        <v>927473.31799999997</v>
      </c>
      <c r="N33" s="20">
        <v>934952.38600000006</v>
      </c>
    </row>
    <row r="34" spans="1:14" customFormat="1" x14ac:dyDescent="0.2">
      <c r="A34" s="4" t="s">
        <v>647</v>
      </c>
      <c r="B34" t="s">
        <v>811</v>
      </c>
      <c r="C34" s="20">
        <v>224962</v>
      </c>
      <c r="D34" s="20">
        <v>228255.37899999999</v>
      </c>
      <c r="E34" s="20">
        <v>231468.38500000001</v>
      </c>
      <c r="F34" s="20">
        <v>234537.592</v>
      </c>
      <c r="G34" s="20">
        <v>237956.45300000001</v>
      </c>
      <c r="H34" s="20">
        <v>240942.29300000001</v>
      </c>
      <c r="I34" s="20">
        <v>243850.05100000001</v>
      </c>
      <c r="J34" s="20">
        <v>246378.856</v>
      </c>
      <c r="K34" s="20">
        <v>248745.503</v>
      </c>
      <c r="L34" s="20">
        <v>250975.54500000001</v>
      </c>
      <c r="M34" s="20">
        <v>253160.60699999999</v>
      </c>
      <c r="N34" s="20">
        <v>255331.198</v>
      </c>
    </row>
    <row r="35" spans="1:14" customFormat="1" x14ac:dyDescent="0.2">
      <c r="A35" s="4" t="s">
        <v>568</v>
      </c>
      <c r="B35" t="s">
        <v>801</v>
      </c>
      <c r="C35" s="20">
        <v>132803</v>
      </c>
      <c r="D35" s="20">
        <v>133060.568</v>
      </c>
      <c r="E35" s="20">
        <v>133446.76800000001</v>
      </c>
      <c r="F35" s="20">
        <v>133863.55900000001</v>
      </c>
      <c r="G35" s="20">
        <v>134227.965</v>
      </c>
      <c r="H35" s="20">
        <v>134650.804</v>
      </c>
      <c r="I35" s="20">
        <v>135065.41899999999</v>
      </c>
      <c r="J35" s="20">
        <v>135474.06700000001</v>
      </c>
      <c r="K35" s="20">
        <v>135887.625</v>
      </c>
      <c r="L35" s="20">
        <v>136289.08100000001</v>
      </c>
      <c r="M35" s="20">
        <v>136686.766</v>
      </c>
      <c r="N35" s="20">
        <v>137059.72899999999</v>
      </c>
    </row>
    <row r="36" spans="1:14" customFormat="1" x14ac:dyDescent="0.2">
      <c r="A36" s="4" t="s">
        <v>597</v>
      </c>
      <c r="B36" t="s">
        <v>852</v>
      </c>
      <c r="C36" s="20">
        <v>200329</v>
      </c>
      <c r="D36" s="20">
        <v>200861.00200000001</v>
      </c>
      <c r="E36" s="20">
        <v>201763.40100000001</v>
      </c>
      <c r="F36" s="20">
        <v>202791.66899999999</v>
      </c>
      <c r="G36" s="20">
        <v>203978.802</v>
      </c>
      <c r="H36" s="20">
        <v>205115.758</v>
      </c>
      <c r="I36" s="20">
        <v>206304.47500000001</v>
      </c>
      <c r="J36" s="20">
        <v>207381.96799999999</v>
      </c>
      <c r="K36" s="20">
        <v>208459.45</v>
      </c>
      <c r="L36" s="20">
        <v>209536.658</v>
      </c>
      <c r="M36" s="20">
        <v>210750.467</v>
      </c>
      <c r="N36" s="20">
        <v>212154.726</v>
      </c>
    </row>
    <row r="37" spans="1:14" customFormat="1" x14ac:dyDescent="0.2">
      <c r="A37" s="4" t="s">
        <v>550</v>
      </c>
      <c r="B37" t="s">
        <v>781</v>
      </c>
      <c r="C37" s="20">
        <v>172087</v>
      </c>
      <c r="D37" s="20">
        <v>172567.94200000001</v>
      </c>
      <c r="E37" s="20">
        <v>173223.45699999999</v>
      </c>
      <c r="F37" s="20">
        <v>173923.51300000001</v>
      </c>
      <c r="G37" s="20">
        <v>174664.185</v>
      </c>
      <c r="H37" s="20">
        <v>175424.00099999999</v>
      </c>
      <c r="I37" s="20">
        <v>176257.565</v>
      </c>
      <c r="J37" s="20">
        <v>177124.33499999999</v>
      </c>
      <c r="K37" s="20">
        <v>178037.88399999999</v>
      </c>
      <c r="L37" s="20">
        <v>179003.32399999999</v>
      </c>
      <c r="M37" s="20">
        <v>179977.16699999999</v>
      </c>
      <c r="N37" s="20">
        <v>180960.16699999999</v>
      </c>
    </row>
    <row r="38" spans="1:14" customFormat="1" x14ac:dyDescent="0.2">
      <c r="A38" s="4" t="s">
        <v>674</v>
      </c>
      <c r="B38" t="s">
        <v>822</v>
      </c>
      <c r="C38" s="20">
        <v>161031</v>
      </c>
      <c r="D38" s="20">
        <v>163354.087</v>
      </c>
      <c r="E38" s="20">
        <v>165508.05300000001</v>
      </c>
      <c r="F38" s="20">
        <v>167542.33199999999</v>
      </c>
      <c r="G38" s="20">
        <v>169862.09</v>
      </c>
      <c r="H38" s="20">
        <v>171851.375</v>
      </c>
      <c r="I38" s="20">
        <v>173795.644</v>
      </c>
      <c r="J38" s="20">
        <v>175491.30300000001</v>
      </c>
      <c r="K38" s="20">
        <v>177100.25399999999</v>
      </c>
      <c r="L38" s="20">
        <v>178646.204</v>
      </c>
      <c r="M38" s="20">
        <v>180169.09899999999</v>
      </c>
      <c r="N38" s="20">
        <v>181689.36600000001</v>
      </c>
    </row>
    <row r="39" spans="1:14" customFormat="1" x14ac:dyDescent="0.2">
      <c r="A39" s="4" t="s">
        <v>447</v>
      </c>
      <c r="B39" t="s">
        <v>690</v>
      </c>
      <c r="C39" s="20">
        <v>182365</v>
      </c>
      <c r="D39" s="20">
        <v>183537.5</v>
      </c>
      <c r="E39" s="20">
        <v>184775.72200000001</v>
      </c>
      <c r="F39" s="20">
        <v>186045.22099999999</v>
      </c>
      <c r="G39" s="20">
        <v>187451.94699999999</v>
      </c>
      <c r="H39" s="20">
        <v>188655.46900000001</v>
      </c>
      <c r="I39" s="20">
        <v>189801.261</v>
      </c>
      <c r="J39" s="20">
        <v>190702.878</v>
      </c>
      <c r="K39" s="20">
        <v>191537.74799999999</v>
      </c>
      <c r="L39" s="20">
        <v>192308.79699999999</v>
      </c>
      <c r="M39" s="20">
        <v>193193.49600000001</v>
      </c>
      <c r="N39" s="20">
        <v>194212.89300000001</v>
      </c>
    </row>
    <row r="40" spans="1:14" customFormat="1" x14ac:dyDescent="0.2">
      <c r="A40" s="4" t="s">
        <v>619</v>
      </c>
      <c r="B40" t="s">
        <v>875</v>
      </c>
      <c r="C40" s="20">
        <v>317947</v>
      </c>
      <c r="D40" s="20">
        <v>319228.277</v>
      </c>
      <c r="E40" s="20">
        <v>320859.74200000003</v>
      </c>
      <c r="F40" s="20">
        <v>322560.28600000002</v>
      </c>
      <c r="G40" s="20">
        <v>324426.82</v>
      </c>
      <c r="H40" s="20">
        <v>326351.33100000001</v>
      </c>
      <c r="I40" s="20">
        <v>328321.40399999998</v>
      </c>
      <c r="J40" s="20">
        <v>330285.78000000003</v>
      </c>
      <c r="K40" s="20">
        <v>332314.59700000001</v>
      </c>
      <c r="L40" s="20">
        <v>334335.72600000002</v>
      </c>
      <c r="M40" s="20">
        <v>336344.24900000001</v>
      </c>
      <c r="N40" s="20">
        <v>338262.92200000002</v>
      </c>
    </row>
    <row r="41" spans="1:14" customFormat="1" x14ac:dyDescent="0.2">
      <c r="A41" s="4" t="s">
        <v>459</v>
      </c>
      <c r="B41" t="s">
        <v>702</v>
      </c>
      <c r="C41" s="20">
        <v>167880</v>
      </c>
      <c r="D41" s="20">
        <v>168866.584</v>
      </c>
      <c r="E41" s="20">
        <v>169994.56299999999</v>
      </c>
      <c r="F41" s="20">
        <v>171083.299</v>
      </c>
      <c r="G41" s="20">
        <v>172181.359</v>
      </c>
      <c r="H41" s="20">
        <v>173314.38</v>
      </c>
      <c r="I41" s="20">
        <v>174436.71799999999</v>
      </c>
      <c r="J41" s="20">
        <v>175531.766</v>
      </c>
      <c r="K41" s="20">
        <v>176608.33199999999</v>
      </c>
      <c r="L41" s="20">
        <v>177657.508</v>
      </c>
      <c r="M41" s="20">
        <v>178656.516</v>
      </c>
      <c r="N41" s="20">
        <v>179567.34299999999</v>
      </c>
    </row>
    <row r="42" spans="1:14" customFormat="1" x14ac:dyDescent="0.2">
      <c r="A42" s="4" t="s">
        <v>648</v>
      </c>
      <c r="B42" t="s">
        <v>812</v>
      </c>
      <c r="C42" s="20">
        <v>259723</v>
      </c>
      <c r="D42" s="20">
        <v>263555.87199999997</v>
      </c>
      <c r="E42" s="20">
        <v>267379.28700000001</v>
      </c>
      <c r="F42" s="20">
        <v>271099.34600000002</v>
      </c>
      <c r="G42" s="20">
        <v>274941.42300000001</v>
      </c>
      <c r="H42" s="20">
        <v>278621.43800000002</v>
      </c>
      <c r="I42" s="20">
        <v>282330.35100000002</v>
      </c>
      <c r="J42" s="20">
        <v>285842.95600000001</v>
      </c>
      <c r="K42" s="20">
        <v>289259.353</v>
      </c>
      <c r="L42" s="20">
        <v>292567.97700000001</v>
      </c>
      <c r="M42" s="20">
        <v>295773.33799999999</v>
      </c>
      <c r="N42" s="20">
        <v>298877.908</v>
      </c>
    </row>
    <row r="43" spans="1:14" customFormat="1" x14ac:dyDescent="0.2">
      <c r="A43" s="4" t="s">
        <v>860</v>
      </c>
      <c r="B43" t="s">
        <v>861</v>
      </c>
      <c r="C43" s="20">
        <v>476677</v>
      </c>
      <c r="D43" s="20">
        <v>479856.91</v>
      </c>
      <c r="E43" s="20">
        <v>483490.65700000001</v>
      </c>
      <c r="F43" s="20">
        <v>487188.467</v>
      </c>
      <c r="G43" s="20">
        <v>491154.44699999999</v>
      </c>
      <c r="H43" s="20">
        <v>495090.98800000001</v>
      </c>
      <c r="I43" s="20">
        <v>499091.12800000003</v>
      </c>
      <c r="J43" s="20">
        <v>503103.57900000003</v>
      </c>
      <c r="K43" s="20">
        <v>507189.86700000003</v>
      </c>
      <c r="L43" s="20">
        <v>511329.255</v>
      </c>
      <c r="M43" s="20">
        <v>515442.65600000002</v>
      </c>
      <c r="N43" s="20">
        <v>519581.55599999998</v>
      </c>
    </row>
    <row r="44" spans="1:14" customFormat="1" x14ac:dyDescent="0.2">
      <c r="A44" s="4" t="s">
        <v>552</v>
      </c>
      <c r="B44" t="s">
        <v>788</v>
      </c>
      <c r="C44" s="20">
        <v>63073</v>
      </c>
      <c r="D44" s="20">
        <v>64044.303999999996</v>
      </c>
      <c r="E44" s="20">
        <v>65054.411</v>
      </c>
      <c r="F44" s="20">
        <v>66065.786999999997</v>
      </c>
      <c r="G44" s="20">
        <v>67081.028000000006</v>
      </c>
      <c r="H44" s="20">
        <v>68083.153999999995</v>
      </c>
      <c r="I44" s="20">
        <v>69070.778000000006</v>
      </c>
      <c r="J44" s="20">
        <v>70036.051000000007</v>
      </c>
      <c r="K44" s="20">
        <v>70986.880999999994</v>
      </c>
      <c r="L44" s="20">
        <v>71921.404999999999</v>
      </c>
      <c r="M44" s="20">
        <v>72832.417000000001</v>
      </c>
      <c r="N44" s="20">
        <v>73709.09</v>
      </c>
    </row>
    <row r="45" spans="1:14" customFormat="1" x14ac:dyDescent="0.2">
      <c r="A45" s="4" t="s">
        <v>505</v>
      </c>
      <c r="B45" t="s">
        <v>748</v>
      </c>
      <c r="C45" s="20">
        <v>423883</v>
      </c>
      <c r="D45" s="20">
        <v>429395.06199999998</v>
      </c>
      <c r="E45" s="20">
        <v>434820.24300000002</v>
      </c>
      <c r="F45" s="20">
        <v>440075.696</v>
      </c>
      <c r="G45" s="20">
        <v>445469.50699999998</v>
      </c>
      <c r="H45" s="20">
        <v>450570.23499999999</v>
      </c>
      <c r="I45" s="20">
        <v>455667.12900000002</v>
      </c>
      <c r="J45" s="20">
        <v>460541.36200000002</v>
      </c>
      <c r="K45" s="20">
        <v>465314.35600000003</v>
      </c>
      <c r="L45" s="20">
        <v>470000.90500000003</v>
      </c>
      <c r="M45" s="20">
        <v>474696.64199999999</v>
      </c>
      <c r="N45" s="20">
        <v>479402.34399999998</v>
      </c>
    </row>
    <row r="46" spans="1:14" customFormat="1" x14ac:dyDescent="0.2">
      <c r="A46" s="4" t="s">
        <v>608</v>
      </c>
      <c r="B46" t="s">
        <v>862</v>
      </c>
      <c r="C46" s="20">
        <v>108302</v>
      </c>
      <c r="D46" s="20">
        <v>109451.045</v>
      </c>
      <c r="E46" s="20">
        <v>110661.59299999999</v>
      </c>
      <c r="F46" s="20">
        <v>111888.16899999999</v>
      </c>
      <c r="G46" s="20">
        <v>113142.201</v>
      </c>
      <c r="H46" s="20">
        <v>114352.35</v>
      </c>
      <c r="I46" s="20">
        <v>115562.22100000001</v>
      </c>
      <c r="J46" s="20">
        <v>116729.374</v>
      </c>
      <c r="K46" s="20">
        <v>117877.609</v>
      </c>
      <c r="L46" s="20">
        <v>119011.505</v>
      </c>
      <c r="M46" s="20">
        <v>120111.427</v>
      </c>
      <c r="N46" s="20">
        <v>121171.03</v>
      </c>
    </row>
    <row r="47" spans="1:14" customFormat="1" x14ac:dyDescent="0.2">
      <c r="A47" s="4" t="s">
        <v>649</v>
      </c>
      <c r="B47" t="s">
        <v>830</v>
      </c>
      <c r="C47" s="20">
        <v>368886</v>
      </c>
      <c r="D47" s="20">
        <v>372708.85100000002</v>
      </c>
      <c r="E47" s="20">
        <v>376740.42800000001</v>
      </c>
      <c r="F47" s="20">
        <v>380843.88799999998</v>
      </c>
      <c r="G47" s="20">
        <v>385207.64199999999</v>
      </c>
      <c r="H47" s="20">
        <v>389515.82299999997</v>
      </c>
      <c r="I47" s="20">
        <v>393855.94900000002</v>
      </c>
      <c r="J47" s="20">
        <v>398117.08600000001</v>
      </c>
      <c r="K47" s="20">
        <v>402392.04399999999</v>
      </c>
      <c r="L47" s="20">
        <v>406644.16200000001</v>
      </c>
      <c r="M47" s="20">
        <v>410790.74800000002</v>
      </c>
      <c r="N47" s="20">
        <v>414827.27799999999</v>
      </c>
    </row>
    <row r="48" spans="1:14" customFormat="1" x14ac:dyDescent="0.2">
      <c r="A48" s="4" t="s">
        <v>478</v>
      </c>
      <c r="B48" t="s">
        <v>714</v>
      </c>
      <c r="C48" s="20">
        <v>505168</v>
      </c>
      <c r="D48" s="20">
        <v>504435.95400000003</v>
      </c>
      <c r="E48" s="20">
        <v>504184.98100000003</v>
      </c>
      <c r="F48" s="20">
        <v>503962.98100000003</v>
      </c>
      <c r="G48" s="20">
        <v>503848.32500000001</v>
      </c>
      <c r="H48" s="20">
        <v>503841.41600000003</v>
      </c>
      <c r="I48" s="20">
        <v>503880.35499999998</v>
      </c>
      <c r="J48" s="20">
        <v>503960.53700000001</v>
      </c>
      <c r="K48" s="20">
        <v>504075.663</v>
      </c>
      <c r="L48" s="20">
        <v>504183.63699999999</v>
      </c>
      <c r="M48" s="20">
        <v>504268.38299999997</v>
      </c>
      <c r="N48" s="20">
        <v>504282.10200000001</v>
      </c>
    </row>
    <row r="49" spans="1:14" customFormat="1" x14ac:dyDescent="0.2">
      <c r="A49" s="4" t="s">
        <v>436</v>
      </c>
      <c r="B49" t="s">
        <v>683</v>
      </c>
      <c r="C49" s="20">
        <v>105248</v>
      </c>
      <c r="D49" s="20">
        <v>105287.125</v>
      </c>
      <c r="E49" s="20">
        <v>105414.38800000001</v>
      </c>
      <c r="F49" s="20">
        <v>105571.302</v>
      </c>
      <c r="G49" s="20">
        <v>105746.304</v>
      </c>
      <c r="H49" s="20">
        <v>105913.452</v>
      </c>
      <c r="I49" s="20">
        <v>106097.933</v>
      </c>
      <c r="J49" s="20">
        <v>106298.226</v>
      </c>
      <c r="K49" s="20">
        <v>106517.851</v>
      </c>
      <c r="L49" s="20">
        <v>106732.542</v>
      </c>
      <c r="M49" s="20">
        <v>106919.898</v>
      </c>
      <c r="N49" s="20">
        <v>107084.75599999999</v>
      </c>
    </row>
    <row r="50" spans="1:14" customFormat="1" x14ac:dyDescent="0.2">
      <c r="A50" s="4" t="s">
        <v>598</v>
      </c>
      <c r="B50" t="s">
        <v>853</v>
      </c>
      <c r="C50" s="20">
        <v>249205</v>
      </c>
      <c r="D50" s="20">
        <v>251319.80499999999</v>
      </c>
      <c r="E50" s="20">
        <v>253634.13800000001</v>
      </c>
      <c r="F50" s="20">
        <v>256066.00899999999</v>
      </c>
      <c r="G50" s="20">
        <v>258602.739</v>
      </c>
      <c r="H50" s="20">
        <v>261153.875</v>
      </c>
      <c r="I50" s="20">
        <v>263708.04499999998</v>
      </c>
      <c r="J50" s="20">
        <v>266286.44699999999</v>
      </c>
      <c r="K50" s="20">
        <v>268871.44300000003</v>
      </c>
      <c r="L50" s="20">
        <v>271452.31</v>
      </c>
      <c r="M50" s="20">
        <v>273997.255</v>
      </c>
      <c r="N50" s="20">
        <v>276494.36</v>
      </c>
    </row>
    <row r="51" spans="1:14" customFormat="1" x14ac:dyDescent="0.2">
      <c r="A51" s="4" t="s">
        <v>492</v>
      </c>
      <c r="B51" t="s">
        <v>735</v>
      </c>
      <c r="C51" s="20">
        <v>302739</v>
      </c>
      <c r="D51" s="20">
        <v>303020.935</v>
      </c>
      <c r="E51" s="20">
        <v>303588.91899999999</v>
      </c>
      <c r="F51" s="20">
        <v>304186.98300000001</v>
      </c>
      <c r="G51" s="20">
        <v>304876.58500000002</v>
      </c>
      <c r="H51" s="20">
        <v>305542.75199999998</v>
      </c>
      <c r="I51" s="20">
        <v>306271.30800000002</v>
      </c>
      <c r="J51" s="20">
        <v>307011.61700000003</v>
      </c>
      <c r="K51" s="20">
        <v>307749.98300000001</v>
      </c>
      <c r="L51" s="20">
        <v>308468.14600000001</v>
      </c>
      <c r="M51" s="20">
        <v>309140.04499999998</v>
      </c>
      <c r="N51" s="20">
        <v>309755.08500000002</v>
      </c>
    </row>
    <row r="52" spans="1:14" customFormat="1" x14ac:dyDescent="0.2">
      <c r="A52" s="4" t="s">
        <v>637</v>
      </c>
      <c r="B52" t="s">
        <v>883</v>
      </c>
      <c r="C52" s="20">
        <v>750299</v>
      </c>
      <c r="D52" s="20">
        <v>753941.94400000002</v>
      </c>
      <c r="E52" s="20">
        <v>758153.88699999999</v>
      </c>
      <c r="F52" s="20">
        <v>762384.47600000002</v>
      </c>
      <c r="G52" s="20">
        <v>766904.94700000004</v>
      </c>
      <c r="H52" s="20">
        <v>771377.32499999995</v>
      </c>
      <c r="I52" s="20">
        <v>775982.98699999996</v>
      </c>
      <c r="J52" s="20">
        <v>780571.73800000001</v>
      </c>
      <c r="K52" s="20">
        <v>785228.58</v>
      </c>
      <c r="L52" s="20">
        <v>789943.83900000004</v>
      </c>
      <c r="M52" s="20">
        <v>794665.6</v>
      </c>
      <c r="N52" s="20">
        <v>799449.82</v>
      </c>
    </row>
    <row r="53" spans="1:14" customFormat="1" x14ac:dyDescent="0.2">
      <c r="A53" s="4" t="s">
        <v>517</v>
      </c>
      <c r="B53" t="s">
        <v>757</v>
      </c>
      <c r="C53" s="20">
        <v>313589</v>
      </c>
      <c r="D53" s="20">
        <v>314039.49400000001</v>
      </c>
      <c r="E53" s="20">
        <v>314746.28999999998</v>
      </c>
      <c r="F53" s="20">
        <v>315521.91499999998</v>
      </c>
      <c r="G53" s="20">
        <v>316388.14</v>
      </c>
      <c r="H53" s="20">
        <v>317303.576</v>
      </c>
      <c r="I53" s="20">
        <v>318238.32699999999</v>
      </c>
      <c r="J53" s="20">
        <v>319203.81199999998</v>
      </c>
      <c r="K53" s="20">
        <v>320175.94799999997</v>
      </c>
      <c r="L53" s="20">
        <v>321142.87699999998</v>
      </c>
      <c r="M53" s="20">
        <v>322096.201</v>
      </c>
      <c r="N53" s="20">
        <v>323006.10100000002</v>
      </c>
    </row>
    <row r="54" spans="1:14" customFormat="1" x14ac:dyDescent="0.2">
      <c r="A54" s="4" t="s">
        <v>439</v>
      </c>
      <c r="B54" t="s">
        <v>684</v>
      </c>
      <c r="C54" s="20">
        <v>273043</v>
      </c>
      <c r="D54" s="20">
        <v>273963.78999999998</v>
      </c>
      <c r="E54" s="20">
        <v>275095.89600000001</v>
      </c>
      <c r="F54" s="20">
        <v>276223.223</v>
      </c>
      <c r="G54" s="20">
        <v>277398.98599999998</v>
      </c>
      <c r="H54" s="20">
        <v>278594.636</v>
      </c>
      <c r="I54" s="20">
        <v>279798.283</v>
      </c>
      <c r="J54" s="20">
        <v>280949.99099999998</v>
      </c>
      <c r="K54" s="20">
        <v>282109.30900000001</v>
      </c>
      <c r="L54" s="20">
        <v>283256.18400000001</v>
      </c>
      <c r="M54" s="20">
        <v>284347.02399999998</v>
      </c>
      <c r="N54" s="20">
        <v>285470.69099999999</v>
      </c>
    </row>
    <row r="55" spans="1:14" customFormat="1" x14ac:dyDescent="0.2">
      <c r="A55" s="4" t="s">
        <v>650</v>
      </c>
      <c r="B55" t="s">
        <v>823</v>
      </c>
      <c r="C55" s="20">
        <v>340671</v>
      </c>
      <c r="D55" s="20">
        <v>344079.9</v>
      </c>
      <c r="E55" s="20">
        <v>347634.76699999999</v>
      </c>
      <c r="F55" s="20">
        <v>351142.16499999998</v>
      </c>
      <c r="G55" s="20">
        <v>354992.44699999999</v>
      </c>
      <c r="H55" s="20">
        <v>358592.85700000002</v>
      </c>
      <c r="I55" s="20">
        <v>362210.565</v>
      </c>
      <c r="J55" s="20">
        <v>365625.15600000002</v>
      </c>
      <c r="K55" s="20">
        <v>368981.00199999998</v>
      </c>
      <c r="L55" s="20">
        <v>372270.75199999998</v>
      </c>
      <c r="M55" s="20">
        <v>375462.18699999998</v>
      </c>
      <c r="N55" s="20">
        <v>378546.41399999999</v>
      </c>
    </row>
    <row r="56" spans="1:14" customFormat="1" x14ac:dyDescent="0.2">
      <c r="A56" s="4" t="s">
        <v>558</v>
      </c>
      <c r="B56" t="s">
        <v>789</v>
      </c>
      <c r="C56" s="20">
        <v>540729</v>
      </c>
      <c r="D56" s="20">
        <v>545427.82900000003</v>
      </c>
      <c r="E56" s="20">
        <v>550614.53300000005</v>
      </c>
      <c r="F56" s="20">
        <v>555774.49100000004</v>
      </c>
      <c r="G56" s="20">
        <v>561160.30000000005</v>
      </c>
      <c r="H56" s="20">
        <v>566517.65500000003</v>
      </c>
      <c r="I56" s="20">
        <v>571957.30500000005</v>
      </c>
      <c r="J56" s="20">
        <v>577364.201</v>
      </c>
      <c r="K56" s="20">
        <v>582801.03899999999</v>
      </c>
      <c r="L56" s="20">
        <v>588254.31900000002</v>
      </c>
      <c r="M56" s="20">
        <v>593709.05599999998</v>
      </c>
      <c r="N56" s="20">
        <v>599101.02099999995</v>
      </c>
    </row>
    <row r="57" spans="1:14" customFormat="1" x14ac:dyDescent="0.2">
      <c r="A57" s="4" t="s">
        <v>460</v>
      </c>
      <c r="B57" t="s">
        <v>703</v>
      </c>
      <c r="C57" s="20">
        <v>371609</v>
      </c>
      <c r="D57" s="20">
        <v>371968.59499999997</v>
      </c>
      <c r="E57" s="20">
        <v>372653.79300000001</v>
      </c>
      <c r="F57" s="20">
        <v>373356.679</v>
      </c>
      <c r="G57" s="20">
        <v>374104.67499999999</v>
      </c>
      <c r="H57" s="20">
        <v>374892.71500000003</v>
      </c>
      <c r="I57" s="20">
        <v>375737.28600000002</v>
      </c>
      <c r="J57" s="20">
        <v>376576.57</v>
      </c>
      <c r="K57" s="20">
        <v>377409.06800000003</v>
      </c>
      <c r="L57" s="20">
        <v>378245.69099999999</v>
      </c>
      <c r="M57" s="20">
        <v>379030.90100000001</v>
      </c>
      <c r="N57" s="20">
        <v>379750.51299999998</v>
      </c>
    </row>
    <row r="58" spans="1:14" customFormat="1" x14ac:dyDescent="0.2">
      <c r="A58" s="4" t="s">
        <v>562</v>
      </c>
      <c r="B58" t="s">
        <v>794</v>
      </c>
      <c r="C58" s="20">
        <v>319536</v>
      </c>
      <c r="D58" s="20">
        <v>320579.28600000002</v>
      </c>
      <c r="E58" s="20">
        <v>321938.799</v>
      </c>
      <c r="F58" s="20">
        <v>323371.79800000001</v>
      </c>
      <c r="G58" s="20">
        <v>325014.69500000001</v>
      </c>
      <c r="H58" s="20">
        <v>326712.50400000002</v>
      </c>
      <c r="I58" s="20">
        <v>328505.24400000001</v>
      </c>
      <c r="J58" s="20">
        <v>330345.41399999999</v>
      </c>
      <c r="K58" s="20">
        <v>332229.93400000001</v>
      </c>
      <c r="L58" s="20">
        <v>334156.10600000003</v>
      </c>
      <c r="M58" s="20">
        <v>336127.57199999999</v>
      </c>
      <c r="N58" s="20">
        <v>338033.56</v>
      </c>
    </row>
    <row r="59" spans="1:14" customFormat="1" x14ac:dyDescent="0.2">
      <c r="A59" s="4" t="s">
        <v>480</v>
      </c>
      <c r="B59" t="s">
        <v>725</v>
      </c>
      <c r="C59" s="20">
        <v>314504</v>
      </c>
      <c r="D59" s="20">
        <v>315725.74400000001</v>
      </c>
      <c r="E59" s="20">
        <v>317160.44300000003</v>
      </c>
      <c r="F59" s="20">
        <v>318608.18800000002</v>
      </c>
      <c r="G59" s="20">
        <v>320116.06099999999</v>
      </c>
      <c r="H59" s="20">
        <v>321600.79499999998</v>
      </c>
      <c r="I59" s="20">
        <v>323121.57500000001</v>
      </c>
      <c r="J59" s="20">
        <v>324651.79200000002</v>
      </c>
      <c r="K59" s="20">
        <v>326175.48100000003</v>
      </c>
      <c r="L59" s="20">
        <v>327698.55699999997</v>
      </c>
      <c r="M59" s="20">
        <v>329228.94300000003</v>
      </c>
      <c r="N59" s="20">
        <v>330711.37099999998</v>
      </c>
    </row>
    <row r="60" spans="1:14" customFormat="1" x14ac:dyDescent="0.2">
      <c r="A60" s="4" t="s">
        <v>569</v>
      </c>
      <c r="B60" t="s">
        <v>802</v>
      </c>
      <c r="C60" s="20">
        <v>123945</v>
      </c>
      <c r="D60" s="20">
        <v>124652.459</v>
      </c>
      <c r="E60" s="20">
        <v>125438.36500000001</v>
      </c>
      <c r="F60" s="20">
        <v>126232.49</v>
      </c>
      <c r="G60" s="20">
        <v>127065.808</v>
      </c>
      <c r="H60" s="20">
        <v>127917.201</v>
      </c>
      <c r="I60" s="20">
        <v>128752.507</v>
      </c>
      <c r="J60" s="20">
        <v>129599.158</v>
      </c>
      <c r="K60" s="20">
        <v>130421.321</v>
      </c>
      <c r="L60" s="20">
        <v>131232.25899999999</v>
      </c>
      <c r="M60" s="20">
        <v>132039.88500000001</v>
      </c>
      <c r="N60" s="20">
        <v>132806.35999999999</v>
      </c>
    </row>
    <row r="61" spans="1:14" customFormat="1" x14ac:dyDescent="0.2">
      <c r="A61" s="4" t="s">
        <v>609</v>
      </c>
      <c r="B61" t="s">
        <v>863</v>
      </c>
      <c r="C61" s="20">
        <v>175875</v>
      </c>
      <c r="D61" s="20">
        <v>177610.09</v>
      </c>
      <c r="E61" s="20">
        <v>179491.954</v>
      </c>
      <c r="F61" s="20">
        <v>181399.88099999999</v>
      </c>
      <c r="G61" s="20">
        <v>183356.60699999999</v>
      </c>
      <c r="H61" s="20">
        <v>185341.32</v>
      </c>
      <c r="I61" s="20">
        <v>187338.796</v>
      </c>
      <c r="J61" s="20">
        <v>189373.359</v>
      </c>
      <c r="K61" s="20">
        <v>191420.147</v>
      </c>
      <c r="L61" s="20">
        <v>193473.46400000001</v>
      </c>
      <c r="M61" s="20">
        <v>195482.87400000001</v>
      </c>
      <c r="N61" s="20">
        <v>197423.329</v>
      </c>
    </row>
    <row r="62" spans="1:14" customFormat="1" x14ac:dyDescent="0.2">
      <c r="A62" s="4" t="s">
        <v>605</v>
      </c>
      <c r="B62" t="s">
        <v>864</v>
      </c>
      <c r="C62" s="20">
        <v>181986</v>
      </c>
      <c r="D62" s="20">
        <v>183011.337</v>
      </c>
      <c r="E62" s="20">
        <v>184225.54800000001</v>
      </c>
      <c r="F62" s="20">
        <v>185507.133</v>
      </c>
      <c r="G62" s="20">
        <v>186825.807</v>
      </c>
      <c r="H62" s="20">
        <v>188180.57399999999</v>
      </c>
      <c r="I62" s="20">
        <v>189541.11300000001</v>
      </c>
      <c r="J62" s="20">
        <v>190949.516</v>
      </c>
      <c r="K62" s="20">
        <v>192402.47700000001</v>
      </c>
      <c r="L62" s="20">
        <v>193893.69</v>
      </c>
      <c r="M62" s="20">
        <v>195409.39</v>
      </c>
      <c r="N62" s="20">
        <v>196948.109</v>
      </c>
    </row>
    <row r="63" spans="1:14" customFormat="1" x14ac:dyDescent="0.2">
      <c r="A63" s="4" t="s">
        <v>426</v>
      </c>
      <c r="B63" t="s">
        <v>677</v>
      </c>
      <c r="C63" s="20">
        <v>195346</v>
      </c>
      <c r="D63" s="20">
        <v>196014.565</v>
      </c>
      <c r="E63" s="20">
        <v>196853.78200000001</v>
      </c>
      <c r="F63" s="20">
        <v>197729.91</v>
      </c>
      <c r="G63" s="20">
        <v>198689.55799999999</v>
      </c>
      <c r="H63" s="20">
        <v>199596.83300000001</v>
      </c>
      <c r="I63" s="20">
        <v>200574.872</v>
      </c>
      <c r="J63" s="20">
        <v>201545.171</v>
      </c>
      <c r="K63" s="20">
        <v>202564.33300000001</v>
      </c>
      <c r="L63" s="20">
        <v>203601.728</v>
      </c>
      <c r="M63" s="20">
        <v>204598.95600000001</v>
      </c>
      <c r="N63" s="20">
        <v>205534.97200000001</v>
      </c>
    </row>
    <row r="64" spans="1:14" customFormat="1" x14ac:dyDescent="0.2">
      <c r="A64" s="4" t="s">
        <v>651</v>
      </c>
      <c r="B64" t="s">
        <v>813</v>
      </c>
      <c r="C64" s="20">
        <v>317287</v>
      </c>
      <c r="D64" s="20">
        <v>321956.15399999998</v>
      </c>
      <c r="E64" s="20">
        <v>326727.97499999998</v>
      </c>
      <c r="F64" s="20">
        <v>331469.217</v>
      </c>
      <c r="G64" s="20">
        <v>336359.42700000003</v>
      </c>
      <c r="H64" s="20">
        <v>341140.196</v>
      </c>
      <c r="I64" s="20">
        <v>345927.234</v>
      </c>
      <c r="J64" s="20">
        <v>350592.18400000001</v>
      </c>
      <c r="K64" s="20">
        <v>355198.26500000001</v>
      </c>
      <c r="L64" s="20">
        <v>359746.24300000002</v>
      </c>
      <c r="M64" s="20">
        <v>364195.93699999998</v>
      </c>
      <c r="N64" s="20">
        <v>368518.21</v>
      </c>
    </row>
    <row r="65" spans="1:14" customFormat="1" x14ac:dyDescent="0.2">
      <c r="A65" s="4" t="s">
        <v>523</v>
      </c>
      <c r="B65" t="s">
        <v>762</v>
      </c>
      <c r="C65" s="20">
        <v>94644</v>
      </c>
      <c r="D65" s="20">
        <v>95011.732000000004</v>
      </c>
      <c r="E65" s="20">
        <v>95468.411999999997</v>
      </c>
      <c r="F65" s="20">
        <v>95970.222999999998</v>
      </c>
      <c r="G65" s="20">
        <v>96479.543000000005</v>
      </c>
      <c r="H65" s="20">
        <v>97004.027000000002</v>
      </c>
      <c r="I65" s="20">
        <v>97556.335999999996</v>
      </c>
      <c r="J65" s="20">
        <v>98107.51</v>
      </c>
      <c r="K65" s="20">
        <v>98644.284</v>
      </c>
      <c r="L65" s="20">
        <v>99180.86</v>
      </c>
      <c r="M65" s="20">
        <v>99730.914000000004</v>
      </c>
      <c r="N65" s="20">
        <v>100242.073</v>
      </c>
    </row>
    <row r="66" spans="1:14" customFormat="1" x14ac:dyDescent="0.2">
      <c r="A66" s="4" t="s">
        <v>631</v>
      </c>
      <c r="B66" t="s">
        <v>884</v>
      </c>
      <c r="C66" s="20">
        <v>196078</v>
      </c>
      <c r="D66" s="20">
        <v>197056.43900000001</v>
      </c>
      <c r="E66" s="20">
        <v>198114.24600000001</v>
      </c>
      <c r="F66" s="20">
        <v>199196.878</v>
      </c>
      <c r="G66" s="20">
        <v>200289.185</v>
      </c>
      <c r="H66" s="20">
        <v>201395.27</v>
      </c>
      <c r="I66" s="20">
        <v>202513.617</v>
      </c>
      <c r="J66" s="20">
        <v>203636.883</v>
      </c>
      <c r="K66" s="20">
        <v>204774.54199999999</v>
      </c>
      <c r="L66" s="20">
        <v>205939.78400000001</v>
      </c>
      <c r="M66" s="20">
        <v>207104.78700000001</v>
      </c>
      <c r="N66" s="20">
        <v>208237.54300000001</v>
      </c>
    </row>
    <row r="67" spans="1:14" customFormat="1" x14ac:dyDescent="0.2">
      <c r="A67" s="4" t="s">
        <v>464</v>
      </c>
      <c r="B67" t="s">
        <v>704</v>
      </c>
      <c r="C67" s="20">
        <v>165046</v>
      </c>
      <c r="D67" s="20">
        <v>165361.30900000001</v>
      </c>
      <c r="E67" s="20">
        <v>165856.68799999999</v>
      </c>
      <c r="F67" s="20">
        <v>166403.36600000001</v>
      </c>
      <c r="G67" s="20">
        <v>166993.73300000001</v>
      </c>
      <c r="H67" s="20">
        <v>167578.17600000001</v>
      </c>
      <c r="I67" s="20">
        <v>168197.26300000001</v>
      </c>
      <c r="J67" s="20">
        <v>168847.2</v>
      </c>
      <c r="K67" s="20">
        <v>169518.91699999999</v>
      </c>
      <c r="L67" s="20">
        <v>170223.57800000001</v>
      </c>
      <c r="M67" s="20">
        <v>170927.334</v>
      </c>
      <c r="N67" s="20">
        <v>171598.136</v>
      </c>
    </row>
    <row r="68" spans="1:14" customFormat="1" x14ac:dyDescent="0.2">
      <c r="A68" s="4" t="s">
        <v>715</v>
      </c>
      <c r="B68" t="s">
        <v>716</v>
      </c>
      <c r="C68" s="20">
        <v>200153</v>
      </c>
      <c r="D68" s="20">
        <v>200516.24400000001</v>
      </c>
      <c r="E68" s="20">
        <v>201050.149</v>
      </c>
      <c r="F68" s="20">
        <v>201572.402</v>
      </c>
      <c r="G68" s="20">
        <v>202144.65100000001</v>
      </c>
      <c r="H68" s="20">
        <v>202695.33900000001</v>
      </c>
      <c r="I68" s="20">
        <v>203286.84099999999</v>
      </c>
      <c r="J68" s="20">
        <v>203869.84</v>
      </c>
      <c r="K68" s="20">
        <v>204443.13399999999</v>
      </c>
      <c r="L68" s="20">
        <v>205007.891</v>
      </c>
      <c r="M68" s="20">
        <v>205550.95600000001</v>
      </c>
      <c r="N68" s="20">
        <v>206074.774</v>
      </c>
    </row>
    <row r="69" spans="1:14" customFormat="1" x14ac:dyDescent="0.2">
      <c r="A69" s="4" t="s">
        <v>582</v>
      </c>
      <c r="B69" t="s">
        <v>841</v>
      </c>
      <c r="C69" s="20">
        <v>602159</v>
      </c>
      <c r="D69" s="20">
        <v>605808.28599999996</v>
      </c>
      <c r="E69" s="20">
        <v>609830.86300000001</v>
      </c>
      <c r="F69" s="20">
        <v>613908.35</v>
      </c>
      <c r="G69" s="20">
        <v>618199.63600000006</v>
      </c>
      <c r="H69" s="20">
        <v>622417.29500000004</v>
      </c>
      <c r="I69" s="20">
        <v>626655.91700000002</v>
      </c>
      <c r="J69" s="20">
        <v>630853.973</v>
      </c>
      <c r="K69" s="20">
        <v>635055.90399999998</v>
      </c>
      <c r="L69" s="20">
        <v>639281.65700000001</v>
      </c>
      <c r="M69" s="20">
        <v>643487.88199999998</v>
      </c>
      <c r="N69" s="20">
        <v>647633.71299999999</v>
      </c>
    </row>
    <row r="70" spans="1:14" customFormat="1" x14ac:dyDescent="0.2">
      <c r="A70" s="4" t="s">
        <v>539</v>
      </c>
      <c r="B70" t="s">
        <v>773</v>
      </c>
      <c r="C70" s="20">
        <v>213240</v>
      </c>
      <c r="D70" s="20">
        <v>213706.878</v>
      </c>
      <c r="E70" s="20">
        <v>214384.75</v>
      </c>
      <c r="F70" s="20">
        <v>215083.04500000001</v>
      </c>
      <c r="G70" s="20">
        <v>215850.12599999999</v>
      </c>
      <c r="H70" s="20">
        <v>216655.573</v>
      </c>
      <c r="I70" s="20">
        <v>217525.56899999999</v>
      </c>
      <c r="J70" s="20">
        <v>218404.796</v>
      </c>
      <c r="K70" s="20">
        <v>219310.16800000001</v>
      </c>
      <c r="L70" s="20">
        <v>220240.00099999999</v>
      </c>
      <c r="M70" s="20">
        <v>221168.652</v>
      </c>
      <c r="N70" s="20">
        <v>222092.81599999999</v>
      </c>
    </row>
    <row r="71" spans="1:14" customFormat="1" x14ac:dyDescent="0.2">
      <c r="A71" s="4" t="s">
        <v>500</v>
      </c>
      <c r="B71" t="s">
        <v>742</v>
      </c>
      <c r="C71" s="20">
        <v>238811</v>
      </c>
      <c r="D71" s="20">
        <v>240307.83100000001</v>
      </c>
      <c r="E71" s="20">
        <v>241937.38500000001</v>
      </c>
      <c r="F71" s="20">
        <v>243552.603</v>
      </c>
      <c r="G71" s="20">
        <v>245165.42600000001</v>
      </c>
      <c r="H71" s="20">
        <v>246750.91399999999</v>
      </c>
      <c r="I71" s="20">
        <v>248359.144</v>
      </c>
      <c r="J71" s="20">
        <v>249909.29300000001</v>
      </c>
      <c r="K71" s="20">
        <v>251451.57399999999</v>
      </c>
      <c r="L71" s="20">
        <v>252972.04800000001</v>
      </c>
      <c r="M71" s="20">
        <v>254468.899</v>
      </c>
      <c r="N71" s="20">
        <v>255969.91899999999</v>
      </c>
    </row>
    <row r="72" spans="1:14" customFormat="1" x14ac:dyDescent="0.2">
      <c r="A72" s="4" t="s">
        <v>461</v>
      </c>
      <c r="B72" t="s">
        <v>705</v>
      </c>
      <c r="C72" s="20">
        <v>201991</v>
      </c>
      <c r="D72" s="20">
        <v>202260.193</v>
      </c>
      <c r="E72" s="20">
        <v>202625.837</v>
      </c>
      <c r="F72" s="20">
        <v>203023.67600000001</v>
      </c>
      <c r="G72" s="20">
        <v>203507.95199999999</v>
      </c>
      <c r="H72" s="20">
        <v>203915.16800000001</v>
      </c>
      <c r="I72" s="20">
        <v>204362.34299999999</v>
      </c>
      <c r="J72" s="20">
        <v>204779.87899999999</v>
      </c>
      <c r="K72" s="20">
        <v>205154.96799999999</v>
      </c>
      <c r="L72" s="20">
        <v>205531.50599999999</v>
      </c>
      <c r="M72" s="20">
        <v>205927.47</v>
      </c>
      <c r="N72" s="20">
        <v>206359.91500000001</v>
      </c>
    </row>
    <row r="73" spans="1:14" customFormat="1" x14ac:dyDescent="0.2">
      <c r="A73" s="4" t="s">
        <v>653</v>
      </c>
      <c r="B73" t="s">
        <v>831</v>
      </c>
      <c r="C73" s="20">
        <v>260068</v>
      </c>
      <c r="D73" s="20">
        <v>262959.74300000002</v>
      </c>
      <c r="E73" s="20">
        <v>265994.96600000001</v>
      </c>
      <c r="F73" s="20">
        <v>269006.65700000001</v>
      </c>
      <c r="G73" s="20">
        <v>272233.27600000001</v>
      </c>
      <c r="H73" s="20">
        <v>275349.7</v>
      </c>
      <c r="I73" s="20">
        <v>278501.50699999998</v>
      </c>
      <c r="J73" s="20">
        <v>281521.23</v>
      </c>
      <c r="K73" s="20">
        <v>284494.35600000003</v>
      </c>
      <c r="L73" s="20">
        <v>287423.94900000002</v>
      </c>
      <c r="M73" s="20">
        <v>290317.027</v>
      </c>
      <c r="N73" s="20">
        <v>293165.549</v>
      </c>
    </row>
    <row r="74" spans="1:14" customFormat="1" x14ac:dyDescent="0.2">
      <c r="A74" s="4" t="s">
        <v>865</v>
      </c>
      <c r="B74" t="s">
        <v>866</v>
      </c>
      <c r="C74" s="20">
        <v>205935</v>
      </c>
      <c r="D74" s="20">
        <v>207843.78</v>
      </c>
      <c r="E74" s="20">
        <v>209742.56400000001</v>
      </c>
      <c r="F74" s="20">
        <v>211606.45499999999</v>
      </c>
      <c r="G74" s="20">
        <v>213538.44099999999</v>
      </c>
      <c r="H74" s="20">
        <v>215286.99</v>
      </c>
      <c r="I74" s="20">
        <v>216987.391</v>
      </c>
      <c r="J74" s="20">
        <v>218598.62899999999</v>
      </c>
      <c r="K74" s="20">
        <v>220173.478</v>
      </c>
      <c r="L74" s="20">
        <v>221708.86900000001</v>
      </c>
      <c r="M74" s="20">
        <v>223231.81099999999</v>
      </c>
      <c r="N74" s="20">
        <v>224747.049</v>
      </c>
    </row>
    <row r="75" spans="1:14" customFormat="1" x14ac:dyDescent="0.2">
      <c r="A75" s="4" t="s">
        <v>465</v>
      </c>
      <c r="B75" t="s">
        <v>708</v>
      </c>
      <c r="C75" s="20">
        <v>125692</v>
      </c>
      <c r="D75" s="20">
        <v>125840.257</v>
      </c>
      <c r="E75" s="20">
        <v>126098.436</v>
      </c>
      <c r="F75" s="20">
        <v>126380.03</v>
      </c>
      <c r="G75" s="20">
        <v>126657.91800000001</v>
      </c>
      <c r="H75" s="20">
        <v>126926.05499999999</v>
      </c>
      <c r="I75" s="20">
        <v>127200.36599999999</v>
      </c>
      <c r="J75" s="20">
        <v>127471.942</v>
      </c>
      <c r="K75" s="20">
        <v>127733.667</v>
      </c>
      <c r="L75" s="20">
        <v>127987.20600000001</v>
      </c>
      <c r="M75" s="20">
        <v>128227.861</v>
      </c>
      <c r="N75" s="20">
        <v>128442.70600000001</v>
      </c>
    </row>
    <row r="76" spans="1:14" customFormat="1" x14ac:dyDescent="0.2">
      <c r="A76" s="4" t="s">
        <v>483</v>
      </c>
      <c r="B76" t="s">
        <v>726</v>
      </c>
      <c r="C76" s="20">
        <v>153420</v>
      </c>
      <c r="D76" s="20">
        <v>153510.10699999999</v>
      </c>
      <c r="E76" s="20">
        <v>153684.451</v>
      </c>
      <c r="F76" s="20">
        <v>153860.11900000001</v>
      </c>
      <c r="G76" s="20">
        <v>154107.758</v>
      </c>
      <c r="H76" s="20">
        <v>154369.71400000001</v>
      </c>
      <c r="I76" s="20">
        <v>154616.24</v>
      </c>
      <c r="J76" s="20">
        <v>154892.65599999999</v>
      </c>
      <c r="K76" s="20">
        <v>155223.011</v>
      </c>
      <c r="L76" s="20">
        <v>155536.82800000001</v>
      </c>
      <c r="M76" s="20">
        <v>155844.44500000001</v>
      </c>
      <c r="N76" s="20">
        <v>156129.37899999999</v>
      </c>
    </row>
    <row r="77" spans="1:14" customFormat="1" x14ac:dyDescent="0.2">
      <c r="A77" s="4" t="s">
        <v>654</v>
      </c>
      <c r="B77" t="s">
        <v>824</v>
      </c>
      <c r="C77" s="20">
        <v>179850</v>
      </c>
      <c r="D77" s="20">
        <v>179693.38099999999</v>
      </c>
      <c r="E77" s="20">
        <v>179806.723</v>
      </c>
      <c r="F77" s="20">
        <v>180048.592</v>
      </c>
      <c r="G77" s="20">
        <v>180646.516</v>
      </c>
      <c r="H77" s="20">
        <v>181209.87700000001</v>
      </c>
      <c r="I77" s="20">
        <v>181872.66200000001</v>
      </c>
      <c r="J77" s="20">
        <v>182454.755</v>
      </c>
      <c r="K77" s="20">
        <v>183041.61900000001</v>
      </c>
      <c r="L77" s="20">
        <v>183615.391</v>
      </c>
      <c r="M77" s="20">
        <v>184168.58100000001</v>
      </c>
      <c r="N77" s="20">
        <v>184712.38699999999</v>
      </c>
    </row>
    <row r="78" spans="1:14" customFormat="1" x14ac:dyDescent="0.2">
      <c r="A78" s="4" t="s">
        <v>526</v>
      </c>
      <c r="B78" t="s">
        <v>763</v>
      </c>
      <c r="C78" s="20">
        <v>108933</v>
      </c>
      <c r="D78" s="20">
        <v>109221.898</v>
      </c>
      <c r="E78" s="20">
        <v>109635.399</v>
      </c>
      <c r="F78" s="20">
        <v>110054.571</v>
      </c>
      <c r="G78" s="20">
        <v>110482.96799999999</v>
      </c>
      <c r="H78" s="20">
        <v>110946.06200000001</v>
      </c>
      <c r="I78" s="20">
        <v>111413.46799999999</v>
      </c>
      <c r="J78" s="20">
        <v>111879.645</v>
      </c>
      <c r="K78" s="20">
        <v>112374.287</v>
      </c>
      <c r="L78" s="20">
        <v>112837.577</v>
      </c>
      <c r="M78" s="20">
        <v>113281.33500000001</v>
      </c>
      <c r="N78" s="20">
        <v>113709.735</v>
      </c>
    </row>
    <row r="79" spans="1:14" customFormat="1" x14ac:dyDescent="0.2">
      <c r="A79" s="4" t="s">
        <v>655</v>
      </c>
      <c r="B79" t="s">
        <v>814</v>
      </c>
      <c r="C79" s="20">
        <v>258912</v>
      </c>
      <c r="D79" s="20">
        <v>262471.53999999998</v>
      </c>
      <c r="E79" s="20">
        <v>266068.78999999998</v>
      </c>
      <c r="F79" s="20">
        <v>269575.065</v>
      </c>
      <c r="G79" s="20">
        <v>273301.17200000002</v>
      </c>
      <c r="H79" s="20">
        <v>276756.96899999998</v>
      </c>
      <c r="I79" s="20">
        <v>280225.49</v>
      </c>
      <c r="J79" s="20">
        <v>283471.20199999999</v>
      </c>
      <c r="K79" s="20">
        <v>286631.29399999999</v>
      </c>
      <c r="L79" s="20">
        <v>289708.75</v>
      </c>
      <c r="M79" s="20">
        <v>292693.29300000001</v>
      </c>
      <c r="N79" s="20">
        <v>295576.81699999998</v>
      </c>
    </row>
    <row r="80" spans="1:14" customFormat="1" x14ac:dyDescent="0.2">
      <c r="A80" s="4" t="s">
        <v>484</v>
      </c>
      <c r="B80" t="s">
        <v>727</v>
      </c>
      <c r="C80" s="20">
        <v>158610</v>
      </c>
      <c r="D80" s="20">
        <v>158945.37</v>
      </c>
      <c r="E80" s="20">
        <v>159385.98800000001</v>
      </c>
      <c r="F80" s="20">
        <v>159767.87299999999</v>
      </c>
      <c r="G80" s="20">
        <v>160196.43400000001</v>
      </c>
      <c r="H80" s="20">
        <v>160665.29399999999</v>
      </c>
      <c r="I80" s="20">
        <v>161172.315</v>
      </c>
      <c r="J80" s="20">
        <v>161674.68400000001</v>
      </c>
      <c r="K80" s="20">
        <v>162209.66</v>
      </c>
      <c r="L80" s="20">
        <v>162746.93599999999</v>
      </c>
      <c r="M80" s="20">
        <v>163270.78400000001</v>
      </c>
      <c r="N80" s="20">
        <v>163772.823</v>
      </c>
    </row>
    <row r="81" spans="1:14" customFormat="1" x14ac:dyDescent="0.2">
      <c r="A81" s="4" t="s">
        <v>656</v>
      </c>
      <c r="B81" t="s">
        <v>825</v>
      </c>
      <c r="C81" s="20">
        <v>242377</v>
      </c>
      <c r="D81" s="20">
        <v>245045.484</v>
      </c>
      <c r="E81" s="20">
        <v>247909.59700000001</v>
      </c>
      <c r="F81" s="20">
        <v>250791.302</v>
      </c>
      <c r="G81" s="20">
        <v>253820.96599999999</v>
      </c>
      <c r="H81" s="20">
        <v>256754.06200000001</v>
      </c>
      <c r="I81" s="20">
        <v>259746.337</v>
      </c>
      <c r="J81" s="20">
        <v>262642.09700000001</v>
      </c>
      <c r="K81" s="20">
        <v>265521.17599999998</v>
      </c>
      <c r="L81" s="20">
        <v>268365.96100000001</v>
      </c>
      <c r="M81" s="20">
        <v>271082.93099999998</v>
      </c>
      <c r="N81" s="20">
        <v>273711.84299999999</v>
      </c>
    </row>
    <row r="82" spans="1:14" customFormat="1" x14ac:dyDescent="0.2">
      <c r="A82" s="4" t="s">
        <v>441</v>
      </c>
      <c r="B82" t="s">
        <v>685</v>
      </c>
      <c r="C82" s="20">
        <v>284644</v>
      </c>
      <c r="D82" s="20">
        <v>285780.93099999998</v>
      </c>
      <c r="E82" s="20">
        <v>287139.36900000001</v>
      </c>
      <c r="F82" s="20">
        <v>288566.08</v>
      </c>
      <c r="G82" s="20">
        <v>290027.10100000002</v>
      </c>
      <c r="H82" s="20">
        <v>291496.21799999999</v>
      </c>
      <c r="I82" s="20">
        <v>292952.87400000001</v>
      </c>
      <c r="J82" s="20">
        <v>294394.755</v>
      </c>
      <c r="K82" s="20">
        <v>295827.03100000002</v>
      </c>
      <c r="L82" s="20">
        <v>297225.97499999998</v>
      </c>
      <c r="M82" s="20">
        <v>298579.12900000002</v>
      </c>
      <c r="N82" s="20">
        <v>299872.304</v>
      </c>
    </row>
    <row r="83" spans="1:14" customFormat="1" x14ac:dyDescent="0.2">
      <c r="A83" s="4" t="s">
        <v>612</v>
      </c>
      <c r="B83" t="s">
        <v>867</v>
      </c>
      <c r="C83" s="20">
        <v>181433</v>
      </c>
      <c r="D83" s="20">
        <v>182170.022</v>
      </c>
      <c r="E83" s="20">
        <v>183115.93</v>
      </c>
      <c r="F83" s="20">
        <v>184158.16</v>
      </c>
      <c r="G83" s="20">
        <v>185281.99900000001</v>
      </c>
      <c r="H83" s="20">
        <v>186441.497</v>
      </c>
      <c r="I83" s="20">
        <v>187680.899</v>
      </c>
      <c r="J83" s="20">
        <v>188971.61199999999</v>
      </c>
      <c r="K83" s="20">
        <v>190317.391</v>
      </c>
      <c r="L83" s="20">
        <v>191722.639</v>
      </c>
      <c r="M83" s="20">
        <v>193158.81899999999</v>
      </c>
      <c r="N83" s="20">
        <v>194598.75099999999</v>
      </c>
    </row>
    <row r="84" spans="1:14" customFormat="1" x14ac:dyDescent="0.2">
      <c r="A84" s="4" t="s">
        <v>657</v>
      </c>
      <c r="B84" t="s">
        <v>815</v>
      </c>
      <c r="C84" s="20">
        <v>239733</v>
      </c>
      <c r="D84" s="20">
        <v>241969.22700000001</v>
      </c>
      <c r="E84" s="20">
        <v>244430.739</v>
      </c>
      <c r="F84" s="20">
        <v>246998.39</v>
      </c>
      <c r="G84" s="20">
        <v>249708.682</v>
      </c>
      <c r="H84" s="20">
        <v>252482.54699999999</v>
      </c>
      <c r="I84" s="20">
        <v>255316.95300000001</v>
      </c>
      <c r="J84" s="20">
        <v>258219.87899999999</v>
      </c>
      <c r="K84" s="20">
        <v>261185.02</v>
      </c>
      <c r="L84" s="20">
        <v>264195.28700000001</v>
      </c>
      <c r="M84" s="20">
        <v>267219.83500000002</v>
      </c>
      <c r="N84" s="20">
        <v>270234.70400000003</v>
      </c>
    </row>
    <row r="85" spans="1:14" customFormat="1" x14ac:dyDescent="0.2">
      <c r="A85" s="4" t="s">
        <v>510</v>
      </c>
      <c r="B85" t="s">
        <v>749</v>
      </c>
      <c r="C85" s="20">
        <v>184932</v>
      </c>
      <c r="D85" s="20">
        <v>185742.448</v>
      </c>
      <c r="E85" s="20">
        <v>186684.06700000001</v>
      </c>
      <c r="F85" s="20">
        <v>187667.20600000001</v>
      </c>
      <c r="G85" s="20">
        <v>188724.42800000001</v>
      </c>
      <c r="H85" s="20">
        <v>189736.86300000001</v>
      </c>
      <c r="I85" s="20">
        <v>190784.52</v>
      </c>
      <c r="J85" s="20">
        <v>191821.696</v>
      </c>
      <c r="K85" s="20">
        <v>192889.459</v>
      </c>
      <c r="L85" s="20">
        <v>193964.701</v>
      </c>
      <c r="M85" s="20">
        <v>195028.13</v>
      </c>
      <c r="N85" s="20">
        <v>196048.66099999999</v>
      </c>
    </row>
    <row r="86" spans="1:14" customFormat="1" x14ac:dyDescent="0.2">
      <c r="A86" s="4" t="s">
        <v>559</v>
      </c>
      <c r="B86" t="s">
        <v>790</v>
      </c>
      <c r="C86" s="20">
        <v>569869</v>
      </c>
      <c r="D86" s="20">
        <v>575189.89800000004</v>
      </c>
      <c r="E86" s="20">
        <v>581087.70299999998</v>
      </c>
      <c r="F86" s="20">
        <v>587178.70700000005</v>
      </c>
      <c r="G86" s="20">
        <v>593538.15700000001</v>
      </c>
      <c r="H86" s="20">
        <v>599897.34100000001</v>
      </c>
      <c r="I86" s="20">
        <v>606396.79599999997</v>
      </c>
      <c r="J86" s="20">
        <v>612930.87899999996</v>
      </c>
      <c r="K86" s="20">
        <v>619431.19200000004</v>
      </c>
      <c r="L86" s="20">
        <v>626000.06099999999</v>
      </c>
      <c r="M86" s="20">
        <v>632447.81000000006</v>
      </c>
      <c r="N86" s="20">
        <v>638632.87300000002</v>
      </c>
    </row>
    <row r="87" spans="1:14" customFormat="1" x14ac:dyDescent="0.2">
      <c r="A87" s="4" t="s">
        <v>449</v>
      </c>
      <c r="B87" t="s">
        <v>691</v>
      </c>
      <c r="C87" s="20">
        <v>212020</v>
      </c>
      <c r="D87" s="20">
        <v>212308.356</v>
      </c>
      <c r="E87" s="20">
        <v>212742.25899999999</v>
      </c>
      <c r="F87" s="20">
        <v>213193.95699999999</v>
      </c>
      <c r="G87" s="20">
        <v>213697.24600000001</v>
      </c>
      <c r="H87" s="20">
        <v>214212.10699999999</v>
      </c>
      <c r="I87" s="20">
        <v>214766.33600000001</v>
      </c>
      <c r="J87" s="20">
        <v>215337.171</v>
      </c>
      <c r="K87" s="20">
        <v>215907.56200000001</v>
      </c>
      <c r="L87" s="20">
        <v>216476.508</v>
      </c>
      <c r="M87" s="20">
        <v>217030.53899999999</v>
      </c>
      <c r="N87" s="20">
        <v>217539.50399999999</v>
      </c>
    </row>
    <row r="88" spans="1:14" customFormat="1" x14ac:dyDescent="0.2">
      <c r="A88" s="4" t="s">
        <v>617</v>
      </c>
      <c r="B88" t="s">
        <v>868</v>
      </c>
      <c r="C88" s="20">
        <v>167782</v>
      </c>
      <c r="D88" s="20">
        <v>168757.64199999999</v>
      </c>
      <c r="E88" s="20">
        <v>169838.723</v>
      </c>
      <c r="F88" s="20">
        <v>170955.78599999999</v>
      </c>
      <c r="G88" s="20">
        <v>172171.655</v>
      </c>
      <c r="H88" s="20">
        <v>173345.19699999999</v>
      </c>
      <c r="I88" s="20">
        <v>174579.70600000001</v>
      </c>
      <c r="J88" s="20">
        <v>175839.13200000001</v>
      </c>
      <c r="K88" s="20">
        <v>177118.07199999999</v>
      </c>
      <c r="L88" s="20">
        <v>178418.89499999999</v>
      </c>
      <c r="M88" s="20">
        <v>179705.76699999999</v>
      </c>
      <c r="N88" s="20">
        <v>180958.85399999999</v>
      </c>
    </row>
    <row r="89" spans="1:14" customFormat="1" x14ac:dyDescent="0.2">
      <c r="A89" s="4" t="s">
        <v>658</v>
      </c>
      <c r="B89" t="s">
        <v>826</v>
      </c>
      <c r="C89" s="20">
        <v>281756</v>
      </c>
      <c r="D89" s="20">
        <v>286405.52</v>
      </c>
      <c r="E89" s="20">
        <v>291094.821</v>
      </c>
      <c r="F89" s="20">
        <v>295704.09899999999</v>
      </c>
      <c r="G89" s="20">
        <v>300395.071</v>
      </c>
      <c r="H89" s="20">
        <v>304868.79499999998</v>
      </c>
      <c r="I89" s="20">
        <v>309286.22600000002</v>
      </c>
      <c r="J89" s="20">
        <v>313513.92300000001</v>
      </c>
      <c r="K89" s="20">
        <v>317637.23800000001</v>
      </c>
      <c r="L89" s="20">
        <v>321667.12300000002</v>
      </c>
      <c r="M89" s="20">
        <v>325633.875</v>
      </c>
      <c r="N89" s="20">
        <v>329542.49900000001</v>
      </c>
    </row>
    <row r="90" spans="1:14" customFormat="1" x14ac:dyDescent="0.2">
      <c r="A90" s="4" t="s">
        <v>613</v>
      </c>
      <c r="B90" t="s">
        <v>869</v>
      </c>
      <c r="C90" s="20">
        <v>223327</v>
      </c>
      <c r="D90" s="20">
        <v>224453.163</v>
      </c>
      <c r="E90" s="20">
        <v>225834.399</v>
      </c>
      <c r="F90" s="20">
        <v>227287.443</v>
      </c>
      <c r="G90" s="20">
        <v>228804.08600000001</v>
      </c>
      <c r="H90" s="20">
        <v>230286.53</v>
      </c>
      <c r="I90" s="20">
        <v>231834.19099999999</v>
      </c>
      <c r="J90" s="20">
        <v>233362.91500000001</v>
      </c>
      <c r="K90" s="20">
        <v>234964.19200000001</v>
      </c>
      <c r="L90" s="20">
        <v>236616.747</v>
      </c>
      <c r="M90" s="20">
        <v>238260.69500000001</v>
      </c>
      <c r="N90" s="20">
        <v>239806.48300000001</v>
      </c>
    </row>
    <row r="91" spans="1:14" customFormat="1" x14ac:dyDescent="0.2">
      <c r="A91" s="4" t="s">
        <v>652</v>
      </c>
      <c r="B91" t="s">
        <v>827</v>
      </c>
      <c r="C91" s="20">
        <v>259052</v>
      </c>
      <c r="D91" s="20">
        <v>263446.728</v>
      </c>
      <c r="E91" s="20">
        <v>267802.98800000001</v>
      </c>
      <c r="F91" s="20">
        <v>272048.71299999999</v>
      </c>
      <c r="G91" s="20">
        <v>276453.74</v>
      </c>
      <c r="H91" s="20">
        <v>280574.42099999997</v>
      </c>
      <c r="I91" s="20">
        <v>284605.32799999998</v>
      </c>
      <c r="J91" s="20">
        <v>288391.53700000001</v>
      </c>
      <c r="K91" s="20">
        <v>292062.68300000002</v>
      </c>
      <c r="L91" s="20">
        <v>295626.82199999999</v>
      </c>
      <c r="M91" s="20">
        <v>299061.875</v>
      </c>
      <c r="N91" s="20">
        <v>302360.83799999999</v>
      </c>
    </row>
    <row r="92" spans="1:14" customFormat="1" x14ac:dyDescent="0.2">
      <c r="A92" s="4" t="s">
        <v>485</v>
      </c>
      <c r="B92" t="s">
        <v>728</v>
      </c>
      <c r="C92" s="20">
        <v>257204</v>
      </c>
      <c r="D92" s="20">
        <v>257478.622</v>
      </c>
      <c r="E92" s="20">
        <v>258020.81099999999</v>
      </c>
      <c r="F92" s="20">
        <v>258628.742</v>
      </c>
      <c r="G92" s="20">
        <v>259358.31599999999</v>
      </c>
      <c r="H92" s="20">
        <v>260043.24100000001</v>
      </c>
      <c r="I92" s="20">
        <v>260709.74400000001</v>
      </c>
      <c r="J92" s="20">
        <v>261320.46100000001</v>
      </c>
      <c r="K92" s="20">
        <v>261917.79399999999</v>
      </c>
      <c r="L92" s="20">
        <v>262502.26500000001</v>
      </c>
      <c r="M92" s="20">
        <v>263108.54100000003</v>
      </c>
      <c r="N92" s="20">
        <v>263720.79200000002</v>
      </c>
    </row>
    <row r="93" spans="1:14" customFormat="1" x14ac:dyDescent="0.2">
      <c r="A93" s="4" t="s">
        <v>538</v>
      </c>
      <c r="B93" t="s">
        <v>774</v>
      </c>
      <c r="C93" s="20">
        <v>395677</v>
      </c>
      <c r="D93" s="20">
        <v>397243.43800000002</v>
      </c>
      <c r="E93" s="20">
        <v>399130.20299999998</v>
      </c>
      <c r="F93" s="20">
        <v>401078.386</v>
      </c>
      <c r="G93" s="20">
        <v>403156.35499999998</v>
      </c>
      <c r="H93" s="20">
        <v>405301.48100000003</v>
      </c>
      <c r="I93" s="20">
        <v>407515.712</v>
      </c>
      <c r="J93" s="20">
        <v>409766.05099999998</v>
      </c>
      <c r="K93" s="20">
        <v>412096.413</v>
      </c>
      <c r="L93" s="20">
        <v>414473.67200000002</v>
      </c>
      <c r="M93" s="20">
        <v>416806.837</v>
      </c>
      <c r="N93" s="20">
        <v>419026.033</v>
      </c>
    </row>
    <row r="94" spans="1:14" customFormat="1" x14ac:dyDescent="0.2">
      <c r="A94" s="4" t="s">
        <v>632</v>
      </c>
      <c r="B94" t="s">
        <v>885</v>
      </c>
      <c r="C94" s="20">
        <v>138748</v>
      </c>
      <c r="D94" s="20">
        <v>139043.851</v>
      </c>
      <c r="E94" s="20">
        <v>139483.76999999999</v>
      </c>
      <c r="F94" s="20">
        <v>139957.22700000001</v>
      </c>
      <c r="G94" s="20">
        <v>140483.74100000001</v>
      </c>
      <c r="H94" s="20">
        <v>141055.85800000001</v>
      </c>
      <c r="I94" s="20">
        <v>141652.41800000001</v>
      </c>
      <c r="J94" s="20">
        <v>142280.45499999999</v>
      </c>
      <c r="K94" s="20">
        <v>142939.56599999999</v>
      </c>
      <c r="L94" s="20">
        <v>143651.204</v>
      </c>
      <c r="M94" s="20">
        <v>144373.22099999999</v>
      </c>
      <c r="N94" s="20">
        <v>145095.58300000001</v>
      </c>
    </row>
    <row r="95" spans="1:14" customFormat="1" x14ac:dyDescent="0.2">
      <c r="A95" s="4" t="s">
        <v>659</v>
      </c>
      <c r="B95" t="s">
        <v>816</v>
      </c>
      <c r="C95" s="20">
        <v>211047</v>
      </c>
      <c r="D95" s="20">
        <v>215482.073</v>
      </c>
      <c r="E95" s="20">
        <v>219686.49100000001</v>
      </c>
      <c r="F95" s="20">
        <v>223619.92499999999</v>
      </c>
      <c r="G95" s="20">
        <v>227669.37</v>
      </c>
      <c r="H95" s="20">
        <v>231279.557</v>
      </c>
      <c r="I95" s="20">
        <v>234770.57500000001</v>
      </c>
      <c r="J95" s="20">
        <v>237919.30300000001</v>
      </c>
      <c r="K95" s="20">
        <v>240888.30900000001</v>
      </c>
      <c r="L95" s="20">
        <v>243692.94200000001</v>
      </c>
      <c r="M95" s="20">
        <v>246365.27499999999</v>
      </c>
      <c r="N95" s="20">
        <v>248943.929</v>
      </c>
    </row>
    <row r="96" spans="1:14" customFormat="1" x14ac:dyDescent="0.2">
      <c r="A96" s="4" t="s">
        <v>591</v>
      </c>
      <c r="B96" t="s">
        <v>848</v>
      </c>
      <c r="C96" s="20">
        <v>540178</v>
      </c>
      <c r="D96" s="20">
        <v>544322.69799999997</v>
      </c>
      <c r="E96" s="20">
        <v>548781.45799999998</v>
      </c>
      <c r="F96" s="20">
        <v>553231.72199999995</v>
      </c>
      <c r="G96" s="20">
        <v>557825.41500000004</v>
      </c>
      <c r="H96" s="20">
        <v>562352.66500000004</v>
      </c>
      <c r="I96" s="20">
        <v>566879.52099999995</v>
      </c>
      <c r="J96" s="20">
        <v>571385.90500000003</v>
      </c>
      <c r="K96" s="20">
        <v>575914.49800000002</v>
      </c>
      <c r="L96" s="20">
        <v>580452.94400000002</v>
      </c>
      <c r="M96" s="20">
        <v>584975.71299999999</v>
      </c>
      <c r="N96" s="20">
        <v>589457.91700000002</v>
      </c>
    </row>
    <row r="97" spans="1:14" customFormat="1" x14ac:dyDescent="0.2">
      <c r="A97" s="4" t="s">
        <v>660</v>
      </c>
      <c r="B97" t="s">
        <v>832</v>
      </c>
      <c r="C97" s="20">
        <v>163906</v>
      </c>
      <c r="D97" s="20">
        <v>166810.77600000001</v>
      </c>
      <c r="E97" s="20">
        <v>169696.73</v>
      </c>
      <c r="F97" s="20">
        <v>172516.65599999999</v>
      </c>
      <c r="G97" s="20">
        <v>175417.54399999999</v>
      </c>
      <c r="H97" s="20">
        <v>178122.96100000001</v>
      </c>
      <c r="I97" s="20">
        <v>180770.68299999999</v>
      </c>
      <c r="J97" s="20">
        <v>183254.361</v>
      </c>
      <c r="K97" s="20">
        <v>185654.397</v>
      </c>
      <c r="L97" s="20">
        <v>187973.541</v>
      </c>
      <c r="M97" s="20">
        <v>190247.94099999999</v>
      </c>
      <c r="N97" s="20">
        <v>192502.56200000001</v>
      </c>
    </row>
    <row r="98" spans="1:14" customFormat="1" x14ac:dyDescent="0.2">
      <c r="A98" s="4" t="s">
        <v>466</v>
      </c>
      <c r="B98" t="s">
        <v>709</v>
      </c>
      <c r="C98" s="20">
        <v>145936</v>
      </c>
      <c r="D98" s="20">
        <v>145889.50899999999</v>
      </c>
      <c r="E98" s="20">
        <v>145955.079</v>
      </c>
      <c r="F98" s="20">
        <v>146038.89300000001</v>
      </c>
      <c r="G98" s="20">
        <v>146149.61799999999</v>
      </c>
      <c r="H98" s="20">
        <v>146279.514</v>
      </c>
      <c r="I98" s="20">
        <v>146397.416</v>
      </c>
      <c r="J98" s="20">
        <v>146524.174</v>
      </c>
      <c r="K98" s="20">
        <v>146658.296</v>
      </c>
      <c r="L98" s="20">
        <v>146788.61499999999</v>
      </c>
      <c r="M98" s="20">
        <v>146905.43799999999</v>
      </c>
      <c r="N98" s="20">
        <v>147008.13800000001</v>
      </c>
    </row>
    <row r="99" spans="1:14" customFormat="1" x14ac:dyDescent="0.2">
      <c r="A99" s="4" t="s">
        <v>661</v>
      </c>
      <c r="B99" t="s">
        <v>833</v>
      </c>
      <c r="C99" s="20">
        <v>310200</v>
      </c>
      <c r="D99" s="20">
        <v>314019.89899999998</v>
      </c>
      <c r="E99" s="20">
        <v>317737.67599999998</v>
      </c>
      <c r="F99" s="20">
        <v>321327.46899999998</v>
      </c>
      <c r="G99" s="20">
        <v>325105.40399999998</v>
      </c>
      <c r="H99" s="20">
        <v>328613.81900000002</v>
      </c>
      <c r="I99" s="20">
        <v>332098.739</v>
      </c>
      <c r="J99" s="20">
        <v>335336.897</v>
      </c>
      <c r="K99" s="20">
        <v>338466.10399999999</v>
      </c>
      <c r="L99" s="20">
        <v>341463.05699999997</v>
      </c>
      <c r="M99" s="20">
        <v>344318.96399999998</v>
      </c>
      <c r="N99" s="20">
        <v>347030.63099999999</v>
      </c>
    </row>
    <row r="100" spans="1:14" customFormat="1" x14ac:dyDescent="0.2">
      <c r="A100" s="4" t="s">
        <v>462</v>
      </c>
      <c r="B100" t="s">
        <v>706</v>
      </c>
      <c r="C100" s="20">
        <v>158528</v>
      </c>
      <c r="D100" s="20">
        <v>158639.38399999999</v>
      </c>
      <c r="E100" s="20">
        <v>158915.71299999999</v>
      </c>
      <c r="F100" s="20">
        <v>159255.068</v>
      </c>
      <c r="G100" s="20">
        <v>159677.48800000001</v>
      </c>
      <c r="H100" s="20">
        <v>160075.89499999999</v>
      </c>
      <c r="I100" s="20">
        <v>160464.42800000001</v>
      </c>
      <c r="J100" s="20">
        <v>160761.693</v>
      </c>
      <c r="K100" s="20">
        <v>161052.88399999999</v>
      </c>
      <c r="L100" s="20">
        <v>161346.943</v>
      </c>
      <c r="M100" s="20">
        <v>161725.6</v>
      </c>
      <c r="N100" s="20">
        <v>162244.894</v>
      </c>
    </row>
    <row r="101" spans="1:14" customFormat="1" x14ac:dyDescent="0.2">
      <c r="A101" s="4" t="s">
        <v>498</v>
      </c>
      <c r="B101" t="s">
        <v>743</v>
      </c>
      <c r="C101" s="20">
        <v>199563</v>
      </c>
      <c r="D101" s="20">
        <v>201008.60500000001</v>
      </c>
      <c r="E101" s="20">
        <v>202539.80499999999</v>
      </c>
      <c r="F101" s="20">
        <v>204051.44699999999</v>
      </c>
      <c r="G101" s="20">
        <v>205632.01500000001</v>
      </c>
      <c r="H101" s="20">
        <v>207168.05499999999</v>
      </c>
      <c r="I101" s="20">
        <v>208727.484</v>
      </c>
      <c r="J101" s="20">
        <v>210303.55300000001</v>
      </c>
      <c r="K101" s="20">
        <v>211859.32</v>
      </c>
      <c r="L101" s="20">
        <v>213404.13500000001</v>
      </c>
      <c r="M101" s="20">
        <v>214959.465</v>
      </c>
      <c r="N101" s="20">
        <v>216478.25099999999</v>
      </c>
    </row>
    <row r="102" spans="1:14" customFormat="1" x14ac:dyDescent="0.2">
      <c r="A102" s="4" t="s">
        <v>502</v>
      </c>
      <c r="B102" t="s">
        <v>744</v>
      </c>
      <c r="C102" s="20">
        <v>238316</v>
      </c>
      <c r="D102" s="20">
        <v>240121.72500000001</v>
      </c>
      <c r="E102" s="20">
        <v>241959.15299999999</v>
      </c>
      <c r="F102" s="20">
        <v>243688.033</v>
      </c>
      <c r="G102" s="20">
        <v>245505.973</v>
      </c>
      <c r="H102" s="20">
        <v>247239.15599999999</v>
      </c>
      <c r="I102" s="20">
        <v>248950.49</v>
      </c>
      <c r="J102" s="20">
        <v>250564.77799999999</v>
      </c>
      <c r="K102" s="20">
        <v>252098.96400000001</v>
      </c>
      <c r="L102" s="20">
        <v>253554.26</v>
      </c>
      <c r="M102" s="20">
        <v>254999.223</v>
      </c>
      <c r="N102" s="20">
        <v>256417.74400000001</v>
      </c>
    </row>
    <row r="103" spans="1:14" customFormat="1" x14ac:dyDescent="0.2">
      <c r="A103" s="4" t="s">
        <v>501</v>
      </c>
      <c r="B103" t="s">
        <v>745</v>
      </c>
      <c r="C103" s="20">
        <v>319776</v>
      </c>
      <c r="D103" s="20">
        <v>322823.451</v>
      </c>
      <c r="E103" s="20">
        <v>325569.17700000003</v>
      </c>
      <c r="F103" s="20">
        <v>327926.74099999998</v>
      </c>
      <c r="G103" s="20">
        <v>330107.435</v>
      </c>
      <c r="H103" s="20">
        <v>332035.42700000003</v>
      </c>
      <c r="I103" s="20">
        <v>333803.79599999997</v>
      </c>
      <c r="J103" s="20">
        <v>335309.674</v>
      </c>
      <c r="K103" s="20">
        <v>336698</v>
      </c>
      <c r="L103" s="20">
        <v>337994.31400000001</v>
      </c>
      <c r="M103" s="20">
        <v>339421.74</v>
      </c>
      <c r="N103" s="20">
        <v>341209.06199999998</v>
      </c>
    </row>
    <row r="104" spans="1:14" customFormat="1" x14ac:dyDescent="0.2">
      <c r="A104" s="4" t="s">
        <v>563</v>
      </c>
      <c r="B104" t="s">
        <v>795</v>
      </c>
      <c r="C104" s="20">
        <v>331606</v>
      </c>
      <c r="D104" s="20">
        <v>333576.93800000002</v>
      </c>
      <c r="E104" s="20">
        <v>335699.71399999998</v>
      </c>
      <c r="F104" s="20">
        <v>337739.62800000003</v>
      </c>
      <c r="G104" s="20">
        <v>339932.73700000002</v>
      </c>
      <c r="H104" s="20">
        <v>341940.05499999999</v>
      </c>
      <c r="I104" s="20">
        <v>343894.12599999999</v>
      </c>
      <c r="J104" s="20">
        <v>345689.88099999999</v>
      </c>
      <c r="K104" s="20">
        <v>347388.9</v>
      </c>
      <c r="L104" s="20">
        <v>349000.67700000003</v>
      </c>
      <c r="M104" s="20">
        <v>350618.85499999998</v>
      </c>
      <c r="N104" s="20">
        <v>352339.10399999999</v>
      </c>
    </row>
    <row r="105" spans="1:14" customFormat="1" x14ac:dyDescent="0.2">
      <c r="A105" s="4" t="s">
        <v>662</v>
      </c>
      <c r="B105" t="s">
        <v>834</v>
      </c>
      <c r="C105" s="20">
        <v>281556</v>
      </c>
      <c r="D105" s="20">
        <v>285633.53000000003</v>
      </c>
      <c r="E105" s="20">
        <v>289794.12900000002</v>
      </c>
      <c r="F105" s="20">
        <v>293946.98499999999</v>
      </c>
      <c r="G105" s="20">
        <v>298245.48700000002</v>
      </c>
      <c r="H105" s="20">
        <v>302409.77899999998</v>
      </c>
      <c r="I105" s="20">
        <v>306563.83899999998</v>
      </c>
      <c r="J105" s="20">
        <v>310563.24200000003</v>
      </c>
      <c r="K105" s="20">
        <v>314492.60399999999</v>
      </c>
      <c r="L105" s="20">
        <v>318332.76799999998</v>
      </c>
      <c r="M105" s="20">
        <v>322081.46399999998</v>
      </c>
      <c r="N105" s="20">
        <v>325732.76899999997</v>
      </c>
    </row>
    <row r="106" spans="1:14" customFormat="1" x14ac:dyDescent="0.2">
      <c r="A106" s="4" t="s">
        <v>561</v>
      </c>
      <c r="B106" t="s">
        <v>796</v>
      </c>
      <c r="C106" s="20">
        <v>228111</v>
      </c>
      <c r="D106" s="20">
        <v>229443.75399999999</v>
      </c>
      <c r="E106" s="20">
        <v>230979.715</v>
      </c>
      <c r="F106" s="20">
        <v>232526.92800000001</v>
      </c>
      <c r="G106" s="20">
        <v>234155.16</v>
      </c>
      <c r="H106" s="20">
        <v>235752.171</v>
      </c>
      <c r="I106" s="20">
        <v>237335.14799999999</v>
      </c>
      <c r="J106" s="20">
        <v>238930.79699999999</v>
      </c>
      <c r="K106" s="20">
        <v>240532.568</v>
      </c>
      <c r="L106" s="20">
        <v>242179.31599999999</v>
      </c>
      <c r="M106" s="20">
        <v>243784.05</v>
      </c>
      <c r="N106" s="20">
        <v>245365.47200000001</v>
      </c>
    </row>
    <row r="107" spans="1:14" customFormat="1" x14ac:dyDescent="0.2">
      <c r="A107" s="4" t="s">
        <v>564</v>
      </c>
      <c r="B107" t="s">
        <v>797</v>
      </c>
      <c r="C107" s="20">
        <v>227679</v>
      </c>
      <c r="D107" s="20">
        <v>228893.981</v>
      </c>
      <c r="E107" s="20">
        <v>230189.573</v>
      </c>
      <c r="F107" s="20">
        <v>231416.182</v>
      </c>
      <c r="G107" s="20">
        <v>232726.35399999999</v>
      </c>
      <c r="H107" s="20">
        <v>234003.264</v>
      </c>
      <c r="I107" s="20">
        <v>235307.89499999999</v>
      </c>
      <c r="J107" s="20">
        <v>236539.55300000001</v>
      </c>
      <c r="K107" s="20">
        <v>237766.90900000001</v>
      </c>
      <c r="L107" s="20">
        <v>238966.22700000001</v>
      </c>
      <c r="M107" s="20">
        <v>240224.68100000001</v>
      </c>
      <c r="N107" s="20">
        <v>241565.467</v>
      </c>
    </row>
    <row r="108" spans="1:14" customFormat="1" x14ac:dyDescent="0.2">
      <c r="A108" s="4" t="s">
        <v>470</v>
      </c>
      <c r="B108" t="s">
        <v>710</v>
      </c>
      <c r="C108" s="20">
        <v>469690</v>
      </c>
      <c r="D108" s="20">
        <v>469837.92800000001</v>
      </c>
      <c r="E108" s="20">
        <v>470355.022</v>
      </c>
      <c r="F108" s="20">
        <v>470978.12800000003</v>
      </c>
      <c r="G108" s="20">
        <v>471988.11599999998</v>
      </c>
      <c r="H108" s="20">
        <v>472921.40899999999</v>
      </c>
      <c r="I108" s="20">
        <v>473869.90600000002</v>
      </c>
      <c r="J108" s="20">
        <v>474694.66700000002</v>
      </c>
      <c r="K108" s="20">
        <v>475499.89600000001</v>
      </c>
      <c r="L108" s="20">
        <v>476291.72499999998</v>
      </c>
      <c r="M108" s="20">
        <v>477185.19300000003</v>
      </c>
      <c r="N108" s="20">
        <v>478281.45299999998</v>
      </c>
    </row>
    <row r="109" spans="1:14" customFormat="1" x14ac:dyDescent="0.2">
      <c r="A109" s="4" t="s">
        <v>560</v>
      </c>
      <c r="B109" t="s">
        <v>791</v>
      </c>
      <c r="C109" s="20">
        <v>205843</v>
      </c>
      <c r="D109" s="20">
        <v>208452.28899999999</v>
      </c>
      <c r="E109" s="20">
        <v>211110.94200000001</v>
      </c>
      <c r="F109" s="20">
        <v>213695.91699999999</v>
      </c>
      <c r="G109" s="20">
        <v>216419.11799999999</v>
      </c>
      <c r="H109" s="20">
        <v>218966.21599999999</v>
      </c>
      <c r="I109" s="20">
        <v>221517.27499999999</v>
      </c>
      <c r="J109" s="20">
        <v>223935.68900000001</v>
      </c>
      <c r="K109" s="20">
        <v>226298.603</v>
      </c>
      <c r="L109" s="20">
        <v>228585.785</v>
      </c>
      <c r="M109" s="20">
        <v>230804.52299999999</v>
      </c>
      <c r="N109" s="20">
        <v>232980.37100000001</v>
      </c>
    </row>
    <row r="110" spans="1:14" customFormat="1" x14ac:dyDescent="0.2">
      <c r="A110" s="4" t="s">
        <v>527</v>
      </c>
      <c r="B110" t="s">
        <v>764</v>
      </c>
      <c r="C110" s="20">
        <v>192539</v>
      </c>
      <c r="D110" s="20">
        <v>193219.19699999999</v>
      </c>
      <c r="E110" s="20">
        <v>194070.75099999999</v>
      </c>
      <c r="F110" s="20">
        <v>194957.52600000001</v>
      </c>
      <c r="G110" s="20">
        <v>195893.34</v>
      </c>
      <c r="H110" s="20">
        <v>196821.91800000001</v>
      </c>
      <c r="I110" s="20">
        <v>197758.878</v>
      </c>
      <c r="J110" s="20">
        <v>198704.72099999999</v>
      </c>
      <c r="K110" s="20">
        <v>199667.22700000001</v>
      </c>
      <c r="L110" s="20">
        <v>200610.90400000001</v>
      </c>
      <c r="M110" s="20">
        <v>201531.70699999999</v>
      </c>
      <c r="N110" s="20">
        <v>202413.61199999999</v>
      </c>
    </row>
    <row r="111" spans="1:14" customFormat="1" x14ac:dyDescent="0.2">
      <c r="A111" s="4" t="s">
        <v>599</v>
      </c>
      <c r="B111" t="s">
        <v>854</v>
      </c>
      <c r="C111" s="20">
        <v>268218</v>
      </c>
      <c r="D111" s="20">
        <v>270443.72399999999</v>
      </c>
      <c r="E111" s="20">
        <v>272864.93199999997</v>
      </c>
      <c r="F111" s="20">
        <v>275315.87699999998</v>
      </c>
      <c r="G111" s="20">
        <v>277856.75199999998</v>
      </c>
      <c r="H111" s="20">
        <v>280382.54399999999</v>
      </c>
      <c r="I111" s="20">
        <v>282935.93800000002</v>
      </c>
      <c r="J111" s="20">
        <v>285474.56400000001</v>
      </c>
      <c r="K111" s="20">
        <v>288011.23599999998</v>
      </c>
      <c r="L111" s="20">
        <v>290521.853</v>
      </c>
      <c r="M111" s="20">
        <v>293009.288</v>
      </c>
      <c r="N111" s="20">
        <v>295461.93199999997</v>
      </c>
    </row>
    <row r="112" spans="1:14" customFormat="1" x14ac:dyDescent="0.2">
      <c r="A112" s="4" t="s">
        <v>667</v>
      </c>
      <c r="B112" t="s">
        <v>835</v>
      </c>
      <c r="C112" s="20">
        <v>202225</v>
      </c>
      <c r="D112" s="20">
        <v>204864.29399999999</v>
      </c>
      <c r="E112" s="20">
        <v>207588.42499999999</v>
      </c>
      <c r="F112" s="20">
        <v>210322.15</v>
      </c>
      <c r="G112" s="20">
        <v>213186.84</v>
      </c>
      <c r="H112" s="20">
        <v>215915.82199999999</v>
      </c>
      <c r="I112" s="20">
        <v>218672.54500000001</v>
      </c>
      <c r="J112" s="20">
        <v>221315.99299999999</v>
      </c>
      <c r="K112" s="20">
        <v>223899.30300000001</v>
      </c>
      <c r="L112" s="20">
        <v>226431.53099999999</v>
      </c>
      <c r="M112" s="20">
        <v>228897.804</v>
      </c>
      <c r="N112" s="20">
        <v>231261.14300000001</v>
      </c>
    </row>
    <row r="113" spans="1:14" customFormat="1" x14ac:dyDescent="0.2">
      <c r="A113" s="4" t="s">
        <v>545</v>
      </c>
      <c r="B113" t="s">
        <v>782</v>
      </c>
      <c r="C113" s="20">
        <v>379637</v>
      </c>
      <c r="D113" s="20">
        <v>381830.973</v>
      </c>
      <c r="E113" s="20">
        <v>384361.34899999999</v>
      </c>
      <c r="F113" s="20">
        <v>386971.04800000001</v>
      </c>
      <c r="G113" s="20">
        <v>389670.22700000001</v>
      </c>
      <c r="H113" s="20">
        <v>392438.09600000002</v>
      </c>
      <c r="I113" s="20">
        <v>395274.98700000002</v>
      </c>
      <c r="J113" s="20">
        <v>398147.022</v>
      </c>
      <c r="K113" s="20">
        <v>401024.83299999998</v>
      </c>
      <c r="L113" s="20">
        <v>403930.94099999999</v>
      </c>
      <c r="M113" s="20">
        <v>406793.67099999997</v>
      </c>
      <c r="N113" s="20">
        <v>409631.05200000003</v>
      </c>
    </row>
    <row r="114" spans="1:14" customFormat="1" x14ac:dyDescent="0.2">
      <c r="A114" s="4" t="s">
        <v>555</v>
      </c>
      <c r="B114" t="s">
        <v>792</v>
      </c>
      <c r="C114" s="20">
        <v>257931</v>
      </c>
      <c r="D114" s="20">
        <v>261486.821</v>
      </c>
      <c r="E114" s="20">
        <v>265183.24200000003</v>
      </c>
      <c r="F114" s="20">
        <v>268853.78600000002</v>
      </c>
      <c r="G114" s="20">
        <v>272576.98100000003</v>
      </c>
      <c r="H114" s="20">
        <v>276229.78700000001</v>
      </c>
      <c r="I114" s="20">
        <v>279839.76500000001</v>
      </c>
      <c r="J114" s="20">
        <v>283387.598</v>
      </c>
      <c r="K114" s="20">
        <v>286883.12699999998</v>
      </c>
      <c r="L114" s="20">
        <v>290305.79100000003</v>
      </c>
      <c r="M114" s="20">
        <v>293623.69</v>
      </c>
      <c r="N114" s="20">
        <v>296825.54599999997</v>
      </c>
    </row>
    <row r="115" spans="1:14" customFormat="1" x14ac:dyDescent="0.2">
      <c r="A115" s="4" t="s">
        <v>556</v>
      </c>
      <c r="B115" t="s">
        <v>793</v>
      </c>
      <c r="C115" s="20">
        <v>621755</v>
      </c>
      <c r="D115" s="20">
        <v>626276.01699999999</v>
      </c>
      <c r="E115" s="20">
        <v>631217.37899999996</v>
      </c>
      <c r="F115" s="20">
        <v>636163.81999999995</v>
      </c>
      <c r="G115" s="20">
        <v>641290.58700000006</v>
      </c>
      <c r="H115" s="20">
        <v>646335.62899999996</v>
      </c>
      <c r="I115" s="20">
        <v>651437.56700000004</v>
      </c>
      <c r="J115" s="20">
        <v>656447.52399999998</v>
      </c>
      <c r="K115" s="20">
        <v>661407.07499999995</v>
      </c>
      <c r="L115" s="20">
        <v>666329.29</v>
      </c>
      <c r="M115" s="20">
        <v>671166.98400000005</v>
      </c>
      <c r="N115" s="20">
        <v>675876</v>
      </c>
    </row>
    <row r="116" spans="1:14" customFormat="1" x14ac:dyDescent="0.2">
      <c r="A116" s="4" t="s">
        <v>528</v>
      </c>
      <c r="B116" t="s">
        <v>765</v>
      </c>
      <c r="C116" s="20">
        <v>115897</v>
      </c>
      <c r="D116" s="20">
        <v>116479.921</v>
      </c>
      <c r="E116" s="20">
        <v>117163.38400000001</v>
      </c>
      <c r="F116" s="20">
        <v>117839.36</v>
      </c>
      <c r="G116" s="20">
        <v>118543.943</v>
      </c>
      <c r="H116" s="20">
        <v>119242.41899999999</v>
      </c>
      <c r="I116" s="20">
        <v>119941.73699999999</v>
      </c>
      <c r="J116" s="20">
        <v>120643.16099999999</v>
      </c>
      <c r="K116" s="20">
        <v>121361.16</v>
      </c>
      <c r="L116" s="20">
        <v>122061.175</v>
      </c>
      <c r="M116" s="20">
        <v>122781.155</v>
      </c>
      <c r="N116" s="20">
        <v>123480.533</v>
      </c>
    </row>
    <row r="117" spans="1:14" customFormat="1" x14ac:dyDescent="0.2">
      <c r="A117" s="4" t="s">
        <v>620</v>
      </c>
      <c r="B117" t="s">
        <v>876</v>
      </c>
      <c r="C117" s="20">
        <v>105128</v>
      </c>
      <c r="D117" s="20">
        <v>105650.363</v>
      </c>
      <c r="E117" s="20">
        <v>106268.822</v>
      </c>
      <c r="F117" s="20">
        <v>106924.83</v>
      </c>
      <c r="G117" s="20">
        <v>107575.804</v>
      </c>
      <c r="H117" s="20">
        <v>108247.893</v>
      </c>
      <c r="I117" s="20">
        <v>108893.853</v>
      </c>
      <c r="J117" s="20">
        <v>109567.98</v>
      </c>
      <c r="K117" s="20">
        <v>110263.652</v>
      </c>
      <c r="L117" s="20">
        <v>110966.22500000001</v>
      </c>
      <c r="M117" s="20">
        <v>111645.36900000001</v>
      </c>
      <c r="N117" s="20">
        <v>112280.701</v>
      </c>
    </row>
    <row r="118" spans="1:14" customFormat="1" x14ac:dyDescent="0.2">
      <c r="A118" s="4" t="s">
        <v>717</v>
      </c>
      <c r="B118" t="s">
        <v>718</v>
      </c>
      <c r="C118" s="20">
        <v>141550</v>
      </c>
      <c r="D118" s="20">
        <v>141993.53200000001</v>
      </c>
      <c r="E118" s="20">
        <v>142369.71799999999</v>
      </c>
      <c r="F118" s="20">
        <v>142675.20800000001</v>
      </c>
      <c r="G118" s="20">
        <v>143103.356</v>
      </c>
      <c r="H118" s="20">
        <v>143434.32399999999</v>
      </c>
      <c r="I118" s="20">
        <v>143764.06099999999</v>
      </c>
      <c r="J118" s="20">
        <v>143921.742</v>
      </c>
      <c r="K118" s="20">
        <v>144021.61199999999</v>
      </c>
      <c r="L118" s="20">
        <v>144080.29999999999</v>
      </c>
      <c r="M118" s="20">
        <v>144224.72700000001</v>
      </c>
      <c r="N118" s="20">
        <v>144502.50700000001</v>
      </c>
    </row>
    <row r="119" spans="1:14" customFormat="1" x14ac:dyDescent="0.2">
      <c r="A119" s="4" t="s">
        <v>719</v>
      </c>
      <c r="B119" t="s">
        <v>720</v>
      </c>
      <c r="C119" s="20">
        <v>140892</v>
      </c>
      <c r="D119" s="20">
        <v>141359.84</v>
      </c>
      <c r="E119" s="20">
        <v>141905.10500000001</v>
      </c>
      <c r="F119" s="20">
        <v>142471.73000000001</v>
      </c>
      <c r="G119" s="20">
        <v>143113.878</v>
      </c>
      <c r="H119" s="20">
        <v>143675.24799999999</v>
      </c>
      <c r="I119" s="20">
        <v>144228.33900000001</v>
      </c>
      <c r="J119" s="20">
        <v>144727.96299999999</v>
      </c>
      <c r="K119" s="20">
        <v>145184.739</v>
      </c>
      <c r="L119" s="20">
        <v>145648.72200000001</v>
      </c>
      <c r="M119" s="20">
        <v>146140.53700000001</v>
      </c>
      <c r="N119" s="20">
        <v>146716.37400000001</v>
      </c>
    </row>
    <row r="120" spans="1:14" customFormat="1" x14ac:dyDescent="0.2">
      <c r="A120" s="4" t="s">
        <v>663</v>
      </c>
      <c r="B120" t="s">
        <v>817</v>
      </c>
      <c r="C120" s="20">
        <v>314084</v>
      </c>
      <c r="D120" s="20">
        <v>319657.39399999997</v>
      </c>
      <c r="E120" s="20">
        <v>325102.88500000001</v>
      </c>
      <c r="F120" s="20">
        <v>330328.06199999998</v>
      </c>
      <c r="G120" s="20">
        <v>335954.739</v>
      </c>
      <c r="H120" s="20">
        <v>341076.28899999999</v>
      </c>
      <c r="I120" s="20">
        <v>346149.82900000003</v>
      </c>
      <c r="J120" s="20">
        <v>350790.158</v>
      </c>
      <c r="K120" s="20">
        <v>355276.83899999998</v>
      </c>
      <c r="L120" s="20">
        <v>359611.82900000003</v>
      </c>
      <c r="M120" s="20">
        <v>363796.78600000002</v>
      </c>
      <c r="N120" s="20">
        <v>367840.152</v>
      </c>
    </row>
    <row r="121" spans="1:14" customFormat="1" x14ac:dyDescent="0.2">
      <c r="A121" s="4" t="s">
        <v>621</v>
      </c>
      <c r="B121" t="s">
        <v>877</v>
      </c>
      <c r="C121" s="20">
        <v>99305</v>
      </c>
      <c r="D121" s="20">
        <v>99983.748000000007</v>
      </c>
      <c r="E121" s="20">
        <v>100713.913</v>
      </c>
      <c r="F121" s="20">
        <v>101435.095</v>
      </c>
      <c r="G121" s="20">
        <v>102226.25900000001</v>
      </c>
      <c r="H121" s="20">
        <v>102947.94500000001</v>
      </c>
      <c r="I121" s="20">
        <v>103733.762</v>
      </c>
      <c r="J121" s="20">
        <v>104438.68700000001</v>
      </c>
      <c r="K121" s="20">
        <v>105160.49</v>
      </c>
      <c r="L121" s="20">
        <v>105871.268</v>
      </c>
      <c r="M121" s="20">
        <v>106563.447</v>
      </c>
      <c r="N121" s="20">
        <v>107200.90300000001</v>
      </c>
    </row>
    <row r="122" spans="1:14" customFormat="1" x14ac:dyDescent="0.2">
      <c r="A122" s="4" t="s">
        <v>529</v>
      </c>
      <c r="B122" t="s">
        <v>766</v>
      </c>
      <c r="C122" s="20">
        <v>272075</v>
      </c>
      <c r="D122" s="20">
        <v>272636.69</v>
      </c>
      <c r="E122" s="20">
        <v>273418.37400000001</v>
      </c>
      <c r="F122" s="20">
        <v>274296.70799999998</v>
      </c>
      <c r="G122" s="20">
        <v>275243.766</v>
      </c>
      <c r="H122" s="20">
        <v>276219.766</v>
      </c>
      <c r="I122" s="20">
        <v>277229.56800000003</v>
      </c>
      <c r="J122" s="20">
        <v>278304.68</v>
      </c>
      <c r="K122" s="20">
        <v>279431.658</v>
      </c>
      <c r="L122" s="20">
        <v>280620.038</v>
      </c>
      <c r="M122" s="20">
        <v>281814.47700000001</v>
      </c>
      <c r="N122" s="20">
        <v>282954.94</v>
      </c>
    </row>
    <row r="123" spans="1:14" customFormat="1" x14ac:dyDescent="0.2">
      <c r="A123" s="4" t="s">
        <v>440</v>
      </c>
      <c r="B123" t="s">
        <v>686</v>
      </c>
      <c r="C123" s="20">
        <v>241305</v>
      </c>
      <c r="D123" s="20">
        <v>242046.98199999999</v>
      </c>
      <c r="E123" s="20">
        <v>242892.80900000001</v>
      </c>
      <c r="F123" s="20">
        <v>243835.408</v>
      </c>
      <c r="G123" s="20">
        <v>244813.18599999999</v>
      </c>
      <c r="H123" s="20">
        <v>245695.399</v>
      </c>
      <c r="I123" s="20">
        <v>246574.41099999999</v>
      </c>
      <c r="J123" s="20">
        <v>247411.14300000001</v>
      </c>
      <c r="K123" s="20">
        <v>248188.28200000001</v>
      </c>
      <c r="L123" s="20">
        <v>248941.84</v>
      </c>
      <c r="M123" s="20">
        <v>249782.53899999999</v>
      </c>
      <c r="N123" s="20">
        <v>250648.89499999999</v>
      </c>
    </row>
    <row r="124" spans="1:14" customFormat="1" x14ac:dyDescent="0.2">
      <c r="A124" s="4" t="s">
        <v>546</v>
      </c>
      <c r="B124" t="s">
        <v>783</v>
      </c>
      <c r="C124" s="20">
        <v>314293</v>
      </c>
      <c r="D124" s="20">
        <v>316737.337</v>
      </c>
      <c r="E124" s="20">
        <v>319406.77899999998</v>
      </c>
      <c r="F124" s="20">
        <v>322111.815</v>
      </c>
      <c r="G124" s="20">
        <v>324947.93</v>
      </c>
      <c r="H124" s="20">
        <v>327758.74800000002</v>
      </c>
      <c r="I124" s="20">
        <v>330601.63299999997</v>
      </c>
      <c r="J124" s="20">
        <v>333418.95</v>
      </c>
      <c r="K124" s="20">
        <v>336243.19400000002</v>
      </c>
      <c r="L124" s="20">
        <v>339094.05599999998</v>
      </c>
      <c r="M124" s="20">
        <v>341963.33199999999</v>
      </c>
      <c r="N124" s="20">
        <v>344831.71100000001</v>
      </c>
    </row>
    <row r="125" spans="1:14" customFormat="1" x14ac:dyDescent="0.2">
      <c r="A125" s="4" t="s">
        <v>638</v>
      </c>
      <c r="B125" t="s">
        <v>886</v>
      </c>
      <c r="C125" s="20">
        <v>206753</v>
      </c>
      <c r="D125" s="20">
        <v>207545.26699999999</v>
      </c>
      <c r="E125" s="20">
        <v>208480.68400000001</v>
      </c>
      <c r="F125" s="20">
        <v>209451.33499999999</v>
      </c>
      <c r="G125" s="20">
        <v>210507.16399999999</v>
      </c>
      <c r="H125" s="20">
        <v>211574.59599999999</v>
      </c>
      <c r="I125" s="20">
        <v>212665.527</v>
      </c>
      <c r="J125" s="20">
        <v>213767.50099999999</v>
      </c>
      <c r="K125" s="20">
        <v>214865.82</v>
      </c>
      <c r="L125" s="20">
        <v>215976.61300000001</v>
      </c>
      <c r="M125" s="20">
        <v>217084.31899999999</v>
      </c>
      <c r="N125" s="20">
        <v>218095.3</v>
      </c>
    </row>
    <row r="126" spans="1:14" customFormat="1" x14ac:dyDescent="0.2">
      <c r="A126" s="4" t="s">
        <v>486</v>
      </c>
      <c r="B126" t="s">
        <v>729</v>
      </c>
      <c r="C126" s="20">
        <v>159727</v>
      </c>
      <c r="D126" s="20">
        <v>159703.10200000001</v>
      </c>
      <c r="E126" s="20">
        <v>159832.45199999999</v>
      </c>
      <c r="F126" s="20">
        <v>159998.84599999999</v>
      </c>
      <c r="G126" s="20">
        <v>160191.78899999999</v>
      </c>
      <c r="H126" s="20">
        <v>160388.231</v>
      </c>
      <c r="I126" s="20">
        <v>160603.12899999999</v>
      </c>
      <c r="J126" s="20">
        <v>160827.196</v>
      </c>
      <c r="K126" s="20">
        <v>161056.307</v>
      </c>
      <c r="L126" s="20">
        <v>161277.83600000001</v>
      </c>
      <c r="M126" s="20">
        <v>161488.22500000001</v>
      </c>
      <c r="N126" s="20">
        <v>161683.75599999999</v>
      </c>
    </row>
    <row r="127" spans="1:14" customFormat="1" x14ac:dyDescent="0.2">
      <c r="A127" s="4" t="s">
        <v>628</v>
      </c>
      <c r="B127" t="s">
        <v>887</v>
      </c>
      <c r="C127" s="20">
        <v>216242</v>
      </c>
      <c r="D127" s="20">
        <v>218324.579</v>
      </c>
      <c r="E127" s="20">
        <v>220491.45800000001</v>
      </c>
      <c r="F127" s="20">
        <v>222668.90100000001</v>
      </c>
      <c r="G127" s="20">
        <v>224901.81</v>
      </c>
      <c r="H127" s="20">
        <v>227138.85800000001</v>
      </c>
      <c r="I127" s="20">
        <v>229329.49799999999</v>
      </c>
      <c r="J127" s="20">
        <v>231482.342</v>
      </c>
      <c r="K127" s="20">
        <v>233639.67499999999</v>
      </c>
      <c r="L127" s="20">
        <v>235757.245</v>
      </c>
      <c r="M127" s="20">
        <v>237818.144</v>
      </c>
      <c r="N127" s="20">
        <v>239791.67800000001</v>
      </c>
    </row>
    <row r="128" spans="1:14" customFormat="1" x14ac:dyDescent="0.2">
      <c r="A128" s="4" t="s">
        <v>503</v>
      </c>
      <c r="B128" t="s">
        <v>746</v>
      </c>
      <c r="C128" s="20">
        <v>186706</v>
      </c>
      <c r="D128" s="20">
        <v>187833.30600000001</v>
      </c>
      <c r="E128" s="20">
        <v>189064.807</v>
      </c>
      <c r="F128" s="20">
        <v>190283.56200000001</v>
      </c>
      <c r="G128" s="20">
        <v>191622.24900000001</v>
      </c>
      <c r="H128" s="20">
        <v>192885.29399999999</v>
      </c>
      <c r="I128" s="20">
        <v>194152.83100000001</v>
      </c>
      <c r="J128" s="20">
        <v>195418.35399999999</v>
      </c>
      <c r="K128" s="20">
        <v>196645.92800000001</v>
      </c>
      <c r="L128" s="20">
        <v>197845.25899999999</v>
      </c>
      <c r="M128" s="20">
        <v>199031.51300000001</v>
      </c>
      <c r="N128" s="20">
        <v>200185.75399999999</v>
      </c>
    </row>
    <row r="129" spans="1:14" customFormat="1" x14ac:dyDescent="0.2">
      <c r="A129" s="4" t="s">
        <v>487</v>
      </c>
      <c r="B129" t="s">
        <v>730</v>
      </c>
      <c r="C129" s="20">
        <v>168372</v>
      </c>
      <c r="D129" s="20">
        <v>169027.36499999999</v>
      </c>
      <c r="E129" s="20">
        <v>169816.45</v>
      </c>
      <c r="F129" s="20">
        <v>170606.93400000001</v>
      </c>
      <c r="G129" s="20">
        <v>171448.285</v>
      </c>
      <c r="H129" s="20">
        <v>172284.29800000001</v>
      </c>
      <c r="I129" s="20">
        <v>173139.052</v>
      </c>
      <c r="J129" s="20">
        <v>173954.54699999999</v>
      </c>
      <c r="K129" s="20">
        <v>174759.481</v>
      </c>
      <c r="L129" s="20">
        <v>175555.497</v>
      </c>
      <c r="M129" s="20">
        <v>176321.93</v>
      </c>
      <c r="N129" s="20">
        <v>177039.568</v>
      </c>
    </row>
    <row r="130" spans="1:14" customFormat="1" x14ac:dyDescent="0.2">
      <c r="A130" s="4" t="s">
        <v>451</v>
      </c>
      <c r="B130" t="s">
        <v>692</v>
      </c>
      <c r="C130" s="20">
        <v>167147</v>
      </c>
      <c r="D130" s="20">
        <v>168452.239</v>
      </c>
      <c r="E130" s="20">
        <v>169803.867</v>
      </c>
      <c r="F130" s="20">
        <v>171157.45199999999</v>
      </c>
      <c r="G130" s="20">
        <v>172592.89799999999</v>
      </c>
      <c r="H130" s="20">
        <v>173916.38800000001</v>
      </c>
      <c r="I130" s="20">
        <v>175174.12</v>
      </c>
      <c r="J130" s="20">
        <v>176306.242</v>
      </c>
      <c r="K130" s="20">
        <v>177389.27600000001</v>
      </c>
      <c r="L130" s="20">
        <v>178408.45800000001</v>
      </c>
      <c r="M130" s="20">
        <v>179434.62899999999</v>
      </c>
      <c r="N130" s="20">
        <v>180458.288</v>
      </c>
    </row>
    <row r="131" spans="1:14" customFormat="1" x14ac:dyDescent="0.2">
      <c r="A131" s="4" t="s">
        <v>540</v>
      </c>
      <c r="B131" t="s">
        <v>775</v>
      </c>
      <c r="C131" s="20">
        <v>167904</v>
      </c>
      <c r="D131" s="20">
        <v>168413.266</v>
      </c>
      <c r="E131" s="20">
        <v>169091.74400000001</v>
      </c>
      <c r="F131" s="20">
        <v>169814.514</v>
      </c>
      <c r="G131" s="20">
        <v>170585.997</v>
      </c>
      <c r="H131" s="20">
        <v>171420.35</v>
      </c>
      <c r="I131" s="20">
        <v>172294.041</v>
      </c>
      <c r="J131" s="20">
        <v>173215.30799999999</v>
      </c>
      <c r="K131" s="20">
        <v>174178.024</v>
      </c>
      <c r="L131" s="20">
        <v>175166.77799999999</v>
      </c>
      <c r="M131" s="20">
        <v>176203.49799999999</v>
      </c>
      <c r="N131" s="20">
        <v>177204.78400000001</v>
      </c>
    </row>
    <row r="132" spans="1:14" customFormat="1" x14ac:dyDescent="0.2">
      <c r="A132" s="4" t="s">
        <v>588</v>
      </c>
      <c r="B132" t="s">
        <v>845</v>
      </c>
      <c r="C132" s="20">
        <v>204385</v>
      </c>
      <c r="D132" s="20">
        <v>206277.1</v>
      </c>
      <c r="E132" s="20">
        <v>208335.70699999999</v>
      </c>
      <c r="F132" s="20">
        <v>210427.02900000001</v>
      </c>
      <c r="G132" s="20">
        <v>212562.486</v>
      </c>
      <c r="H132" s="20">
        <v>214723.242</v>
      </c>
      <c r="I132" s="20">
        <v>216897.36600000001</v>
      </c>
      <c r="J132" s="20">
        <v>219072.03</v>
      </c>
      <c r="K132" s="20">
        <v>221271.82</v>
      </c>
      <c r="L132" s="20">
        <v>223467.98</v>
      </c>
      <c r="M132" s="20">
        <v>225645.96599999999</v>
      </c>
      <c r="N132" s="20">
        <v>227787.076</v>
      </c>
    </row>
    <row r="133" spans="1:14" customFormat="1" x14ac:dyDescent="0.2">
      <c r="A133" s="4" t="s">
        <v>570</v>
      </c>
      <c r="B133" t="s">
        <v>803</v>
      </c>
      <c r="C133" s="20">
        <v>213209</v>
      </c>
      <c r="D133" s="20">
        <v>213414.63200000001</v>
      </c>
      <c r="E133" s="20">
        <v>213794.20300000001</v>
      </c>
      <c r="F133" s="20">
        <v>214206.258</v>
      </c>
      <c r="G133" s="20">
        <v>214666.41800000001</v>
      </c>
      <c r="H133" s="20">
        <v>215093.73800000001</v>
      </c>
      <c r="I133" s="20">
        <v>215530.79500000001</v>
      </c>
      <c r="J133" s="20">
        <v>215960.37100000001</v>
      </c>
      <c r="K133" s="20">
        <v>216398.43799999999</v>
      </c>
      <c r="L133" s="20">
        <v>216837.74400000001</v>
      </c>
      <c r="M133" s="20">
        <v>217301.66200000001</v>
      </c>
      <c r="N133" s="20">
        <v>217779.97099999999</v>
      </c>
    </row>
    <row r="134" spans="1:14" customFormat="1" x14ac:dyDescent="0.2">
      <c r="A134" s="4" t="s">
        <v>479</v>
      </c>
      <c r="B134" t="s">
        <v>721</v>
      </c>
      <c r="C134" s="20">
        <v>201446</v>
      </c>
      <c r="D134" s="20">
        <v>202473.747</v>
      </c>
      <c r="E134" s="20">
        <v>203668.73199999999</v>
      </c>
      <c r="F134" s="20">
        <v>204881.728</v>
      </c>
      <c r="G134" s="20">
        <v>206125.41200000001</v>
      </c>
      <c r="H134" s="20">
        <v>207355.64</v>
      </c>
      <c r="I134" s="20">
        <v>208593.269</v>
      </c>
      <c r="J134" s="20">
        <v>209823.201</v>
      </c>
      <c r="K134" s="20">
        <v>211038.69500000001</v>
      </c>
      <c r="L134" s="20">
        <v>212241.467</v>
      </c>
      <c r="M134" s="20">
        <v>213407.984</v>
      </c>
      <c r="N134" s="20">
        <v>214528.14799999999</v>
      </c>
    </row>
    <row r="135" spans="1:14" customFormat="1" x14ac:dyDescent="0.2">
      <c r="A135" s="4" t="s">
        <v>614</v>
      </c>
      <c r="B135" t="s">
        <v>870</v>
      </c>
      <c r="C135" s="20">
        <v>338176</v>
      </c>
      <c r="D135" s="20">
        <v>340355.212</v>
      </c>
      <c r="E135" s="20">
        <v>342997.25099999999</v>
      </c>
      <c r="F135" s="20">
        <v>345652.54200000002</v>
      </c>
      <c r="G135" s="20">
        <v>348482.005</v>
      </c>
      <c r="H135" s="20">
        <v>351272.728</v>
      </c>
      <c r="I135" s="20">
        <v>354084.81800000003</v>
      </c>
      <c r="J135" s="20">
        <v>356908.413</v>
      </c>
      <c r="K135" s="20">
        <v>359690.56400000001</v>
      </c>
      <c r="L135" s="20">
        <v>362459.07299999997</v>
      </c>
      <c r="M135" s="20">
        <v>365209.61300000001</v>
      </c>
      <c r="N135" s="20">
        <v>367890.62</v>
      </c>
    </row>
    <row r="136" spans="1:14" customFormat="1" x14ac:dyDescent="0.2">
      <c r="A136" s="4" t="s">
        <v>592</v>
      </c>
      <c r="B136" t="s">
        <v>849</v>
      </c>
      <c r="C136" s="20">
        <v>869408</v>
      </c>
      <c r="D136" s="20">
        <v>873104.29700000002</v>
      </c>
      <c r="E136" s="20">
        <v>877542.36699999997</v>
      </c>
      <c r="F136" s="20">
        <v>881941.15500000003</v>
      </c>
      <c r="G136" s="20">
        <v>886524.56499999994</v>
      </c>
      <c r="H136" s="20">
        <v>891039.83900000004</v>
      </c>
      <c r="I136" s="20">
        <v>895625.45799999998</v>
      </c>
      <c r="J136" s="20">
        <v>900070.93400000001</v>
      </c>
      <c r="K136" s="20">
        <v>904504.82799999998</v>
      </c>
      <c r="L136" s="20">
        <v>908904.46</v>
      </c>
      <c r="M136" s="20">
        <v>913482.23899999994</v>
      </c>
      <c r="N136" s="20">
        <v>918243.87699999998</v>
      </c>
    </row>
    <row r="137" spans="1:14" customFormat="1" x14ac:dyDescent="0.2">
      <c r="A137" s="4" t="s">
        <v>475</v>
      </c>
      <c r="B137" t="s">
        <v>722</v>
      </c>
      <c r="C137" s="20">
        <v>316116</v>
      </c>
      <c r="D137" s="20">
        <v>316321.98800000001</v>
      </c>
      <c r="E137" s="20">
        <v>316762.74300000002</v>
      </c>
      <c r="F137" s="20">
        <v>317222.58</v>
      </c>
      <c r="G137" s="20">
        <v>317747.65100000001</v>
      </c>
      <c r="H137" s="20">
        <v>318299.38699999999</v>
      </c>
      <c r="I137" s="20">
        <v>318869.94099999999</v>
      </c>
      <c r="J137" s="20">
        <v>319464.17200000002</v>
      </c>
      <c r="K137" s="20">
        <v>320073.36</v>
      </c>
      <c r="L137" s="20">
        <v>320668.28399999999</v>
      </c>
      <c r="M137" s="20">
        <v>321242.04399999999</v>
      </c>
      <c r="N137" s="20">
        <v>321753.51500000001</v>
      </c>
    </row>
    <row r="138" spans="1:14" customFormat="1" x14ac:dyDescent="0.2">
      <c r="A138" s="4" t="s">
        <v>541</v>
      </c>
      <c r="B138" t="s">
        <v>776</v>
      </c>
      <c r="C138" s="20">
        <v>193365</v>
      </c>
      <c r="D138" s="20">
        <v>194907.63399999999</v>
      </c>
      <c r="E138" s="20">
        <v>196443.37</v>
      </c>
      <c r="F138" s="20">
        <v>197910.42800000001</v>
      </c>
      <c r="G138" s="20">
        <v>199428.372</v>
      </c>
      <c r="H138" s="20">
        <v>200827.09400000001</v>
      </c>
      <c r="I138" s="20">
        <v>202198.76800000001</v>
      </c>
      <c r="J138" s="20">
        <v>203460.65100000001</v>
      </c>
      <c r="K138" s="20">
        <v>204668.40900000001</v>
      </c>
      <c r="L138" s="20">
        <v>205844.25700000001</v>
      </c>
      <c r="M138" s="20">
        <v>207007.25200000001</v>
      </c>
      <c r="N138" s="20">
        <v>208267.21</v>
      </c>
    </row>
    <row r="139" spans="1:14" customFormat="1" x14ac:dyDescent="0.2">
      <c r="A139" s="4" t="s">
        <v>530</v>
      </c>
      <c r="B139" t="s">
        <v>767</v>
      </c>
      <c r="C139" s="20">
        <v>308735</v>
      </c>
      <c r="D139" s="20">
        <v>310446.81699999998</v>
      </c>
      <c r="E139" s="20">
        <v>312186.09700000001</v>
      </c>
      <c r="F139" s="20">
        <v>313809.21799999999</v>
      </c>
      <c r="G139" s="20">
        <v>315559.26</v>
      </c>
      <c r="H139" s="20">
        <v>317095.51299999998</v>
      </c>
      <c r="I139" s="20">
        <v>318620.141</v>
      </c>
      <c r="J139" s="20">
        <v>319886.17200000002</v>
      </c>
      <c r="K139" s="20">
        <v>321019.88500000001</v>
      </c>
      <c r="L139" s="20">
        <v>322095.348</v>
      </c>
      <c r="M139" s="20">
        <v>323409.58899999998</v>
      </c>
      <c r="N139" s="20">
        <v>325093.36099999998</v>
      </c>
    </row>
    <row r="140" spans="1:14" customFormat="1" x14ac:dyDescent="0.2">
      <c r="A140" s="4" t="s">
        <v>531</v>
      </c>
      <c r="B140" t="s">
        <v>768</v>
      </c>
      <c r="C140" s="20">
        <v>146245</v>
      </c>
      <c r="D140" s="20">
        <v>146967.848</v>
      </c>
      <c r="E140" s="20">
        <v>147811.56599999999</v>
      </c>
      <c r="F140" s="20">
        <v>148664.535</v>
      </c>
      <c r="G140" s="20">
        <v>149555.49600000001</v>
      </c>
      <c r="H140" s="20">
        <v>150450.85699999999</v>
      </c>
      <c r="I140" s="20">
        <v>151349.15</v>
      </c>
      <c r="J140" s="20">
        <v>152263.565</v>
      </c>
      <c r="K140" s="20">
        <v>153170.91099999999</v>
      </c>
      <c r="L140" s="20">
        <v>154099.53400000001</v>
      </c>
      <c r="M140" s="20">
        <v>154974.11900000001</v>
      </c>
      <c r="N140" s="20">
        <v>155828.304</v>
      </c>
    </row>
    <row r="141" spans="1:14" customFormat="1" x14ac:dyDescent="0.2">
      <c r="A141" s="4" t="s">
        <v>532</v>
      </c>
      <c r="B141" t="s">
        <v>769</v>
      </c>
      <c r="C141" s="20">
        <v>110716</v>
      </c>
      <c r="D141" s="20">
        <v>111418.804</v>
      </c>
      <c r="E141" s="20">
        <v>112175.85400000001</v>
      </c>
      <c r="F141" s="20">
        <v>112950.815</v>
      </c>
      <c r="G141" s="20">
        <v>113745.76300000001</v>
      </c>
      <c r="H141" s="20">
        <v>114510.342</v>
      </c>
      <c r="I141" s="20">
        <v>115270.13800000001</v>
      </c>
      <c r="J141" s="20">
        <v>116030.58199999999</v>
      </c>
      <c r="K141" s="20">
        <v>116789.836</v>
      </c>
      <c r="L141" s="20">
        <v>117541.11199999999</v>
      </c>
      <c r="M141" s="20">
        <v>118282.58100000001</v>
      </c>
      <c r="N141" s="20">
        <v>119004.00599999999</v>
      </c>
    </row>
    <row r="142" spans="1:14" customFormat="1" x14ac:dyDescent="0.2">
      <c r="A142" s="4" t="s">
        <v>448</v>
      </c>
      <c r="B142" t="s">
        <v>693</v>
      </c>
      <c r="C142" s="20">
        <v>225875</v>
      </c>
      <c r="D142" s="20">
        <v>226623.27799999999</v>
      </c>
      <c r="E142" s="20">
        <v>227516.421</v>
      </c>
      <c r="F142" s="20">
        <v>228452.005</v>
      </c>
      <c r="G142" s="20">
        <v>229399.908</v>
      </c>
      <c r="H142" s="20">
        <v>230367.73800000001</v>
      </c>
      <c r="I142" s="20">
        <v>231349.96799999999</v>
      </c>
      <c r="J142" s="20">
        <v>232317.86600000001</v>
      </c>
      <c r="K142" s="20">
        <v>233273.427</v>
      </c>
      <c r="L142" s="20">
        <v>234190.02</v>
      </c>
      <c r="M142" s="20">
        <v>235075.06200000001</v>
      </c>
      <c r="N142" s="20">
        <v>235929.56</v>
      </c>
    </row>
    <row r="143" spans="1:14" customFormat="1" x14ac:dyDescent="0.2">
      <c r="A143" s="4" t="s">
        <v>622</v>
      </c>
      <c r="B143" t="s">
        <v>878</v>
      </c>
      <c r="C143" s="20">
        <v>647085</v>
      </c>
      <c r="D143" s="20">
        <v>650380.33799999999</v>
      </c>
      <c r="E143" s="20">
        <v>654347.14</v>
      </c>
      <c r="F143" s="20">
        <v>658375.755</v>
      </c>
      <c r="G143" s="20">
        <v>662637.99800000002</v>
      </c>
      <c r="H143" s="20">
        <v>666620.11199999996</v>
      </c>
      <c r="I143" s="20">
        <v>670691.93700000003</v>
      </c>
      <c r="J143" s="20">
        <v>674485.92599999998</v>
      </c>
      <c r="K143" s="20">
        <v>678246.83799999999</v>
      </c>
      <c r="L143" s="20">
        <v>682013.45400000003</v>
      </c>
      <c r="M143" s="20">
        <v>685786.16399999999</v>
      </c>
      <c r="N143" s="20">
        <v>689607.995</v>
      </c>
    </row>
    <row r="144" spans="1:14" customFormat="1" x14ac:dyDescent="0.2">
      <c r="A144" s="4" t="s">
        <v>633</v>
      </c>
      <c r="B144" t="s">
        <v>888</v>
      </c>
      <c r="C144" s="20">
        <v>206836</v>
      </c>
      <c r="D144" s="20">
        <v>208480.04300000001</v>
      </c>
      <c r="E144" s="20">
        <v>210054.69500000001</v>
      </c>
      <c r="F144" s="20">
        <v>211516.71799999999</v>
      </c>
      <c r="G144" s="20">
        <v>213011.845</v>
      </c>
      <c r="H144" s="20">
        <v>214409.046</v>
      </c>
      <c r="I144" s="20">
        <v>215787.34899999999</v>
      </c>
      <c r="J144" s="20">
        <v>217039.117</v>
      </c>
      <c r="K144" s="20">
        <v>218212.065</v>
      </c>
      <c r="L144" s="20">
        <v>219333.12599999999</v>
      </c>
      <c r="M144" s="20">
        <v>220525.77799999999</v>
      </c>
      <c r="N144" s="20">
        <v>221856.641</v>
      </c>
    </row>
    <row r="145" spans="1:14" customFormat="1" x14ac:dyDescent="0.2">
      <c r="A145" s="4" t="s">
        <v>664</v>
      </c>
      <c r="B145" t="s">
        <v>818</v>
      </c>
      <c r="C145" s="20">
        <v>284617</v>
      </c>
      <c r="D145" s="20">
        <v>289754.79300000001</v>
      </c>
      <c r="E145" s="20">
        <v>295093.53100000002</v>
      </c>
      <c r="F145" s="20">
        <v>300473.022</v>
      </c>
      <c r="G145" s="20">
        <v>305979.49200000003</v>
      </c>
      <c r="H145" s="20">
        <v>311395.00300000003</v>
      </c>
      <c r="I145" s="20">
        <v>316786.72600000002</v>
      </c>
      <c r="J145" s="20">
        <v>322093.38</v>
      </c>
      <c r="K145" s="20">
        <v>327340.26</v>
      </c>
      <c r="L145" s="20">
        <v>332506.973</v>
      </c>
      <c r="M145" s="20">
        <v>337563.43400000001</v>
      </c>
      <c r="N145" s="20">
        <v>342511.41800000001</v>
      </c>
    </row>
    <row r="146" spans="1:14" customFormat="1" x14ac:dyDescent="0.2">
      <c r="A146" s="4" t="s">
        <v>512</v>
      </c>
      <c r="B146" t="s">
        <v>750</v>
      </c>
      <c r="C146" s="20">
        <v>178704</v>
      </c>
      <c r="D146" s="20">
        <v>179201.084</v>
      </c>
      <c r="E146" s="20">
        <v>179868.54199999999</v>
      </c>
      <c r="F146" s="20">
        <v>180563.644</v>
      </c>
      <c r="G146" s="20">
        <v>181308.23800000001</v>
      </c>
      <c r="H146" s="20">
        <v>182069.61499999999</v>
      </c>
      <c r="I146" s="20">
        <v>182846.46299999999</v>
      </c>
      <c r="J146" s="20">
        <v>183633.149</v>
      </c>
      <c r="K146" s="20">
        <v>184432.83199999999</v>
      </c>
      <c r="L146" s="20">
        <v>185245.73499999999</v>
      </c>
      <c r="M146" s="20">
        <v>186060.81099999999</v>
      </c>
      <c r="N146" s="20">
        <v>186820.948</v>
      </c>
    </row>
    <row r="147" spans="1:14" customFormat="1" x14ac:dyDescent="0.2">
      <c r="A147" s="4" t="s">
        <v>665</v>
      </c>
      <c r="B147" t="s">
        <v>836</v>
      </c>
      <c r="C147" s="20">
        <v>189145</v>
      </c>
      <c r="D147" s="20">
        <v>191551.37</v>
      </c>
      <c r="E147" s="20">
        <v>194039.24299999999</v>
      </c>
      <c r="F147" s="20">
        <v>196510.10399999999</v>
      </c>
      <c r="G147" s="20">
        <v>199126.98</v>
      </c>
      <c r="H147" s="20">
        <v>201653.05</v>
      </c>
      <c r="I147" s="20">
        <v>204131.26800000001</v>
      </c>
      <c r="J147" s="20">
        <v>206546.02499999999</v>
      </c>
      <c r="K147" s="20">
        <v>208936.467</v>
      </c>
      <c r="L147" s="20">
        <v>211280.88</v>
      </c>
      <c r="M147" s="20">
        <v>213529.16899999999</v>
      </c>
      <c r="N147" s="20">
        <v>215712.93700000001</v>
      </c>
    </row>
    <row r="148" spans="1:14" customFormat="1" x14ac:dyDescent="0.2">
      <c r="A148" s="4" t="s">
        <v>493</v>
      </c>
      <c r="B148" t="s">
        <v>736</v>
      </c>
      <c r="C148" s="20">
        <v>258352</v>
      </c>
      <c r="D148" s="20">
        <v>259014.071</v>
      </c>
      <c r="E148" s="20">
        <v>259888.98300000001</v>
      </c>
      <c r="F148" s="20">
        <v>260781.595</v>
      </c>
      <c r="G148" s="20">
        <v>261739.33199999999</v>
      </c>
      <c r="H148" s="20">
        <v>262687.16800000001</v>
      </c>
      <c r="I148" s="20">
        <v>263646.46899999998</v>
      </c>
      <c r="J148" s="20">
        <v>264610.85700000002</v>
      </c>
      <c r="K148" s="20">
        <v>265579.46000000002</v>
      </c>
      <c r="L148" s="20">
        <v>266531.076</v>
      </c>
      <c r="M148" s="20">
        <v>267443.23100000003</v>
      </c>
      <c r="N148" s="20">
        <v>268311.277</v>
      </c>
    </row>
    <row r="149" spans="1:14" customFormat="1" x14ac:dyDescent="0.2">
      <c r="A149" s="4" t="s">
        <v>533</v>
      </c>
      <c r="B149" t="s">
        <v>770</v>
      </c>
      <c r="C149" s="20">
        <v>111598</v>
      </c>
      <c r="D149" s="20">
        <v>112378.698</v>
      </c>
      <c r="E149" s="20">
        <v>113216.802</v>
      </c>
      <c r="F149" s="20">
        <v>114050.36199999999</v>
      </c>
      <c r="G149" s="20">
        <v>114868.887</v>
      </c>
      <c r="H149" s="20">
        <v>115689.196</v>
      </c>
      <c r="I149" s="20">
        <v>116491.52800000001</v>
      </c>
      <c r="J149" s="20">
        <v>117277.50199999999</v>
      </c>
      <c r="K149" s="20">
        <v>118082.73699999999</v>
      </c>
      <c r="L149" s="20">
        <v>118876.56</v>
      </c>
      <c r="M149" s="20">
        <v>119657.41899999999</v>
      </c>
      <c r="N149" s="20">
        <v>120436.228</v>
      </c>
    </row>
    <row r="150" spans="1:14" customFormat="1" x14ac:dyDescent="0.2">
      <c r="A150" s="4" t="s">
        <v>450</v>
      </c>
      <c r="B150" t="s">
        <v>694</v>
      </c>
      <c r="C150" s="20">
        <v>237085</v>
      </c>
      <c r="D150" s="20">
        <v>239558.00899999999</v>
      </c>
      <c r="E150" s="20">
        <v>242140.65400000001</v>
      </c>
      <c r="F150" s="20">
        <v>244716.47399999999</v>
      </c>
      <c r="G150" s="20">
        <v>247338.76500000001</v>
      </c>
      <c r="H150" s="20">
        <v>249817.14600000001</v>
      </c>
      <c r="I150" s="20">
        <v>252258.84899999999</v>
      </c>
      <c r="J150" s="20">
        <v>254608.57</v>
      </c>
      <c r="K150" s="20">
        <v>256902.85399999999</v>
      </c>
      <c r="L150" s="20">
        <v>259126.25</v>
      </c>
      <c r="M150" s="20">
        <v>261297.07800000001</v>
      </c>
      <c r="N150" s="20">
        <v>263434.71500000003</v>
      </c>
    </row>
    <row r="151" spans="1:14" customFormat="1" x14ac:dyDescent="0.2">
      <c r="A151" s="4" t="s">
        <v>518</v>
      </c>
      <c r="B151" t="s">
        <v>758</v>
      </c>
      <c r="C151" s="20">
        <v>475685</v>
      </c>
      <c r="D151" s="20">
        <v>479509.12400000001</v>
      </c>
      <c r="E151" s="20">
        <v>483614.72899999999</v>
      </c>
      <c r="F151" s="20">
        <v>487706.72499999998</v>
      </c>
      <c r="G151" s="20">
        <v>491970.98800000001</v>
      </c>
      <c r="H151" s="20">
        <v>496097.19300000003</v>
      </c>
      <c r="I151" s="20">
        <v>500182.68699999998</v>
      </c>
      <c r="J151" s="20">
        <v>504153.576</v>
      </c>
      <c r="K151" s="20">
        <v>508039.98100000003</v>
      </c>
      <c r="L151" s="20">
        <v>511806.84399999998</v>
      </c>
      <c r="M151" s="20">
        <v>515469.79300000001</v>
      </c>
      <c r="N151" s="20">
        <v>519044.61900000001</v>
      </c>
    </row>
    <row r="152" spans="1:14" customFormat="1" x14ac:dyDescent="0.2">
      <c r="A152" s="4" t="s">
        <v>488</v>
      </c>
      <c r="B152" t="s">
        <v>731</v>
      </c>
      <c r="C152" s="20">
        <v>110488</v>
      </c>
      <c r="D152" s="20">
        <v>110377.648</v>
      </c>
      <c r="E152" s="20">
        <v>110424.796</v>
      </c>
      <c r="F152" s="20">
        <v>110485.636</v>
      </c>
      <c r="G152" s="20">
        <v>110562.039</v>
      </c>
      <c r="H152" s="20">
        <v>110651.96</v>
      </c>
      <c r="I152" s="20">
        <v>110801.037</v>
      </c>
      <c r="J152" s="20">
        <v>110923.978</v>
      </c>
      <c r="K152" s="20">
        <v>111055.17</v>
      </c>
      <c r="L152" s="20">
        <v>111219.13800000001</v>
      </c>
      <c r="M152" s="20">
        <v>111394.417</v>
      </c>
      <c r="N152" s="20">
        <v>111570.545</v>
      </c>
    </row>
    <row r="153" spans="1:14" customFormat="1" x14ac:dyDescent="0.2">
      <c r="A153" s="4" t="s">
        <v>494</v>
      </c>
      <c r="B153" t="s">
        <v>737</v>
      </c>
      <c r="C153" s="20">
        <v>557382</v>
      </c>
      <c r="D153" s="20">
        <v>560643.76</v>
      </c>
      <c r="E153" s="20">
        <v>563817.11199999996</v>
      </c>
      <c r="F153" s="20">
        <v>566870.70499999996</v>
      </c>
      <c r="G153" s="20">
        <v>570227.79</v>
      </c>
      <c r="H153" s="20">
        <v>573413.10800000001</v>
      </c>
      <c r="I153" s="20">
        <v>576547.34</v>
      </c>
      <c r="J153" s="20">
        <v>579380.80000000005</v>
      </c>
      <c r="K153" s="20">
        <v>582056.36300000001</v>
      </c>
      <c r="L153" s="20">
        <v>584654.26300000004</v>
      </c>
      <c r="M153" s="20">
        <v>587408.58700000006</v>
      </c>
      <c r="N153" s="20">
        <v>590438.98199999996</v>
      </c>
    </row>
    <row r="154" spans="1:14" customFormat="1" x14ac:dyDescent="0.2">
      <c r="A154" s="4" t="s">
        <v>571</v>
      </c>
      <c r="B154" t="s">
        <v>804</v>
      </c>
      <c r="C154" s="20">
        <v>308207</v>
      </c>
      <c r="D154" s="20">
        <v>309113.89199999999</v>
      </c>
      <c r="E154" s="20">
        <v>310277.57400000002</v>
      </c>
      <c r="F154" s="20">
        <v>311518.18099999998</v>
      </c>
      <c r="G154" s="20">
        <v>312808.01199999999</v>
      </c>
      <c r="H154" s="20">
        <v>314109.37300000002</v>
      </c>
      <c r="I154" s="20">
        <v>315487.82900000003</v>
      </c>
      <c r="J154" s="20">
        <v>316876.00099999999</v>
      </c>
      <c r="K154" s="20">
        <v>318307.08299999998</v>
      </c>
      <c r="L154" s="20">
        <v>319755.85499999998</v>
      </c>
      <c r="M154" s="20">
        <v>321143.03899999999</v>
      </c>
      <c r="N154" s="20">
        <v>322498.65399999998</v>
      </c>
    </row>
    <row r="155" spans="1:14" customFormat="1" x14ac:dyDescent="0.2">
      <c r="A155" s="4" t="s">
        <v>623</v>
      </c>
      <c r="B155" t="s">
        <v>879</v>
      </c>
      <c r="C155" s="20">
        <v>141838</v>
      </c>
      <c r="D155" s="20">
        <v>143681.35200000001</v>
      </c>
      <c r="E155" s="20">
        <v>145573.74100000001</v>
      </c>
      <c r="F155" s="20">
        <v>147441.00099999999</v>
      </c>
      <c r="G155" s="20">
        <v>149354.11900000001</v>
      </c>
      <c r="H155" s="20">
        <v>151206.614</v>
      </c>
      <c r="I155" s="20">
        <v>153053.85699999999</v>
      </c>
      <c r="J155" s="20">
        <v>154823.44500000001</v>
      </c>
      <c r="K155" s="20">
        <v>156558.35200000001</v>
      </c>
      <c r="L155" s="20">
        <v>158256.18599999999</v>
      </c>
      <c r="M155" s="20">
        <v>159905.193</v>
      </c>
      <c r="N155" s="20">
        <v>161495.06599999999</v>
      </c>
    </row>
    <row r="156" spans="1:14" customFormat="1" x14ac:dyDescent="0.2">
      <c r="A156" s="4" t="s">
        <v>519</v>
      </c>
      <c r="B156" t="s">
        <v>759</v>
      </c>
      <c r="C156" s="20">
        <v>207380</v>
      </c>
      <c r="D156" s="20">
        <v>208210.37</v>
      </c>
      <c r="E156" s="20">
        <v>209224.13399999999</v>
      </c>
      <c r="F156" s="20">
        <v>210271.77299999999</v>
      </c>
      <c r="G156" s="20">
        <v>211388.01500000001</v>
      </c>
      <c r="H156" s="20">
        <v>212538.114</v>
      </c>
      <c r="I156" s="20">
        <v>213706.20800000001</v>
      </c>
      <c r="J156" s="20">
        <v>214915.068</v>
      </c>
      <c r="K156" s="20">
        <v>216165.11799999999</v>
      </c>
      <c r="L156" s="20">
        <v>217453.783</v>
      </c>
      <c r="M156" s="20">
        <v>218704.85500000001</v>
      </c>
      <c r="N156" s="20">
        <v>219928.00899999999</v>
      </c>
    </row>
    <row r="157" spans="1:14" customFormat="1" x14ac:dyDescent="0.2">
      <c r="A157" s="4" t="s">
        <v>589</v>
      </c>
      <c r="B157" t="s">
        <v>846</v>
      </c>
      <c r="C157" s="20">
        <v>534950</v>
      </c>
      <c r="D157" s="20">
        <v>537470.04399999999</v>
      </c>
      <c r="E157" s="20">
        <v>540461.87199999997</v>
      </c>
      <c r="F157" s="20">
        <v>543602.348</v>
      </c>
      <c r="G157" s="20">
        <v>546953.53799999994</v>
      </c>
      <c r="H157" s="20">
        <v>550360.80099999998</v>
      </c>
      <c r="I157" s="20">
        <v>553868.88100000005</v>
      </c>
      <c r="J157" s="20">
        <v>557429.09100000001</v>
      </c>
      <c r="K157" s="20">
        <v>561109.076</v>
      </c>
      <c r="L157" s="20">
        <v>564831.80599999998</v>
      </c>
      <c r="M157" s="20">
        <v>568474.74800000002</v>
      </c>
      <c r="N157" s="20">
        <v>572041.723</v>
      </c>
    </row>
    <row r="158" spans="1:14" customFormat="1" x14ac:dyDescent="0.2">
      <c r="A158" s="4" t="s">
        <v>431</v>
      </c>
      <c r="B158" t="s">
        <v>678</v>
      </c>
      <c r="C158" s="20">
        <v>176800</v>
      </c>
      <c r="D158" s="20">
        <v>177238.89499999999</v>
      </c>
      <c r="E158" s="20">
        <v>177817.416</v>
      </c>
      <c r="F158" s="20">
        <v>178418.59299999999</v>
      </c>
      <c r="G158" s="20">
        <v>179039.26699999999</v>
      </c>
      <c r="H158" s="20">
        <v>179697.04500000001</v>
      </c>
      <c r="I158" s="20">
        <v>180308.633</v>
      </c>
      <c r="J158" s="20">
        <v>180939.3</v>
      </c>
      <c r="K158" s="20">
        <v>181560.50599999999</v>
      </c>
      <c r="L158" s="20">
        <v>182202.50099999999</v>
      </c>
      <c r="M158" s="20">
        <v>182833.03099999999</v>
      </c>
      <c r="N158" s="20">
        <v>183441.59400000001</v>
      </c>
    </row>
    <row r="159" spans="1:14" customFormat="1" x14ac:dyDescent="0.2">
      <c r="A159" s="4" t="s">
        <v>593</v>
      </c>
      <c r="B159" t="s">
        <v>850</v>
      </c>
      <c r="C159" s="20">
        <v>273267</v>
      </c>
      <c r="D159" s="20">
        <v>274054.33299999998</v>
      </c>
      <c r="E159" s="20">
        <v>275069.24300000002</v>
      </c>
      <c r="F159" s="20">
        <v>276167.75900000002</v>
      </c>
      <c r="G159" s="20">
        <v>277384.97499999998</v>
      </c>
      <c r="H159" s="20">
        <v>278623.52799999999</v>
      </c>
      <c r="I159" s="20">
        <v>279926.26299999998</v>
      </c>
      <c r="J159" s="20">
        <v>281274.00199999998</v>
      </c>
      <c r="K159" s="20">
        <v>282684.739</v>
      </c>
      <c r="L159" s="20">
        <v>284168.77299999999</v>
      </c>
      <c r="M159" s="20">
        <v>285616.73700000002</v>
      </c>
      <c r="N159" s="20">
        <v>287078.61300000001</v>
      </c>
    </row>
    <row r="160" spans="1:14" customFormat="1" x14ac:dyDescent="0.2">
      <c r="A160" s="4" t="s">
        <v>572</v>
      </c>
      <c r="B160" t="s">
        <v>805</v>
      </c>
      <c r="C160" s="20">
        <v>222811</v>
      </c>
      <c r="D160" s="20">
        <v>223478.609</v>
      </c>
      <c r="E160" s="20">
        <v>224343.772</v>
      </c>
      <c r="F160" s="20">
        <v>225245.87899999999</v>
      </c>
      <c r="G160" s="20">
        <v>226202.212</v>
      </c>
      <c r="H160" s="20">
        <v>227139.21</v>
      </c>
      <c r="I160" s="20">
        <v>228087.38099999999</v>
      </c>
      <c r="J160" s="20">
        <v>229050.81400000001</v>
      </c>
      <c r="K160" s="20">
        <v>230037.76199999999</v>
      </c>
      <c r="L160" s="20">
        <v>231024.42800000001</v>
      </c>
      <c r="M160" s="20">
        <v>231966.777</v>
      </c>
      <c r="N160" s="20">
        <v>232842.59400000001</v>
      </c>
    </row>
    <row r="161" spans="1:14" customFormat="1" x14ac:dyDescent="0.2">
      <c r="A161" s="4" t="s">
        <v>634</v>
      </c>
      <c r="B161" t="s">
        <v>889</v>
      </c>
      <c r="C161" s="20">
        <v>209147</v>
      </c>
      <c r="D161" s="20">
        <v>209861.68599999999</v>
      </c>
      <c r="E161" s="20">
        <v>210786.52499999999</v>
      </c>
      <c r="F161" s="20">
        <v>211717.81700000001</v>
      </c>
      <c r="G161" s="20">
        <v>212709.13099999999</v>
      </c>
      <c r="H161" s="20">
        <v>213712.236</v>
      </c>
      <c r="I161" s="20">
        <v>214740.28599999999</v>
      </c>
      <c r="J161" s="20">
        <v>215823.19</v>
      </c>
      <c r="K161" s="20">
        <v>216908.405</v>
      </c>
      <c r="L161" s="20">
        <v>218026.856</v>
      </c>
      <c r="M161" s="20">
        <v>219159.71400000001</v>
      </c>
      <c r="N161" s="20">
        <v>220273.022</v>
      </c>
    </row>
    <row r="162" spans="1:14" customFormat="1" x14ac:dyDescent="0.2">
      <c r="A162" s="4" t="s">
        <v>590</v>
      </c>
      <c r="B162" t="s">
        <v>847</v>
      </c>
      <c r="C162" s="20">
        <v>266147</v>
      </c>
      <c r="D162" s="20">
        <v>268578.092</v>
      </c>
      <c r="E162" s="20">
        <v>270973.00599999999</v>
      </c>
      <c r="F162" s="20">
        <v>273285.97499999998</v>
      </c>
      <c r="G162" s="20">
        <v>275591.83</v>
      </c>
      <c r="H162" s="20">
        <v>277848.989</v>
      </c>
      <c r="I162" s="20">
        <v>280120.11900000001</v>
      </c>
      <c r="J162" s="20">
        <v>282361.59499999997</v>
      </c>
      <c r="K162" s="20">
        <v>284578.022</v>
      </c>
      <c r="L162" s="20">
        <v>286783.48</v>
      </c>
      <c r="M162" s="20">
        <v>289003.11300000001</v>
      </c>
      <c r="N162" s="20">
        <v>291226.57699999999</v>
      </c>
    </row>
    <row r="163" spans="1:14" customFormat="1" x14ac:dyDescent="0.2">
      <c r="A163" s="4" t="s">
        <v>600</v>
      </c>
      <c r="B163" t="s">
        <v>855</v>
      </c>
      <c r="C163" s="20">
        <v>202986</v>
      </c>
      <c r="D163" s="20">
        <v>203593.81200000001</v>
      </c>
      <c r="E163" s="20">
        <v>204385.58499999999</v>
      </c>
      <c r="F163" s="20">
        <v>205234.15299999999</v>
      </c>
      <c r="G163" s="20">
        <v>206126.95300000001</v>
      </c>
      <c r="H163" s="20">
        <v>207070.66</v>
      </c>
      <c r="I163" s="20">
        <v>208088.67499999999</v>
      </c>
      <c r="J163" s="20">
        <v>209118.44699999999</v>
      </c>
      <c r="K163" s="20">
        <v>210220.024</v>
      </c>
      <c r="L163" s="20">
        <v>211350.25899999999</v>
      </c>
      <c r="M163" s="20">
        <v>212489.024</v>
      </c>
      <c r="N163" s="20">
        <v>213614.84</v>
      </c>
    </row>
    <row r="164" spans="1:14" customFormat="1" x14ac:dyDescent="0.2">
      <c r="A164" s="4" t="s">
        <v>567</v>
      </c>
      <c r="B164" t="s">
        <v>798</v>
      </c>
      <c r="C164" s="20">
        <v>141045</v>
      </c>
      <c r="D164" s="20">
        <v>142133.943</v>
      </c>
      <c r="E164" s="20">
        <v>143341.44399999999</v>
      </c>
      <c r="F164" s="20">
        <v>144568.55900000001</v>
      </c>
      <c r="G164" s="20">
        <v>145832.647</v>
      </c>
      <c r="H164" s="20">
        <v>147080.68299999999</v>
      </c>
      <c r="I164" s="20">
        <v>148394.997</v>
      </c>
      <c r="J164" s="20">
        <v>149657.58600000001</v>
      </c>
      <c r="K164" s="20">
        <v>150938.21100000001</v>
      </c>
      <c r="L164" s="20">
        <v>152215.93599999999</v>
      </c>
      <c r="M164" s="20">
        <v>153504.53400000001</v>
      </c>
      <c r="N164" s="20">
        <v>154742.86900000001</v>
      </c>
    </row>
    <row r="165" spans="1:14" customFormat="1" x14ac:dyDescent="0.2">
      <c r="A165" s="4" t="s">
        <v>452</v>
      </c>
      <c r="B165" t="s">
        <v>695</v>
      </c>
      <c r="C165" s="20">
        <v>161260</v>
      </c>
      <c r="D165" s="20">
        <v>162368.48800000001</v>
      </c>
      <c r="E165" s="20">
        <v>163665.533</v>
      </c>
      <c r="F165" s="20">
        <v>164945.45800000001</v>
      </c>
      <c r="G165" s="20">
        <v>166362.65100000001</v>
      </c>
      <c r="H165" s="20">
        <v>167703.08799999999</v>
      </c>
      <c r="I165" s="20">
        <v>169011.57199999999</v>
      </c>
      <c r="J165" s="20">
        <v>170221.82500000001</v>
      </c>
      <c r="K165" s="20">
        <v>171321.81599999999</v>
      </c>
      <c r="L165" s="20">
        <v>172362.038</v>
      </c>
      <c r="M165" s="20">
        <v>173330.20800000001</v>
      </c>
      <c r="N165" s="20">
        <v>174361.43299999999</v>
      </c>
    </row>
    <row r="166" spans="1:14" customFormat="1" x14ac:dyDescent="0.2">
      <c r="A166" s="4" t="s">
        <v>542</v>
      </c>
      <c r="B166" t="s">
        <v>777</v>
      </c>
      <c r="C166" s="20">
        <v>235196</v>
      </c>
      <c r="D166" s="20">
        <v>237265.984</v>
      </c>
      <c r="E166" s="20">
        <v>239542.10399999999</v>
      </c>
      <c r="F166" s="20">
        <v>241822.74100000001</v>
      </c>
      <c r="G166" s="20">
        <v>244151.342</v>
      </c>
      <c r="H166" s="20">
        <v>246490.33199999999</v>
      </c>
      <c r="I166" s="20">
        <v>248834.625</v>
      </c>
      <c r="J166" s="20">
        <v>251149.48499999999</v>
      </c>
      <c r="K166" s="20">
        <v>253489.45600000001</v>
      </c>
      <c r="L166" s="20">
        <v>255841.33300000001</v>
      </c>
      <c r="M166" s="20">
        <v>258168.27100000001</v>
      </c>
      <c r="N166" s="20">
        <v>260412.886</v>
      </c>
    </row>
    <row r="167" spans="1:14" customFormat="1" x14ac:dyDescent="0.2">
      <c r="A167" s="4" t="s">
        <v>624</v>
      </c>
      <c r="B167" t="s">
        <v>880</v>
      </c>
      <c r="C167" s="20">
        <v>107165</v>
      </c>
      <c r="D167" s="20">
        <v>107536.327</v>
      </c>
      <c r="E167" s="20">
        <v>108106.16</v>
      </c>
      <c r="F167" s="20">
        <v>108634.861</v>
      </c>
      <c r="G167" s="20">
        <v>109151.88</v>
      </c>
      <c r="H167" s="20">
        <v>109585.875</v>
      </c>
      <c r="I167" s="20">
        <v>110015.291</v>
      </c>
      <c r="J167" s="20">
        <v>110393.03</v>
      </c>
      <c r="K167" s="20">
        <v>110719.63400000001</v>
      </c>
      <c r="L167" s="20">
        <v>111030.35400000001</v>
      </c>
      <c r="M167" s="20">
        <v>111340.159</v>
      </c>
      <c r="N167" s="20">
        <v>111756.921</v>
      </c>
    </row>
    <row r="168" spans="1:14" customFormat="1" x14ac:dyDescent="0.2">
      <c r="A168" s="4" t="s">
        <v>467</v>
      </c>
      <c r="B168" t="s">
        <v>711</v>
      </c>
      <c r="C168" s="20">
        <v>159417</v>
      </c>
      <c r="D168" s="20">
        <v>159236.75599999999</v>
      </c>
      <c r="E168" s="20">
        <v>159202.50200000001</v>
      </c>
      <c r="F168" s="20">
        <v>159216.179</v>
      </c>
      <c r="G168" s="20">
        <v>159236.307</v>
      </c>
      <c r="H168" s="20">
        <v>159295.21100000001</v>
      </c>
      <c r="I168" s="20">
        <v>159383.66500000001</v>
      </c>
      <c r="J168" s="20">
        <v>159471.39300000001</v>
      </c>
      <c r="K168" s="20">
        <v>159557.272</v>
      </c>
      <c r="L168" s="20">
        <v>159662.56899999999</v>
      </c>
      <c r="M168" s="20">
        <v>159740.82699999999</v>
      </c>
      <c r="N168" s="20">
        <v>159781.908</v>
      </c>
    </row>
    <row r="169" spans="1:14" customFormat="1" x14ac:dyDescent="0.2">
      <c r="A169" s="4" t="s">
        <v>442</v>
      </c>
      <c r="B169" t="s">
        <v>687</v>
      </c>
      <c r="C169" s="20">
        <v>273742</v>
      </c>
      <c r="D169" s="20">
        <v>273908.734</v>
      </c>
      <c r="E169" s="20">
        <v>274260.86099999998</v>
      </c>
      <c r="F169" s="20">
        <v>274677.81</v>
      </c>
      <c r="G169" s="20">
        <v>275161.46399999998</v>
      </c>
      <c r="H169" s="20">
        <v>275598.20500000002</v>
      </c>
      <c r="I169" s="20">
        <v>276051.57500000001</v>
      </c>
      <c r="J169" s="20">
        <v>276481.87400000001</v>
      </c>
      <c r="K169" s="20">
        <v>276912.99800000002</v>
      </c>
      <c r="L169" s="20">
        <v>277337.96299999999</v>
      </c>
      <c r="M169" s="20">
        <v>277752.36599999998</v>
      </c>
      <c r="N169" s="20">
        <v>278153.33799999999</v>
      </c>
    </row>
    <row r="170" spans="1:14" customFormat="1" x14ac:dyDescent="0.2">
      <c r="A170" s="4" t="s">
        <v>476</v>
      </c>
      <c r="B170" t="s">
        <v>723</v>
      </c>
      <c r="C170" s="20">
        <v>148428</v>
      </c>
      <c r="D170" s="20">
        <v>148653.39499999999</v>
      </c>
      <c r="E170" s="20">
        <v>149006.973</v>
      </c>
      <c r="F170" s="20">
        <v>149366.63500000001</v>
      </c>
      <c r="G170" s="20">
        <v>149753.74900000001</v>
      </c>
      <c r="H170" s="20">
        <v>150161.07800000001</v>
      </c>
      <c r="I170" s="20">
        <v>150577.095</v>
      </c>
      <c r="J170" s="20">
        <v>150992.182</v>
      </c>
      <c r="K170" s="20">
        <v>151414.685</v>
      </c>
      <c r="L170" s="20">
        <v>151833.70699999999</v>
      </c>
      <c r="M170" s="20">
        <v>152240.745</v>
      </c>
      <c r="N170" s="20">
        <v>152628.321</v>
      </c>
    </row>
    <row r="171" spans="1:14" customFormat="1" x14ac:dyDescent="0.2">
      <c r="A171" s="4" t="s">
        <v>513</v>
      </c>
      <c r="B171" t="s">
        <v>751</v>
      </c>
      <c r="C171" s="20">
        <v>259218</v>
      </c>
      <c r="D171" s="20">
        <v>259813.215</v>
      </c>
      <c r="E171" s="20">
        <v>260922.17800000001</v>
      </c>
      <c r="F171" s="20">
        <v>262250.70299999998</v>
      </c>
      <c r="G171" s="20">
        <v>263775.97100000002</v>
      </c>
      <c r="H171" s="20">
        <v>265318.31900000002</v>
      </c>
      <c r="I171" s="20">
        <v>266848.71999999997</v>
      </c>
      <c r="J171" s="20">
        <v>268349.38400000002</v>
      </c>
      <c r="K171" s="20">
        <v>269898.549</v>
      </c>
      <c r="L171" s="20">
        <v>271459.61</v>
      </c>
      <c r="M171" s="20">
        <v>273018.30900000001</v>
      </c>
      <c r="N171" s="20">
        <v>274581.13299999997</v>
      </c>
    </row>
    <row r="172" spans="1:14" customFormat="1" x14ac:dyDescent="0.2">
      <c r="A172" s="4" t="s">
        <v>565</v>
      </c>
      <c r="B172" t="s">
        <v>799</v>
      </c>
      <c r="C172" s="20">
        <v>122003</v>
      </c>
      <c r="D172" s="20">
        <v>122836.88400000001</v>
      </c>
      <c r="E172" s="20">
        <v>123776.924</v>
      </c>
      <c r="F172" s="20">
        <v>124707.84699999999</v>
      </c>
      <c r="G172" s="20">
        <v>125703.928</v>
      </c>
      <c r="H172" s="20">
        <v>126700.171</v>
      </c>
      <c r="I172" s="20">
        <v>127619.56299999999</v>
      </c>
      <c r="J172" s="20">
        <v>128601.91499999999</v>
      </c>
      <c r="K172" s="20">
        <v>129588.113</v>
      </c>
      <c r="L172" s="20">
        <v>130584.942</v>
      </c>
      <c r="M172" s="20">
        <v>131540.33300000001</v>
      </c>
      <c r="N172" s="20">
        <v>132472.35500000001</v>
      </c>
    </row>
    <row r="173" spans="1:14" customFormat="1" x14ac:dyDescent="0.2">
      <c r="A173" s="4" t="s">
        <v>514</v>
      </c>
      <c r="B173" t="s">
        <v>752</v>
      </c>
      <c r="C173" s="20">
        <v>292254</v>
      </c>
      <c r="D173" s="20">
        <v>293115.91899999999</v>
      </c>
      <c r="E173" s="20">
        <v>294199.40500000003</v>
      </c>
      <c r="F173" s="20">
        <v>295346.72200000001</v>
      </c>
      <c r="G173" s="20">
        <v>296621.36499999999</v>
      </c>
      <c r="H173" s="20">
        <v>297870.09899999999</v>
      </c>
      <c r="I173" s="20">
        <v>299170.48100000003</v>
      </c>
      <c r="J173" s="20">
        <v>300476.011</v>
      </c>
      <c r="K173" s="20">
        <v>301807.48200000002</v>
      </c>
      <c r="L173" s="20">
        <v>303139.32299999997</v>
      </c>
      <c r="M173" s="20">
        <v>304464.12699999998</v>
      </c>
      <c r="N173" s="20">
        <v>305757.64399999997</v>
      </c>
    </row>
    <row r="174" spans="1:14" customFormat="1" x14ac:dyDescent="0.2">
      <c r="A174" s="4" t="s">
        <v>635</v>
      </c>
      <c r="B174" t="s">
        <v>890</v>
      </c>
      <c r="C174" s="20">
        <v>239428</v>
      </c>
      <c r="D174" s="20">
        <v>241445.076</v>
      </c>
      <c r="E174" s="20">
        <v>243395.682</v>
      </c>
      <c r="F174" s="20">
        <v>245095.80900000001</v>
      </c>
      <c r="G174" s="20">
        <v>246882.14600000001</v>
      </c>
      <c r="H174" s="20">
        <v>248396.74600000001</v>
      </c>
      <c r="I174" s="20">
        <v>249873.6</v>
      </c>
      <c r="J174" s="20">
        <v>251127.11199999999</v>
      </c>
      <c r="K174" s="20">
        <v>252281.43599999999</v>
      </c>
      <c r="L174" s="20">
        <v>253338.08600000001</v>
      </c>
      <c r="M174" s="20">
        <v>254508.35200000001</v>
      </c>
      <c r="N174" s="20">
        <v>255893.883</v>
      </c>
    </row>
    <row r="175" spans="1:14" customFormat="1" x14ac:dyDescent="0.2">
      <c r="A175" s="4" t="s">
        <v>551</v>
      </c>
      <c r="B175" t="s">
        <v>784</v>
      </c>
      <c r="C175" s="20">
        <v>174838</v>
      </c>
      <c r="D175" s="20">
        <v>175888.117</v>
      </c>
      <c r="E175" s="20">
        <v>177100.95199999999</v>
      </c>
      <c r="F175" s="20">
        <v>178329.53899999999</v>
      </c>
      <c r="G175" s="20">
        <v>179638.443</v>
      </c>
      <c r="H175" s="20">
        <v>180987.01699999999</v>
      </c>
      <c r="I175" s="20">
        <v>182350.80499999999</v>
      </c>
      <c r="J175" s="20">
        <v>183737.02499999999</v>
      </c>
      <c r="K175" s="20">
        <v>185147.073</v>
      </c>
      <c r="L175" s="20">
        <v>186583.05100000001</v>
      </c>
      <c r="M175" s="20">
        <v>188017.58799999999</v>
      </c>
      <c r="N175" s="20">
        <v>189429.52100000001</v>
      </c>
    </row>
    <row r="176" spans="1:14" customFormat="1" x14ac:dyDescent="0.2">
      <c r="A176" s="4" t="s">
        <v>534</v>
      </c>
      <c r="B176" t="s">
        <v>771</v>
      </c>
      <c r="C176" s="20">
        <v>515283</v>
      </c>
      <c r="D176" s="20">
        <v>518707.429</v>
      </c>
      <c r="E176" s="20">
        <v>522363.55200000003</v>
      </c>
      <c r="F176" s="20">
        <v>526050.26100000006</v>
      </c>
      <c r="G176" s="20">
        <v>529853.76500000001</v>
      </c>
      <c r="H176" s="20">
        <v>533579.92799999996</v>
      </c>
      <c r="I176" s="20">
        <v>537270.14300000004</v>
      </c>
      <c r="J176" s="20">
        <v>540903.17299999995</v>
      </c>
      <c r="K176" s="20">
        <v>544577.40800000005</v>
      </c>
      <c r="L176" s="20">
        <v>548207.72499999998</v>
      </c>
      <c r="M176" s="20">
        <v>551716.26800000004</v>
      </c>
      <c r="N176" s="20">
        <v>555193.98600000003</v>
      </c>
    </row>
    <row r="177" spans="1:14" customFormat="1" x14ac:dyDescent="0.2">
      <c r="A177" s="4" t="s">
        <v>468</v>
      </c>
      <c r="B177" t="s">
        <v>712</v>
      </c>
      <c r="C177" s="20">
        <v>114280</v>
      </c>
      <c r="D177" s="20">
        <v>114291.35799999999</v>
      </c>
      <c r="E177" s="20">
        <v>114421.068</v>
      </c>
      <c r="F177" s="20">
        <v>114579.803</v>
      </c>
      <c r="G177" s="20">
        <v>114776.08199999999</v>
      </c>
      <c r="H177" s="20">
        <v>114970.321</v>
      </c>
      <c r="I177" s="20">
        <v>115195.183</v>
      </c>
      <c r="J177" s="20">
        <v>115458.00199999999</v>
      </c>
      <c r="K177" s="20">
        <v>115756.36</v>
      </c>
      <c r="L177" s="20">
        <v>116052.768</v>
      </c>
      <c r="M177" s="20">
        <v>116375.155</v>
      </c>
      <c r="N177" s="20">
        <v>116724.47100000001</v>
      </c>
    </row>
    <row r="178" spans="1:14" customFormat="1" x14ac:dyDescent="0.2">
      <c r="A178" s="4" t="s">
        <v>666</v>
      </c>
      <c r="B178" t="s">
        <v>837</v>
      </c>
      <c r="C178" s="20">
        <v>293530</v>
      </c>
      <c r="D178" s="20">
        <v>297954.67800000001</v>
      </c>
      <c r="E178" s="20">
        <v>302289.79599999997</v>
      </c>
      <c r="F178" s="20">
        <v>306486.57699999999</v>
      </c>
      <c r="G178" s="20">
        <v>310934.13299999997</v>
      </c>
      <c r="H178" s="20">
        <v>315060.337</v>
      </c>
      <c r="I178" s="20">
        <v>319133.598</v>
      </c>
      <c r="J178" s="20">
        <v>322903.451</v>
      </c>
      <c r="K178" s="20">
        <v>326536.15999999997</v>
      </c>
      <c r="L178" s="20">
        <v>330022.33799999999</v>
      </c>
      <c r="M178" s="20">
        <v>333382.99900000001</v>
      </c>
      <c r="N178" s="20">
        <v>336647.58600000001</v>
      </c>
    </row>
    <row r="179" spans="1:14" customFormat="1" x14ac:dyDescent="0.2">
      <c r="A179" s="4" t="s">
        <v>469</v>
      </c>
      <c r="B179" t="s">
        <v>713</v>
      </c>
      <c r="C179" s="20">
        <v>176114</v>
      </c>
      <c r="D179" s="20">
        <v>176636.867</v>
      </c>
      <c r="E179" s="20">
        <v>177303.44099999999</v>
      </c>
      <c r="F179" s="20">
        <v>178018.55499999999</v>
      </c>
      <c r="G179" s="20">
        <v>178762.23</v>
      </c>
      <c r="H179" s="20">
        <v>179511.74600000001</v>
      </c>
      <c r="I179" s="20">
        <v>180249.79199999999</v>
      </c>
      <c r="J179" s="20">
        <v>180994.78899999999</v>
      </c>
      <c r="K179" s="20">
        <v>181742.62100000001</v>
      </c>
      <c r="L179" s="20">
        <v>182471.16</v>
      </c>
      <c r="M179" s="20">
        <v>183165.86799999999</v>
      </c>
      <c r="N179" s="20">
        <v>183806.71299999999</v>
      </c>
    </row>
    <row r="180" spans="1:14" customFormat="1" x14ac:dyDescent="0.2">
      <c r="A180" s="4" t="s">
        <v>573</v>
      </c>
      <c r="B180" t="s">
        <v>806</v>
      </c>
      <c r="C180" s="20">
        <v>151144</v>
      </c>
      <c r="D180" s="20">
        <v>151627.65</v>
      </c>
      <c r="E180" s="20">
        <v>152196.16500000001</v>
      </c>
      <c r="F180" s="20">
        <v>152758.08300000001</v>
      </c>
      <c r="G180" s="20">
        <v>153351.73499999999</v>
      </c>
      <c r="H180" s="20">
        <v>153894.10500000001</v>
      </c>
      <c r="I180" s="20">
        <v>154462.495</v>
      </c>
      <c r="J180" s="20">
        <v>155027.96400000001</v>
      </c>
      <c r="K180" s="20">
        <v>155575.64199999999</v>
      </c>
      <c r="L180" s="20">
        <v>156143.633</v>
      </c>
      <c r="M180" s="20">
        <v>156706.609</v>
      </c>
      <c r="N180" s="20">
        <v>157245.908</v>
      </c>
    </row>
    <row r="181" spans="1:14" customFormat="1" x14ac:dyDescent="0.2">
      <c r="A181" s="4" t="s">
        <v>453</v>
      </c>
      <c r="B181" t="s">
        <v>696</v>
      </c>
      <c r="C181" s="20">
        <v>283897</v>
      </c>
      <c r="D181" s="20">
        <v>284862.31300000002</v>
      </c>
      <c r="E181" s="20">
        <v>286080.685</v>
      </c>
      <c r="F181" s="20">
        <v>287357.27899999998</v>
      </c>
      <c r="G181" s="20">
        <v>288696.53399999999</v>
      </c>
      <c r="H181" s="20">
        <v>290064.89500000002</v>
      </c>
      <c r="I181" s="20">
        <v>291485.80599999998</v>
      </c>
      <c r="J181" s="20">
        <v>292906.603</v>
      </c>
      <c r="K181" s="20">
        <v>294364.26699999999</v>
      </c>
      <c r="L181" s="20">
        <v>295848.91899999999</v>
      </c>
      <c r="M181" s="20">
        <v>297294.14299999998</v>
      </c>
      <c r="N181" s="20">
        <v>298658.92700000003</v>
      </c>
    </row>
    <row r="182" spans="1:14" customFormat="1" x14ac:dyDescent="0.2">
      <c r="A182" s="4" t="s">
        <v>574</v>
      </c>
      <c r="B182" t="s">
        <v>807</v>
      </c>
      <c r="C182" s="20">
        <v>258114</v>
      </c>
      <c r="D182" s="20">
        <v>258718.897</v>
      </c>
      <c r="E182" s="20">
        <v>259484.253</v>
      </c>
      <c r="F182" s="20">
        <v>260300.44699999999</v>
      </c>
      <c r="G182" s="20">
        <v>261160.81200000001</v>
      </c>
      <c r="H182" s="20">
        <v>261977.96299999999</v>
      </c>
      <c r="I182" s="20">
        <v>262818.64600000001</v>
      </c>
      <c r="J182" s="20">
        <v>263598.28700000001</v>
      </c>
      <c r="K182" s="20">
        <v>264349.11700000003</v>
      </c>
      <c r="L182" s="20">
        <v>265073.826</v>
      </c>
      <c r="M182" s="20">
        <v>265765.06199999998</v>
      </c>
      <c r="N182" s="20">
        <v>266466.07199999999</v>
      </c>
    </row>
    <row r="183" spans="1:14" customFormat="1" x14ac:dyDescent="0.2">
      <c r="A183" s="4" t="s">
        <v>477</v>
      </c>
      <c r="B183" t="s">
        <v>724</v>
      </c>
      <c r="C183" s="20">
        <v>275743</v>
      </c>
      <c r="D183" s="20">
        <v>275734.58799999999</v>
      </c>
      <c r="E183" s="20">
        <v>275914.10100000002</v>
      </c>
      <c r="F183" s="20">
        <v>276132.61700000003</v>
      </c>
      <c r="G183" s="20">
        <v>276431.364</v>
      </c>
      <c r="H183" s="20">
        <v>276717.89899999998</v>
      </c>
      <c r="I183" s="20">
        <v>277008.35700000002</v>
      </c>
      <c r="J183" s="20">
        <v>277269.25300000003</v>
      </c>
      <c r="K183" s="20">
        <v>277525.00799999997</v>
      </c>
      <c r="L183" s="20">
        <v>277774.39299999998</v>
      </c>
      <c r="M183" s="20">
        <v>278016.016</v>
      </c>
      <c r="N183" s="20">
        <v>278258.924</v>
      </c>
    </row>
    <row r="184" spans="1:14" customFormat="1" x14ac:dyDescent="0.2">
      <c r="A184" s="4" t="s">
        <v>616</v>
      </c>
      <c r="B184" t="s">
        <v>871</v>
      </c>
      <c r="C184" s="20">
        <v>282698</v>
      </c>
      <c r="D184" s="20">
        <v>284744.15100000001</v>
      </c>
      <c r="E184" s="20">
        <v>287098.73599999998</v>
      </c>
      <c r="F184" s="20">
        <v>289571.234</v>
      </c>
      <c r="G184" s="20">
        <v>292121.24200000003</v>
      </c>
      <c r="H184" s="20">
        <v>294694.26</v>
      </c>
      <c r="I184" s="20">
        <v>297313.05699999997</v>
      </c>
      <c r="J184" s="20">
        <v>299939.86499999999</v>
      </c>
      <c r="K184" s="20">
        <v>302653.94500000001</v>
      </c>
      <c r="L184" s="20">
        <v>305408.99699999997</v>
      </c>
      <c r="M184" s="20">
        <v>308141.63099999999</v>
      </c>
      <c r="N184" s="20">
        <v>310840.68</v>
      </c>
    </row>
    <row r="185" spans="1:14" customFormat="1" x14ac:dyDescent="0.2">
      <c r="A185" s="4" t="s">
        <v>615</v>
      </c>
      <c r="B185" t="s">
        <v>872</v>
      </c>
      <c r="C185" s="20">
        <v>94099</v>
      </c>
      <c r="D185" s="20">
        <v>94453.278000000006</v>
      </c>
      <c r="E185" s="20">
        <v>94890.438999999998</v>
      </c>
      <c r="F185" s="20">
        <v>95346.319000000003</v>
      </c>
      <c r="G185" s="20">
        <v>95837.707999999999</v>
      </c>
      <c r="H185" s="20">
        <v>96336.489000000001</v>
      </c>
      <c r="I185" s="20">
        <v>96815.354000000007</v>
      </c>
      <c r="J185" s="20">
        <v>97314.472999999998</v>
      </c>
      <c r="K185" s="20">
        <v>97832.428</v>
      </c>
      <c r="L185" s="20">
        <v>98348.604000000007</v>
      </c>
      <c r="M185" s="20">
        <v>98849.538</v>
      </c>
      <c r="N185" s="20">
        <v>99334.773000000001</v>
      </c>
    </row>
    <row r="186" spans="1:14" customFormat="1" x14ac:dyDescent="0.2">
      <c r="A186" s="4" t="s">
        <v>668</v>
      </c>
      <c r="B186" t="s">
        <v>838</v>
      </c>
      <c r="C186" s="20">
        <v>193630</v>
      </c>
      <c r="D186" s="20">
        <v>196130.405</v>
      </c>
      <c r="E186" s="20">
        <v>198815.75399999999</v>
      </c>
      <c r="F186" s="20">
        <v>201532.06299999999</v>
      </c>
      <c r="G186" s="20">
        <v>204328.00700000001</v>
      </c>
      <c r="H186" s="20">
        <v>207130.995</v>
      </c>
      <c r="I186" s="20">
        <v>209961.82</v>
      </c>
      <c r="J186" s="20">
        <v>212774.77600000001</v>
      </c>
      <c r="K186" s="20">
        <v>215582.37899999999</v>
      </c>
      <c r="L186" s="20">
        <v>218415.45</v>
      </c>
      <c r="M186" s="20">
        <v>221168.068</v>
      </c>
      <c r="N186" s="20">
        <v>223842.52600000001</v>
      </c>
    </row>
    <row r="187" spans="1:14" customFormat="1" x14ac:dyDescent="0.2">
      <c r="A187" s="4" t="s">
        <v>601</v>
      </c>
      <c r="B187" t="s">
        <v>856</v>
      </c>
      <c r="C187" s="20">
        <v>108219</v>
      </c>
      <c r="D187" s="20">
        <v>109420.213</v>
      </c>
      <c r="E187" s="20">
        <v>110705.018</v>
      </c>
      <c r="F187" s="20">
        <v>111975.39599999999</v>
      </c>
      <c r="G187" s="20">
        <v>113285.853</v>
      </c>
      <c r="H187" s="20">
        <v>114577.571</v>
      </c>
      <c r="I187" s="20">
        <v>115852.844</v>
      </c>
      <c r="J187" s="20">
        <v>117157.049</v>
      </c>
      <c r="K187" s="20">
        <v>118442.815</v>
      </c>
      <c r="L187" s="20">
        <v>119737.054</v>
      </c>
      <c r="M187" s="20">
        <v>121014.80100000001</v>
      </c>
      <c r="N187" s="20">
        <v>122268.478</v>
      </c>
    </row>
    <row r="188" spans="1:14" customFormat="1" x14ac:dyDescent="0.2">
      <c r="A188" s="4" t="s">
        <v>583</v>
      </c>
      <c r="B188" t="s">
        <v>842</v>
      </c>
      <c r="C188" s="20">
        <v>217216</v>
      </c>
      <c r="D188" s="20">
        <v>219748.177</v>
      </c>
      <c r="E188" s="20">
        <v>222395.769</v>
      </c>
      <c r="F188" s="20">
        <v>225015.15299999999</v>
      </c>
      <c r="G188" s="20">
        <v>227690.45300000001</v>
      </c>
      <c r="H188" s="20">
        <v>230313.15299999999</v>
      </c>
      <c r="I188" s="20">
        <v>232910.00399999999</v>
      </c>
      <c r="J188" s="20">
        <v>235470.85200000001</v>
      </c>
      <c r="K188" s="20">
        <v>237994.845</v>
      </c>
      <c r="L188" s="20">
        <v>240477.06599999999</v>
      </c>
      <c r="M188" s="20">
        <v>242913.53</v>
      </c>
      <c r="N188" s="20">
        <v>245275.16399999999</v>
      </c>
    </row>
    <row r="189" spans="1:14" customFormat="1" x14ac:dyDescent="0.2">
      <c r="A189" s="4" t="s">
        <v>454</v>
      </c>
      <c r="B189" t="s">
        <v>697</v>
      </c>
      <c r="C189" s="20">
        <v>253396</v>
      </c>
      <c r="D189" s="20">
        <v>254594.024</v>
      </c>
      <c r="E189" s="20">
        <v>255977.008</v>
      </c>
      <c r="F189" s="20">
        <v>257423.568</v>
      </c>
      <c r="G189" s="20">
        <v>258907.20499999999</v>
      </c>
      <c r="H189" s="20">
        <v>260389.36900000001</v>
      </c>
      <c r="I189" s="20">
        <v>261886.50399999999</v>
      </c>
      <c r="J189" s="20">
        <v>263412.91399999999</v>
      </c>
      <c r="K189" s="20">
        <v>264911.16899999999</v>
      </c>
      <c r="L189" s="20">
        <v>266365.94500000001</v>
      </c>
      <c r="M189" s="20">
        <v>267810.41800000001</v>
      </c>
      <c r="N189" s="20">
        <v>269188.42499999999</v>
      </c>
    </row>
    <row r="190" spans="1:14" customFormat="1" x14ac:dyDescent="0.2">
      <c r="A190" s="4" t="s">
        <v>576</v>
      </c>
      <c r="B190" t="s">
        <v>808</v>
      </c>
      <c r="C190" s="20">
        <v>167682</v>
      </c>
      <c r="D190" s="20">
        <v>168293.12899999999</v>
      </c>
      <c r="E190" s="20">
        <v>168971.054</v>
      </c>
      <c r="F190" s="20">
        <v>169644.36199999999</v>
      </c>
      <c r="G190" s="20">
        <v>170343.416</v>
      </c>
      <c r="H190" s="20">
        <v>171026.399</v>
      </c>
      <c r="I190" s="20">
        <v>171711.21</v>
      </c>
      <c r="J190" s="20">
        <v>172352.33</v>
      </c>
      <c r="K190" s="20">
        <v>172983.50399999999</v>
      </c>
      <c r="L190" s="20">
        <v>173596.15100000001</v>
      </c>
      <c r="M190" s="20">
        <v>174199.62400000001</v>
      </c>
      <c r="N190" s="20">
        <v>174773.92</v>
      </c>
    </row>
    <row r="191" spans="1:14" customFormat="1" x14ac:dyDescent="0.2">
      <c r="A191" s="4" t="s">
        <v>602</v>
      </c>
      <c r="B191" t="s">
        <v>857</v>
      </c>
      <c r="C191" s="20">
        <v>135661</v>
      </c>
      <c r="D191" s="20">
        <v>136601.30100000001</v>
      </c>
      <c r="E191" s="20">
        <v>137700.02600000001</v>
      </c>
      <c r="F191" s="20">
        <v>138838.454</v>
      </c>
      <c r="G191" s="20">
        <v>140021.818</v>
      </c>
      <c r="H191" s="20">
        <v>141212.21900000001</v>
      </c>
      <c r="I191" s="20">
        <v>142439.198</v>
      </c>
      <c r="J191" s="20">
        <v>143684.41200000001</v>
      </c>
      <c r="K191" s="20">
        <v>144958.038</v>
      </c>
      <c r="L191" s="20">
        <v>146245.182</v>
      </c>
      <c r="M191" s="20">
        <v>147537.647</v>
      </c>
      <c r="N191" s="20">
        <v>148818.23699999999</v>
      </c>
    </row>
    <row r="192" spans="1:14" customFormat="1" x14ac:dyDescent="0.2">
      <c r="A192" s="4" t="s">
        <v>547</v>
      </c>
      <c r="B192" t="s">
        <v>785</v>
      </c>
      <c r="C192" s="20">
        <v>159533</v>
      </c>
      <c r="D192" s="20">
        <v>161024.07500000001</v>
      </c>
      <c r="E192" s="20">
        <v>162633.80600000001</v>
      </c>
      <c r="F192" s="20">
        <v>164265.465</v>
      </c>
      <c r="G192" s="20">
        <v>165975.10999999999</v>
      </c>
      <c r="H192" s="20">
        <v>167702.63500000001</v>
      </c>
      <c r="I192" s="20">
        <v>169453.35</v>
      </c>
      <c r="J192" s="20">
        <v>171211.38399999999</v>
      </c>
      <c r="K192" s="20">
        <v>172987.53599999999</v>
      </c>
      <c r="L192" s="20">
        <v>174759.72099999999</v>
      </c>
      <c r="M192" s="20">
        <v>176508.11799999999</v>
      </c>
      <c r="N192" s="20">
        <v>178218.073</v>
      </c>
    </row>
    <row r="193" spans="1:14" customFormat="1" x14ac:dyDescent="0.2">
      <c r="A193" s="4" t="s">
        <v>669</v>
      </c>
      <c r="B193" t="s">
        <v>819</v>
      </c>
      <c r="C193" s="20">
        <v>263003</v>
      </c>
      <c r="D193" s="20">
        <v>269821.022</v>
      </c>
      <c r="E193" s="20">
        <v>276402.10800000001</v>
      </c>
      <c r="F193" s="20">
        <v>282713.56199999998</v>
      </c>
      <c r="G193" s="20">
        <v>289176.19500000001</v>
      </c>
      <c r="H193" s="20">
        <v>295168.42</v>
      </c>
      <c r="I193" s="20">
        <v>300996.38</v>
      </c>
      <c r="J193" s="20">
        <v>306382.478</v>
      </c>
      <c r="K193" s="20">
        <v>311519.50599999999</v>
      </c>
      <c r="L193" s="20">
        <v>316407.23499999999</v>
      </c>
      <c r="M193" s="20">
        <v>321093.23300000001</v>
      </c>
      <c r="N193" s="20">
        <v>325597.967</v>
      </c>
    </row>
    <row r="194" spans="1:14" customFormat="1" x14ac:dyDescent="0.2">
      <c r="A194" s="4" t="s">
        <v>455</v>
      </c>
      <c r="B194" t="s">
        <v>698</v>
      </c>
      <c r="C194" s="20">
        <v>228466</v>
      </c>
      <c r="D194" s="20">
        <v>229801.565</v>
      </c>
      <c r="E194" s="20">
        <v>231327.90900000001</v>
      </c>
      <c r="F194" s="20">
        <v>232920.14300000001</v>
      </c>
      <c r="G194" s="20">
        <v>234567.48699999999</v>
      </c>
      <c r="H194" s="20">
        <v>236201.633</v>
      </c>
      <c r="I194" s="20">
        <v>237876.44500000001</v>
      </c>
      <c r="J194" s="20">
        <v>239541.75200000001</v>
      </c>
      <c r="K194" s="20">
        <v>241240.098</v>
      </c>
      <c r="L194" s="20">
        <v>242902.49299999999</v>
      </c>
      <c r="M194" s="20">
        <v>244524.86600000001</v>
      </c>
      <c r="N194" s="20">
        <v>246095.47500000001</v>
      </c>
    </row>
    <row r="195" spans="1:14" customFormat="1" x14ac:dyDescent="0.2">
      <c r="A195" s="4" t="s">
        <v>489</v>
      </c>
      <c r="B195" t="s">
        <v>732</v>
      </c>
      <c r="C195" s="20">
        <v>346054</v>
      </c>
      <c r="D195" s="20">
        <v>348203.19500000001</v>
      </c>
      <c r="E195" s="20">
        <v>350563.47499999998</v>
      </c>
      <c r="F195" s="20">
        <v>352836.05900000001</v>
      </c>
      <c r="G195" s="20">
        <v>355119.42300000001</v>
      </c>
      <c r="H195" s="20">
        <v>357326.13900000002</v>
      </c>
      <c r="I195" s="20">
        <v>359545.72499999998</v>
      </c>
      <c r="J195" s="20">
        <v>361654.56699999998</v>
      </c>
      <c r="K195" s="20">
        <v>363686.614</v>
      </c>
      <c r="L195" s="20">
        <v>365695.08199999999</v>
      </c>
      <c r="M195" s="20">
        <v>367753.54800000001</v>
      </c>
      <c r="N195" s="20">
        <v>369908.46100000001</v>
      </c>
    </row>
    <row r="196" spans="1:14" customFormat="1" x14ac:dyDescent="0.2">
      <c r="A196" s="4" t="s">
        <v>432</v>
      </c>
      <c r="B196" t="s">
        <v>679</v>
      </c>
      <c r="C196" s="20">
        <v>102147</v>
      </c>
      <c r="D196" s="20">
        <v>102280.107</v>
      </c>
      <c r="E196" s="20">
        <v>102496.39</v>
      </c>
      <c r="F196" s="20">
        <v>102672.34299999999</v>
      </c>
      <c r="G196" s="20">
        <v>102853.341</v>
      </c>
      <c r="H196" s="20">
        <v>103059.242</v>
      </c>
      <c r="I196" s="20">
        <v>103257.89</v>
      </c>
      <c r="J196" s="20">
        <v>103447.58</v>
      </c>
      <c r="K196" s="20">
        <v>103649.746</v>
      </c>
      <c r="L196" s="20">
        <v>103829.495</v>
      </c>
      <c r="M196" s="20">
        <v>104019.19100000001</v>
      </c>
      <c r="N196" s="20">
        <v>104199.129</v>
      </c>
    </row>
    <row r="197" spans="1:14" customFormat="1" x14ac:dyDescent="0.2">
      <c r="A197" s="4" t="s">
        <v>504</v>
      </c>
      <c r="B197" t="s">
        <v>747</v>
      </c>
      <c r="C197" s="20">
        <v>327627</v>
      </c>
      <c r="D197" s="20">
        <v>328957.82500000001</v>
      </c>
      <c r="E197" s="20">
        <v>330582.81699999998</v>
      </c>
      <c r="F197" s="20">
        <v>332239.93699999998</v>
      </c>
      <c r="G197" s="20">
        <v>333964.25300000003</v>
      </c>
      <c r="H197" s="20">
        <v>335709.28600000002</v>
      </c>
      <c r="I197" s="20">
        <v>337464.50599999999</v>
      </c>
      <c r="J197" s="20">
        <v>339209.79100000003</v>
      </c>
      <c r="K197" s="20">
        <v>340958.348</v>
      </c>
      <c r="L197" s="20">
        <v>342689.49599999998</v>
      </c>
      <c r="M197" s="20">
        <v>344370.56</v>
      </c>
      <c r="N197" s="20">
        <v>345962.28600000002</v>
      </c>
    </row>
    <row r="198" spans="1:14" customFormat="1" x14ac:dyDescent="0.2">
      <c r="A198" s="4" t="s">
        <v>520</v>
      </c>
      <c r="B198" t="s">
        <v>760</v>
      </c>
      <c r="C198" s="20">
        <v>270924</v>
      </c>
      <c r="D198" s="20">
        <v>272066.13500000001</v>
      </c>
      <c r="E198" s="20">
        <v>273393.40999999997</v>
      </c>
      <c r="F198" s="20">
        <v>274754.40000000002</v>
      </c>
      <c r="G198" s="20">
        <v>276185.92099999997</v>
      </c>
      <c r="H198" s="20">
        <v>277604.46799999999</v>
      </c>
      <c r="I198" s="20">
        <v>279028.93699999998</v>
      </c>
      <c r="J198" s="20">
        <v>280445.29800000001</v>
      </c>
      <c r="K198" s="20">
        <v>281858.68599999999</v>
      </c>
      <c r="L198" s="20">
        <v>283250.01199999999</v>
      </c>
      <c r="M198" s="20">
        <v>284607.424</v>
      </c>
      <c r="N198" s="20">
        <v>285928.65500000003</v>
      </c>
    </row>
    <row r="199" spans="1:14" customFormat="1" x14ac:dyDescent="0.2">
      <c r="A199" s="4" t="s">
        <v>670</v>
      </c>
      <c r="B199" t="s">
        <v>820</v>
      </c>
      <c r="C199" s="20">
        <v>262566</v>
      </c>
      <c r="D199" s="20">
        <v>265582.56699999998</v>
      </c>
      <c r="E199" s="20">
        <v>268758.95199999999</v>
      </c>
      <c r="F199" s="20">
        <v>271973.14199999999</v>
      </c>
      <c r="G199" s="20">
        <v>275482.28000000003</v>
      </c>
      <c r="H199" s="20">
        <v>278829.63299999997</v>
      </c>
      <c r="I199" s="20">
        <v>282234.79499999998</v>
      </c>
      <c r="J199" s="20">
        <v>285500.70299999998</v>
      </c>
      <c r="K199" s="20">
        <v>288723.86700000003</v>
      </c>
      <c r="L199" s="20">
        <v>291906.962</v>
      </c>
      <c r="M199" s="20">
        <v>295012.092</v>
      </c>
      <c r="N199" s="20">
        <v>298042.745</v>
      </c>
    </row>
    <row r="200" spans="1:14" customFormat="1" x14ac:dyDescent="0.2">
      <c r="A200" s="4" t="s">
        <v>671</v>
      </c>
      <c r="B200" t="s">
        <v>839</v>
      </c>
      <c r="C200" s="20">
        <v>308312</v>
      </c>
      <c r="D200" s="20">
        <v>311071.93300000002</v>
      </c>
      <c r="E200" s="20">
        <v>314025.18599999999</v>
      </c>
      <c r="F200" s="20">
        <v>317002.38099999999</v>
      </c>
      <c r="G200" s="20">
        <v>320297.37699999998</v>
      </c>
      <c r="H200" s="20">
        <v>323390.72100000002</v>
      </c>
      <c r="I200" s="20">
        <v>326473.94900000002</v>
      </c>
      <c r="J200" s="20">
        <v>329366.065</v>
      </c>
      <c r="K200" s="20">
        <v>332146.19099999999</v>
      </c>
      <c r="L200" s="20">
        <v>334807.516</v>
      </c>
      <c r="M200" s="20">
        <v>337371.29499999998</v>
      </c>
      <c r="N200" s="20">
        <v>339815.94400000002</v>
      </c>
    </row>
    <row r="201" spans="1:14" customFormat="1" x14ac:dyDescent="0.2">
      <c r="A201" s="4" t="s">
        <v>433</v>
      </c>
      <c r="B201" t="s">
        <v>680</v>
      </c>
      <c r="C201" s="20">
        <v>203652</v>
      </c>
      <c r="D201" s="20">
        <v>205040.50399999999</v>
      </c>
      <c r="E201" s="20">
        <v>206608.51199999999</v>
      </c>
      <c r="F201" s="20">
        <v>208141.073</v>
      </c>
      <c r="G201" s="20">
        <v>209732.31200000001</v>
      </c>
      <c r="H201" s="20">
        <v>211305.74900000001</v>
      </c>
      <c r="I201" s="20">
        <v>212873.22</v>
      </c>
      <c r="J201" s="20">
        <v>214429.38699999999</v>
      </c>
      <c r="K201" s="20">
        <v>215984.68100000001</v>
      </c>
      <c r="L201" s="20">
        <v>217500.516</v>
      </c>
      <c r="M201" s="20">
        <v>218990.19</v>
      </c>
      <c r="N201" s="20">
        <v>220414.64499999999</v>
      </c>
    </row>
    <row r="202" spans="1:14" customFormat="1" x14ac:dyDescent="0.2">
      <c r="A202" s="4" t="s">
        <v>511</v>
      </c>
      <c r="B202" t="s">
        <v>753</v>
      </c>
      <c r="C202" s="20">
        <v>188005</v>
      </c>
      <c r="D202" s="20">
        <v>188646.024</v>
      </c>
      <c r="E202" s="20">
        <v>189459.40400000001</v>
      </c>
      <c r="F202" s="20">
        <v>190311.68100000001</v>
      </c>
      <c r="G202" s="20">
        <v>191226.755</v>
      </c>
      <c r="H202" s="20">
        <v>192170.851</v>
      </c>
      <c r="I202" s="20">
        <v>193147.37400000001</v>
      </c>
      <c r="J202" s="20">
        <v>194144.99400000001</v>
      </c>
      <c r="K202" s="20">
        <v>195160.27100000001</v>
      </c>
      <c r="L202" s="20">
        <v>196189.092</v>
      </c>
      <c r="M202" s="20">
        <v>197203.467</v>
      </c>
      <c r="N202" s="20">
        <v>198197.342</v>
      </c>
    </row>
    <row r="203" spans="1:14" customFormat="1" x14ac:dyDescent="0.2">
      <c r="A203" s="4" t="s">
        <v>434</v>
      </c>
      <c r="B203" t="s">
        <v>681</v>
      </c>
      <c r="C203" s="20">
        <v>228053</v>
      </c>
      <c r="D203" s="20">
        <v>228529.98300000001</v>
      </c>
      <c r="E203" s="20">
        <v>229098.16399999999</v>
      </c>
      <c r="F203" s="20">
        <v>229711.54300000001</v>
      </c>
      <c r="G203" s="20">
        <v>230375.95699999999</v>
      </c>
      <c r="H203" s="20">
        <v>230961.91200000001</v>
      </c>
      <c r="I203" s="20">
        <v>231596.32699999999</v>
      </c>
      <c r="J203" s="20">
        <v>232228.92600000001</v>
      </c>
      <c r="K203" s="20">
        <v>232836.745</v>
      </c>
      <c r="L203" s="20">
        <v>233458.802</v>
      </c>
      <c r="M203" s="20">
        <v>234051.52799999999</v>
      </c>
      <c r="N203" s="20">
        <v>234625.799</v>
      </c>
    </row>
    <row r="204" spans="1:14" customFormat="1" x14ac:dyDescent="0.2">
      <c r="A204" s="4" t="s">
        <v>548</v>
      </c>
      <c r="B204" t="s">
        <v>786</v>
      </c>
      <c r="C204" s="20">
        <v>290006</v>
      </c>
      <c r="D204" s="20">
        <v>292655.19300000003</v>
      </c>
      <c r="E204" s="20">
        <v>295597.36800000002</v>
      </c>
      <c r="F204" s="20">
        <v>298626.67</v>
      </c>
      <c r="G204" s="20">
        <v>301769.33899999998</v>
      </c>
      <c r="H204" s="20">
        <v>304911.17800000001</v>
      </c>
      <c r="I204" s="20">
        <v>308121.49300000002</v>
      </c>
      <c r="J204" s="20">
        <v>311387.41700000002</v>
      </c>
      <c r="K204" s="20">
        <v>314694.875</v>
      </c>
      <c r="L204" s="20">
        <v>318009.86200000002</v>
      </c>
      <c r="M204" s="20">
        <v>321309.65000000002</v>
      </c>
      <c r="N204" s="20">
        <v>324546.96399999998</v>
      </c>
    </row>
    <row r="205" spans="1:14" customFormat="1" x14ac:dyDescent="0.2">
      <c r="A205" s="4" t="s">
        <v>636</v>
      </c>
      <c r="B205" t="s">
        <v>891</v>
      </c>
      <c r="C205" s="20">
        <v>544438</v>
      </c>
      <c r="D205" s="20">
        <v>547596.93400000001</v>
      </c>
      <c r="E205" s="20">
        <v>551229.97600000002</v>
      </c>
      <c r="F205" s="20">
        <v>554879.07999999996</v>
      </c>
      <c r="G205" s="20">
        <v>558678.92700000003</v>
      </c>
      <c r="H205" s="20">
        <v>562449.29599999997</v>
      </c>
      <c r="I205" s="20">
        <v>566244.17099999997</v>
      </c>
      <c r="J205" s="20">
        <v>570058.41</v>
      </c>
      <c r="K205" s="20">
        <v>573896.56000000006</v>
      </c>
      <c r="L205" s="20">
        <v>577769.60100000002</v>
      </c>
      <c r="M205" s="20">
        <v>581612.85900000005</v>
      </c>
      <c r="N205" s="20">
        <v>585403.39899999998</v>
      </c>
    </row>
    <row r="206" spans="1:14" customFormat="1" x14ac:dyDescent="0.2">
      <c r="A206" s="4" t="s">
        <v>603</v>
      </c>
      <c r="B206" t="s">
        <v>858</v>
      </c>
      <c r="C206" s="20">
        <v>463650</v>
      </c>
      <c r="D206" s="20">
        <v>467470.69699999999</v>
      </c>
      <c r="E206" s="20">
        <v>471790.67599999998</v>
      </c>
      <c r="F206" s="20">
        <v>476247.16899999999</v>
      </c>
      <c r="G206" s="20">
        <v>480911.70899999997</v>
      </c>
      <c r="H206" s="20">
        <v>485484.55599999998</v>
      </c>
      <c r="I206" s="20">
        <v>490177.97200000001</v>
      </c>
      <c r="J206" s="20">
        <v>494906.364</v>
      </c>
      <c r="K206" s="20">
        <v>499689.70600000001</v>
      </c>
      <c r="L206" s="20">
        <v>504522.47899999999</v>
      </c>
      <c r="M206" s="20">
        <v>509270.09</v>
      </c>
      <c r="N206" s="20">
        <v>513861.49099999998</v>
      </c>
    </row>
    <row r="207" spans="1:14" customFormat="1" x14ac:dyDescent="0.2">
      <c r="A207" s="4" t="s">
        <v>463</v>
      </c>
      <c r="B207" t="s">
        <v>707</v>
      </c>
      <c r="C207" s="20">
        <v>110925</v>
      </c>
      <c r="D207" s="20">
        <v>110936.82799999999</v>
      </c>
      <c r="E207" s="20">
        <v>110974.13</v>
      </c>
      <c r="F207" s="20">
        <v>111033.258</v>
      </c>
      <c r="G207" s="20">
        <v>111120.89599999999</v>
      </c>
      <c r="H207" s="20">
        <v>111194.568</v>
      </c>
      <c r="I207" s="20">
        <v>111266.183</v>
      </c>
      <c r="J207" s="20">
        <v>111319.9</v>
      </c>
      <c r="K207" s="20">
        <v>111373.205</v>
      </c>
      <c r="L207" s="20">
        <v>111433.57399999999</v>
      </c>
      <c r="M207" s="20">
        <v>111509.68</v>
      </c>
      <c r="N207" s="20">
        <v>111599.898</v>
      </c>
    </row>
    <row r="208" spans="1:14" customFormat="1" x14ac:dyDescent="0.2">
      <c r="A208" s="4" t="s">
        <v>566</v>
      </c>
      <c r="B208" t="s">
        <v>800</v>
      </c>
      <c r="C208" s="20">
        <v>374177</v>
      </c>
      <c r="D208" s="20">
        <v>377053.614</v>
      </c>
      <c r="E208" s="20">
        <v>380110.94500000001</v>
      </c>
      <c r="F208" s="20">
        <v>383075.13199999998</v>
      </c>
      <c r="G208" s="20">
        <v>385945.77100000001</v>
      </c>
      <c r="H208" s="20">
        <v>388607.60700000002</v>
      </c>
      <c r="I208" s="20">
        <v>391237.16899999999</v>
      </c>
      <c r="J208" s="20">
        <v>393758.408</v>
      </c>
      <c r="K208" s="20">
        <v>396254.995</v>
      </c>
      <c r="L208" s="20">
        <v>398740.15</v>
      </c>
      <c r="M208" s="20">
        <v>401244.18900000001</v>
      </c>
      <c r="N208" s="20">
        <v>403832.16600000003</v>
      </c>
    </row>
    <row r="209" spans="1:14" customFormat="1" ht="25.5" x14ac:dyDescent="0.2">
      <c r="A209" s="4" t="s">
        <v>672</v>
      </c>
      <c r="B209" s="32" t="s">
        <v>894</v>
      </c>
      <c r="C209" s="20">
        <v>218757</v>
      </c>
      <c r="D209" s="20">
        <v>219271.81899999999</v>
      </c>
      <c r="E209" s="20">
        <v>219961.538</v>
      </c>
      <c r="F209" s="20">
        <v>220674.04300000001</v>
      </c>
      <c r="G209" s="20">
        <v>221788.484</v>
      </c>
      <c r="H209" s="20">
        <v>222697.27600000001</v>
      </c>
      <c r="I209" s="20">
        <v>223715.34400000001</v>
      </c>
      <c r="J209" s="20">
        <v>224560.342</v>
      </c>
      <c r="K209" s="20">
        <v>225398.1</v>
      </c>
      <c r="L209" s="20">
        <v>226229.33</v>
      </c>
      <c r="M209" s="20">
        <v>227079.52100000001</v>
      </c>
      <c r="N209" s="20">
        <v>227930.717</v>
      </c>
    </row>
    <row r="210" spans="1:14" customFormat="1" x14ac:dyDescent="0.2">
      <c r="A210" s="4" t="s">
        <v>543</v>
      </c>
      <c r="B210" t="s">
        <v>778</v>
      </c>
      <c r="C210" s="20">
        <v>171267</v>
      </c>
      <c r="D210" s="20">
        <v>172098.29500000001</v>
      </c>
      <c r="E210" s="20">
        <v>173083.40100000001</v>
      </c>
      <c r="F210" s="20">
        <v>174112.766</v>
      </c>
      <c r="G210" s="20">
        <v>175214.52100000001</v>
      </c>
      <c r="H210" s="20">
        <v>176318.614</v>
      </c>
      <c r="I210" s="20">
        <v>177431.21400000001</v>
      </c>
      <c r="J210" s="20">
        <v>178577.62599999999</v>
      </c>
      <c r="K210" s="20">
        <v>179730.45199999999</v>
      </c>
      <c r="L210" s="20">
        <v>180903.133</v>
      </c>
      <c r="M210" s="20">
        <v>182062.18</v>
      </c>
      <c r="N210" s="20">
        <v>183192.91099999999</v>
      </c>
    </row>
    <row r="211" spans="1:14" customFormat="1" x14ac:dyDescent="0.2">
      <c r="A211" s="4" t="s">
        <v>544</v>
      </c>
      <c r="B211" t="s">
        <v>779</v>
      </c>
      <c r="C211" s="20">
        <v>220985</v>
      </c>
      <c r="D211" s="20">
        <v>222365.61600000001</v>
      </c>
      <c r="E211" s="20">
        <v>223904.663</v>
      </c>
      <c r="F211" s="20">
        <v>225482.29800000001</v>
      </c>
      <c r="G211" s="20">
        <v>227162.443</v>
      </c>
      <c r="H211" s="20">
        <v>228821.57699999999</v>
      </c>
      <c r="I211" s="20">
        <v>230464.49600000001</v>
      </c>
      <c r="J211" s="20">
        <v>232099.791</v>
      </c>
      <c r="K211" s="20">
        <v>233778.99799999999</v>
      </c>
      <c r="L211" s="20">
        <v>235460.94899999999</v>
      </c>
      <c r="M211" s="20">
        <v>237105.39300000001</v>
      </c>
      <c r="N211" s="20">
        <v>238677.83100000001</v>
      </c>
    </row>
    <row r="212" spans="1:14" customFormat="1" x14ac:dyDescent="0.2">
      <c r="A212" s="4" t="s">
        <v>456</v>
      </c>
      <c r="B212" t="s">
        <v>699</v>
      </c>
      <c r="C212" s="20">
        <v>318670</v>
      </c>
      <c r="D212" s="20">
        <v>320147.14</v>
      </c>
      <c r="E212" s="20">
        <v>321873.90600000002</v>
      </c>
      <c r="F212" s="20">
        <v>323596.84000000003</v>
      </c>
      <c r="G212" s="20">
        <v>325389.56699999998</v>
      </c>
      <c r="H212" s="20">
        <v>327206.53000000003</v>
      </c>
      <c r="I212" s="20">
        <v>329048.304</v>
      </c>
      <c r="J212" s="20">
        <v>330881.8</v>
      </c>
      <c r="K212" s="20">
        <v>332692.91100000002</v>
      </c>
      <c r="L212" s="20">
        <v>334483.63799999998</v>
      </c>
      <c r="M212" s="20">
        <v>336221.13500000001</v>
      </c>
      <c r="N212" s="20">
        <v>337892.51899999997</v>
      </c>
    </row>
    <row r="213" spans="1:14" customFormat="1" x14ac:dyDescent="0.2">
      <c r="A213" s="4" t="s">
        <v>584</v>
      </c>
      <c r="B213" t="s">
        <v>843</v>
      </c>
      <c r="C213" s="20">
        <v>476816</v>
      </c>
      <c r="D213" s="20">
        <v>479071.34399999998</v>
      </c>
      <c r="E213" s="20">
        <v>481691.97</v>
      </c>
      <c r="F213" s="20">
        <v>484400.761</v>
      </c>
      <c r="G213" s="20">
        <v>487190.60499999998</v>
      </c>
      <c r="H213" s="20">
        <v>489981.18900000001</v>
      </c>
      <c r="I213" s="20">
        <v>492829.29200000002</v>
      </c>
      <c r="J213" s="20">
        <v>495709.603</v>
      </c>
      <c r="K213" s="20">
        <v>498687.85800000001</v>
      </c>
      <c r="L213" s="20">
        <v>501711.00199999998</v>
      </c>
      <c r="M213" s="20">
        <v>504656.50199999998</v>
      </c>
      <c r="N213" s="20">
        <v>507458.57699999999</v>
      </c>
    </row>
    <row r="214" spans="1:14" customFormat="1" x14ac:dyDescent="0.2">
      <c r="A214" s="4" t="s">
        <v>626</v>
      </c>
      <c r="B214" t="s">
        <v>881</v>
      </c>
      <c r="C214" s="20">
        <v>138974</v>
      </c>
      <c r="D214" s="20">
        <v>139923.698</v>
      </c>
      <c r="E214" s="20">
        <v>141018.13200000001</v>
      </c>
      <c r="F214" s="20">
        <v>142202.79999999999</v>
      </c>
      <c r="G214" s="20">
        <v>143427.81599999999</v>
      </c>
      <c r="H214" s="20">
        <v>144586.606</v>
      </c>
      <c r="I214" s="20">
        <v>145819.88800000001</v>
      </c>
      <c r="J214" s="20">
        <v>147015.92600000001</v>
      </c>
      <c r="K214" s="20">
        <v>148166.647</v>
      </c>
      <c r="L214" s="20">
        <v>149303.96100000001</v>
      </c>
      <c r="M214" s="20">
        <v>150457.95199999999</v>
      </c>
      <c r="N214" s="20">
        <v>151597.30600000001</v>
      </c>
    </row>
    <row r="215" spans="1:14" customFormat="1" x14ac:dyDescent="0.2">
      <c r="A215" s="4" t="s">
        <v>435</v>
      </c>
      <c r="B215" t="s">
        <v>682</v>
      </c>
      <c r="C215" s="20">
        <v>320229</v>
      </c>
      <c r="D215" s="20">
        <v>320352.43400000001</v>
      </c>
      <c r="E215" s="20">
        <v>320776.098</v>
      </c>
      <c r="F215" s="20">
        <v>321268.57799999998</v>
      </c>
      <c r="G215" s="20">
        <v>321836.95699999999</v>
      </c>
      <c r="H215" s="20">
        <v>322447.223</v>
      </c>
      <c r="I215" s="20">
        <v>323083.53600000002</v>
      </c>
      <c r="J215" s="20">
        <v>323733.36800000002</v>
      </c>
      <c r="K215" s="20">
        <v>324430.853</v>
      </c>
      <c r="L215" s="20">
        <v>325136.61200000002</v>
      </c>
      <c r="M215" s="20">
        <v>325808.66899999999</v>
      </c>
      <c r="N215" s="20">
        <v>326415.47100000002</v>
      </c>
    </row>
    <row r="216" spans="1:14" customFormat="1" x14ac:dyDescent="0.2">
      <c r="A216" s="4" t="s">
        <v>627</v>
      </c>
      <c r="B216" t="s">
        <v>882</v>
      </c>
      <c r="C216" s="20">
        <v>156663</v>
      </c>
      <c r="D216" s="20">
        <v>158268.27900000001</v>
      </c>
      <c r="E216" s="20">
        <v>159808.196</v>
      </c>
      <c r="F216" s="20">
        <v>161375.20300000001</v>
      </c>
      <c r="G216" s="20">
        <v>163015.076</v>
      </c>
      <c r="H216" s="20">
        <v>164575.74299999999</v>
      </c>
      <c r="I216" s="20">
        <v>166070.54999999999</v>
      </c>
      <c r="J216" s="20">
        <v>167522.34</v>
      </c>
      <c r="K216" s="20">
        <v>168956.40100000001</v>
      </c>
      <c r="L216" s="20">
        <v>170345.889</v>
      </c>
      <c r="M216" s="20">
        <v>171694.74900000001</v>
      </c>
      <c r="N216" s="20">
        <v>172983.014</v>
      </c>
    </row>
    <row r="217" spans="1:14" customFormat="1" x14ac:dyDescent="0.2">
      <c r="A217" s="4" t="s">
        <v>521</v>
      </c>
      <c r="B217" t="s">
        <v>761</v>
      </c>
      <c r="C217" s="20">
        <v>250970</v>
      </c>
      <c r="D217" s="20">
        <v>251428.83</v>
      </c>
      <c r="E217" s="20">
        <v>252141.07199999999</v>
      </c>
      <c r="F217" s="20">
        <v>252899.97</v>
      </c>
      <c r="G217" s="20">
        <v>253783.965</v>
      </c>
      <c r="H217" s="20">
        <v>254671.50700000001</v>
      </c>
      <c r="I217" s="20">
        <v>255593.04800000001</v>
      </c>
      <c r="J217" s="20">
        <v>256523.75099999999</v>
      </c>
      <c r="K217" s="20">
        <v>257480.429</v>
      </c>
      <c r="L217" s="20">
        <v>258442.79500000001</v>
      </c>
      <c r="M217" s="20">
        <v>259409.20600000001</v>
      </c>
      <c r="N217" s="20">
        <v>260366.351</v>
      </c>
    </row>
    <row r="218" spans="1:14" customFormat="1" x14ac:dyDescent="0.2">
      <c r="A218" s="4" t="s">
        <v>515</v>
      </c>
      <c r="B218" t="s">
        <v>754</v>
      </c>
      <c r="C218" s="20">
        <v>98074</v>
      </c>
      <c r="D218" s="20">
        <v>98149.445000000007</v>
      </c>
      <c r="E218" s="20">
        <v>98298.126000000004</v>
      </c>
      <c r="F218" s="20">
        <v>98446.701000000001</v>
      </c>
      <c r="G218" s="20">
        <v>98613.812999999995</v>
      </c>
      <c r="H218" s="20">
        <v>98790.195999999996</v>
      </c>
      <c r="I218" s="20">
        <v>98983.697</v>
      </c>
      <c r="J218" s="20">
        <v>99182.471999999994</v>
      </c>
      <c r="K218" s="20">
        <v>99395.595000000001</v>
      </c>
      <c r="L218" s="20">
        <v>99612.726999999999</v>
      </c>
      <c r="M218" s="20">
        <v>99817.467999999993</v>
      </c>
      <c r="N218" s="20">
        <v>100014.652</v>
      </c>
    </row>
    <row r="219" spans="1:14" x14ac:dyDescent="0.2">
      <c r="A219" s="24" t="s">
        <v>472</v>
      </c>
      <c r="B219" s="19" t="s">
        <v>474</v>
      </c>
      <c r="C219" s="25">
        <f>SUM(C68,C118,C119)</f>
        <v>482595</v>
      </c>
      <c r="D219" s="25">
        <f t="shared" ref="D219:J219" si="0">SUM(D68,D118,D119)</f>
        <v>483869.61600000004</v>
      </c>
      <c r="E219" s="25">
        <f t="shared" si="0"/>
        <v>485324.97199999995</v>
      </c>
      <c r="F219" s="25">
        <f t="shared" si="0"/>
        <v>486719.33999999997</v>
      </c>
      <c r="G219" s="25">
        <f t="shared" si="0"/>
        <v>488361.88500000001</v>
      </c>
      <c r="H219" s="25">
        <f t="shared" si="0"/>
        <v>489804.91099999996</v>
      </c>
      <c r="I219" s="25">
        <f t="shared" si="0"/>
        <v>491279.24100000004</v>
      </c>
      <c r="J219" s="25">
        <f t="shared" si="0"/>
        <v>492519.54499999998</v>
      </c>
      <c r="K219" s="25">
        <f t="shared" ref="K219:N219" si="1">SUM(K68,K118,K119)</f>
        <v>493649.48499999999</v>
      </c>
      <c r="L219" s="25">
        <f t="shared" si="1"/>
        <v>494736.913</v>
      </c>
      <c r="M219" s="25">
        <f t="shared" si="1"/>
        <v>495916.22000000003</v>
      </c>
      <c r="N219" s="25">
        <f t="shared" si="1"/>
        <v>497293.65500000003</v>
      </c>
    </row>
    <row r="220" spans="1:14" x14ac:dyDescent="0.2">
      <c r="A220" s="24" t="s">
        <v>606</v>
      </c>
      <c r="B220" s="19" t="s">
        <v>330</v>
      </c>
      <c r="C220" s="25">
        <f>C43</f>
        <v>476677</v>
      </c>
      <c r="D220" s="25">
        <f t="shared" ref="D220:J220" si="2">D43</f>
        <v>479856.91</v>
      </c>
      <c r="E220" s="25">
        <f t="shared" si="2"/>
        <v>483490.65700000001</v>
      </c>
      <c r="F220" s="25">
        <f t="shared" si="2"/>
        <v>487188.467</v>
      </c>
      <c r="G220" s="25">
        <f t="shared" si="2"/>
        <v>491154.44699999999</v>
      </c>
      <c r="H220" s="25">
        <f t="shared" si="2"/>
        <v>495090.98800000001</v>
      </c>
      <c r="I220" s="25">
        <f t="shared" si="2"/>
        <v>499091.12800000003</v>
      </c>
      <c r="J220" s="25">
        <f t="shared" si="2"/>
        <v>503103.57900000003</v>
      </c>
      <c r="K220" s="25">
        <f t="shared" ref="K220:N220" si="3">K43</f>
        <v>507189.86700000003</v>
      </c>
      <c r="L220" s="25">
        <f t="shared" si="3"/>
        <v>511329.255</v>
      </c>
      <c r="M220" s="25">
        <f t="shared" si="3"/>
        <v>515442.65600000002</v>
      </c>
      <c r="N220" s="25">
        <f t="shared" si="3"/>
        <v>519581.55599999998</v>
      </c>
    </row>
    <row r="221" spans="1:14" x14ac:dyDescent="0.2">
      <c r="A221" s="24" t="s">
        <v>610</v>
      </c>
      <c r="B221" s="19" t="s">
        <v>395</v>
      </c>
      <c r="C221" s="25">
        <f>C74</f>
        <v>205935</v>
      </c>
      <c r="D221" s="25">
        <f t="shared" ref="D221:J221" si="4">D74</f>
        <v>207843.78</v>
      </c>
      <c r="E221" s="25">
        <f t="shared" si="4"/>
        <v>209742.56400000001</v>
      </c>
      <c r="F221" s="25">
        <f t="shared" si="4"/>
        <v>211606.45499999999</v>
      </c>
      <c r="G221" s="25">
        <f t="shared" si="4"/>
        <v>213538.44099999999</v>
      </c>
      <c r="H221" s="25">
        <f t="shared" si="4"/>
        <v>215286.99</v>
      </c>
      <c r="I221" s="25">
        <f t="shared" si="4"/>
        <v>216987.391</v>
      </c>
      <c r="J221" s="25">
        <f t="shared" si="4"/>
        <v>218598.62899999999</v>
      </c>
      <c r="K221" s="25">
        <f t="shared" ref="K221:N221" si="5">K74</f>
        <v>220173.478</v>
      </c>
      <c r="L221" s="25">
        <f t="shared" si="5"/>
        <v>221708.86900000001</v>
      </c>
      <c r="M221" s="25">
        <f t="shared" si="5"/>
        <v>223231.81099999999</v>
      </c>
      <c r="N221" s="25">
        <f t="shared" si="5"/>
        <v>224747.049</v>
      </c>
    </row>
    <row r="223" spans="1:14" x14ac:dyDescent="0.2">
      <c r="A223" s="31" t="s">
        <v>892</v>
      </c>
      <c r="C223" s="18"/>
      <c r="D223" s="18"/>
      <c r="E223" s="18"/>
    </row>
    <row r="224" spans="1:14" x14ac:dyDescent="0.2">
      <c r="A224" s="24" t="s">
        <v>893</v>
      </c>
      <c r="C224" s="18"/>
      <c r="D224" s="18"/>
      <c r="E224" s="18"/>
    </row>
    <row r="225" spans="1:10" x14ac:dyDescent="0.2">
      <c r="C225" s="18"/>
      <c r="D225" s="18"/>
      <c r="E225" s="18"/>
    </row>
    <row r="226" spans="1:10" x14ac:dyDescent="0.2">
      <c r="C226" s="18"/>
      <c r="D226" s="18"/>
      <c r="E226" s="18"/>
    </row>
    <row r="227" spans="1:10" s="33" customFormat="1" x14ac:dyDescent="0.2"/>
    <row r="230" spans="1:10" x14ac:dyDescent="0.2">
      <c r="A230" s="17"/>
    </row>
    <row r="231" spans="1:10" x14ac:dyDescent="0.2">
      <c r="A231" s="17"/>
    </row>
    <row r="233" spans="1:10" x14ac:dyDescent="0.2">
      <c r="A233" s="17"/>
      <c r="F233" s="3"/>
      <c r="G233" s="3"/>
      <c r="I233" s="3"/>
      <c r="J233" s="3"/>
    </row>
    <row r="234" spans="1:10" x14ac:dyDescent="0.2">
      <c r="A234" s="17"/>
    </row>
    <row r="235" spans="1:10" x14ac:dyDescent="0.2">
      <c r="A235" s="17"/>
    </row>
    <row r="236" spans="1:10" x14ac:dyDescent="0.2">
      <c r="A236" s="17"/>
    </row>
    <row r="237" spans="1:10" x14ac:dyDescent="0.2">
      <c r="A237" s="17"/>
    </row>
    <row r="238" spans="1:10" x14ac:dyDescent="0.2">
      <c r="A238" s="17"/>
      <c r="F238" s="3"/>
      <c r="G238" s="3"/>
      <c r="I238" s="3"/>
    </row>
    <row r="239" spans="1:10" x14ac:dyDescent="0.2">
      <c r="A239" s="17"/>
      <c r="F239" s="3"/>
      <c r="G239" s="3"/>
      <c r="I239" s="3"/>
    </row>
    <row r="240" spans="1:10" x14ac:dyDescent="0.2">
      <c r="A240" s="17"/>
    </row>
    <row r="241" spans="1:1" x14ac:dyDescent="0.2">
      <c r="A241" s="17"/>
    </row>
  </sheetData>
  <printOptions gridLines="1"/>
  <pageMargins left="0.23622047244094491" right="0.23622047244094491" top="0.23622047244094491" bottom="0.47244094488188981" header="0.31496062992125984" footer="0.23622047244094491"/>
  <pageSetup paperSize="9" scale="80" fitToHeight="0" orientation="landscape" r:id="rId1"/>
  <headerFooter scaleWithDoc="0">
    <oddFooter>&amp;L&amp;A&amp;C&amp;F&amp;RPage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A215"/>
  <sheetViews>
    <sheetView workbookViewId="0">
      <pane xSplit="3" ySplit="6" topLeftCell="D7" activePane="bottomRight" state="frozen"/>
      <selection pane="topRight" activeCell="E1" sqref="E1"/>
      <selection pane="bottomLeft" activeCell="A6" sqref="A6"/>
      <selection pane="bottomRight"/>
    </sheetView>
  </sheetViews>
  <sheetFormatPr defaultRowHeight="12.75" x14ac:dyDescent="0.2"/>
  <cols>
    <col min="1" max="1" width="6.28515625" style="15" customWidth="1"/>
    <col min="2" max="2" width="10.85546875" style="4" customWidth="1"/>
    <col min="3" max="3" width="44.28515625" style="1" customWidth="1"/>
    <col min="4" max="4" width="5.5703125" style="4" customWidth="1"/>
    <col min="5" max="5" width="32.140625" style="1" customWidth="1"/>
    <col min="6" max="6" width="7.42578125" style="15" bestFit="1" customWidth="1"/>
    <col min="7" max="7" width="7" style="4" customWidth="1"/>
    <col min="8" max="8" width="5" style="1" customWidth="1"/>
    <col min="9" max="14" width="10.140625" bestFit="1" customWidth="1"/>
    <col min="15" max="15" width="4.5703125" customWidth="1"/>
    <col min="16" max="20" width="7.7109375" customWidth="1"/>
    <col min="21" max="21" width="4.140625" customWidth="1"/>
    <col min="22" max="22" width="10.140625" style="4" bestFit="1" customWidth="1"/>
    <col min="23" max="23" width="11" customWidth="1"/>
    <col min="24" max="27" width="10.140625" bestFit="1" customWidth="1"/>
    <col min="29" max="29" width="9.140625" customWidth="1"/>
  </cols>
  <sheetData>
    <row r="1" spans="1:27" x14ac:dyDescent="0.2">
      <c r="A1" s="5" t="s">
        <v>907</v>
      </c>
      <c r="C1" s="29"/>
      <c r="D1" s="30"/>
      <c r="E1" s="29"/>
      <c r="F1" s="30"/>
      <c r="G1" s="30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</row>
    <row r="2" spans="1:27" x14ac:dyDescent="0.2">
      <c r="A2" s="109" t="s">
        <v>369</v>
      </c>
      <c r="C2" s="29"/>
      <c r="D2" s="30"/>
      <c r="E2" s="29"/>
      <c r="F2" s="30"/>
      <c r="G2" s="30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7" s="112" customFormat="1" x14ac:dyDescent="0.2">
      <c r="A3" s="26" t="s">
        <v>898</v>
      </c>
      <c r="B3" s="110"/>
      <c r="C3" s="111"/>
      <c r="D3" s="110"/>
      <c r="E3" s="111"/>
      <c r="F3" s="110"/>
      <c r="G3" s="110"/>
      <c r="H3" s="111"/>
      <c r="V3" s="2"/>
    </row>
    <row r="4" spans="1:27" x14ac:dyDescent="0.2">
      <c r="A4" s="9" t="s">
        <v>899</v>
      </c>
      <c r="B4" s="2"/>
      <c r="C4" s="6"/>
      <c r="D4" s="7"/>
      <c r="E4" s="6"/>
      <c r="F4" s="8"/>
      <c r="G4" s="7"/>
      <c r="H4" s="6"/>
      <c r="O4" s="5"/>
      <c r="Q4" s="5"/>
      <c r="R4" s="5"/>
      <c r="S4" s="5"/>
      <c r="T4" s="5"/>
      <c r="U4" s="5"/>
    </row>
    <row r="5" spans="1:27" x14ac:dyDescent="0.2">
      <c r="A5" s="30"/>
      <c r="B5" s="30"/>
      <c r="I5" s="35" t="s">
        <v>910</v>
      </c>
      <c r="J5" s="35"/>
      <c r="K5" s="35"/>
      <c r="L5" s="35"/>
      <c r="M5" s="35"/>
      <c r="N5" s="35"/>
      <c r="P5" s="37" t="s">
        <v>916</v>
      </c>
      <c r="Q5" s="38"/>
      <c r="R5" s="38"/>
      <c r="S5" s="38"/>
      <c r="T5" s="38"/>
      <c r="W5" s="40" t="s">
        <v>917</v>
      </c>
      <c r="X5" s="39"/>
      <c r="Y5" s="39"/>
      <c r="Z5" s="39"/>
      <c r="AA5" s="39"/>
    </row>
    <row r="6" spans="1:27" x14ac:dyDescent="0.2">
      <c r="A6" s="10" t="s">
        <v>902</v>
      </c>
      <c r="B6" s="10" t="s">
        <v>903</v>
      </c>
      <c r="C6" s="10" t="s">
        <v>904</v>
      </c>
      <c r="D6" s="10" t="s">
        <v>914</v>
      </c>
      <c r="E6" s="10" t="s">
        <v>915</v>
      </c>
      <c r="F6" s="10" t="s">
        <v>905</v>
      </c>
      <c r="G6" s="10" t="s">
        <v>906</v>
      </c>
      <c r="H6" s="22"/>
      <c r="I6" s="34">
        <v>2015</v>
      </c>
      <c r="J6" s="34">
        <v>2016</v>
      </c>
      <c r="K6" s="34">
        <v>2017</v>
      </c>
      <c r="L6" s="34">
        <v>2018</v>
      </c>
      <c r="M6" s="34">
        <v>2019</v>
      </c>
      <c r="N6" s="34">
        <v>2020</v>
      </c>
      <c r="P6" s="36">
        <v>2016</v>
      </c>
      <c r="Q6" s="36">
        <v>2017</v>
      </c>
      <c r="R6" s="36">
        <v>2018</v>
      </c>
      <c r="S6" s="36">
        <v>2019</v>
      </c>
      <c r="T6" s="36">
        <v>2020</v>
      </c>
      <c r="V6" s="16" t="s">
        <v>675</v>
      </c>
      <c r="W6" s="10">
        <v>2016</v>
      </c>
      <c r="X6" s="10">
        <v>2017</v>
      </c>
      <c r="Y6" s="10">
        <v>2018</v>
      </c>
      <c r="Z6" s="10">
        <v>2019</v>
      </c>
      <c r="AA6" s="10">
        <v>2020</v>
      </c>
    </row>
    <row r="7" spans="1:27" x14ac:dyDescent="0.2">
      <c r="A7" s="11" t="s">
        <v>19</v>
      </c>
      <c r="B7" s="11" t="s">
        <v>426</v>
      </c>
      <c r="C7" s="12" t="s">
        <v>226</v>
      </c>
      <c r="D7" s="11" t="s">
        <v>427</v>
      </c>
      <c r="E7" s="12" t="s">
        <v>428</v>
      </c>
      <c r="F7" s="11" t="s">
        <v>429</v>
      </c>
      <c r="G7" s="11" t="s">
        <v>430</v>
      </c>
      <c r="H7" s="12"/>
      <c r="I7" s="20">
        <f>INDEX('SNPP Projections'!$F$8:$N$221,MATCH('GP Registration Projections'!$B7,'SNPP Projections'!$A$8:$A$221,0),1)</f>
        <v>197729.91</v>
      </c>
      <c r="J7" s="20">
        <f>INDEX('SNPP Projections'!$F$8:$N$221,MATCH('GP Registration Projections'!$B7,'SNPP Projections'!$A$8:$A$221,0),2)</f>
        <v>198689.55799999999</v>
      </c>
      <c r="K7" s="20">
        <f>INDEX('SNPP Projections'!$F$8:$N$221,MATCH('GP Registration Projections'!$B7,'SNPP Projections'!$A$8:$A$221,0),3)</f>
        <v>199596.83300000001</v>
      </c>
      <c r="L7" s="20">
        <f>INDEX('SNPP Projections'!$F$8:$N$221,MATCH('GP Registration Projections'!$B7,'SNPP Projections'!$A$8:$A$221,0),4)</f>
        <v>200574.872</v>
      </c>
      <c r="M7" s="20">
        <f>INDEX('SNPP Projections'!$F$8:$N$221,MATCH('GP Registration Projections'!$B7,'SNPP Projections'!$A$8:$A$221,0),5)</f>
        <v>201545.171</v>
      </c>
      <c r="N7" s="20">
        <f>INDEX('SNPP Projections'!$F$8:$N$221,MATCH('GP Registration Projections'!$B7,'SNPP Projections'!$A$8:$A$221,0),6)</f>
        <v>202564.33300000001</v>
      </c>
      <c r="P7" s="21">
        <f t="shared" ref="P7:P70" si="0">(J7-I7)/I7</f>
        <v>4.8533274505611545E-3</v>
      </c>
      <c r="Q7" s="21">
        <f t="shared" ref="Q7:Q70" si="1">(K7-J7)/J7</f>
        <v>4.5662943193019905E-3</v>
      </c>
      <c r="R7" s="21">
        <f t="shared" ref="R7:R70" si="2">(L7-K7)/K7</f>
        <v>4.9000727381280128E-3</v>
      </c>
      <c r="S7" s="21">
        <f t="shared" ref="S7:S70" si="3">(M7-L7)/L7</f>
        <v>4.8375900247364934E-3</v>
      </c>
      <c r="T7" s="21">
        <f t="shared" ref="T7:T70" si="4">(N7-M7)/M7</f>
        <v>5.0567423418942208E-3</v>
      </c>
      <c r="V7" s="13">
        <v>206113</v>
      </c>
      <c r="W7" s="23">
        <f>V7+(V7*P7)</f>
        <v>207113.33388081752</v>
      </c>
      <c r="X7" s="23">
        <f>W7+(W7*Q7)</f>
        <v>208059.0743207692</v>
      </c>
      <c r="Y7" s="23">
        <f>X7+(X7*R7)</f>
        <v>209078.57891876856</v>
      </c>
      <c r="Z7" s="23">
        <f>Y7+(Y7*S7)</f>
        <v>210090.01536653208</v>
      </c>
      <c r="AA7" s="23">
        <f>Z7+(Z7*T7)</f>
        <v>211152.38644284522</v>
      </c>
    </row>
    <row r="8" spans="1:27" x14ac:dyDescent="0.2">
      <c r="A8" s="11" t="s">
        <v>29</v>
      </c>
      <c r="B8" s="11" t="s">
        <v>431</v>
      </c>
      <c r="C8" s="12" t="s">
        <v>235</v>
      </c>
      <c r="D8" s="11" t="s">
        <v>427</v>
      </c>
      <c r="E8" s="12" t="s">
        <v>428</v>
      </c>
      <c r="F8" s="11" t="s">
        <v>429</v>
      </c>
      <c r="G8" s="11" t="s">
        <v>430</v>
      </c>
      <c r="H8" s="12"/>
      <c r="I8" s="20">
        <f>INDEX('SNPP Projections'!$F$8:$N$221,MATCH('GP Registration Projections'!$B8,'SNPP Projections'!$A$8:$A$221,0),1)</f>
        <v>178418.59299999999</v>
      </c>
      <c r="J8" s="20">
        <f>INDEX('SNPP Projections'!$F$8:$N$221,MATCH('GP Registration Projections'!$B8,'SNPP Projections'!$A$8:$A$221,0),2)</f>
        <v>179039.26699999999</v>
      </c>
      <c r="K8" s="20">
        <f>INDEX('SNPP Projections'!$F$8:$N$221,MATCH('GP Registration Projections'!$B8,'SNPP Projections'!$A$8:$A$221,0),3)</f>
        <v>179697.04500000001</v>
      </c>
      <c r="L8" s="20">
        <f>INDEX('SNPP Projections'!$F$8:$N$221,MATCH('GP Registration Projections'!$B8,'SNPP Projections'!$A$8:$A$221,0),4)</f>
        <v>180308.633</v>
      </c>
      <c r="M8" s="20">
        <f>INDEX('SNPP Projections'!$F$8:$N$221,MATCH('GP Registration Projections'!$B8,'SNPP Projections'!$A$8:$A$221,0),5)</f>
        <v>180939.3</v>
      </c>
      <c r="N8" s="20">
        <f>INDEX('SNPP Projections'!$F$8:$N$221,MATCH('GP Registration Projections'!$B8,'SNPP Projections'!$A$8:$A$221,0),6)</f>
        <v>181560.50599999999</v>
      </c>
      <c r="P8" s="21">
        <f t="shared" si="0"/>
        <v>3.4787517913001313E-3</v>
      </c>
      <c r="Q8" s="21">
        <f t="shared" si="1"/>
        <v>3.6739314845386419E-3</v>
      </c>
      <c r="R8" s="21">
        <f t="shared" si="2"/>
        <v>3.4034393832129447E-3</v>
      </c>
      <c r="S8" s="21">
        <f t="shared" si="3"/>
        <v>3.4977082877667137E-3</v>
      </c>
      <c r="T8" s="21">
        <f t="shared" si="4"/>
        <v>3.4332287126124929E-3</v>
      </c>
      <c r="V8" s="13">
        <v>180085</v>
      </c>
      <c r="W8" s="23">
        <f t="shared" ref="W8:W71" si="5">V8+(V8*P8)</f>
        <v>180711.47101633629</v>
      </c>
      <c r="X8" s="23">
        <f t="shared" ref="X8:X71" si="6">W8+(W8*Q8)</f>
        <v>181375.3925793205</v>
      </c>
      <c r="Y8" s="23">
        <f t="shared" ref="Y8:Y71" si="7">X8+(X8*R8)</f>
        <v>181992.69273357067</v>
      </c>
      <c r="Z8" s="23">
        <f t="shared" ref="Z8:AA71" si="8">Y8+(Y8*S8)</f>
        <v>182629.25008325785</v>
      </c>
      <c r="AA8" s="23">
        <f t="shared" si="8"/>
        <v>183256.25806840658</v>
      </c>
    </row>
    <row r="9" spans="1:27" x14ac:dyDescent="0.2">
      <c r="A9" s="11" t="s">
        <v>36</v>
      </c>
      <c r="B9" s="11" t="s">
        <v>432</v>
      </c>
      <c r="C9" s="12" t="s">
        <v>240</v>
      </c>
      <c r="D9" s="11" t="s">
        <v>427</v>
      </c>
      <c r="E9" s="12" t="s">
        <v>428</v>
      </c>
      <c r="F9" s="11" t="s">
        <v>429</v>
      </c>
      <c r="G9" s="11" t="s">
        <v>430</v>
      </c>
      <c r="H9" s="12"/>
      <c r="I9" s="20">
        <f>INDEX('SNPP Projections'!$F$8:$N$221,MATCH('GP Registration Projections'!$B9,'SNPP Projections'!$A$8:$A$221,0),1)</f>
        <v>102672.34299999999</v>
      </c>
      <c r="J9" s="20">
        <f>INDEX('SNPP Projections'!$F$8:$N$221,MATCH('GP Registration Projections'!$B9,'SNPP Projections'!$A$8:$A$221,0),2)</f>
        <v>102853.341</v>
      </c>
      <c r="K9" s="20">
        <f>INDEX('SNPP Projections'!$F$8:$N$221,MATCH('GP Registration Projections'!$B9,'SNPP Projections'!$A$8:$A$221,0),3)</f>
        <v>103059.242</v>
      </c>
      <c r="L9" s="20">
        <f>INDEX('SNPP Projections'!$F$8:$N$221,MATCH('GP Registration Projections'!$B9,'SNPP Projections'!$A$8:$A$221,0),4)</f>
        <v>103257.89</v>
      </c>
      <c r="M9" s="20">
        <f>INDEX('SNPP Projections'!$F$8:$N$221,MATCH('GP Registration Projections'!$B9,'SNPP Projections'!$A$8:$A$221,0),5)</f>
        <v>103447.58</v>
      </c>
      <c r="N9" s="20">
        <f>INDEX('SNPP Projections'!$F$8:$N$221,MATCH('GP Registration Projections'!$B9,'SNPP Projections'!$A$8:$A$221,0),6)</f>
        <v>103649.746</v>
      </c>
      <c r="P9" s="21">
        <f t="shared" si="0"/>
        <v>1.7628700652132471E-3</v>
      </c>
      <c r="Q9" s="21">
        <f t="shared" si="1"/>
        <v>2.0018892726099973E-3</v>
      </c>
      <c r="R9" s="21">
        <f t="shared" si="2"/>
        <v>1.9275127212754102E-3</v>
      </c>
      <c r="S9" s="21">
        <f t="shared" si="3"/>
        <v>1.8370509023572178E-3</v>
      </c>
      <c r="T9" s="21">
        <f t="shared" si="4"/>
        <v>1.9542844791535716E-3</v>
      </c>
      <c r="V9" s="13">
        <v>103736</v>
      </c>
      <c r="W9" s="23">
        <f t="shared" si="5"/>
        <v>103918.87308908495</v>
      </c>
      <c r="X9" s="23">
        <f t="shared" si="6"/>
        <v>104126.90716634372</v>
      </c>
      <c r="Y9" s="23">
        <f t="shared" si="7"/>
        <v>104327.61310453391</v>
      </c>
      <c r="Z9" s="23">
        <f t="shared" si="8"/>
        <v>104519.26824032837</v>
      </c>
      <c r="AA9" s="23">
        <f t="shared" si="8"/>
        <v>104723.52862402293</v>
      </c>
    </row>
    <row r="10" spans="1:27" x14ac:dyDescent="0.2">
      <c r="A10" s="11" t="s">
        <v>37</v>
      </c>
      <c r="B10" s="11" t="s">
        <v>433</v>
      </c>
      <c r="C10" s="12" t="s">
        <v>241</v>
      </c>
      <c r="D10" s="11" t="s">
        <v>427</v>
      </c>
      <c r="E10" s="12" t="s">
        <v>428</v>
      </c>
      <c r="F10" s="11" t="s">
        <v>429</v>
      </c>
      <c r="G10" s="11" t="s">
        <v>430</v>
      </c>
      <c r="H10" s="12"/>
      <c r="I10" s="20">
        <f>INDEX('SNPP Projections'!$F$8:$N$221,MATCH('GP Registration Projections'!$B10,'SNPP Projections'!$A$8:$A$221,0),1)</f>
        <v>208141.073</v>
      </c>
      <c r="J10" s="20">
        <f>INDEX('SNPP Projections'!$F$8:$N$221,MATCH('GP Registration Projections'!$B10,'SNPP Projections'!$A$8:$A$221,0),2)</f>
        <v>209732.31200000001</v>
      </c>
      <c r="K10" s="20">
        <f>INDEX('SNPP Projections'!$F$8:$N$221,MATCH('GP Registration Projections'!$B10,'SNPP Projections'!$A$8:$A$221,0),3)</f>
        <v>211305.74900000001</v>
      </c>
      <c r="L10" s="20">
        <f>INDEX('SNPP Projections'!$F$8:$N$221,MATCH('GP Registration Projections'!$B10,'SNPP Projections'!$A$8:$A$221,0),4)</f>
        <v>212873.22</v>
      </c>
      <c r="M10" s="20">
        <f>INDEX('SNPP Projections'!$F$8:$N$221,MATCH('GP Registration Projections'!$B10,'SNPP Projections'!$A$8:$A$221,0),5)</f>
        <v>214429.38699999999</v>
      </c>
      <c r="N10" s="20">
        <f>INDEX('SNPP Projections'!$F$8:$N$221,MATCH('GP Registration Projections'!$B10,'SNPP Projections'!$A$8:$A$221,0),6)</f>
        <v>215984.68100000001</v>
      </c>
      <c r="P10" s="21">
        <f t="shared" si="0"/>
        <v>7.6450023873952137E-3</v>
      </c>
      <c r="Q10" s="21">
        <f t="shared" si="1"/>
        <v>7.502120131112679E-3</v>
      </c>
      <c r="R10" s="21">
        <f t="shared" si="2"/>
        <v>7.4180234443123952E-3</v>
      </c>
      <c r="S10" s="21">
        <f t="shared" si="3"/>
        <v>7.3102995294569541E-3</v>
      </c>
      <c r="T10" s="21">
        <f t="shared" si="4"/>
        <v>7.2531756106732868E-3</v>
      </c>
      <c r="V10" s="13">
        <v>214461</v>
      </c>
      <c r="W10" s="23">
        <f t="shared" si="5"/>
        <v>216100.55485700315</v>
      </c>
      <c r="X10" s="23">
        <f t="shared" si="6"/>
        <v>217721.76717994051</v>
      </c>
      <c r="Y10" s="23">
        <f t="shared" si="7"/>
        <v>219336.83235321843</v>
      </c>
      <c r="Z10" s="23">
        <f t="shared" si="8"/>
        <v>220940.25029556273</v>
      </c>
      <c r="AA10" s="23">
        <f t="shared" si="8"/>
        <v>222542.76873042257</v>
      </c>
    </row>
    <row r="11" spans="1:27" x14ac:dyDescent="0.2">
      <c r="A11" s="11" t="s">
        <v>38</v>
      </c>
      <c r="B11" s="11" t="s">
        <v>434</v>
      </c>
      <c r="C11" s="12" t="s">
        <v>242</v>
      </c>
      <c r="D11" s="11" t="s">
        <v>427</v>
      </c>
      <c r="E11" s="12" t="s">
        <v>428</v>
      </c>
      <c r="F11" s="11" t="s">
        <v>429</v>
      </c>
      <c r="G11" s="11" t="s">
        <v>430</v>
      </c>
      <c r="H11" s="12"/>
      <c r="I11" s="20">
        <f>INDEX('SNPP Projections'!$F$8:$N$221,MATCH('GP Registration Projections'!$B11,'SNPP Projections'!$A$8:$A$221,0),1)</f>
        <v>229711.54300000001</v>
      </c>
      <c r="J11" s="20">
        <f>INDEX('SNPP Projections'!$F$8:$N$221,MATCH('GP Registration Projections'!$B11,'SNPP Projections'!$A$8:$A$221,0),2)</f>
        <v>230375.95699999999</v>
      </c>
      <c r="K11" s="20">
        <f>INDEX('SNPP Projections'!$F$8:$N$221,MATCH('GP Registration Projections'!$B11,'SNPP Projections'!$A$8:$A$221,0),3)</f>
        <v>230961.91200000001</v>
      </c>
      <c r="L11" s="20">
        <f>INDEX('SNPP Projections'!$F$8:$N$221,MATCH('GP Registration Projections'!$B11,'SNPP Projections'!$A$8:$A$221,0),4)</f>
        <v>231596.32699999999</v>
      </c>
      <c r="M11" s="20">
        <f>INDEX('SNPP Projections'!$F$8:$N$221,MATCH('GP Registration Projections'!$B11,'SNPP Projections'!$A$8:$A$221,0),5)</f>
        <v>232228.92600000001</v>
      </c>
      <c r="N11" s="20">
        <f>INDEX('SNPP Projections'!$F$8:$N$221,MATCH('GP Registration Projections'!$B11,'SNPP Projections'!$A$8:$A$221,0),6)</f>
        <v>232836.745</v>
      </c>
      <c r="P11" s="21">
        <f t="shared" si="0"/>
        <v>2.8923840366175666E-3</v>
      </c>
      <c r="Q11" s="21">
        <f t="shared" si="1"/>
        <v>2.5434728850633327E-3</v>
      </c>
      <c r="R11" s="21">
        <f t="shared" si="2"/>
        <v>2.7468381886273049E-3</v>
      </c>
      <c r="S11" s="21">
        <f t="shared" si="3"/>
        <v>2.7314725073339205E-3</v>
      </c>
      <c r="T11" s="21">
        <f t="shared" si="4"/>
        <v>2.6173268355036382E-3</v>
      </c>
      <c r="V11" s="13">
        <v>259350</v>
      </c>
      <c r="W11" s="23">
        <f t="shared" si="5"/>
        <v>260100.13979989677</v>
      </c>
      <c r="X11" s="23">
        <f t="shared" si="6"/>
        <v>260761.69745287899</v>
      </c>
      <c r="Y11" s="23">
        <f t="shared" si="7"/>
        <v>261477.96764157384</v>
      </c>
      <c r="Z11" s="23">
        <f t="shared" si="8"/>
        <v>262192.18752146035</v>
      </c>
      <c r="AA11" s="23">
        <f t="shared" si="8"/>
        <v>262878.43016991968</v>
      </c>
    </row>
    <row r="12" spans="1:27" x14ac:dyDescent="0.2">
      <c r="A12" s="11" t="s">
        <v>196</v>
      </c>
      <c r="B12" s="11" t="s">
        <v>435</v>
      </c>
      <c r="C12" s="12" t="s">
        <v>358</v>
      </c>
      <c r="D12" s="11" t="s">
        <v>427</v>
      </c>
      <c r="E12" s="12" t="s">
        <v>428</v>
      </c>
      <c r="F12" s="11" t="s">
        <v>429</v>
      </c>
      <c r="G12" s="11" t="s">
        <v>430</v>
      </c>
      <c r="H12" s="12"/>
      <c r="I12" s="20">
        <f>INDEX('SNPP Projections'!$F$8:$N$221,MATCH('GP Registration Projections'!$B12,'SNPP Projections'!$A$8:$A$221,0),1)</f>
        <v>321268.57799999998</v>
      </c>
      <c r="J12" s="20">
        <f>INDEX('SNPP Projections'!$F$8:$N$221,MATCH('GP Registration Projections'!$B12,'SNPP Projections'!$A$8:$A$221,0),2)</f>
        <v>321836.95699999999</v>
      </c>
      <c r="K12" s="20">
        <f>INDEX('SNPP Projections'!$F$8:$N$221,MATCH('GP Registration Projections'!$B12,'SNPP Projections'!$A$8:$A$221,0),3)</f>
        <v>322447.223</v>
      </c>
      <c r="L12" s="20">
        <f>INDEX('SNPP Projections'!$F$8:$N$221,MATCH('GP Registration Projections'!$B12,'SNPP Projections'!$A$8:$A$221,0),4)</f>
        <v>323083.53600000002</v>
      </c>
      <c r="M12" s="20">
        <f>INDEX('SNPP Projections'!$F$8:$N$221,MATCH('GP Registration Projections'!$B12,'SNPP Projections'!$A$8:$A$221,0),5)</f>
        <v>323733.36800000002</v>
      </c>
      <c r="N12" s="20">
        <f>INDEX('SNPP Projections'!$F$8:$N$221,MATCH('GP Registration Projections'!$B12,'SNPP Projections'!$A$8:$A$221,0),6)</f>
        <v>324430.853</v>
      </c>
      <c r="P12" s="21">
        <f t="shared" si="0"/>
        <v>1.7691708399817905E-3</v>
      </c>
      <c r="Q12" s="21">
        <f t="shared" si="1"/>
        <v>1.8961961537562117E-3</v>
      </c>
      <c r="R12" s="21">
        <f t="shared" si="2"/>
        <v>1.9733865098290016E-3</v>
      </c>
      <c r="S12" s="21">
        <f t="shared" si="3"/>
        <v>2.0113435925747541E-3</v>
      </c>
      <c r="T12" s="21">
        <f t="shared" si="4"/>
        <v>2.1545045056955204E-3</v>
      </c>
      <c r="V12" s="13">
        <v>334489</v>
      </c>
      <c r="W12" s="23">
        <f t="shared" si="5"/>
        <v>335080.7681850947</v>
      </c>
      <c r="X12" s="23">
        <f t="shared" si="6"/>
        <v>335716.14704892493</v>
      </c>
      <c r="Y12" s="23">
        <f t="shared" si="7"/>
        <v>336378.64476464305</v>
      </c>
      <c r="Z12" s="23">
        <f t="shared" si="8"/>
        <v>337055.2177964694</v>
      </c>
      <c r="AA12" s="23">
        <f t="shared" si="8"/>
        <v>337781.40478188009</v>
      </c>
    </row>
    <row r="13" spans="1:27" x14ac:dyDescent="0.2">
      <c r="A13" s="11" t="s">
        <v>0</v>
      </c>
      <c r="B13" s="11" t="s">
        <v>436</v>
      </c>
      <c r="C13" s="12" t="s">
        <v>212</v>
      </c>
      <c r="D13" s="11" t="s">
        <v>437</v>
      </c>
      <c r="E13" s="12" t="s">
        <v>438</v>
      </c>
      <c r="F13" s="11" t="s">
        <v>429</v>
      </c>
      <c r="G13" s="11" t="s">
        <v>430</v>
      </c>
      <c r="H13" s="12"/>
      <c r="I13" s="20">
        <f>INDEX('SNPP Projections'!$F$8:$N$221,MATCH('GP Registration Projections'!$B13,'SNPP Projections'!$A$8:$A$221,0),1)</f>
        <v>105571.302</v>
      </c>
      <c r="J13" s="20">
        <f>INDEX('SNPP Projections'!$F$8:$N$221,MATCH('GP Registration Projections'!$B13,'SNPP Projections'!$A$8:$A$221,0),2)</f>
        <v>105746.304</v>
      </c>
      <c r="K13" s="20">
        <f>INDEX('SNPP Projections'!$F$8:$N$221,MATCH('GP Registration Projections'!$B13,'SNPP Projections'!$A$8:$A$221,0),3)</f>
        <v>105913.452</v>
      </c>
      <c r="L13" s="20">
        <f>INDEX('SNPP Projections'!$F$8:$N$221,MATCH('GP Registration Projections'!$B13,'SNPP Projections'!$A$8:$A$221,0),4)</f>
        <v>106097.933</v>
      </c>
      <c r="M13" s="20">
        <f>INDEX('SNPP Projections'!$F$8:$N$221,MATCH('GP Registration Projections'!$B13,'SNPP Projections'!$A$8:$A$221,0),5)</f>
        <v>106298.226</v>
      </c>
      <c r="N13" s="20">
        <f>INDEX('SNPP Projections'!$F$8:$N$221,MATCH('GP Registration Projections'!$B13,'SNPP Projections'!$A$8:$A$221,0),6)</f>
        <v>106517.851</v>
      </c>
      <c r="P13" s="21">
        <f t="shared" si="0"/>
        <v>1.6576663987719663E-3</v>
      </c>
      <c r="Q13" s="21">
        <f t="shared" si="1"/>
        <v>1.5806509889934408E-3</v>
      </c>
      <c r="R13" s="21">
        <f t="shared" si="2"/>
        <v>1.7418089630389891E-3</v>
      </c>
      <c r="S13" s="21">
        <f t="shared" si="3"/>
        <v>1.8878124609646313E-3</v>
      </c>
      <c r="T13" s="21">
        <f t="shared" si="4"/>
        <v>2.0661210282098218E-3</v>
      </c>
      <c r="V13" s="13">
        <v>107294</v>
      </c>
      <c r="W13" s="23">
        <f t="shared" si="5"/>
        <v>107471.85765858984</v>
      </c>
      <c r="X13" s="23">
        <f t="shared" si="6"/>
        <v>107641.73315668685</v>
      </c>
      <c r="Y13" s="23">
        <f t="shared" si="7"/>
        <v>107829.22449229623</v>
      </c>
      <c r="Z13" s="23">
        <f t="shared" si="8"/>
        <v>108032.78584594894</v>
      </c>
      <c r="AA13" s="23">
        <f t="shared" si="8"/>
        <v>108255.99465652135</v>
      </c>
    </row>
    <row r="14" spans="1:27" x14ac:dyDescent="0.2">
      <c r="A14" s="11" t="s">
        <v>1</v>
      </c>
      <c r="B14" s="11" t="s">
        <v>439</v>
      </c>
      <c r="C14" s="12" t="s">
        <v>371</v>
      </c>
      <c r="D14" s="11" t="s">
        <v>437</v>
      </c>
      <c r="E14" s="12" t="s">
        <v>438</v>
      </c>
      <c r="F14" s="11" t="s">
        <v>429</v>
      </c>
      <c r="G14" s="11" t="s">
        <v>430</v>
      </c>
      <c r="H14" s="12"/>
      <c r="I14" s="20">
        <f>INDEX('SNPP Projections'!$F$8:$N$221,MATCH('GP Registration Projections'!$B14,'SNPP Projections'!$A$8:$A$221,0),1)</f>
        <v>276223.223</v>
      </c>
      <c r="J14" s="20">
        <f>INDEX('SNPP Projections'!$F$8:$N$221,MATCH('GP Registration Projections'!$B14,'SNPP Projections'!$A$8:$A$221,0),2)</f>
        <v>277398.98599999998</v>
      </c>
      <c r="K14" s="20">
        <f>INDEX('SNPP Projections'!$F$8:$N$221,MATCH('GP Registration Projections'!$B14,'SNPP Projections'!$A$8:$A$221,0),3)</f>
        <v>278594.636</v>
      </c>
      <c r="L14" s="20">
        <f>INDEX('SNPP Projections'!$F$8:$N$221,MATCH('GP Registration Projections'!$B14,'SNPP Projections'!$A$8:$A$221,0),4)</f>
        <v>279798.283</v>
      </c>
      <c r="M14" s="20">
        <f>INDEX('SNPP Projections'!$F$8:$N$221,MATCH('GP Registration Projections'!$B14,'SNPP Projections'!$A$8:$A$221,0),5)</f>
        <v>280949.99099999998</v>
      </c>
      <c r="N14" s="20">
        <f>INDEX('SNPP Projections'!$F$8:$N$221,MATCH('GP Registration Projections'!$B14,'SNPP Projections'!$A$8:$A$221,0),6)</f>
        <v>282109.30900000001</v>
      </c>
      <c r="P14" s="21">
        <f t="shared" si="0"/>
        <v>4.2565682466168932E-3</v>
      </c>
      <c r="Q14" s="21">
        <f t="shared" si="1"/>
        <v>4.3102176299953145E-3</v>
      </c>
      <c r="R14" s="21">
        <f t="shared" si="2"/>
        <v>4.3204241735651985E-3</v>
      </c>
      <c r="S14" s="21">
        <f t="shared" si="3"/>
        <v>4.1162082470677071E-3</v>
      </c>
      <c r="T14" s="21">
        <f t="shared" si="4"/>
        <v>4.1264212035515904E-3</v>
      </c>
      <c r="V14" s="13">
        <v>289662</v>
      </c>
      <c r="W14" s="23">
        <f t="shared" si="5"/>
        <v>290894.96607145155</v>
      </c>
      <c r="X14" s="23">
        <f t="shared" si="6"/>
        <v>292148.78668268962</v>
      </c>
      <c r="Y14" s="23">
        <f t="shared" si="7"/>
        <v>293410.99336295127</v>
      </c>
      <c r="Z14" s="23">
        <f t="shared" si="8"/>
        <v>294618.73411361215</v>
      </c>
      <c r="AA14" s="23">
        <f t="shared" si="8"/>
        <v>295834.45510502212</v>
      </c>
    </row>
    <row r="15" spans="1:27" x14ac:dyDescent="0.2">
      <c r="A15" s="11" t="s">
        <v>5</v>
      </c>
      <c r="B15" s="11" t="s">
        <v>440</v>
      </c>
      <c r="C15" s="12" t="s">
        <v>215</v>
      </c>
      <c r="D15" s="11" t="s">
        <v>437</v>
      </c>
      <c r="E15" s="12" t="s">
        <v>438</v>
      </c>
      <c r="F15" s="11" t="s">
        <v>429</v>
      </c>
      <c r="G15" s="11" t="s">
        <v>430</v>
      </c>
      <c r="H15" s="12"/>
      <c r="I15" s="20">
        <f>INDEX('SNPP Projections'!$F$8:$N$221,MATCH('GP Registration Projections'!$B15,'SNPP Projections'!$A$8:$A$221,0),1)</f>
        <v>243835.408</v>
      </c>
      <c r="J15" s="20">
        <f>INDEX('SNPP Projections'!$F$8:$N$221,MATCH('GP Registration Projections'!$B15,'SNPP Projections'!$A$8:$A$221,0),2)</f>
        <v>244813.18599999999</v>
      </c>
      <c r="K15" s="20">
        <f>INDEX('SNPP Projections'!$F$8:$N$221,MATCH('GP Registration Projections'!$B15,'SNPP Projections'!$A$8:$A$221,0),3)</f>
        <v>245695.399</v>
      </c>
      <c r="L15" s="20">
        <f>INDEX('SNPP Projections'!$F$8:$N$221,MATCH('GP Registration Projections'!$B15,'SNPP Projections'!$A$8:$A$221,0),4)</f>
        <v>246574.41099999999</v>
      </c>
      <c r="M15" s="20">
        <f>INDEX('SNPP Projections'!$F$8:$N$221,MATCH('GP Registration Projections'!$B15,'SNPP Projections'!$A$8:$A$221,0),5)</f>
        <v>247411.14300000001</v>
      </c>
      <c r="N15" s="20">
        <f>INDEX('SNPP Projections'!$F$8:$N$221,MATCH('GP Registration Projections'!$B15,'SNPP Projections'!$A$8:$A$221,0),6)</f>
        <v>248188.28200000001</v>
      </c>
      <c r="P15" s="21">
        <f t="shared" si="0"/>
        <v>4.0099918548334506E-3</v>
      </c>
      <c r="Q15" s="21">
        <f t="shared" si="1"/>
        <v>3.6036171679086678E-3</v>
      </c>
      <c r="R15" s="21">
        <f t="shared" si="2"/>
        <v>3.5776494129627062E-3</v>
      </c>
      <c r="S15" s="21">
        <f t="shared" si="3"/>
        <v>3.3934259301546831E-3</v>
      </c>
      <c r="T15" s="21">
        <f t="shared" si="4"/>
        <v>3.1410832615570415E-3</v>
      </c>
      <c r="V15" s="13">
        <v>251381</v>
      </c>
      <c r="W15" s="23">
        <f t="shared" si="5"/>
        <v>252389.03576245988</v>
      </c>
      <c r="X15" s="23">
        <f t="shared" si="6"/>
        <v>253298.5492247254</v>
      </c>
      <c r="Y15" s="23">
        <f t="shared" si="7"/>
        <v>254204.76263066355</v>
      </c>
      <c r="Z15" s="23">
        <f t="shared" si="8"/>
        <v>255067.38766374325</v>
      </c>
      <c r="AA15" s="23">
        <f t="shared" si="8"/>
        <v>255868.57556570292</v>
      </c>
    </row>
    <row r="16" spans="1:27" x14ac:dyDescent="0.2">
      <c r="A16" s="11" t="s">
        <v>6</v>
      </c>
      <c r="B16" s="11" t="s">
        <v>441</v>
      </c>
      <c r="C16" s="12" t="s">
        <v>422</v>
      </c>
      <c r="D16" s="11" t="s">
        <v>437</v>
      </c>
      <c r="E16" s="12" t="s">
        <v>438</v>
      </c>
      <c r="F16" s="11" t="s">
        <v>429</v>
      </c>
      <c r="G16" s="11" t="s">
        <v>430</v>
      </c>
      <c r="H16" s="12"/>
      <c r="I16" s="20">
        <f>INDEX('SNPP Projections'!$F$8:$N$221,MATCH('GP Registration Projections'!$B16,'SNPP Projections'!$A$8:$A$221,0),1)</f>
        <v>288566.08</v>
      </c>
      <c r="J16" s="20">
        <f>INDEX('SNPP Projections'!$F$8:$N$221,MATCH('GP Registration Projections'!$B16,'SNPP Projections'!$A$8:$A$221,0),2)</f>
        <v>290027.10100000002</v>
      </c>
      <c r="K16" s="20">
        <f>INDEX('SNPP Projections'!$F$8:$N$221,MATCH('GP Registration Projections'!$B16,'SNPP Projections'!$A$8:$A$221,0),3)</f>
        <v>291496.21799999999</v>
      </c>
      <c r="L16" s="20">
        <f>INDEX('SNPP Projections'!$F$8:$N$221,MATCH('GP Registration Projections'!$B16,'SNPP Projections'!$A$8:$A$221,0),4)</f>
        <v>292952.87400000001</v>
      </c>
      <c r="M16" s="20">
        <f>INDEX('SNPP Projections'!$F$8:$N$221,MATCH('GP Registration Projections'!$B16,'SNPP Projections'!$A$8:$A$221,0),5)</f>
        <v>294394.755</v>
      </c>
      <c r="N16" s="20">
        <f>INDEX('SNPP Projections'!$F$8:$N$221,MATCH('GP Registration Projections'!$B16,'SNPP Projections'!$A$8:$A$221,0),6)</f>
        <v>295827.03100000002</v>
      </c>
      <c r="P16" s="21">
        <f t="shared" si="0"/>
        <v>5.0630379010589456E-3</v>
      </c>
      <c r="Q16" s="21">
        <f t="shared" si="1"/>
        <v>5.0654473148699615E-3</v>
      </c>
      <c r="R16" s="21">
        <f t="shared" si="2"/>
        <v>4.9971694658488405E-3</v>
      </c>
      <c r="S16" s="21">
        <f t="shared" si="3"/>
        <v>4.9218871974609606E-3</v>
      </c>
      <c r="T16" s="21">
        <f t="shared" si="4"/>
        <v>4.8651546118748364E-3</v>
      </c>
      <c r="V16" s="13">
        <v>294452</v>
      </c>
      <c r="W16" s="23">
        <f t="shared" si="5"/>
        <v>295942.82163604262</v>
      </c>
      <c r="X16" s="23">
        <f t="shared" si="6"/>
        <v>297441.90440725395</v>
      </c>
      <c r="Y16" s="23">
        <f t="shared" si="7"/>
        <v>298928.27200982184</v>
      </c>
      <c r="Z16" s="23">
        <f t="shared" si="8"/>
        <v>300399.56324478611</v>
      </c>
      <c r="AA16" s="23">
        <f t="shared" si="8"/>
        <v>301861.05356531165</v>
      </c>
    </row>
    <row r="17" spans="1:27" x14ac:dyDescent="0.2">
      <c r="A17" s="11" t="s">
        <v>8</v>
      </c>
      <c r="B17" s="11" t="s">
        <v>442</v>
      </c>
      <c r="C17" s="12" t="s">
        <v>217</v>
      </c>
      <c r="D17" s="11" t="s">
        <v>437</v>
      </c>
      <c r="E17" s="12" t="s">
        <v>438</v>
      </c>
      <c r="F17" s="11" t="s">
        <v>429</v>
      </c>
      <c r="G17" s="11" t="s">
        <v>430</v>
      </c>
      <c r="H17" s="12"/>
      <c r="I17" s="20">
        <f>INDEX('SNPP Projections'!$F$8:$N$221,MATCH('GP Registration Projections'!$B17,'SNPP Projections'!$A$8:$A$221,0),1)</f>
        <v>274677.81</v>
      </c>
      <c r="J17" s="20">
        <f>INDEX('SNPP Projections'!$F$8:$N$221,MATCH('GP Registration Projections'!$B17,'SNPP Projections'!$A$8:$A$221,0),2)</f>
        <v>275161.46399999998</v>
      </c>
      <c r="K17" s="20">
        <f>INDEX('SNPP Projections'!$F$8:$N$221,MATCH('GP Registration Projections'!$B17,'SNPP Projections'!$A$8:$A$221,0),3)</f>
        <v>275598.20500000002</v>
      </c>
      <c r="L17" s="20">
        <f>INDEX('SNPP Projections'!$F$8:$N$221,MATCH('GP Registration Projections'!$B17,'SNPP Projections'!$A$8:$A$221,0),4)</f>
        <v>276051.57500000001</v>
      </c>
      <c r="M17" s="20">
        <f>INDEX('SNPP Projections'!$F$8:$N$221,MATCH('GP Registration Projections'!$B17,'SNPP Projections'!$A$8:$A$221,0),5)</f>
        <v>276481.87400000001</v>
      </c>
      <c r="N17" s="20">
        <f>INDEX('SNPP Projections'!$F$8:$N$221,MATCH('GP Registration Projections'!$B17,'SNPP Projections'!$A$8:$A$221,0),6)</f>
        <v>276912.99800000002</v>
      </c>
      <c r="P17" s="21">
        <f t="shared" si="0"/>
        <v>1.7608047770585489E-3</v>
      </c>
      <c r="Q17" s="21">
        <f t="shared" si="1"/>
        <v>1.5872171693345773E-3</v>
      </c>
      <c r="R17" s="21">
        <f t="shared" si="2"/>
        <v>1.6450397418226847E-3</v>
      </c>
      <c r="S17" s="21">
        <f t="shared" si="3"/>
        <v>1.5587630680969635E-3</v>
      </c>
      <c r="T17" s="21">
        <f t="shared" si="4"/>
        <v>1.5593210280396561E-3</v>
      </c>
      <c r="V17" s="13">
        <v>293480</v>
      </c>
      <c r="W17" s="23">
        <f t="shared" si="5"/>
        <v>293996.76098597114</v>
      </c>
      <c r="X17" s="23">
        <f t="shared" si="6"/>
        <v>294463.39769273682</v>
      </c>
      <c r="Y17" s="23">
        <f t="shared" si="7"/>
        <v>294947.8016844535</v>
      </c>
      <c r="Z17" s="23">
        <f t="shared" si="8"/>
        <v>295407.55542473559</v>
      </c>
      <c r="AA17" s="23">
        <f t="shared" si="8"/>
        <v>295868.19063775119</v>
      </c>
    </row>
    <row r="18" spans="1:27" x14ac:dyDescent="0.2">
      <c r="A18" s="11" t="s">
        <v>13</v>
      </c>
      <c r="B18" s="11" t="s">
        <v>443</v>
      </c>
      <c r="C18" s="12" t="s">
        <v>221</v>
      </c>
      <c r="D18" s="11" t="s">
        <v>444</v>
      </c>
      <c r="E18" s="12" t="s">
        <v>445</v>
      </c>
      <c r="F18" s="11" t="s">
        <v>429</v>
      </c>
      <c r="G18" s="11" t="s">
        <v>430</v>
      </c>
      <c r="H18" s="12"/>
      <c r="I18" s="20">
        <f>INDEX('SNPP Projections'!$F$8:$N$221,MATCH('GP Registration Projections'!$B18,'SNPP Projections'!$A$8:$A$221,0),1)</f>
        <v>283846.23599999998</v>
      </c>
      <c r="J18" s="20">
        <f>INDEX('SNPP Projections'!$F$8:$N$221,MATCH('GP Registration Projections'!$B18,'SNPP Projections'!$A$8:$A$221,0),2)</f>
        <v>285567.25099999999</v>
      </c>
      <c r="K18" s="20">
        <f>INDEX('SNPP Projections'!$F$8:$N$221,MATCH('GP Registration Projections'!$B18,'SNPP Projections'!$A$8:$A$221,0),3)</f>
        <v>287274.45699999999</v>
      </c>
      <c r="L18" s="20">
        <f>INDEX('SNPP Projections'!$F$8:$N$221,MATCH('GP Registration Projections'!$B18,'SNPP Projections'!$A$8:$A$221,0),4)</f>
        <v>288985.86900000001</v>
      </c>
      <c r="M18" s="20">
        <f>INDEX('SNPP Projections'!$F$8:$N$221,MATCH('GP Registration Projections'!$B18,'SNPP Projections'!$A$8:$A$221,0),5)</f>
        <v>290681.54599999997</v>
      </c>
      <c r="N18" s="20">
        <f>INDEX('SNPP Projections'!$F$8:$N$221,MATCH('GP Registration Projections'!$B18,'SNPP Projections'!$A$8:$A$221,0),6)</f>
        <v>292355.18900000001</v>
      </c>
      <c r="P18" s="21">
        <f t="shared" si="0"/>
        <v>6.0631947220889486E-3</v>
      </c>
      <c r="Q18" s="21">
        <f t="shared" si="1"/>
        <v>5.9782975604580294E-3</v>
      </c>
      <c r="R18" s="21">
        <f t="shared" si="2"/>
        <v>5.9574109646650941E-3</v>
      </c>
      <c r="S18" s="21">
        <f t="shared" si="3"/>
        <v>5.8676813709530101E-3</v>
      </c>
      <c r="T18" s="21">
        <f t="shared" si="4"/>
        <v>5.7576513646313146E-3</v>
      </c>
      <c r="V18" s="13">
        <v>301527</v>
      </c>
      <c r="W18" s="23">
        <f t="shared" si="5"/>
        <v>303355.21691496734</v>
      </c>
      <c r="X18" s="23">
        <f t="shared" si="6"/>
        <v>305168.76466820232</v>
      </c>
      <c r="Y18" s="23">
        <f t="shared" si="7"/>
        <v>306986.78041290998</v>
      </c>
      <c r="Z18" s="23">
        <f t="shared" si="8"/>
        <v>308788.08102546766</v>
      </c>
      <c r="AA18" s="23">
        <f t="shared" si="8"/>
        <v>310565.97514156584</v>
      </c>
    </row>
    <row r="19" spans="1:27" x14ac:dyDescent="0.2">
      <c r="A19" s="11" t="s">
        <v>14</v>
      </c>
      <c r="B19" s="11" t="s">
        <v>446</v>
      </c>
      <c r="C19" s="12" t="s">
        <v>222</v>
      </c>
      <c r="D19" s="11" t="s">
        <v>444</v>
      </c>
      <c r="E19" s="12" t="s">
        <v>445</v>
      </c>
      <c r="F19" s="11" t="s">
        <v>429</v>
      </c>
      <c r="G19" s="11" t="s">
        <v>430</v>
      </c>
      <c r="H19" s="12"/>
      <c r="I19" s="20">
        <f>INDEX('SNPP Projections'!$F$8:$N$221,MATCH('GP Registration Projections'!$B19,'SNPP Projections'!$A$8:$A$221,0),1)</f>
        <v>188909.90400000001</v>
      </c>
      <c r="J19" s="20">
        <f>INDEX('SNPP Projections'!$F$8:$N$221,MATCH('GP Registration Projections'!$B19,'SNPP Projections'!$A$8:$A$221,0),2)</f>
        <v>189943.69500000001</v>
      </c>
      <c r="K19" s="20">
        <f>INDEX('SNPP Projections'!$F$8:$N$221,MATCH('GP Registration Projections'!$B19,'SNPP Projections'!$A$8:$A$221,0),3)</f>
        <v>190971.652</v>
      </c>
      <c r="L19" s="20">
        <f>INDEX('SNPP Projections'!$F$8:$N$221,MATCH('GP Registration Projections'!$B19,'SNPP Projections'!$A$8:$A$221,0),4)</f>
        <v>192009.30100000001</v>
      </c>
      <c r="M19" s="20">
        <f>INDEX('SNPP Projections'!$F$8:$N$221,MATCH('GP Registration Projections'!$B19,'SNPP Projections'!$A$8:$A$221,0),5)</f>
        <v>193063.476</v>
      </c>
      <c r="N19" s="20">
        <f>INDEX('SNPP Projections'!$F$8:$N$221,MATCH('GP Registration Projections'!$B19,'SNPP Projections'!$A$8:$A$221,0),6)</f>
        <v>194114.99299999999</v>
      </c>
      <c r="P19" s="21">
        <f t="shared" si="0"/>
        <v>5.4724023363009987E-3</v>
      </c>
      <c r="Q19" s="21">
        <f t="shared" si="1"/>
        <v>5.4119037749581255E-3</v>
      </c>
      <c r="R19" s="21">
        <f t="shared" si="2"/>
        <v>5.4335237148181812E-3</v>
      </c>
      <c r="S19" s="21">
        <f t="shared" si="3"/>
        <v>5.4902288301127058E-3</v>
      </c>
      <c r="T19" s="21">
        <f t="shared" si="4"/>
        <v>5.446483311012139E-3</v>
      </c>
      <c r="V19" s="13">
        <v>199627</v>
      </c>
      <c r="W19" s="23">
        <f t="shared" si="5"/>
        <v>200719.43926118876</v>
      </c>
      <c r="X19" s="23">
        <f t="shared" si="6"/>
        <v>201805.71355223388</v>
      </c>
      <c r="Y19" s="23">
        <f t="shared" si="7"/>
        <v>202902.22968260574</v>
      </c>
      <c r="Z19" s="23">
        <f t="shared" si="8"/>
        <v>204016.20935370334</v>
      </c>
      <c r="AA19" s="23">
        <f t="shared" si="8"/>
        <v>205127.38023312425</v>
      </c>
    </row>
    <row r="20" spans="1:27" x14ac:dyDescent="0.2">
      <c r="A20" s="11" t="s">
        <v>15</v>
      </c>
      <c r="B20" s="11" t="s">
        <v>447</v>
      </c>
      <c r="C20" s="12" t="s">
        <v>223</v>
      </c>
      <c r="D20" s="11" t="s">
        <v>444</v>
      </c>
      <c r="E20" s="12" t="s">
        <v>445</v>
      </c>
      <c r="F20" s="11" t="s">
        <v>429</v>
      </c>
      <c r="G20" s="11" t="s">
        <v>430</v>
      </c>
      <c r="H20" s="12"/>
      <c r="I20" s="20">
        <f>INDEX('SNPP Projections'!$F$8:$N$221,MATCH('GP Registration Projections'!$B20,'SNPP Projections'!$A$8:$A$221,0),1)</f>
        <v>186045.22099999999</v>
      </c>
      <c r="J20" s="20">
        <f>INDEX('SNPP Projections'!$F$8:$N$221,MATCH('GP Registration Projections'!$B20,'SNPP Projections'!$A$8:$A$221,0),2)</f>
        <v>187451.94699999999</v>
      </c>
      <c r="K20" s="20">
        <f>INDEX('SNPP Projections'!$F$8:$N$221,MATCH('GP Registration Projections'!$B20,'SNPP Projections'!$A$8:$A$221,0),3)</f>
        <v>188655.46900000001</v>
      </c>
      <c r="L20" s="20">
        <f>INDEX('SNPP Projections'!$F$8:$N$221,MATCH('GP Registration Projections'!$B20,'SNPP Projections'!$A$8:$A$221,0),4)</f>
        <v>189801.261</v>
      </c>
      <c r="M20" s="20">
        <f>INDEX('SNPP Projections'!$F$8:$N$221,MATCH('GP Registration Projections'!$B20,'SNPP Projections'!$A$8:$A$221,0),5)</f>
        <v>190702.878</v>
      </c>
      <c r="N20" s="20">
        <f>INDEX('SNPP Projections'!$F$8:$N$221,MATCH('GP Registration Projections'!$B20,'SNPP Projections'!$A$8:$A$221,0),6)</f>
        <v>191537.74799999999</v>
      </c>
      <c r="P20" s="21">
        <f t="shared" si="0"/>
        <v>7.5612047030221494E-3</v>
      </c>
      <c r="Q20" s="21">
        <f t="shared" si="1"/>
        <v>6.4204294447793939E-3</v>
      </c>
      <c r="R20" s="21">
        <f t="shared" si="2"/>
        <v>6.07346294318129E-3</v>
      </c>
      <c r="S20" s="21">
        <f t="shared" si="3"/>
        <v>4.7503214428064227E-3</v>
      </c>
      <c r="T20" s="21">
        <f t="shared" si="4"/>
        <v>4.3778573703538723E-3</v>
      </c>
      <c r="V20" s="13">
        <v>224639</v>
      </c>
      <c r="W20" s="23">
        <f t="shared" si="5"/>
        <v>226337.54146328219</v>
      </c>
      <c r="X20" s="23">
        <f t="shared" si="6"/>
        <v>227790.72567895203</v>
      </c>
      <c r="Y20" s="23">
        <f t="shared" si="7"/>
        <v>229174.20421016353</v>
      </c>
      <c r="Z20" s="23">
        <f t="shared" si="8"/>
        <v>230262.85534656118</v>
      </c>
      <c r="AA20" s="23">
        <f t="shared" si="8"/>
        <v>231270.91328495883</v>
      </c>
    </row>
    <row r="21" spans="1:27" x14ac:dyDescent="0.2">
      <c r="A21" s="11" t="s">
        <v>17</v>
      </c>
      <c r="B21" s="11" t="s">
        <v>448</v>
      </c>
      <c r="C21" s="12" t="s">
        <v>224</v>
      </c>
      <c r="D21" s="11" t="s">
        <v>444</v>
      </c>
      <c r="E21" s="12" t="s">
        <v>445</v>
      </c>
      <c r="F21" s="11" t="s">
        <v>429</v>
      </c>
      <c r="G21" s="11" t="s">
        <v>430</v>
      </c>
      <c r="H21" s="12"/>
      <c r="I21" s="20">
        <f>INDEX('SNPP Projections'!$F$8:$N$221,MATCH('GP Registration Projections'!$B21,'SNPP Projections'!$A$8:$A$221,0),1)</f>
        <v>228452.005</v>
      </c>
      <c r="J21" s="20">
        <f>INDEX('SNPP Projections'!$F$8:$N$221,MATCH('GP Registration Projections'!$B21,'SNPP Projections'!$A$8:$A$221,0),2)</f>
        <v>229399.908</v>
      </c>
      <c r="K21" s="20">
        <f>INDEX('SNPP Projections'!$F$8:$N$221,MATCH('GP Registration Projections'!$B21,'SNPP Projections'!$A$8:$A$221,0),3)</f>
        <v>230367.73800000001</v>
      </c>
      <c r="L21" s="20">
        <f>INDEX('SNPP Projections'!$F$8:$N$221,MATCH('GP Registration Projections'!$B21,'SNPP Projections'!$A$8:$A$221,0),4)</f>
        <v>231349.96799999999</v>
      </c>
      <c r="M21" s="20">
        <f>INDEX('SNPP Projections'!$F$8:$N$221,MATCH('GP Registration Projections'!$B21,'SNPP Projections'!$A$8:$A$221,0),5)</f>
        <v>232317.86600000001</v>
      </c>
      <c r="N21" s="20">
        <f>INDEX('SNPP Projections'!$F$8:$N$221,MATCH('GP Registration Projections'!$B21,'SNPP Projections'!$A$8:$A$221,0),6)</f>
        <v>233273.427</v>
      </c>
      <c r="P21" s="21">
        <f t="shared" si="0"/>
        <v>4.1492435139713095E-3</v>
      </c>
      <c r="Q21" s="21">
        <f t="shared" si="1"/>
        <v>4.2189642028976591E-3</v>
      </c>
      <c r="R21" s="21">
        <f t="shared" si="2"/>
        <v>4.2637480774325321E-3</v>
      </c>
      <c r="S21" s="21">
        <f t="shared" si="3"/>
        <v>4.1836962778400537E-3</v>
      </c>
      <c r="T21" s="21">
        <f t="shared" si="4"/>
        <v>4.1131619210034711E-3</v>
      </c>
      <c r="V21" s="13">
        <v>247842</v>
      </c>
      <c r="W21" s="23">
        <f t="shared" si="5"/>
        <v>248870.35681098967</v>
      </c>
      <c r="X21" s="23">
        <f t="shared" si="6"/>
        <v>249920.33193753762</v>
      </c>
      <c r="Y21" s="23">
        <f t="shared" si="7"/>
        <v>250985.9292723476</v>
      </c>
      <c r="Z21" s="23">
        <f t="shared" si="8"/>
        <v>252035.97817043454</v>
      </c>
      <c r="AA21" s="23">
        <f t="shared" si="8"/>
        <v>253072.64295856803</v>
      </c>
    </row>
    <row r="22" spans="1:27" x14ac:dyDescent="0.2">
      <c r="A22" s="11" t="s">
        <v>20</v>
      </c>
      <c r="B22" s="11" t="s">
        <v>449</v>
      </c>
      <c r="C22" s="12" t="s">
        <v>410</v>
      </c>
      <c r="D22" s="11" t="s">
        <v>444</v>
      </c>
      <c r="E22" s="12" t="s">
        <v>445</v>
      </c>
      <c r="F22" s="11" t="s">
        <v>429</v>
      </c>
      <c r="G22" s="11" t="s">
        <v>430</v>
      </c>
      <c r="H22" s="12"/>
      <c r="I22" s="20">
        <f>INDEX('SNPP Projections'!$F$8:$N$221,MATCH('GP Registration Projections'!$B22,'SNPP Projections'!$A$8:$A$221,0),1)</f>
        <v>213193.95699999999</v>
      </c>
      <c r="J22" s="20">
        <f>INDEX('SNPP Projections'!$F$8:$N$221,MATCH('GP Registration Projections'!$B22,'SNPP Projections'!$A$8:$A$221,0),2)</f>
        <v>213697.24600000001</v>
      </c>
      <c r="K22" s="20">
        <f>INDEX('SNPP Projections'!$F$8:$N$221,MATCH('GP Registration Projections'!$B22,'SNPP Projections'!$A$8:$A$221,0),3)</f>
        <v>214212.10699999999</v>
      </c>
      <c r="L22" s="20">
        <f>INDEX('SNPP Projections'!$F$8:$N$221,MATCH('GP Registration Projections'!$B22,'SNPP Projections'!$A$8:$A$221,0),4)</f>
        <v>214766.33600000001</v>
      </c>
      <c r="M22" s="20">
        <f>INDEX('SNPP Projections'!$F$8:$N$221,MATCH('GP Registration Projections'!$B22,'SNPP Projections'!$A$8:$A$221,0),5)</f>
        <v>215337.171</v>
      </c>
      <c r="N22" s="20">
        <f>INDEX('SNPP Projections'!$F$8:$N$221,MATCH('GP Registration Projections'!$B22,'SNPP Projections'!$A$8:$A$221,0),6)</f>
        <v>215907.56200000001</v>
      </c>
      <c r="P22" s="21">
        <f t="shared" si="0"/>
        <v>2.360709501723911E-3</v>
      </c>
      <c r="Q22" s="21">
        <f t="shared" si="1"/>
        <v>2.4093010538843128E-3</v>
      </c>
      <c r="R22" s="21">
        <f t="shared" si="2"/>
        <v>2.5872907360928073E-3</v>
      </c>
      <c r="S22" s="21">
        <f t="shared" si="3"/>
        <v>2.6579351803068048E-3</v>
      </c>
      <c r="T22" s="21">
        <f t="shared" si="4"/>
        <v>2.6488274056502919E-3</v>
      </c>
      <c r="V22" s="13">
        <v>227267</v>
      </c>
      <c r="W22" s="23">
        <f t="shared" si="5"/>
        <v>227803.51136632828</v>
      </c>
      <c r="X22" s="23">
        <f t="shared" si="6"/>
        <v>228352.35860634173</v>
      </c>
      <c r="Y22" s="23">
        <f t="shared" si="7"/>
        <v>228943.17254832888</v>
      </c>
      <c r="Z22" s="23">
        <f t="shared" si="8"/>
        <v>229551.68866093614</v>
      </c>
      <c r="AA22" s="23">
        <f t="shared" si="8"/>
        <v>230159.73146487452</v>
      </c>
    </row>
    <row r="23" spans="1:27" x14ac:dyDescent="0.2">
      <c r="A23" s="11" t="s">
        <v>23</v>
      </c>
      <c r="B23" s="11" t="s">
        <v>450</v>
      </c>
      <c r="C23" s="12" t="s">
        <v>229</v>
      </c>
      <c r="D23" s="11" t="s">
        <v>444</v>
      </c>
      <c r="E23" s="12" t="s">
        <v>445</v>
      </c>
      <c r="F23" s="11" t="s">
        <v>429</v>
      </c>
      <c r="G23" s="11" t="s">
        <v>430</v>
      </c>
      <c r="H23" s="12"/>
      <c r="I23" s="20">
        <f>INDEX('SNPP Projections'!$F$8:$N$221,MATCH('GP Registration Projections'!$B23,'SNPP Projections'!$A$8:$A$221,0),1)</f>
        <v>244716.47399999999</v>
      </c>
      <c r="J23" s="20">
        <f>INDEX('SNPP Projections'!$F$8:$N$221,MATCH('GP Registration Projections'!$B23,'SNPP Projections'!$A$8:$A$221,0),2)</f>
        <v>247338.76500000001</v>
      </c>
      <c r="K23" s="20">
        <f>INDEX('SNPP Projections'!$F$8:$N$221,MATCH('GP Registration Projections'!$B23,'SNPP Projections'!$A$8:$A$221,0),3)</f>
        <v>249817.14600000001</v>
      </c>
      <c r="L23" s="20">
        <f>INDEX('SNPP Projections'!$F$8:$N$221,MATCH('GP Registration Projections'!$B23,'SNPP Projections'!$A$8:$A$221,0),4)</f>
        <v>252258.84899999999</v>
      </c>
      <c r="M23" s="20">
        <f>INDEX('SNPP Projections'!$F$8:$N$221,MATCH('GP Registration Projections'!$B23,'SNPP Projections'!$A$8:$A$221,0),5)</f>
        <v>254608.57</v>
      </c>
      <c r="N23" s="20">
        <f>INDEX('SNPP Projections'!$F$8:$N$221,MATCH('GP Registration Projections'!$B23,'SNPP Projections'!$A$8:$A$221,0),6)</f>
        <v>256902.85399999999</v>
      </c>
      <c r="P23" s="21">
        <f t="shared" si="0"/>
        <v>1.0715629222412001E-2</v>
      </c>
      <c r="Q23" s="21">
        <f t="shared" si="1"/>
        <v>1.0020188303277061E-2</v>
      </c>
      <c r="R23" s="21">
        <f t="shared" si="2"/>
        <v>9.7739608313353304E-3</v>
      </c>
      <c r="S23" s="21">
        <f t="shared" si="3"/>
        <v>9.314721799908077E-3</v>
      </c>
      <c r="T23" s="21">
        <f t="shared" si="4"/>
        <v>9.0110242557820616E-3</v>
      </c>
      <c r="V23" s="13">
        <v>260095</v>
      </c>
      <c r="W23" s="23">
        <f t="shared" si="5"/>
        <v>262882.08158260328</v>
      </c>
      <c r="X23" s="23">
        <f t="shared" si="6"/>
        <v>265516.20954161842</v>
      </c>
      <c r="Y23" s="23">
        <f t="shared" si="7"/>
        <v>268111.3545737628</v>
      </c>
      <c r="Z23" s="23">
        <f t="shared" si="8"/>
        <v>270608.73725301394</v>
      </c>
      <c r="AA23" s="23">
        <f t="shared" si="8"/>
        <v>273047.1991482274</v>
      </c>
    </row>
    <row r="24" spans="1:27" x14ac:dyDescent="0.2">
      <c r="A24" s="11" t="s">
        <v>27</v>
      </c>
      <c r="B24" s="11" t="s">
        <v>451</v>
      </c>
      <c r="C24" s="12" t="s">
        <v>233</v>
      </c>
      <c r="D24" s="11" t="s">
        <v>444</v>
      </c>
      <c r="E24" s="12" t="s">
        <v>445</v>
      </c>
      <c r="F24" s="11" t="s">
        <v>429</v>
      </c>
      <c r="G24" s="11" t="s">
        <v>430</v>
      </c>
      <c r="H24" s="12"/>
      <c r="I24" s="20">
        <f>INDEX('SNPP Projections'!$F$8:$N$221,MATCH('GP Registration Projections'!$B24,'SNPP Projections'!$A$8:$A$221,0),1)</f>
        <v>171157.45199999999</v>
      </c>
      <c r="J24" s="20">
        <f>INDEX('SNPP Projections'!$F$8:$N$221,MATCH('GP Registration Projections'!$B24,'SNPP Projections'!$A$8:$A$221,0),2)</f>
        <v>172592.89799999999</v>
      </c>
      <c r="K24" s="20">
        <f>INDEX('SNPP Projections'!$F$8:$N$221,MATCH('GP Registration Projections'!$B24,'SNPP Projections'!$A$8:$A$221,0),3)</f>
        <v>173916.38800000001</v>
      </c>
      <c r="L24" s="20">
        <f>INDEX('SNPP Projections'!$F$8:$N$221,MATCH('GP Registration Projections'!$B24,'SNPP Projections'!$A$8:$A$221,0),4)</f>
        <v>175174.12</v>
      </c>
      <c r="M24" s="20">
        <f>INDEX('SNPP Projections'!$F$8:$N$221,MATCH('GP Registration Projections'!$B24,'SNPP Projections'!$A$8:$A$221,0),5)</f>
        <v>176306.242</v>
      </c>
      <c r="N24" s="20">
        <f>INDEX('SNPP Projections'!$F$8:$N$221,MATCH('GP Registration Projections'!$B24,'SNPP Projections'!$A$8:$A$221,0),6)</f>
        <v>177389.27600000001</v>
      </c>
      <c r="P24" s="21">
        <f t="shared" si="0"/>
        <v>8.3866988157780958E-3</v>
      </c>
      <c r="Q24" s="21">
        <f t="shared" si="1"/>
        <v>7.6682761303423965E-3</v>
      </c>
      <c r="R24" s="21">
        <f t="shared" si="2"/>
        <v>7.2318199248709615E-3</v>
      </c>
      <c r="S24" s="21">
        <f t="shared" si="3"/>
        <v>6.4628382320402302E-3</v>
      </c>
      <c r="T24" s="21">
        <f t="shared" si="4"/>
        <v>6.1429135333734477E-3</v>
      </c>
      <c r="V24" s="13">
        <v>203332</v>
      </c>
      <c r="W24" s="23">
        <f t="shared" si="5"/>
        <v>205037.28424360979</v>
      </c>
      <c r="X24" s="23">
        <f t="shared" si="6"/>
        <v>206609.56675620528</v>
      </c>
      <c r="Y24" s="23">
        <f t="shared" si="7"/>
        <v>208103.72993774177</v>
      </c>
      <c r="Z24" s="23">
        <f t="shared" si="8"/>
        <v>209448.67067981357</v>
      </c>
      <c r="AA24" s="23">
        <f t="shared" si="8"/>
        <v>210735.29575347967</v>
      </c>
    </row>
    <row r="25" spans="1:27" x14ac:dyDescent="0.2">
      <c r="A25" s="11" t="s">
        <v>28</v>
      </c>
      <c r="B25" s="11" t="s">
        <v>452</v>
      </c>
      <c r="C25" s="12" t="s">
        <v>234</v>
      </c>
      <c r="D25" s="11" t="s">
        <v>444</v>
      </c>
      <c r="E25" s="12" t="s">
        <v>445</v>
      </c>
      <c r="F25" s="11" t="s">
        <v>429</v>
      </c>
      <c r="G25" s="11" t="s">
        <v>430</v>
      </c>
      <c r="H25" s="12"/>
      <c r="I25" s="20">
        <f>INDEX('SNPP Projections'!$F$8:$N$221,MATCH('GP Registration Projections'!$B25,'SNPP Projections'!$A$8:$A$221,0),1)</f>
        <v>164945.45800000001</v>
      </c>
      <c r="J25" s="20">
        <f>INDEX('SNPP Projections'!$F$8:$N$221,MATCH('GP Registration Projections'!$B25,'SNPP Projections'!$A$8:$A$221,0),2)</f>
        <v>166362.65100000001</v>
      </c>
      <c r="K25" s="20">
        <f>INDEX('SNPP Projections'!$F$8:$N$221,MATCH('GP Registration Projections'!$B25,'SNPP Projections'!$A$8:$A$221,0),3)</f>
        <v>167703.08799999999</v>
      </c>
      <c r="L25" s="20">
        <f>INDEX('SNPP Projections'!$F$8:$N$221,MATCH('GP Registration Projections'!$B25,'SNPP Projections'!$A$8:$A$221,0),4)</f>
        <v>169011.57199999999</v>
      </c>
      <c r="M25" s="20">
        <f>INDEX('SNPP Projections'!$F$8:$N$221,MATCH('GP Registration Projections'!$B25,'SNPP Projections'!$A$8:$A$221,0),5)</f>
        <v>170221.82500000001</v>
      </c>
      <c r="N25" s="20">
        <f>INDEX('SNPP Projections'!$F$8:$N$221,MATCH('GP Registration Projections'!$B25,'SNPP Projections'!$A$8:$A$221,0),6)</f>
        <v>171321.81599999999</v>
      </c>
      <c r="P25" s="21">
        <f t="shared" si="0"/>
        <v>8.5918885987148509E-3</v>
      </c>
      <c r="Q25" s="21">
        <f t="shared" si="1"/>
        <v>8.0573193078053093E-3</v>
      </c>
      <c r="R25" s="21">
        <f t="shared" si="2"/>
        <v>7.8023846525711966E-3</v>
      </c>
      <c r="S25" s="21">
        <f t="shared" si="3"/>
        <v>7.1607700329538752E-3</v>
      </c>
      <c r="T25" s="21">
        <f t="shared" si="4"/>
        <v>6.4621031997511473E-3</v>
      </c>
      <c r="V25" s="13">
        <v>171807</v>
      </c>
      <c r="W25" s="23">
        <f t="shared" si="5"/>
        <v>173283.14660447941</v>
      </c>
      <c r="X25" s="23">
        <f t="shared" si="6"/>
        <v>174679.34424733295</v>
      </c>
      <c r="Y25" s="23">
        <f t="shared" si="7"/>
        <v>176042.25968200955</v>
      </c>
      <c r="Z25" s="23">
        <f t="shared" si="8"/>
        <v>177302.85781967395</v>
      </c>
      <c r="AA25" s="23">
        <f t="shared" si="8"/>
        <v>178448.60718451548</v>
      </c>
    </row>
    <row r="26" spans="1:27" x14ac:dyDescent="0.2">
      <c r="A26" s="11" t="s">
        <v>32</v>
      </c>
      <c r="B26" s="11" t="s">
        <v>453</v>
      </c>
      <c r="C26" s="12" t="s">
        <v>237</v>
      </c>
      <c r="D26" s="11" t="s">
        <v>444</v>
      </c>
      <c r="E26" s="12" t="s">
        <v>445</v>
      </c>
      <c r="F26" s="11" t="s">
        <v>429</v>
      </c>
      <c r="G26" s="11" t="s">
        <v>430</v>
      </c>
      <c r="H26" s="12"/>
      <c r="I26" s="20">
        <f>INDEX('SNPP Projections'!$F$8:$N$221,MATCH('GP Registration Projections'!$B26,'SNPP Projections'!$A$8:$A$221,0),1)</f>
        <v>287357.27899999998</v>
      </c>
      <c r="J26" s="20">
        <f>INDEX('SNPP Projections'!$F$8:$N$221,MATCH('GP Registration Projections'!$B26,'SNPP Projections'!$A$8:$A$221,0),2)</f>
        <v>288696.53399999999</v>
      </c>
      <c r="K26" s="20">
        <f>INDEX('SNPP Projections'!$F$8:$N$221,MATCH('GP Registration Projections'!$B26,'SNPP Projections'!$A$8:$A$221,0),3)</f>
        <v>290064.89500000002</v>
      </c>
      <c r="L26" s="20">
        <f>INDEX('SNPP Projections'!$F$8:$N$221,MATCH('GP Registration Projections'!$B26,'SNPP Projections'!$A$8:$A$221,0),4)</f>
        <v>291485.80599999998</v>
      </c>
      <c r="M26" s="20">
        <f>INDEX('SNPP Projections'!$F$8:$N$221,MATCH('GP Registration Projections'!$B26,'SNPP Projections'!$A$8:$A$221,0),5)</f>
        <v>292906.603</v>
      </c>
      <c r="N26" s="20">
        <f>INDEX('SNPP Projections'!$F$8:$N$221,MATCH('GP Registration Projections'!$B26,'SNPP Projections'!$A$8:$A$221,0),6)</f>
        <v>294364.26699999999</v>
      </c>
      <c r="P26" s="21">
        <f t="shared" si="0"/>
        <v>4.6605918759413251E-3</v>
      </c>
      <c r="Q26" s="21">
        <f t="shared" si="1"/>
        <v>4.7397901909000178E-3</v>
      </c>
      <c r="R26" s="21">
        <f t="shared" si="2"/>
        <v>4.8985969157004112E-3</v>
      </c>
      <c r="S26" s="21">
        <f t="shared" si="3"/>
        <v>4.8743265392484341E-3</v>
      </c>
      <c r="T26" s="21">
        <f t="shared" si="4"/>
        <v>4.9765487874644798E-3</v>
      </c>
      <c r="V26" s="13">
        <v>306139</v>
      </c>
      <c r="W26" s="23">
        <f t="shared" si="5"/>
        <v>307565.78893630882</v>
      </c>
      <c r="X26" s="23">
        <f t="shared" si="6"/>
        <v>309023.58624576556</v>
      </c>
      <c r="Y26" s="23">
        <f t="shared" si="7"/>
        <v>310537.36823222775</v>
      </c>
      <c r="Z26" s="23">
        <f t="shared" si="8"/>
        <v>312051.02876763046</v>
      </c>
      <c r="AA26" s="23">
        <f t="shared" si="8"/>
        <v>313603.96593647107</v>
      </c>
    </row>
    <row r="27" spans="1:27" x14ac:dyDescent="0.2">
      <c r="A27" s="11" t="s">
        <v>34</v>
      </c>
      <c r="B27" s="11" t="s">
        <v>454</v>
      </c>
      <c r="C27" s="12" t="s">
        <v>375</v>
      </c>
      <c r="D27" s="11" t="s">
        <v>444</v>
      </c>
      <c r="E27" s="12" t="s">
        <v>445</v>
      </c>
      <c r="F27" s="11" t="s">
        <v>429</v>
      </c>
      <c r="G27" s="11" t="s">
        <v>430</v>
      </c>
      <c r="H27" s="12"/>
      <c r="I27" s="20">
        <f>INDEX('SNPP Projections'!$F$8:$N$221,MATCH('GP Registration Projections'!$B27,'SNPP Projections'!$A$8:$A$221,0),1)</f>
        <v>257423.568</v>
      </c>
      <c r="J27" s="20">
        <f>INDEX('SNPP Projections'!$F$8:$N$221,MATCH('GP Registration Projections'!$B27,'SNPP Projections'!$A$8:$A$221,0),2)</f>
        <v>258907.20499999999</v>
      </c>
      <c r="K27" s="20">
        <f>INDEX('SNPP Projections'!$F$8:$N$221,MATCH('GP Registration Projections'!$B27,'SNPP Projections'!$A$8:$A$221,0),3)</f>
        <v>260389.36900000001</v>
      </c>
      <c r="L27" s="20">
        <f>INDEX('SNPP Projections'!$F$8:$N$221,MATCH('GP Registration Projections'!$B27,'SNPP Projections'!$A$8:$A$221,0),4)</f>
        <v>261886.50399999999</v>
      </c>
      <c r="M27" s="20">
        <f>INDEX('SNPP Projections'!$F$8:$N$221,MATCH('GP Registration Projections'!$B27,'SNPP Projections'!$A$8:$A$221,0),5)</f>
        <v>263412.91399999999</v>
      </c>
      <c r="N27" s="20">
        <f>INDEX('SNPP Projections'!$F$8:$N$221,MATCH('GP Registration Projections'!$B27,'SNPP Projections'!$A$8:$A$221,0),6)</f>
        <v>264911.16899999999</v>
      </c>
      <c r="P27" s="21">
        <f t="shared" si="0"/>
        <v>5.7634078011069593E-3</v>
      </c>
      <c r="Q27" s="21">
        <f t="shared" si="1"/>
        <v>5.724691979893024E-3</v>
      </c>
      <c r="R27" s="21">
        <f t="shared" si="2"/>
        <v>5.7496010906650345E-3</v>
      </c>
      <c r="S27" s="21">
        <f t="shared" si="3"/>
        <v>5.8285172266838289E-3</v>
      </c>
      <c r="T27" s="21">
        <f t="shared" si="4"/>
        <v>5.6878570501672698E-3</v>
      </c>
      <c r="V27" s="13">
        <v>243828</v>
      </c>
      <c r="W27" s="23">
        <f t="shared" si="5"/>
        <v>245233.28019732831</v>
      </c>
      <c r="X27" s="23">
        <f t="shared" si="6"/>
        <v>246637.1651896768</v>
      </c>
      <c r="Y27" s="23">
        <f t="shared" si="7"/>
        <v>248055.23050364989</v>
      </c>
      <c r="Z27" s="23">
        <f t="shared" si="8"/>
        <v>249501.02468780943</v>
      </c>
      <c r="AA27" s="23">
        <f t="shared" si="8"/>
        <v>250920.15085010394</v>
      </c>
    </row>
    <row r="28" spans="1:27" x14ac:dyDescent="0.2">
      <c r="A28" s="11" t="s">
        <v>35</v>
      </c>
      <c r="B28" s="11" t="s">
        <v>455</v>
      </c>
      <c r="C28" s="12" t="s">
        <v>239</v>
      </c>
      <c r="D28" s="11" t="s">
        <v>444</v>
      </c>
      <c r="E28" s="12" t="s">
        <v>445</v>
      </c>
      <c r="F28" s="11" t="s">
        <v>429</v>
      </c>
      <c r="G28" s="11" t="s">
        <v>430</v>
      </c>
      <c r="H28" s="12"/>
      <c r="I28" s="20">
        <f>INDEX('SNPP Projections'!$F$8:$N$221,MATCH('GP Registration Projections'!$B28,'SNPP Projections'!$A$8:$A$221,0),1)</f>
        <v>232920.14300000001</v>
      </c>
      <c r="J28" s="20">
        <f>INDEX('SNPP Projections'!$F$8:$N$221,MATCH('GP Registration Projections'!$B28,'SNPP Projections'!$A$8:$A$221,0),2)</f>
        <v>234567.48699999999</v>
      </c>
      <c r="K28" s="20">
        <f>INDEX('SNPP Projections'!$F$8:$N$221,MATCH('GP Registration Projections'!$B28,'SNPP Projections'!$A$8:$A$221,0),3)</f>
        <v>236201.633</v>
      </c>
      <c r="L28" s="20">
        <f>INDEX('SNPP Projections'!$F$8:$N$221,MATCH('GP Registration Projections'!$B28,'SNPP Projections'!$A$8:$A$221,0),4)</f>
        <v>237876.44500000001</v>
      </c>
      <c r="M28" s="20">
        <f>INDEX('SNPP Projections'!$F$8:$N$221,MATCH('GP Registration Projections'!$B28,'SNPP Projections'!$A$8:$A$221,0),5)</f>
        <v>239541.75200000001</v>
      </c>
      <c r="N28" s="20">
        <f>INDEX('SNPP Projections'!$F$8:$N$221,MATCH('GP Registration Projections'!$B28,'SNPP Projections'!$A$8:$A$221,0),6)</f>
        <v>241240.098</v>
      </c>
      <c r="P28" s="21">
        <f t="shared" si="0"/>
        <v>7.0725699322620747E-3</v>
      </c>
      <c r="Q28" s="21">
        <f t="shared" si="1"/>
        <v>6.9666347237629231E-3</v>
      </c>
      <c r="R28" s="21">
        <f t="shared" si="2"/>
        <v>7.0906029680159128E-3</v>
      </c>
      <c r="S28" s="21">
        <f t="shared" si="3"/>
        <v>7.0007225810020859E-3</v>
      </c>
      <c r="T28" s="21">
        <f t="shared" si="4"/>
        <v>7.0899790363059146E-3</v>
      </c>
      <c r="V28" s="13">
        <v>238924</v>
      </c>
      <c r="W28" s="23">
        <f t="shared" si="5"/>
        <v>240613.80669849578</v>
      </c>
      <c r="X28" s="23">
        <f t="shared" si="6"/>
        <v>242290.07519925831</v>
      </c>
      <c r="Y28" s="23">
        <f t="shared" si="7"/>
        <v>244008.05792558697</v>
      </c>
      <c r="Z28" s="23">
        <f t="shared" si="8"/>
        <v>245716.2906466531</v>
      </c>
      <c r="AA28" s="23">
        <f t="shared" si="8"/>
        <v>247458.41399621672</v>
      </c>
    </row>
    <row r="29" spans="1:27" x14ac:dyDescent="0.2">
      <c r="A29" s="11" t="s">
        <v>40</v>
      </c>
      <c r="B29" s="11" t="s">
        <v>456</v>
      </c>
      <c r="C29" s="12" t="s">
        <v>244</v>
      </c>
      <c r="D29" s="11" t="s">
        <v>444</v>
      </c>
      <c r="E29" s="12" t="s">
        <v>445</v>
      </c>
      <c r="F29" s="11" t="s">
        <v>429</v>
      </c>
      <c r="G29" s="11" t="s">
        <v>430</v>
      </c>
      <c r="H29" s="12"/>
      <c r="I29" s="20">
        <f>INDEX('SNPP Projections'!$F$8:$N$221,MATCH('GP Registration Projections'!$B29,'SNPP Projections'!$A$8:$A$221,0),1)</f>
        <v>323596.84000000003</v>
      </c>
      <c r="J29" s="20">
        <f>INDEX('SNPP Projections'!$F$8:$N$221,MATCH('GP Registration Projections'!$B29,'SNPP Projections'!$A$8:$A$221,0),2)</f>
        <v>325389.56699999998</v>
      </c>
      <c r="K29" s="20">
        <f>INDEX('SNPP Projections'!$F$8:$N$221,MATCH('GP Registration Projections'!$B29,'SNPP Projections'!$A$8:$A$221,0),3)</f>
        <v>327206.53000000003</v>
      </c>
      <c r="L29" s="20">
        <f>INDEX('SNPP Projections'!$F$8:$N$221,MATCH('GP Registration Projections'!$B29,'SNPP Projections'!$A$8:$A$221,0),4)</f>
        <v>329048.304</v>
      </c>
      <c r="M29" s="20">
        <f>INDEX('SNPP Projections'!$F$8:$N$221,MATCH('GP Registration Projections'!$B29,'SNPP Projections'!$A$8:$A$221,0),5)</f>
        <v>330881.8</v>
      </c>
      <c r="N29" s="20">
        <f>INDEX('SNPP Projections'!$F$8:$N$221,MATCH('GP Registration Projections'!$B29,'SNPP Projections'!$A$8:$A$221,0),6)</f>
        <v>332692.91100000002</v>
      </c>
      <c r="P29" s="21">
        <f t="shared" si="0"/>
        <v>5.5400015649100746E-3</v>
      </c>
      <c r="Q29" s="21">
        <f t="shared" si="1"/>
        <v>5.5839620696875236E-3</v>
      </c>
      <c r="R29" s="21">
        <f t="shared" si="2"/>
        <v>5.6287813082458215E-3</v>
      </c>
      <c r="S29" s="21">
        <f t="shared" si="3"/>
        <v>5.5721180681119224E-3</v>
      </c>
      <c r="T29" s="21">
        <f t="shared" si="4"/>
        <v>5.4735890580867056E-3</v>
      </c>
      <c r="V29" s="13">
        <v>323510</v>
      </c>
      <c r="W29" s="23">
        <f t="shared" si="5"/>
        <v>325302.24590626406</v>
      </c>
      <c r="X29" s="23">
        <f t="shared" si="6"/>
        <v>327118.72130858881</v>
      </c>
      <c r="Y29" s="23">
        <f t="shared" si="7"/>
        <v>328960.00105266785</v>
      </c>
      <c r="Z29" s="23">
        <f t="shared" si="8"/>
        <v>330793.00501821953</v>
      </c>
      <c r="AA29" s="23">
        <f t="shared" si="8"/>
        <v>332603.62999097886</v>
      </c>
    </row>
    <row r="30" spans="1:27" x14ac:dyDescent="0.2">
      <c r="A30" s="11" t="s">
        <v>11</v>
      </c>
      <c r="B30" s="11" t="s">
        <v>457</v>
      </c>
      <c r="C30" s="12" t="s">
        <v>409</v>
      </c>
      <c r="D30" s="11" t="s">
        <v>444</v>
      </c>
      <c r="E30" s="12" t="s">
        <v>445</v>
      </c>
      <c r="F30" s="11" t="s">
        <v>429</v>
      </c>
      <c r="G30" s="11" t="s">
        <v>430</v>
      </c>
      <c r="H30" s="12"/>
      <c r="I30" s="20">
        <f>INDEX('SNPP Projections'!$F$8:$N$221,MATCH('GP Registration Projections'!$B30,'SNPP Projections'!$A$8:$A$221,0),1)</f>
        <v>148328.427</v>
      </c>
      <c r="J30" s="20">
        <f>INDEX('SNPP Projections'!$F$8:$N$221,MATCH('GP Registration Projections'!$B30,'SNPP Projections'!$A$8:$A$221,0),2)</f>
        <v>148599.579</v>
      </c>
      <c r="K30" s="20">
        <f>INDEX('SNPP Projections'!$F$8:$N$221,MATCH('GP Registration Projections'!$B30,'SNPP Projections'!$A$8:$A$221,0),3)</f>
        <v>148875.459</v>
      </c>
      <c r="L30" s="20">
        <f>INDEX('SNPP Projections'!$F$8:$N$221,MATCH('GP Registration Projections'!$B30,'SNPP Projections'!$A$8:$A$221,0),4)</f>
        <v>149150.98199999999</v>
      </c>
      <c r="M30" s="20">
        <f>INDEX('SNPP Projections'!$F$8:$N$221,MATCH('GP Registration Projections'!$B30,'SNPP Projections'!$A$8:$A$221,0),5)</f>
        <v>149412.66399999999</v>
      </c>
      <c r="N30" s="20">
        <f>INDEX('SNPP Projections'!$F$8:$N$221,MATCH('GP Registration Projections'!$B30,'SNPP Projections'!$A$8:$A$221,0),6)</f>
        <v>149677.50099999999</v>
      </c>
      <c r="P30" s="21">
        <f t="shared" si="0"/>
        <v>1.8280514766060444E-3</v>
      </c>
      <c r="Q30" s="21">
        <f t="shared" si="1"/>
        <v>1.8565328506079057E-3</v>
      </c>
      <c r="R30" s="21">
        <f t="shared" si="2"/>
        <v>1.8506945459693695E-3</v>
      </c>
      <c r="S30" s="21">
        <f t="shared" si="3"/>
        <v>1.7544772182592852E-3</v>
      </c>
      <c r="T30" s="21">
        <f t="shared" si="4"/>
        <v>1.7725204337431502E-3</v>
      </c>
      <c r="V30" s="13">
        <v>171279</v>
      </c>
      <c r="W30" s="23">
        <f t="shared" si="5"/>
        <v>171592.10682886161</v>
      </c>
      <c r="X30" s="23">
        <f t="shared" si="6"/>
        <v>171910.67321209441</v>
      </c>
      <c r="Y30" s="23">
        <f t="shared" si="7"/>
        <v>172228.82735740195</v>
      </c>
      <c r="Z30" s="23">
        <f t="shared" si="8"/>
        <v>172530.99891132803</v>
      </c>
      <c r="AA30" s="23">
        <f t="shared" si="8"/>
        <v>172836.81363235248</v>
      </c>
    </row>
    <row r="31" spans="1:27" x14ac:dyDescent="0.2">
      <c r="A31" s="11" t="s">
        <v>12</v>
      </c>
      <c r="B31" s="11" t="s">
        <v>458</v>
      </c>
      <c r="C31" s="12" t="s">
        <v>220</v>
      </c>
      <c r="D31" s="11" t="s">
        <v>444</v>
      </c>
      <c r="E31" s="12" t="s">
        <v>445</v>
      </c>
      <c r="F31" s="11" t="s">
        <v>429</v>
      </c>
      <c r="G31" s="11" t="s">
        <v>430</v>
      </c>
      <c r="H31" s="12"/>
      <c r="I31" s="20">
        <f>INDEX('SNPP Projections'!$F$8:$N$221,MATCH('GP Registration Projections'!$B31,'SNPP Projections'!$A$8:$A$221,0),1)</f>
        <v>141482.99900000001</v>
      </c>
      <c r="J31" s="20">
        <f>INDEX('SNPP Projections'!$F$8:$N$221,MATCH('GP Registration Projections'!$B31,'SNPP Projections'!$A$8:$A$221,0),2)</f>
        <v>141435.69399999999</v>
      </c>
      <c r="K31" s="20">
        <f>INDEX('SNPP Projections'!$F$8:$N$221,MATCH('GP Registration Projections'!$B31,'SNPP Projections'!$A$8:$A$221,0),3)</f>
        <v>141436.902</v>
      </c>
      <c r="L31" s="20">
        <f>INDEX('SNPP Projections'!$F$8:$N$221,MATCH('GP Registration Projections'!$B31,'SNPP Projections'!$A$8:$A$221,0),4)</f>
        <v>141461.66500000001</v>
      </c>
      <c r="M31" s="20">
        <f>INDEX('SNPP Projections'!$F$8:$N$221,MATCH('GP Registration Projections'!$B31,'SNPP Projections'!$A$8:$A$221,0),5)</f>
        <v>141487.17199999999</v>
      </c>
      <c r="N31" s="20">
        <f>INDEX('SNPP Projections'!$F$8:$N$221,MATCH('GP Registration Projections'!$B31,'SNPP Projections'!$A$8:$A$221,0),6)</f>
        <v>141539.44399999999</v>
      </c>
      <c r="P31" s="21">
        <f t="shared" si="0"/>
        <v>-3.3435112581987403E-4</v>
      </c>
      <c r="Q31" s="21">
        <f t="shared" si="1"/>
        <v>8.5409840037499398E-6</v>
      </c>
      <c r="R31" s="21">
        <f t="shared" si="2"/>
        <v>1.7508160635479903E-4</v>
      </c>
      <c r="S31" s="21">
        <f t="shared" si="3"/>
        <v>1.8031033354501543E-4</v>
      </c>
      <c r="T31" s="21">
        <f t="shared" si="4"/>
        <v>3.6944692060137584E-4</v>
      </c>
      <c r="V31" s="13">
        <v>171870</v>
      </c>
      <c r="W31" s="23">
        <f t="shared" si="5"/>
        <v>171812.53507200532</v>
      </c>
      <c r="X31" s="23">
        <f t="shared" si="6"/>
        <v>171814.00252011901</v>
      </c>
      <c r="Y31" s="23">
        <f t="shared" si="7"/>
        <v>171844.08399167447</v>
      </c>
      <c r="Z31" s="23">
        <f t="shared" si="8"/>
        <v>171875.06925577676</v>
      </c>
      <c r="AA31" s="23">
        <f t="shared" si="8"/>
        <v>171938.56797084145</v>
      </c>
    </row>
    <row r="32" spans="1:27" x14ac:dyDescent="0.2">
      <c r="A32" s="11" t="s">
        <v>16</v>
      </c>
      <c r="B32" s="11" t="s">
        <v>459</v>
      </c>
      <c r="C32" s="12" t="s">
        <v>373</v>
      </c>
      <c r="D32" s="11" t="s">
        <v>444</v>
      </c>
      <c r="E32" s="12" t="s">
        <v>445</v>
      </c>
      <c r="F32" s="11" t="s">
        <v>429</v>
      </c>
      <c r="G32" s="11" t="s">
        <v>430</v>
      </c>
      <c r="H32" s="12"/>
      <c r="I32" s="20">
        <f>INDEX('SNPP Projections'!$F$8:$N$221,MATCH('GP Registration Projections'!$B32,'SNPP Projections'!$A$8:$A$221,0),1)</f>
        <v>171083.299</v>
      </c>
      <c r="J32" s="20">
        <f>INDEX('SNPP Projections'!$F$8:$N$221,MATCH('GP Registration Projections'!$B32,'SNPP Projections'!$A$8:$A$221,0),2)</f>
        <v>172181.359</v>
      </c>
      <c r="K32" s="20">
        <f>INDEX('SNPP Projections'!$F$8:$N$221,MATCH('GP Registration Projections'!$B32,'SNPP Projections'!$A$8:$A$221,0),3)</f>
        <v>173314.38</v>
      </c>
      <c r="L32" s="20">
        <f>INDEX('SNPP Projections'!$F$8:$N$221,MATCH('GP Registration Projections'!$B32,'SNPP Projections'!$A$8:$A$221,0),4)</f>
        <v>174436.71799999999</v>
      </c>
      <c r="M32" s="20">
        <f>INDEX('SNPP Projections'!$F$8:$N$221,MATCH('GP Registration Projections'!$B32,'SNPP Projections'!$A$8:$A$221,0),5)</f>
        <v>175531.766</v>
      </c>
      <c r="N32" s="20">
        <f>INDEX('SNPP Projections'!$F$8:$N$221,MATCH('GP Registration Projections'!$B32,'SNPP Projections'!$A$8:$A$221,0),6)</f>
        <v>176608.33199999999</v>
      </c>
      <c r="P32" s="21">
        <f t="shared" si="0"/>
        <v>6.4182769821383772E-3</v>
      </c>
      <c r="Q32" s="21">
        <f t="shared" si="1"/>
        <v>6.5803929448600062E-3</v>
      </c>
      <c r="R32" s="21">
        <f t="shared" si="2"/>
        <v>6.4757350197945998E-3</v>
      </c>
      <c r="S32" s="21">
        <f t="shared" si="3"/>
        <v>6.2776232696605183E-3</v>
      </c>
      <c r="T32" s="21">
        <f t="shared" si="4"/>
        <v>6.1331690812020407E-3</v>
      </c>
      <c r="V32" s="13">
        <v>179028</v>
      </c>
      <c r="W32" s="23">
        <f t="shared" si="5"/>
        <v>180177.05129155828</v>
      </c>
      <c r="X32" s="23">
        <f t="shared" si="6"/>
        <v>181362.68708870292</v>
      </c>
      <c r="Y32" s="23">
        <f t="shared" si="7"/>
        <v>182537.14379276728</v>
      </c>
      <c r="Z32" s="23">
        <f t="shared" si="8"/>
        <v>183683.04321421814</v>
      </c>
      <c r="AA32" s="23">
        <f t="shared" si="8"/>
        <v>184809.60237560069</v>
      </c>
    </row>
    <row r="33" spans="1:27" x14ac:dyDescent="0.2">
      <c r="A33" s="11" t="s">
        <v>18</v>
      </c>
      <c r="B33" s="11" t="s">
        <v>460</v>
      </c>
      <c r="C33" s="12" t="s">
        <v>225</v>
      </c>
      <c r="D33" s="11" t="s">
        <v>444</v>
      </c>
      <c r="E33" s="12" t="s">
        <v>445</v>
      </c>
      <c r="F33" s="11" t="s">
        <v>429</v>
      </c>
      <c r="G33" s="11" t="s">
        <v>430</v>
      </c>
      <c r="H33" s="12"/>
      <c r="I33" s="20">
        <f>INDEX('SNPP Projections'!$F$8:$N$221,MATCH('GP Registration Projections'!$B33,'SNPP Projections'!$A$8:$A$221,0),1)</f>
        <v>373356.679</v>
      </c>
      <c r="J33" s="20">
        <f>INDEX('SNPP Projections'!$F$8:$N$221,MATCH('GP Registration Projections'!$B33,'SNPP Projections'!$A$8:$A$221,0),2)</f>
        <v>374104.67499999999</v>
      </c>
      <c r="K33" s="20">
        <f>INDEX('SNPP Projections'!$F$8:$N$221,MATCH('GP Registration Projections'!$B33,'SNPP Projections'!$A$8:$A$221,0),3)</f>
        <v>374892.71500000003</v>
      </c>
      <c r="L33" s="20">
        <f>INDEX('SNPP Projections'!$F$8:$N$221,MATCH('GP Registration Projections'!$B33,'SNPP Projections'!$A$8:$A$221,0),4)</f>
        <v>375737.28600000002</v>
      </c>
      <c r="M33" s="20">
        <f>INDEX('SNPP Projections'!$F$8:$N$221,MATCH('GP Registration Projections'!$B33,'SNPP Projections'!$A$8:$A$221,0),5)</f>
        <v>376576.57</v>
      </c>
      <c r="N33" s="20">
        <f>INDEX('SNPP Projections'!$F$8:$N$221,MATCH('GP Registration Projections'!$B33,'SNPP Projections'!$A$8:$A$221,0),6)</f>
        <v>377409.06800000003</v>
      </c>
      <c r="P33" s="21">
        <f t="shared" si="0"/>
        <v>2.003435433386166E-3</v>
      </c>
      <c r="Q33" s="21">
        <f t="shared" si="1"/>
        <v>2.1064692655873313E-3</v>
      </c>
      <c r="R33" s="21">
        <f t="shared" si="2"/>
        <v>2.2528338540800832E-3</v>
      </c>
      <c r="S33" s="21">
        <f t="shared" si="3"/>
        <v>2.2336989999975276E-3</v>
      </c>
      <c r="T33" s="21">
        <f t="shared" si="4"/>
        <v>2.2107004692299933E-3</v>
      </c>
      <c r="V33" s="13">
        <v>374285</v>
      </c>
      <c r="W33" s="23">
        <f t="shared" si="5"/>
        <v>375034.85583118495</v>
      </c>
      <c r="X33" s="23">
        <f t="shared" si="6"/>
        <v>375824.85522851732</v>
      </c>
      <c r="Y33" s="23">
        <f t="shared" si="7"/>
        <v>376671.52618558088</v>
      </c>
      <c r="Z33" s="23">
        <f t="shared" si="8"/>
        <v>377512.89699694916</v>
      </c>
      <c r="AA33" s="23">
        <f t="shared" si="8"/>
        <v>378347.46493548068</v>
      </c>
    </row>
    <row r="34" spans="1:27" x14ac:dyDescent="0.2">
      <c r="A34" s="11" t="s">
        <v>21</v>
      </c>
      <c r="B34" s="11" t="s">
        <v>461</v>
      </c>
      <c r="C34" s="12" t="s">
        <v>227</v>
      </c>
      <c r="D34" s="11" t="s">
        <v>444</v>
      </c>
      <c r="E34" s="12" t="s">
        <v>445</v>
      </c>
      <c r="F34" s="11" t="s">
        <v>429</v>
      </c>
      <c r="G34" s="11" t="s">
        <v>430</v>
      </c>
      <c r="H34" s="12"/>
      <c r="I34" s="20">
        <f>INDEX('SNPP Projections'!$F$8:$N$221,MATCH('GP Registration Projections'!$B34,'SNPP Projections'!$A$8:$A$221,0),1)</f>
        <v>203023.67600000001</v>
      </c>
      <c r="J34" s="20">
        <f>INDEX('SNPP Projections'!$F$8:$N$221,MATCH('GP Registration Projections'!$B34,'SNPP Projections'!$A$8:$A$221,0),2)</f>
        <v>203507.95199999999</v>
      </c>
      <c r="K34" s="20">
        <f>INDEX('SNPP Projections'!$F$8:$N$221,MATCH('GP Registration Projections'!$B34,'SNPP Projections'!$A$8:$A$221,0),3)</f>
        <v>203915.16800000001</v>
      </c>
      <c r="L34" s="20">
        <f>INDEX('SNPP Projections'!$F$8:$N$221,MATCH('GP Registration Projections'!$B34,'SNPP Projections'!$A$8:$A$221,0),4)</f>
        <v>204362.34299999999</v>
      </c>
      <c r="M34" s="20">
        <f>INDEX('SNPP Projections'!$F$8:$N$221,MATCH('GP Registration Projections'!$B34,'SNPP Projections'!$A$8:$A$221,0),5)</f>
        <v>204779.87899999999</v>
      </c>
      <c r="N34" s="20">
        <f>INDEX('SNPP Projections'!$F$8:$N$221,MATCH('GP Registration Projections'!$B34,'SNPP Projections'!$A$8:$A$221,0),6)</f>
        <v>205154.96799999999</v>
      </c>
      <c r="P34" s="21">
        <f t="shared" si="0"/>
        <v>2.3853178581988805E-3</v>
      </c>
      <c r="Q34" s="21">
        <f t="shared" si="1"/>
        <v>2.0009832343063179E-3</v>
      </c>
      <c r="R34" s="21">
        <f t="shared" si="2"/>
        <v>2.1929462353677798E-3</v>
      </c>
      <c r="S34" s="21">
        <f t="shared" si="3"/>
        <v>2.0431161331909021E-3</v>
      </c>
      <c r="T34" s="21">
        <f t="shared" si="4"/>
        <v>1.8316692139465872E-3</v>
      </c>
      <c r="V34" s="13">
        <v>210887</v>
      </c>
      <c r="W34" s="23">
        <f t="shared" si="5"/>
        <v>211390.03252716199</v>
      </c>
      <c r="X34" s="23">
        <f t="shared" si="6"/>
        <v>211813.02043814832</v>
      </c>
      <c r="Y34" s="23">
        <f t="shared" si="7"/>
        <v>212277.51500392004</v>
      </c>
      <c r="Z34" s="23">
        <f t="shared" si="8"/>
        <v>212711.22261953822</v>
      </c>
      <c r="AA34" s="23">
        <f t="shared" si="8"/>
        <v>213100.83921747137</v>
      </c>
    </row>
    <row r="35" spans="1:27" x14ac:dyDescent="0.2">
      <c r="A35" s="11" t="s">
        <v>26</v>
      </c>
      <c r="B35" s="11" t="s">
        <v>462</v>
      </c>
      <c r="C35" s="12" t="s">
        <v>232</v>
      </c>
      <c r="D35" s="11" t="s">
        <v>444</v>
      </c>
      <c r="E35" s="12" t="s">
        <v>445</v>
      </c>
      <c r="F35" s="11" t="s">
        <v>429</v>
      </c>
      <c r="G35" s="11" t="s">
        <v>430</v>
      </c>
      <c r="H35" s="12"/>
      <c r="I35" s="20">
        <f>INDEX('SNPP Projections'!$F$8:$N$221,MATCH('GP Registration Projections'!$B35,'SNPP Projections'!$A$8:$A$221,0),1)</f>
        <v>159255.068</v>
      </c>
      <c r="J35" s="20">
        <f>INDEX('SNPP Projections'!$F$8:$N$221,MATCH('GP Registration Projections'!$B35,'SNPP Projections'!$A$8:$A$221,0),2)</f>
        <v>159677.48800000001</v>
      </c>
      <c r="K35" s="20">
        <f>INDEX('SNPP Projections'!$F$8:$N$221,MATCH('GP Registration Projections'!$B35,'SNPP Projections'!$A$8:$A$221,0),3)</f>
        <v>160075.89499999999</v>
      </c>
      <c r="L35" s="20">
        <f>INDEX('SNPP Projections'!$F$8:$N$221,MATCH('GP Registration Projections'!$B35,'SNPP Projections'!$A$8:$A$221,0),4)</f>
        <v>160464.42800000001</v>
      </c>
      <c r="M35" s="20">
        <f>INDEX('SNPP Projections'!$F$8:$N$221,MATCH('GP Registration Projections'!$B35,'SNPP Projections'!$A$8:$A$221,0),5)</f>
        <v>160761.693</v>
      </c>
      <c r="N35" s="20">
        <f>INDEX('SNPP Projections'!$F$8:$N$221,MATCH('GP Registration Projections'!$B35,'SNPP Projections'!$A$8:$A$221,0),6)</f>
        <v>161052.88399999999</v>
      </c>
      <c r="P35" s="21">
        <f t="shared" si="0"/>
        <v>2.652474456888322E-3</v>
      </c>
      <c r="Q35" s="21">
        <f t="shared" si="1"/>
        <v>2.4950730687846078E-3</v>
      </c>
      <c r="R35" s="21">
        <f t="shared" si="2"/>
        <v>2.427179932369111E-3</v>
      </c>
      <c r="S35" s="21">
        <f t="shared" si="3"/>
        <v>1.8525289604994874E-3</v>
      </c>
      <c r="T35" s="21">
        <f t="shared" si="4"/>
        <v>1.811320810113586E-3</v>
      </c>
      <c r="V35" s="13">
        <v>157839</v>
      </c>
      <c r="W35" s="23">
        <f t="shared" si="5"/>
        <v>158257.6639158008</v>
      </c>
      <c r="X35" s="23">
        <f t="shared" si="6"/>
        <v>158652.52835096588</v>
      </c>
      <c r="Y35" s="23">
        <f t="shared" si="7"/>
        <v>159037.60658399898</v>
      </c>
      <c r="Z35" s="23">
        <f t="shared" si="8"/>
        <v>159332.22835600434</v>
      </c>
      <c r="AA35" s="23">
        <f t="shared" si="8"/>
        <v>159620.83013694733</v>
      </c>
    </row>
    <row r="36" spans="1:27" x14ac:dyDescent="0.2">
      <c r="A36" s="11" t="s">
        <v>39</v>
      </c>
      <c r="B36" s="11" t="s">
        <v>463</v>
      </c>
      <c r="C36" s="12" t="s">
        <v>243</v>
      </c>
      <c r="D36" s="11" t="s">
        <v>444</v>
      </c>
      <c r="E36" s="12" t="s">
        <v>445</v>
      </c>
      <c r="F36" s="11" t="s">
        <v>429</v>
      </c>
      <c r="G36" s="11" t="s">
        <v>430</v>
      </c>
      <c r="H36" s="12"/>
      <c r="I36" s="20">
        <f>INDEX('SNPP Projections'!$F$8:$N$221,MATCH('GP Registration Projections'!$B36,'SNPP Projections'!$A$8:$A$221,0),1)</f>
        <v>111033.258</v>
      </c>
      <c r="J36" s="20">
        <f>INDEX('SNPP Projections'!$F$8:$N$221,MATCH('GP Registration Projections'!$B36,'SNPP Projections'!$A$8:$A$221,0),2)</f>
        <v>111120.89599999999</v>
      </c>
      <c r="K36" s="20">
        <f>INDEX('SNPP Projections'!$F$8:$N$221,MATCH('GP Registration Projections'!$B36,'SNPP Projections'!$A$8:$A$221,0),3)</f>
        <v>111194.568</v>
      </c>
      <c r="L36" s="20">
        <f>INDEX('SNPP Projections'!$F$8:$N$221,MATCH('GP Registration Projections'!$B36,'SNPP Projections'!$A$8:$A$221,0),4)</f>
        <v>111266.183</v>
      </c>
      <c r="M36" s="20">
        <f>INDEX('SNPP Projections'!$F$8:$N$221,MATCH('GP Registration Projections'!$B36,'SNPP Projections'!$A$8:$A$221,0),5)</f>
        <v>111319.9</v>
      </c>
      <c r="N36" s="20">
        <f>INDEX('SNPP Projections'!$F$8:$N$221,MATCH('GP Registration Projections'!$B36,'SNPP Projections'!$A$8:$A$221,0),6)</f>
        <v>111373.205</v>
      </c>
      <c r="P36" s="21">
        <f t="shared" si="0"/>
        <v>7.8929504167113364E-4</v>
      </c>
      <c r="Q36" s="21">
        <f t="shared" si="1"/>
        <v>6.629896144826437E-4</v>
      </c>
      <c r="R36" s="21">
        <f t="shared" si="2"/>
        <v>6.4405124538102656E-4</v>
      </c>
      <c r="S36" s="21">
        <f t="shared" si="3"/>
        <v>4.8277921064291058E-4</v>
      </c>
      <c r="T36" s="21">
        <f t="shared" si="4"/>
        <v>4.7884520198102559E-4</v>
      </c>
      <c r="V36" s="13">
        <v>111898</v>
      </c>
      <c r="W36" s="23">
        <f t="shared" si="5"/>
        <v>111986.32053657292</v>
      </c>
      <c r="X36" s="23">
        <f t="shared" si="6"/>
        <v>112060.5663040528</v>
      </c>
      <c r="Y36" s="23">
        <f t="shared" si="7"/>
        <v>112132.73905133903</v>
      </c>
      <c r="Z36" s="23">
        <f t="shared" si="8"/>
        <v>112186.87440658546</v>
      </c>
      <c r="AA36" s="23">
        <f t="shared" si="8"/>
        <v>112240.5945531203</v>
      </c>
    </row>
    <row r="37" spans="1:27" x14ac:dyDescent="0.2">
      <c r="A37" s="11" t="s">
        <v>41</v>
      </c>
      <c r="B37" s="11" t="s">
        <v>464</v>
      </c>
      <c r="C37" s="12" t="s">
        <v>411</v>
      </c>
      <c r="D37" s="11" t="s">
        <v>444</v>
      </c>
      <c r="E37" s="12" t="s">
        <v>445</v>
      </c>
      <c r="F37" s="11" t="s">
        <v>429</v>
      </c>
      <c r="G37" s="11" t="s">
        <v>430</v>
      </c>
      <c r="H37" s="12"/>
      <c r="I37" s="20">
        <f>INDEX('SNPP Projections'!$F$8:$N$221,MATCH('GP Registration Projections'!$B37,'SNPP Projections'!$A$8:$A$221,0),1)</f>
        <v>166403.36600000001</v>
      </c>
      <c r="J37" s="20">
        <f>INDEX('SNPP Projections'!$F$8:$N$221,MATCH('GP Registration Projections'!$B37,'SNPP Projections'!$A$8:$A$221,0),2)</f>
        <v>166993.73300000001</v>
      </c>
      <c r="K37" s="20">
        <f>INDEX('SNPP Projections'!$F$8:$N$221,MATCH('GP Registration Projections'!$B37,'SNPP Projections'!$A$8:$A$221,0),3)</f>
        <v>167578.17600000001</v>
      </c>
      <c r="L37" s="20">
        <f>INDEX('SNPP Projections'!$F$8:$N$221,MATCH('GP Registration Projections'!$B37,'SNPP Projections'!$A$8:$A$221,0),4)</f>
        <v>168197.26300000001</v>
      </c>
      <c r="M37" s="20">
        <f>INDEX('SNPP Projections'!$F$8:$N$221,MATCH('GP Registration Projections'!$B37,'SNPP Projections'!$A$8:$A$221,0),5)</f>
        <v>168847.2</v>
      </c>
      <c r="N37" s="20">
        <f>INDEX('SNPP Projections'!$F$8:$N$221,MATCH('GP Registration Projections'!$B37,'SNPP Projections'!$A$8:$A$221,0),6)</f>
        <v>169518.91699999999</v>
      </c>
      <c r="P37" s="21">
        <f t="shared" si="0"/>
        <v>3.5478068394361587E-3</v>
      </c>
      <c r="Q37" s="21">
        <f t="shared" si="1"/>
        <v>3.4997900190661601E-3</v>
      </c>
      <c r="R37" s="21">
        <f t="shared" si="2"/>
        <v>3.6943175703260996E-3</v>
      </c>
      <c r="S37" s="21">
        <f t="shared" si="3"/>
        <v>3.8641354110500914E-3</v>
      </c>
      <c r="T37" s="21">
        <f t="shared" si="4"/>
        <v>3.9782537110474737E-3</v>
      </c>
      <c r="V37" s="13">
        <v>150884</v>
      </c>
      <c r="W37" s="23">
        <f t="shared" si="5"/>
        <v>151419.30728716147</v>
      </c>
      <c r="X37" s="23">
        <f t="shared" si="6"/>
        <v>151949.24306749899</v>
      </c>
      <c r="Y37" s="23">
        <f t="shared" si="7"/>
        <v>152510.59182596099</v>
      </c>
      <c r="Z37" s="23">
        <f t="shared" si="8"/>
        <v>153099.91340439589</v>
      </c>
      <c r="AA37" s="23">
        <f t="shared" si="8"/>
        <v>153708.98370305798</v>
      </c>
    </row>
    <row r="38" spans="1:27" x14ac:dyDescent="0.2">
      <c r="A38" s="11" t="s">
        <v>22</v>
      </c>
      <c r="B38" s="11" t="s">
        <v>465</v>
      </c>
      <c r="C38" s="12" t="s">
        <v>228</v>
      </c>
      <c r="D38" s="11" t="s">
        <v>427</v>
      </c>
      <c r="E38" s="12" t="s">
        <v>428</v>
      </c>
      <c r="F38" s="11" t="s">
        <v>429</v>
      </c>
      <c r="G38" s="11" t="s">
        <v>430</v>
      </c>
      <c r="H38" s="12"/>
      <c r="I38" s="20">
        <f>INDEX('SNPP Projections'!$F$8:$N$221,MATCH('GP Registration Projections'!$B38,'SNPP Projections'!$A$8:$A$221,0),1)</f>
        <v>126380.03</v>
      </c>
      <c r="J38" s="20">
        <f>INDEX('SNPP Projections'!$F$8:$N$221,MATCH('GP Registration Projections'!$B38,'SNPP Projections'!$A$8:$A$221,0),2)</f>
        <v>126657.91800000001</v>
      </c>
      <c r="K38" s="20">
        <f>INDEX('SNPP Projections'!$F$8:$N$221,MATCH('GP Registration Projections'!$B38,'SNPP Projections'!$A$8:$A$221,0),3)</f>
        <v>126926.05499999999</v>
      </c>
      <c r="L38" s="20">
        <f>INDEX('SNPP Projections'!$F$8:$N$221,MATCH('GP Registration Projections'!$B38,'SNPP Projections'!$A$8:$A$221,0),4)</f>
        <v>127200.36599999999</v>
      </c>
      <c r="M38" s="20">
        <f>INDEX('SNPP Projections'!$F$8:$N$221,MATCH('GP Registration Projections'!$B38,'SNPP Projections'!$A$8:$A$221,0),5)</f>
        <v>127471.942</v>
      </c>
      <c r="N38" s="20">
        <f>INDEX('SNPP Projections'!$F$8:$N$221,MATCH('GP Registration Projections'!$B38,'SNPP Projections'!$A$8:$A$221,0),6)</f>
        <v>127733.667</v>
      </c>
      <c r="P38" s="21">
        <f t="shared" si="0"/>
        <v>2.1988284066715787E-3</v>
      </c>
      <c r="Q38" s="21">
        <f t="shared" si="1"/>
        <v>2.1170172716717789E-3</v>
      </c>
      <c r="R38" s="21">
        <f t="shared" si="2"/>
        <v>2.1611874725012254E-3</v>
      </c>
      <c r="S38" s="21">
        <f t="shared" si="3"/>
        <v>2.1350253033077041E-3</v>
      </c>
      <c r="T38" s="21">
        <f t="shared" si="4"/>
        <v>2.0531969301919462E-3</v>
      </c>
      <c r="V38" s="13">
        <v>129967</v>
      </c>
      <c r="W38" s="23">
        <f t="shared" si="5"/>
        <v>130252.77513152988</v>
      </c>
      <c r="X38" s="23">
        <f t="shared" si="6"/>
        <v>130528.52250616651</v>
      </c>
      <c r="Y38" s="23">
        <f t="shared" si="7"/>
        <v>130810.61911381093</v>
      </c>
      <c r="Z38" s="23">
        <f t="shared" si="8"/>
        <v>131089.90309556026</v>
      </c>
      <c r="AA38" s="23">
        <f t="shared" si="8"/>
        <v>131359.05648217522</v>
      </c>
    </row>
    <row r="39" spans="1:27" x14ac:dyDescent="0.2">
      <c r="A39" s="11" t="s">
        <v>25</v>
      </c>
      <c r="B39" s="11" t="s">
        <v>466</v>
      </c>
      <c r="C39" s="12" t="s">
        <v>231</v>
      </c>
      <c r="D39" s="11" t="s">
        <v>427</v>
      </c>
      <c r="E39" s="12" t="s">
        <v>428</v>
      </c>
      <c r="F39" s="11" t="s">
        <v>429</v>
      </c>
      <c r="G39" s="11" t="s">
        <v>430</v>
      </c>
      <c r="H39" s="12"/>
      <c r="I39" s="20">
        <f>INDEX('SNPP Projections'!$F$8:$N$221,MATCH('GP Registration Projections'!$B39,'SNPP Projections'!$A$8:$A$221,0),1)</f>
        <v>146038.89300000001</v>
      </c>
      <c r="J39" s="20">
        <f>INDEX('SNPP Projections'!$F$8:$N$221,MATCH('GP Registration Projections'!$B39,'SNPP Projections'!$A$8:$A$221,0),2)</f>
        <v>146149.61799999999</v>
      </c>
      <c r="K39" s="20">
        <f>INDEX('SNPP Projections'!$F$8:$N$221,MATCH('GP Registration Projections'!$B39,'SNPP Projections'!$A$8:$A$221,0),3)</f>
        <v>146279.514</v>
      </c>
      <c r="L39" s="20">
        <f>INDEX('SNPP Projections'!$F$8:$N$221,MATCH('GP Registration Projections'!$B39,'SNPP Projections'!$A$8:$A$221,0),4)</f>
        <v>146397.416</v>
      </c>
      <c r="M39" s="20">
        <f>INDEX('SNPP Projections'!$F$8:$N$221,MATCH('GP Registration Projections'!$B39,'SNPP Projections'!$A$8:$A$221,0),5)</f>
        <v>146524.174</v>
      </c>
      <c r="N39" s="20">
        <f>INDEX('SNPP Projections'!$F$8:$N$221,MATCH('GP Registration Projections'!$B39,'SNPP Projections'!$A$8:$A$221,0),6)</f>
        <v>146658.296</v>
      </c>
      <c r="P39" s="21">
        <f t="shared" si="0"/>
        <v>7.5818843682947334E-4</v>
      </c>
      <c r="Q39" s="21">
        <f t="shared" si="1"/>
        <v>8.8878781742698725E-4</v>
      </c>
      <c r="R39" s="21">
        <f t="shared" si="2"/>
        <v>8.0600486545232756E-4</v>
      </c>
      <c r="S39" s="21">
        <f t="shared" si="3"/>
        <v>8.6584861579798401E-4</v>
      </c>
      <c r="T39" s="21">
        <f t="shared" si="4"/>
        <v>9.1535748906527211E-4</v>
      </c>
      <c r="V39" s="13">
        <v>162348</v>
      </c>
      <c r="W39" s="23">
        <f t="shared" si="5"/>
        <v>162471.09037634238</v>
      </c>
      <c r="X39" s="23">
        <f t="shared" si="6"/>
        <v>162615.49270215296</v>
      </c>
      <c r="Y39" s="23">
        <f t="shared" si="7"/>
        <v>162746.56158046881</v>
      </c>
      <c r="Z39" s="23">
        <f t="shared" si="8"/>
        <v>162887.47546553914</v>
      </c>
      <c r="AA39" s="23">
        <f t="shared" si="8"/>
        <v>163036.57573608146</v>
      </c>
    </row>
    <row r="40" spans="1:27" x14ac:dyDescent="0.2">
      <c r="A40" s="11" t="s">
        <v>30</v>
      </c>
      <c r="B40" s="11" t="s">
        <v>467</v>
      </c>
      <c r="C40" s="12" t="s">
        <v>236</v>
      </c>
      <c r="D40" s="11" t="s">
        <v>427</v>
      </c>
      <c r="E40" s="12" t="s">
        <v>428</v>
      </c>
      <c r="F40" s="11" t="s">
        <v>429</v>
      </c>
      <c r="G40" s="11" t="s">
        <v>430</v>
      </c>
      <c r="H40" s="12"/>
      <c r="I40" s="20">
        <f>INDEX('SNPP Projections'!$F$8:$N$221,MATCH('GP Registration Projections'!$B40,'SNPP Projections'!$A$8:$A$221,0),1)</f>
        <v>159216.179</v>
      </c>
      <c r="J40" s="20">
        <f>INDEX('SNPP Projections'!$F$8:$N$221,MATCH('GP Registration Projections'!$B40,'SNPP Projections'!$A$8:$A$221,0),2)</f>
        <v>159236.307</v>
      </c>
      <c r="K40" s="20">
        <f>INDEX('SNPP Projections'!$F$8:$N$221,MATCH('GP Registration Projections'!$B40,'SNPP Projections'!$A$8:$A$221,0),3)</f>
        <v>159295.21100000001</v>
      </c>
      <c r="L40" s="20">
        <f>INDEX('SNPP Projections'!$F$8:$N$221,MATCH('GP Registration Projections'!$B40,'SNPP Projections'!$A$8:$A$221,0),4)</f>
        <v>159383.66500000001</v>
      </c>
      <c r="M40" s="20">
        <f>INDEX('SNPP Projections'!$F$8:$N$221,MATCH('GP Registration Projections'!$B40,'SNPP Projections'!$A$8:$A$221,0),5)</f>
        <v>159471.39300000001</v>
      </c>
      <c r="N40" s="20">
        <f>INDEX('SNPP Projections'!$F$8:$N$221,MATCH('GP Registration Projections'!$B40,'SNPP Projections'!$A$8:$A$221,0),6)</f>
        <v>159557.272</v>
      </c>
      <c r="P40" s="21">
        <f t="shared" si="0"/>
        <v>1.2641931320306947E-4</v>
      </c>
      <c r="Q40" s="21">
        <f t="shared" si="1"/>
        <v>3.6991563739298189E-4</v>
      </c>
      <c r="R40" s="21">
        <f t="shared" si="2"/>
        <v>5.5528348557821929E-4</v>
      </c>
      <c r="S40" s="21">
        <f t="shared" si="3"/>
        <v>5.5042027048382146E-4</v>
      </c>
      <c r="T40" s="21">
        <f t="shared" si="4"/>
        <v>5.3852291865279093E-4</v>
      </c>
      <c r="V40" s="13">
        <v>154839</v>
      </c>
      <c r="W40" s="23">
        <f t="shared" si="5"/>
        <v>154858.57464003706</v>
      </c>
      <c r="X40" s="23">
        <f t="shared" si="6"/>
        <v>154915.85924838079</v>
      </c>
      <c r="Y40" s="23">
        <f t="shared" si="7"/>
        <v>155001.88146667558</v>
      </c>
      <c r="Z40" s="23">
        <f t="shared" si="8"/>
        <v>155087.19764419796</v>
      </c>
      <c r="AA40" s="23">
        <f t="shared" si="8"/>
        <v>155170.71565451901</v>
      </c>
    </row>
    <row r="41" spans="1:27" x14ac:dyDescent="0.2">
      <c r="A41" s="11" t="s">
        <v>31</v>
      </c>
      <c r="B41" s="11" t="s">
        <v>468</v>
      </c>
      <c r="C41" s="12" t="s">
        <v>374</v>
      </c>
      <c r="D41" s="11" t="s">
        <v>427</v>
      </c>
      <c r="E41" s="12" t="s">
        <v>428</v>
      </c>
      <c r="F41" s="11" t="s">
        <v>429</v>
      </c>
      <c r="G41" s="11" t="s">
        <v>430</v>
      </c>
      <c r="H41" s="12"/>
      <c r="I41" s="20">
        <f>INDEX('SNPP Projections'!$F$8:$N$221,MATCH('GP Registration Projections'!$B41,'SNPP Projections'!$A$8:$A$221,0),1)</f>
        <v>114579.803</v>
      </c>
      <c r="J41" s="20">
        <f>INDEX('SNPP Projections'!$F$8:$N$221,MATCH('GP Registration Projections'!$B41,'SNPP Projections'!$A$8:$A$221,0),2)</f>
        <v>114776.08199999999</v>
      </c>
      <c r="K41" s="20">
        <f>INDEX('SNPP Projections'!$F$8:$N$221,MATCH('GP Registration Projections'!$B41,'SNPP Projections'!$A$8:$A$221,0),3)</f>
        <v>114970.321</v>
      </c>
      <c r="L41" s="20">
        <f>INDEX('SNPP Projections'!$F$8:$N$221,MATCH('GP Registration Projections'!$B41,'SNPP Projections'!$A$8:$A$221,0),4)</f>
        <v>115195.183</v>
      </c>
      <c r="M41" s="20">
        <f>INDEX('SNPP Projections'!$F$8:$N$221,MATCH('GP Registration Projections'!$B41,'SNPP Projections'!$A$8:$A$221,0),5)</f>
        <v>115458.00199999999</v>
      </c>
      <c r="N41" s="20">
        <f>INDEX('SNPP Projections'!$F$8:$N$221,MATCH('GP Registration Projections'!$B41,'SNPP Projections'!$A$8:$A$221,0),6)</f>
        <v>115756.36</v>
      </c>
      <c r="P41" s="21">
        <f t="shared" si="0"/>
        <v>1.713033142498901E-3</v>
      </c>
      <c r="Q41" s="21">
        <f t="shared" si="1"/>
        <v>1.692329940309353E-3</v>
      </c>
      <c r="R41" s="21">
        <f t="shared" si="2"/>
        <v>1.9558264954310104E-3</v>
      </c>
      <c r="S41" s="21">
        <f t="shared" si="3"/>
        <v>2.2815103301670921E-3</v>
      </c>
      <c r="T41" s="21">
        <f t="shared" si="4"/>
        <v>2.5841257845429151E-3</v>
      </c>
      <c r="V41" s="13">
        <v>123867</v>
      </c>
      <c r="W41" s="23">
        <f t="shared" si="5"/>
        <v>124079.18827626191</v>
      </c>
      <c r="X41" s="23">
        <f t="shared" si="6"/>
        <v>124289.1712015511</v>
      </c>
      <c r="Y41" s="23">
        <f t="shared" si="7"/>
        <v>124532.25925568225</v>
      </c>
      <c r="Z41" s="23">
        <f t="shared" si="8"/>
        <v>124816.38089161314</v>
      </c>
      <c r="AA41" s="23">
        <f t="shared" si="8"/>
        <v>125138.92211980849</v>
      </c>
    </row>
    <row r="42" spans="1:27" x14ac:dyDescent="0.2">
      <c r="A42" s="11" t="s">
        <v>33</v>
      </c>
      <c r="B42" s="11" t="s">
        <v>469</v>
      </c>
      <c r="C42" s="12" t="s">
        <v>238</v>
      </c>
      <c r="D42" s="11" t="s">
        <v>427</v>
      </c>
      <c r="E42" s="12" t="s">
        <v>428</v>
      </c>
      <c r="F42" s="11" t="s">
        <v>429</v>
      </c>
      <c r="G42" s="11" t="s">
        <v>430</v>
      </c>
      <c r="H42" s="12"/>
      <c r="I42" s="20">
        <f>INDEX('SNPP Projections'!$F$8:$N$221,MATCH('GP Registration Projections'!$B42,'SNPP Projections'!$A$8:$A$221,0),1)</f>
        <v>178018.55499999999</v>
      </c>
      <c r="J42" s="20">
        <f>INDEX('SNPP Projections'!$F$8:$N$221,MATCH('GP Registration Projections'!$B42,'SNPP Projections'!$A$8:$A$221,0),2)</f>
        <v>178762.23</v>
      </c>
      <c r="K42" s="20">
        <f>INDEX('SNPP Projections'!$F$8:$N$221,MATCH('GP Registration Projections'!$B42,'SNPP Projections'!$A$8:$A$221,0),3)</f>
        <v>179511.74600000001</v>
      </c>
      <c r="L42" s="20">
        <f>INDEX('SNPP Projections'!$F$8:$N$221,MATCH('GP Registration Projections'!$B42,'SNPP Projections'!$A$8:$A$221,0),4)</f>
        <v>180249.79199999999</v>
      </c>
      <c r="M42" s="20">
        <f>INDEX('SNPP Projections'!$F$8:$N$221,MATCH('GP Registration Projections'!$B42,'SNPP Projections'!$A$8:$A$221,0),5)</f>
        <v>180994.78899999999</v>
      </c>
      <c r="N42" s="20">
        <f>INDEX('SNPP Projections'!$F$8:$N$221,MATCH('GP Registration Projections'!$B42,'SNPP Projections'!$A$8:$A$221,0),6)</f>
        <v>181742.62100000001</v>
      </c>
      <c r="P42" s="21">
        <f t="shared" si="0"/>
        <v>4.1775139675749948E-3</v>
      </c>
      <c r="Q42" s="21">
        <f t="shared" si="1"/>
        <v>4.192809633220637E-3</v>
      </c>
      <c r="R42" s="21">
        <f t="shared" si="2"/>
        <v>4.11140784068789E-3</v>
      </c>
      <c r="S42" s="21">
        <f t="shared" si="3"/>
        <v>4.1331365308871094E-3</v>
      </c>
      <c r="T42" s="21">
        <f t="shared" si="4"/>
        <v>4.1317874626767516E-3</v>
      </c>
      <c r="V42" s="13">
        <v>195389</v>
      </c>
      <c r="W42" s="23">
        <f t="shared" si="5"/>
        <v>196205.24027661051</v>
      </c>
      <c r="X42" s="23">
        <f t="shared" si="6"/>
        <v>197027.89149813066</v>
      </c>
      <c r="Y42" s="23">
        <f t="shared" si="7"/>
        <v>197837.95351607027</v>
      </c>
      <c r="Z42" s="23">
        <f t="shared" si="8"/>
        <v>198655.64478894349</v>
      </c>
      <c r="AA42" s="23">
        <f t="shared" si="8"/>
        <v>199476.44769147242</v>
      </c>
    </row>
    <row r="43" spans="1:27" x14ac:dyDescent="0.2">
      <c r="A43" s="11" t="s">
        <v>198</v>
      </c>
      <c r="B43" s="11" t="s">
        <v>470</v>
      </c>
      <c r="C43" s="12" t="s">
        <v>359</v>
      </c>
      <c r="D43" s="11" t="s">
        <v>427</v>
      </c>
      <c r="E43" s="12" t="s">
        <v>428</v>
      </c>
      <c r="F43" s="11" t="s">
        <v>429</v>
      </c>
      <c r="G43" s="11" t="s">
        <v>430</v>
      </c>
      <c r="H43" s="12"/>
      <c r="I43" s="20">
        <f>INDEX('SNPP Projections'!$F$8:$N$221,MATCH('GP Registration Projections'!$B43,'SNPP Projections'!$A$8:$A$221,0),1)</f>
        <v>470978.12800000003</v>
      </c>
      <c r="J43" s="20">
        <f>INDEX('SNPP Projections'!$F$8:$N$221,MATCH('GP Registration Projections'!$B43,'SNPP Projections'!$A$8:$A$221,0),2)</f>
        <v>471988.11599999998</v>
      </c>
      <c r="K43" s="20">
        <f>INDEX('SNPP Projections'!$F$8:$N$221,MATCH('GP Registration Projections'!$B43,'SNPP Projections'!$A$8:$A$221,0),3)</f>
        <v>472921.40899999999</v>
      </c>
      <c r="L43" s="20">
        <f>INDEX('SNPP Projections'!$F$8:$N$221,MATCH('GP Registration Projections'!$B43,'SNPP Projections'!$A$8:$A$221,0),4)</f>
        <v>473869.90600000002</v>
      </c>
      <c r="M43" s="20">
        <f>INDEX('SNPP Projections'!$F$8:$N$221,MATCH('GP Registration Projections'!$B43,'SNPP Projections'!$A$8:$A$221,0),5)</f>
        <v>474694.66700000002</v>
      </c>
      <c r="N43" s="20">
        <f>INDEX('SNPP Projections'!$F$8:$N$221,MATCH('GP Registration Projections'!$B43,'SNPP Projections'!$A$8:$A$221,0),6)</f>
        <v>475499.89600000001</v>
      </c>
      <c r="P43" s="21">
        <f t="shared" si="0"/>
        <v>2.1444477778381119E-3</v>
      </c>
      <c r="Q43" s="21">
        <f t="shared" si="1"/>
        <v>1.9773654640067363E-3</v>
      </c>
      <c r="R43" s="21">
        <f t="shared" si="2"/>
        <v>2.0056123109453735E-3</v>
      </c>
      <c r="S43" s="21">
        <f t="shared" si="3"/>
        <v>1.7404798016441216E-3</v>
      </c>
      <c r="T43" s="21">
        <f t="shared" si="4"/>
        <v>1.6963093457293718E-3</v>
      </c>
      <c r="V43" s="13">
        <v>506479</v>
      </c>
      <c r="W43" s="23">
        <f t="shared" si="5"/>
        <v>507565.11776607169</v>
      </c>
      <c r="X43" s="23">
        <f t="shared" si="6"/>
        <v>508568.75950067682</v>
      </c>
      <c r="Y43" s="23">
        <f t="shared" si="7"/>
        <v>509588.75126569357</v>
      </c>
      <c r="Z43" s="23">
        <f t="shared" si="8"/>
        <v>510475.68019441655</v>
      </c>
      <c r="AA43" s="23">
        <f t="shared" si="8"/>
        <v>511341.60486149788</v>
      </c>
    </row>
    <row r="44" spans="1:27" x14ac:dyDescent="0.2">
      <c r="A44" s="11" t="s">
        <v>471</v>
      </c>
      <c r="B44" s="11" t="s">
        <v>472</v>
      </c>
      <c r="C44" s="12" t="s">
        <v>474</v>
      </c>
      <c r="D44" s="11" t="s">
        <v>437</v>
      </c>
      <c r="E44" s="12" t="s">
        <v>438</v>
      </c>
      <c r="F44" s="11" t="s">
        <v>429</v>
      </c>
      <c r="G44" s="11" t="s">
        <v>430</v>
      </c>
      <c r="H44" s="12"/>
      <c r="I44" s="20">
        <f>INDEX('SNPP Projections'!$F$8:$N$221,MATCH('GP Registration Projections'!$B44,'SNPP Projections'!$A$8:$A$221,0),1)</f>
        <v>486719.33999999997</v>
      </c>
      <c r="J44" s="20">
        <f>INDEX('SNPP Projections'!$F$8:$N$221,MATCH('GP Registration Projections'!$B44,'SNPP Projections'!$A$8:$A$221,0),2)</f>
        <v>488361.88500000001</v>
      </c>
      <c r="K44" s="20">
        <f>INDEX('SNPP Projections'!$F$8:$N$221,MATCH('GP Registration Projections'!$B44,'SNPP Projections'!$A$8:$A$221,0),3)</f>
        <v>489804.91099999996</v>
      </c>
      <c r="L44" s="20">
        <f>INDEX('SNPP Projections'!$F$8:$N$221,MATCH('GP Registration Projections'!$B44,'SNPP Projections'!$A$8:$A$221,0),4)</f>
        <v>491279.24100000004</v>
      </c>
      <c r="M44" s="20">
        <f>INDEX('SNPP Projections'!$F$8:$N$221,MATCH('GP Registration Projections'!$B44,'SNPP Projections'!$A$8:$A$221,0),5)</f>
        <v>492519.54499999998</v>
      </c>
      <c r="N44" s="20">
        <f>INDEX('SNPP Projections'!$F$8:$N$221,MATCH('GP Registration Projections'!$B44,'SNPP Projections'!$A$8:$A$221,0),6)</f>
        <v>493649.48499999999</v>
      </c>
      <c r="P44" s="21">
        <f t="shared" si="0"/>
        <v>3.3747272093195271E-3</v>
      </c>
      <c r="Q44" s="21">
        <f t="shared" si="1"/>
        <v>2.9548292860732861E-3</v>
      </c>
      <c r="R44" s="21">
        <f t="shared" si="2"/>
        <v>3.0100351525468366E-3</v>
      </c>
      <c r="S44" s="21">
        <f t="shared" si="3"/>
        <v>2.5246415815887188E-3</v>
      </c>
      <c r="T44" s="21">
        <f t="shared" si="4"/>
        <v>2.2942033701424018E-3</v>
      </c>
      <c r="V44" s="13">
        <v>509214</v>
      </c>
      <c r="W44" s="23">
        <f t="shared" si="5"/>
        <v>510932.45834116644</v>
      </c>
      <c r="X44" s="23">
        <f t="shared" si="6"/>
        <v>512442.17653227836</v>
      </c>
      <c r="Y44" s="23">
        <f t="shared" si="7"/>
        <v>513984.64549728815</v>
      </c>
      <c r="Z44" s="23">
        <f t="shared" si="8"/>
        <v>515282.27250560874</v>
      </c>
      <c r="AA44" s="23">
        <f t="shared" si="8"/>
        <v>516464.43483176571</v>
      </c>
    </row>
    <row r="45" spans="1:27" x14ac:dyDescent="0.2">
      <c r="A45" s="11" t="s">
        <v>7</v>
      </c>
      <c r="B45" s="11" t="s">
        <v>475</v>
      </c>
      <c r="C45" s="12" t="s">
        <v>216</v>
      </c>
      <c r="D45" s="11" t="s">
        <v>437</v>
      </c>
      <c r="E45" s="12" t="s">
        <v>438</v>
      </c>
      <c r="F45" s="11" t="s">
        <v>429</v>
      </c>
      <c r="G45" s="11" t="s">
        <v>430</v>
      </c>
      <c r="H45" s="12"/>
      <c r="I45" s="20">
        <f>INDEX('SNPP Projections'!$F$8:$N$221,MATCH('GP Registration Projections'!$B45,'SNPP Projections'!$A$8:$A$221,0),1)</f>
        <v>317222.58</v>
      </c>
      <c r="J45" s="20">
        <f>INDEX('SNPP Projections'!$F$8:$N$221,MATCH('GP Registration Projections'!$B45,'SNPP Projections'!$A$8:$A$221,0),2)</f>
        <v>317747.65100000001</v>
      </c>
      <c r="K45" s="20">
        <f>INDEX('SNPP Projections'!$F$8:$N$221,MATCH('GP Registration Projections'!$B45,'SNPP Projections'!$A$8:$A$221,0),3)</f>
        <v>318299.38699999999</v>
      </c>
      <c r="L45" s="20">
        <f>INDEX('SNPP Projections'!$F$8:$N$221,MATCH('GP Registration Projections'!$B45,'SNPP Projections'!$A$8:$A$221,0),4)</f>
        <v>318869.94099999999</v>
      </c>
      <c r="M45" s="20">
        <f>INDEX('SNPP Projections'!$F$8:$N$221,MATCH('GP Registration Projections'!$B45,'SNPP Projections'!$A$8:$A$221,0),5)</f>
        <v>319464.17200000002</v>
      </c>
      <c r="N45" s="20">
        <f>INDEX('SNPP Projections'!$F$8:$N$221,MATCH('GP Registration Projections'!$B45,'SNPP Projections'!$A$8:$A$221,0),6)</f>
        <v>320073.36</v>
      </c>
      <c r="P45" s="21">
        <f t="shared" si="0"/>
        <v>1.6552131944705709E-3</v>
      </c>
      <c r="Q45" s="21">
        <f t="shared" si="1"/>
        <v>1.7363967861401288E-3</v>
      </c>
      <c r="R45" s="21">
        <f t="shared" si="2"/>
        <v>1.7925073792240879E-3</v>
      </c>
      <c r="S45" s="21">
        <f t="shared" si="3"/>
        <v>1.8635528897345294E-3</v>
      </c>
      <c r="T45" s="21">
        <f t="shared" si="4"/>
        <v>1.9069055418207133E-3</v>
      </c>
      <c r="V45" s="13">
        <v>322584</v>
      </c>
      <c r="W45" s="23">
        <f t="shared" si="5"/>
        <v>323117.94529312511</v>
      </c>
      <c r="X45" s="23">
        <f t="shared" si="6"/>
        <v>323679.00625487632</v>
      </c>
      <c r="Y45" s="23">
        <f t="shared" si="7"/>
        <v>324259.20326208812</v>
      </c>
      <c r="Z45" s="23">
        <f t="shared" si="8"/>
        <v>324863.4774373502</v>
      </c>
      <c r="AA45" s="23">
        <f t="shared" si="8"/>
        <v>325482.96140281064</v>
      </c>
    </row>
    <row r="46" spans="1:27" x14ac:dyDescent="0.2">
      <c r="A46" s="11" t="s">
        <v>9</v>
      </c>
      <c r="B46" s="11" t="s">
        <v>476</v>
      </c>
      <c r="C46" s="12" t="s">
        <v>218</v>
      </c>
      <c r="D46" s="11" t="s">
        <v>437</v>
      </c>
      <c r="E46" s="12" t="s">
        <v>438</v>
      </c>
      <c r="F46" s="11" t="s">
        <v>429</v>
      </c>
      <c r="G46" s="11" t="s">
        <v>430</v>
      </c>
      <c r="H46" s="12"/>
      <c r="I46" s="20">
        <f>INDEX('SNPP Projections'!$F$8:$N$221,MATCH('GP Registration Projections'!$B46,'SNPP Projections'!$A$8:$A$221,0),1)</f>
        <v>149366.63500000001</v>
      </c>
      <c r="J46" s="20">
        <f>INDEX('SNPP Projections'!$F$8:$N$221,MATCH('GP Registration Projections'!$B46,'SNPP Projections'!$A$8:$A$221,0),2)</f>
        <v>149753.74900000001</v>
      </c>
      <c r="K46" s="20">
        <f>INDEX('SNPP Projections'!$F$8:$N$221,MATCH('GP Registration Projections'!$B46,'SNPP Projections'!$A$8:$A$221,0),3)</f>
        <v>150161.07800000001</v>
      </c>
      <c r="L46" s="20">
        <f>INDEX('SNPP Projections'!$F$8:$N$221,MATCH('GP Registration Projections'!$B46,'SNPP Projections'!$A$8:$A$221,0),4)</f>
        <v>150577.095</v>
      </c>
      <c r="M46" s="20">
        <f>INDEX('SNPP Projections'!$F$8:$N$221,MATCH('GP Registration Projections'!$B46,'SNPP Projections'!$A$8:$A$221,0),5)</f>
        <v>150992.182</v>
      </c>
      <c r="N46" s="20">
        <f>INDEX('SNPP Projections'!$F$8:$N$221,MATCH('GP Registration Projections'!$B46,'SNPP Projections'!$A$8:$A$221,0),6)</f>
        <v>151414.685</v>
      </c>
      <c r="P46" s="21">
        <f t="shared" si="0"/>
        <v>2.5917032943803104E-3</v>
      </c>
      <c r="Q46" s="21">
        <f t="shared" si="1"/>
        <v>2.7199920050081541E-3</v>
      </c>
      <c r="R46" s="21">
        <f t="shared" si="2"/>
        <v>2.7704715865185287E-3</v>
      </c>
      <c r="S46" s="21">
        <f t="shared" si="3"/>
        <v>2.7566410415873644E-3</v>
      </c>
      <c r="T46" s="21">
        <f t="shared" si="4"/>
        <v>2.7981779877848043E-3</v>
      </c>
      <c r="V46" s="13">
        <v>155246</v>
      </c>
      <c r="W46" s="23">
        <f t="shared" si="5"/>
        <v>155648.35156963937</v>
      </c>
      <c r="X46" s="23">
        <f t="shared" si="6"/>
        <v>156071.71384150148</v>
      </c>
      <c r="Y46" s="23">
        <f t="shared" si="7"/>
        <v>156504.1060901586</v>
      </c>
      <c r="Z46" s="23">
        <f t="shared" si="8"/>
        <v>156935.53173218368</v>
      </c>
      <c r="AA46" s="23">
        <f t="shared" si="8"/>
        <v>157374.66528257797</v>
      </c>
    </row>
    <row r="47" spans="1:27" x14ac:dyDescent="0.2">
      <c r="A47" s="11" t="s">
        <v>10</v>
      </c>
      <c r="B47" s="11" t="s">
        <v>477</v>
      </c>
      <c r="C47" s="12" t="s">
        <v>219</v>
      </c>
      <c r="D47" s="11" t="s">
        <v>437</v>
      </c>
      <c r="E47" s="12" t="s">
        <v>438</v>
      </c>
      <c r="F47" s="11" t="s">
        <v>429</v>
      </c>
      <c r="G47" s="11" t="s">
        <v>430</v>
      </c>
      <c r="H47" s="12"/>
      <c r="I47" s="20">
        <f>INDEX('SNPP Projections'!$F$8:$N$221,MATCH('GP Registration Projections'!$B47,'SNPP Projections'!$A$8:$A$221,0),1)</f>
        <v>276132.61700000003</v>
      </c>
      <c r="J47" s="20">
        <f>INDEX('SNPP Projections'!$F$8:$N$221,MATCH('GP Registration Projections'!$B47,'SNPP Projections'!$A$8:$A$221,0),2)</f>
        <v>276431.364</v>
      </c>
      <c r="K47" s="20">
        <f>INDEX('SNPP Projections'!$F$8:$N$221,MATCH('GP Registration Projections'!$B47,'SNPP Projections'!$A$8:$A$221,0),3)</f>
        <v>276717.89899999998</v>
      </c>
      <c r="L47" s="20">
        <f>INDEX('SNPP Projections'!$F$8:$N$221,MATCH('GP Registration Projections'!$B47,'SNPP Projections'!$A$8:$A$221,0),4)</f>
        <v>277008.35700000002</v>
      </c>
      <c r="M47" s="20">
        <f>INDEX('SNPP Projections'!$F$8:$N$221,MATCH('GP Registration Projections'!$B47,'SNPP Projections'!$A$8:$A$221,0),5)</f>
        <v>277269.25300000003</v>
      </c>
      <c r="N47" s="20">
        <f>INDEX('SNPP Projections'!$F$8:$N$221,MATCH('GP Registration Projections'!$B47,'SNPP Projections'!$A$8:$A$221,0),6)</f>
        <v>277525.00799999997</v>
      </c>
      <c r="P47" s="21">
        <f t="shared" si="0"/>
        <v>1.0818968191648793E-3</v>
      </c>
      <c r="Q47" s="21">
        <f t="shared" si="1"/>
        <v>1.0365502519459925E-3</v>
      </c>
      <c r="R47" s="21">
        <f t="shared" si="2"/>
        <v>1.0496538209118246E-3</v>
      </c>
      <c r="S47" s="21">
        <f t="shared" si="3"/>
        <v>9.4183440104663666E-4</v>
      </c>
      <c r="T47" s="21">
        <f t="shared" si="4"/>
        <v>9.2240663987343166E-4</v>
      </c>
      <c r="V47" s="13">
        <v>284014</v>
      </c>
      <c r="W47" s="23">
        <f t="shared" si="5"/>
        <v>284321.27384319832</v>
      </c>
      <c r="X47" s="23">
        <f t="shared" si="6"/>
        <v>284615.98713123408</v>
      </c>
      <c r="Y47" s="23">
        <f t="shared" si="7"/>
        <v>284914.73538961896</v>
      </c>
      <c r="Z47" s="23">
        <f t="shared" si="8"/>
        <v>285183.07788877399</v>
      </c>
      <c r="AA47" s="23">
        <f t="shared" si="8"/>
        <v>285446.13265339815</v>
      </c>
    </row>
    <row r="48" spans="1:27" x14ac:dyDescent="0.2">
      <c r="A48" s="11" t="s">
        <v>24</v>
      </c>
      <c r="B48" s="11" t="s">
        <v>478</v>
      </c>
      <c r="C48" s="12" t="s">
        <v>230</v>
      </c>
      <c r="D48" s="11" t="s">
        <v>437</v>
      </c>
      <c r="E48" s="12" t="s">
        <v>438</v>
      </c>
      <c r="F48" s="11" t="s">
        <v>429</v>
      </c>
      <c r="G48" s="11" t="s">
        <v>430</v>
      </c>
      <c r="H48" s="12"/>
      <c r="I48" s="20">
        <f>INDEX('SNPP Projections'!$F$8:$N$221,MATCH('GP Registration Projections'!$B48,'SNPP Projections'!$A$8:$A$221,0),1)</f>
        <v>503962.98100000003</v>
      </c>
      <c r="J48" s="20">
        <f>INDEX('SNPP Projections'!$F$8:$N$221,MATCH('GP Registration Projections'!$B48,'SNPP Projections'!$A$8:$A$221,0),2)</f>
        <v>503848.32500000001</v>
      </c>
      <c r="K48" s="20">
        <f>INDEX('SNPP Projections'!$F$8:$N$221,MATCH('GP Registration Projections'!$B48,'SNPP Projections'!$A$8:$A$221,0),3)</f>
        <v>503841.41600000003</v>
      </c>
      <c r="L48" s="20">
        <f>INDEX('SNPP Projections'!$F$8:$N$221,MATCH('GP Registration Projections'!$B48,'SNPP Projections'!$A$8:$A$221,0),4)</f>
        <v>503880.35499999998</v>
      </c>
      <c r="M48" s="20">
        <f>INDEX('SNPP Projections'!$F$8:$N$221,MATCH('GP Registration Projections'!$B48,'SNPP Projections'!$A$8:$A$221,0),5)</f>
        <v>503960.53700000001</v>
      </c>
      <c r="N48" s="20">
        <f>INDEX('SNPP Projections'!$F$8:$N$221,MATCH('GP Registration Projections'!$B48,'SNPP Projections'!$A$8:$A$221,0),6)</f>
        <v>504075.663</v>
      </c>
      <c r="P48" s="21">
        <f t="shared" si="0"/>
        <v>-2.2750877410183671E-4</v>
      </c>
      <c r="Q48" s="21">
        <f t="shared" si="1"/>
        <v>-1.3712459994751593E-5</v>
      </c>
      <c r="R48" s="21">
        <f t="shared" si="2"/>
        <v>7.7284238181711578E-5</v>
      </c>
      <c r="S48" s="21">
        <f t="shared" si="3"/>
        <v>1.5912904562439195E-4</v>
      </c>
      <c r="T48" s="21">
        <f t="shared" si="4"/>
        <v>2.2844249013090738E-4</v>
      </c>
      <c r="V48" s="13">
        <v>521742</v>
      </c>
      <c r="W48" s="23">
        <f t="shared" si="5"/>
        <v>521623.29911718256</v>
      </c>
      <c r="X48" s="23">
        <f t="shared" si="6"/>
        <v>521616.1463785611</v>
      </c>
      <c r="Y48" s="23">
        <f t="shared" si="7"/>
        <v>521656.45908505726</v>
      </c>
      <c r="Z48" s="23">
        <f t="shared" si="8"/>
        <v>521739.46977953525</v>
      </c>
      <c r="AA48" s="23">
        <f t="shared" si="8"/>
        <v>521858.65724321129</v>
      </c>
    </row>
    <row r="49" spans="1:27" x14ac:dyDescent="0.2">
      <c r="A49" s="11" t="s">
        <v>199</v>
      </c>
      <c r="B49" s="11" t="s">
        <v>479</v>
      </c>
      <c r="C49" s="12" t="s">
        <v>360</v>
      </c>
      <c r="D49" s="11" t="s">
        <v>437</v>
      </c>
      <c r="E49" s="12" t="s">
        <v>438</v>
      </c>
      <c r="F49" s="11" t="s">
        <v>429</v>
      </c>
      <c r="G49" s="11" t="s">
        <v>430</v>
      </c>
      <c r="H49" s="12"/>
      <c r="I49" s="20">
        <f>INDEX('SNPP Projections'!$F$8:$N$221,MATCH('GP Registration Projections'!$B49,'SNPP Projections'!$A$8:$A$221,0),1)</f>
        <v>204881.728</v>
      </c>
      <c r="J49" s="20">
        <f>INDEX('SNPP Projections'!$F$8:$N$221,MATCH('GP Registration Projections'!$B49,'SNPP Projections'!$A$8:$A$221,0),2)</f>
        <v>206125.41200000001</v>
      </c>
      <c r="K49" s="20">
        <f>INDEX('SNPP Projections'!$F$8:$N$221,MATCH('GP Registration Projections'!$B49,'SNPP Projections'!$A$8:$A$221,0),3)</f>
        <v>207355.64</v>
      </c>
      <c r="L49" s="20">
        <f>INDEX('SNPP Projections'!$F$8:$N$221,MATCH('GP Registration Projections'!$B49,'SNPP Projections'!$A$8:$A$221,0),4)</f>
        <v>208593.269</v>
      </c>
      <c r="M49" s="20">
        <f>INDEX('SNPP Projections'!$F$8:$N$221,MATCH('GP Registration Projections'!$B49,'SNPP Projections'!$A$8:$A$221,0),5)</f>
        <v>209823.201</v>
      </c>
      <c r="N49" s="20">
        <f>INDEX('SNPP Projections'!$F$8:$N$221,MATCH('GP Registration Projections'!$B49,'SNPP Projections'!$A$8:$A$221,0),6)</f>
        <v>211038.69500000001</v>
      </c>
      <c r="P49" s="21">
        <f t="shared" si="0"/>
        <v>6.0702533707642703E-3</v>
      </c>
      <c r="Q49" s="21">
        <f t="shared" si="1"/>
        <v>5.9683470760024619E-3</v>
      </c>
      <c r="R49" s="21">
        <f t="shared" si="2"/>
        <v>5.9686295487308E-3</v>
      </c>
      <c r="S49" s="21">
        <f t="shared" si="3"/>
        <v>5.8963168173945283E-3</v>
      </c>
      <c r="T49" s="21">
        <f t="shared" si="4"/>
        <v>5.792943746006458E-3</v>
      </c>
      <c r="V49" s="13">
        <v>216748</v>
      </c>
      <c r="W49" s="23">
        <f t="shared" si="5"/>
        <v>218063.71527760642</v>
      </c>
      <c r="X49" s="23">
        <f t="shared" si="6"/>
        <v>219365.19521506576</v>
      </c>
      <c r="Y49" s="23">
        <f t="shared" si="7"/>
        <v>220674.5048011895</v>
      </c>
      <c r="Z49" s="23">
        <f t="shared" si="8"/>
        <v>221975.67159501897</v>
      </c>
      <c r="AA49" s="23">
        <f t="shared" si="8"/>
        <v>223261.56417355093</v>
      </c>
    </row>
    <row r="50" spans="1:27" x14ac:dyDescent="0.2">
      <c r="A50" s="11" t="s">
        <v>50</v>
      </c>
      <c r="B50" s="11" t="s">
        <v>480</v>
      </c>
      <c r="C50" s="12" t="s">
        <v>406</v>
      </c>
      <c r="D50" s="11" t="s">
        <v>481</v>
      </c>
      <c r="E50" s="12" t="s">
        <v>482</v>
      </c>
      <c r="F50" s="11" t="s">
        <v>429</v>
      </c>
      <c r="G50" s="11" t="s">
        <v>430</v>
      </c>
      <c r="H50" s="12"/>
      <c r="I50" s="20">
        <f>INDEX('SNPP Projections'!$F$8:$N$221,MATCH('GP Registration Projections'!$B50,'SNPP Projections'!$A$8:$A$221,0),1)</f>
        <v>318608.18800000002</v>
      </c>
      <c r="J50" s="20">
        <f>INDEX('SNPP Projections'!$F$8:$N$221,MATCH('GP Registration Projections'!$B50,'SNPP Projections'!$A$8:$A$221,0),2)</f>
        <v>320116.06099999999</v>
      </c>
      <c r="K50" s="20">
        <f>INDEX('SNPP Projections'!$F$8:$N$221,MATCH('GP Registration Projections'!$B50,'SNPP Projections'!$A$8:$A$221,0),3)</f>
        <v>321600.79499999998</v>
      </c>
      <c r="L50" s="20">
        <f>INDEX('SNPP Projections'!$F$8:$N$221,MATCH('GP Registration Projections'!$B50,'SNPP Projections'!$A$8:$A$221,0),4)</f>
        <v>323121.57500000001</v>
      </c>
      <c r="M50" s="20">
        <f>INDEX('SNPP Projections'!$F$8:$N$221,MATCH('GP Registration Projections'!$B50,'SNPP Projections'!$A$8:$A$221,0),5)</f>
        <v>324651.79200000002</v>
      </c>
      <c r="N50" s="20">
        <f>INDEX('SNPP Projections'!$F$8:$N$221,MATCH('GP Registration Projections'!$B50,'SNPP Projections'!$A$8:$A$221,0),6)</f>
        <v>326175.48100000003</v>
      </c>
      <c r="P50" s="21">
        <f t="shared" si="0"/>
        <v>4.7326875353246199E-3</v>
      </c>
      <c r="Q50" s="21">
        <f t="shared" si="1"/>
        <v>4.6381115504229471E-3</v>
      </c>
      <c r="R50" s="21">
        <f t="shared" si="2"/>
        <v>4.7287818427191016E-3</v>
      </c>
      <c r="S50" s="21">
        <f t="shared" si="3"/>
        <v>4.7357314348322431E-3</v>
      </c>
      <c r="T50" s="21">
        <f t="shared" si="4"/>
        <v>4.69330229355399E-3</v>
      </c>
      <c r="V50" s="13">
        <v>301429</v>
      </c>
      <c r="W50" s="23">
        <f t="shared" si="5"/>
        <v>302855.56927108538</v>
      </c>
      <c r="X50" s="23">
        <f t="shared" si="6"/>
        <v>304260.24718503153</v>
      </c>
      <c r="Y50" s="23">
        <f t="shared" si="7"/>
        <v>305699.02751738136</v>
      </c>
      <c r="Z50" s="23">
        <f t="shared" si="8"/>
        <v>307146.73601159308</v>
      </c>
      <c r="AA50" s="23">
        <f t="shared" si="8"/>
        <v>308588.26849217393</v>
      </c>
    </row>
    <row r="51" spans="1:27" x14ac:dyDescent="0.2">
      <c r="A51" s="11" t="s">
        <v>53</v>
      </c>
      <c r="B51" s="11" t="s">
        <v>483</v>
      </c>
      <c r="C51" s="12" t="s">
        <v>376</v>
      </c>
      <c r="D51" s="11" t="s">
        <v>481</v>
      </c>
      <c r="E51" s="12" t="s">
        <v>482</v>
      </c>
      <c r="F51" s="11" t="s">
        <v>429</v>
      </c>
      <c r="G51" s="11" t="s">
        <v>430</v>
      </c>
      <c r="H51" s="12"/>
      <c r="I51" s="20">
        <f>INDEX('SNPP Projections'!$F$8:$N$221,MATCH('GP Registration Projections'!$B51,'SNPP Projections'!$A$8:$A$221,0),1)</f>
        <v>153860.11900000001</v>
      </c>
      <c r="J51" s="20">
        <f>INDEX('SNPP Projections'!$F$8:$N$221,MATCH('GP Registration Projections'!$B51,'SNPP Projections'!$A$8:$A$221,0),2)</f>
        <v>154107.758</v>
      </c>
      <c r="K51" s="20">
        <f>INDEX('SNPP Projections'!$F$8:$N$221,MATCH('GP Registration Projections'!$B51,'SNPP Projections'!$A$8:$A$221,0),3)</f>
        <v>154369.71400000001</v>
      </c>
      <c r="L51" s="20">
        <f>INDEX('SNPP Projections'!$F$8:$N$221,MATCH('GP Registration Projections'!$B51,'SNPP Projections'!$A$8:$A$221,0),4)</f>
        <v>154616.24</v>
      </c>
      <c r="M51" s="20">
        <f>INDEX('SNPP Projections'!$F$8:$N$221,MATCH('GP Registration Projections'!$B51,'SNPP Projections'!$A$8:$A$221,0),5)</f>
        <v>154892.65599999999</v>
      </c>
      <c r="N51" s="20">
        <f>INDEX('SNPP Projections'!$F$8:$N$221,MATCH('GP Registration Projections'!$B51,'SNPP Projections'!$A$8:$A$221,0),6)</f>
        <v>155223.011</v>
      </c>
      <c r="P51" s="21">
        <f t="shared" si="0"/>
        <v>1.6095073993800536E-3</v>
      </c>
      <c r="Q51" s="21">
        <f t="shared" si="1"/>
        <v>1.6998235740994011E-3</v>
      </c>
      <c r="R51" s="21">
        <f t="shared" si="2"/>
        <v>1.5969842374650215E-3</v>
      </c>
      <c r="S51" s="21">
        <f t="shared" si="3"/>
        <v>1.7877552836622949E-3</v>
      </c>
      <c r="T51" s="21">
        <f t="shared" si="4"/>
        <v>2.132799633831642E-3</v>
      </c>
      <c r="V51" s="13">
        <v>143538</v>
      </c>
      <c r="W51" s="23">
        <f t="shared" si="5"/>
        <v>143769.02547309222</v>
      </c>
      <c r="X51" s="23">
        <f t="shared" si="6"/>
        <v>144013.40745181669</v>
      </c>
      <c r="Y51" s="23">
        <f t="shared" si="7"/>
        <v>144243.39459350088</v>
      </c>
      <c r="Z51" s="23">
        <f t="shared" si="8"/>
        <v>144501.2664843188</v>
      </c>
      <c r="AA51" s="23">
        <f t="shared" si="8"/>
        <v>144809.45873256476</v>
      </c>
    </row>
    <row r="52" spans="1:27" x14ac:dyDescent="0.2">
      <c r="A52" s="11" t="s">
        <v>54</v>
      </c>
      <c r="B52" s="11" t="s">
        <v>484</v>
      </c>
      <c r="C52" s="12" t="s">
        <v>377</v>
      </c>
      <c r="D52" s="11" t="s">
        <v>481</v>
      </c>
      <c r="E52" s="12" t="s">
        <v>482</v>
      </c>
      <c r="F52" s="11" t="s">
        <v>429</v>
      </c>
      <c r="G52" s="11" t="s">
        <v>430</v>
      </c>
      <c r="H52" s="12"/>
      <c r="I52" s="20">
        <f>INDEX('SNPP Projections'!$F$8:$N$221,MATCH('GP Registration Projections'!$B52,'SNPP Projections'!$A$8:$A$221,0),1)</f>
        <v>159767.87299999999</v>
      </c>
      <c r="J52" s="20">
        <f>INDEX('SNPP Projections'!$F$8:$N$221,MATCH('GP Registration Projections'!$B52,'SNPP Projections'!$A$8:$A$221,0),2)</f>
        <v>160196.43400000001</v>
      </c>
      <c r="K52" s="20">
        <f>INDEX('SNPP Projections'!$F$8:$N$221,MATCH('GP Registration Projections'!$B52,'SNPP Projections'!$A$8:$A$221,0),3)</f>
        <v>160665.29399999999</v>
      </c>
      <c r="L52" s="20">
        <f>INDEX('SNPP Projections'!$F$8:$N$221,MATCH('GP Registration Projections'!$B52,'SNPP Projections'!$A$8:$A$221,0),4)</f>
        <v>161172.315</v>
      </c>
      <c r="M52" s="20">
        <f>INDEX('SNPP Projections'!$F$8:$N$221,MATCH('GP Registration Projections'!$B52,'SNPP Projections'!$A$8:$A$221,0),5)</f>
        <v>161674.68400000001</v>
      </c>
      <c r="N52" s="20">
        <f>INDEX('SNPP Projections'!$F$8:$N$221,MATCH('GP Registration Projections'!$B52,'SNPP Projections'!$A$8:$A$221,0),6)</f>
        <v>162209.66</v>
      </c>
      <c r="P52" s="21">
        <f t="shared" si="0"/>
        <v>2.6823978560446635E-3</v>
      </c>
      <c r="Q52" s="21">
        <f t="shared" si="1"/>
        <v>2.9267817534564221E-3</v>
      </c>
      <c r="R52" s="21">
        <f t="shared" si="2"/>
        <v>3.1557593265911428E-3</v>
      </c>
      <c r="S52" s="21">
        <f t="shared" si="3"/>
        <v>3.1169683205208415E-3</v>
      </c>
      <c r="T52" s="21">
        <f t="shared" si="4"/>
        <v>3.3089657994939707E-3</v>
      </c>
      <c r="V52" s="13">
        <v>161932</v>
      </c>
      <c r="W52" s="23">
        <f t="shared" si="5"/>
        <v>162366.36604962504</v>
      </c>
      <c r="X52" s="23">
        <f t="shared" si="6"/>
        <v>162841.57696715411</v>
      </c>
      <c r="Y52" s="23">
        <f t="shared" si="7"/>
        <v>163355.46579242501</v>
      </c>
      <c r="Z52" s="23">
        <f t="shared" si="8"/>
        <v>163864.63960428393</v>
      </c>
      <c r="AA52" s="23">
        <f t="shared" si="8"/>
        <v>164406.86209248091</v>
      </c>
    </row>
    <row r="53" spans="1:27" x14ac:dyDescent="0.2">
      <c r="A53" s="11" t="s">
        <v>55</v>
      </c>
      <c r="B53" s="11" t="s">
        <v>485</v>
      </c>
      <c r="C53" s="12" t="s">
        <v>254</v>
      </c>
      <c r="D53" s="11" t="s">
        <v>481</v>
      </c>
      <c r="E53" s="12" t="s">
        <v>482</v>
      </c>
      <c r="F53" s="11" t="s">
        <v>429</v>
      </c>
      <c r="G53" s="11" t="s">
        <v>430</v>
      </c>
      <c r="H53" s="12"/>
      <c r="I53" s="20">
        <f>INDEX('SNPP Projections'!$F$8:$N$221,MATCH('GP Registration Projections'!$B53,'SNPP Projections'!$A$8:$A$221,0),1)</f>
        <v>258628.742</v>
      </c>
      <c r="J53" s="20">
        <f>INDEX('SNPP Projections'!$F$8:$N$221,MATCH('GP Registration Projections'!$B53,'SNPP Projections'!$A$8:$A$221,0),2)</f>
        <v>259358.31599999999</v>
      </c>
      <c r="K53" s="20">
        <f>INDEX('SNPP Projections'!$F$8:$N$221,MATCH('GP Registration Projections'!$B53,'SNPP Projections'!$A$8:$A$221,0),3)</f>
        <v>260043.24100000001</v>
      </c>
      <c r="L53" s="20">
        <f>INDEX('SNPP Projections'!$F$8:$N$221,MATCH('GP Registration Projections'!$B53,'SNPP Projections'!$A$8:$A$221,0),4)</f>
        <v>260709.74400000001</v>
      </c>
      <c r="M53" s="20">
        <f>INDEX('SNPP Projections'!$F$8:$N$221,MATCH('GP Registration Projections'!$B53,'SNPP Projections'!$A$8:$A$221,0),5)</f>
        <v>261320.46100000001</v>
      </c>
      <c r="N53" s="20">
        <f>INDEX('SNPP Projections'!$F$8:$N$221,MATCH('GP Registration Projections'!$B53,'SNPP Projections'!$A$8:$A$221,0),6)</f>
        <v>261917.79399999999</v>
      </c>
      <c r="P53" s="21">
        <f t="shared" si="0"/>
        <v>2.8209316348915049E-3</v>
      </c>
      <c r="Q53" s="21">
        <f t="shared" si="1"/>
        <v>2.6408445680994375E-3</v>
      </c>
      <c r="R53" s="21">
        <f t="shared" si="2"/>
        <v>2.5630468126645019E-3</v>
      </c>
      <c r="S53" s="21">
        <f t="shared" si="3"/>
        <v>2.3425169716710095E-3</v>
      </c>
      <c r="T53" s="21">
        <f t="shared" si="4"/>
        <v>2.2858256016928739E-3</v>
      </c>
      <c r="V53" s="13">
        <v>291334</v>
      </c>
      <c r="W53" s="23">
        <f t="shared" si="5"/>
        <v>292155.83329691947</v>
      </c>
      <c r="X53" s="23">
        <f t="shared" si="6"/>
        <v>292927.37144232023</v>
      </c>
      <c r="Y53" s="23">
        <f t="shared" si="7"/>
        <v>293678.15800803766</v>
      </c>
      <c r="Z53" s="23">
        <f t="shared" si="8"/>
        <v>294366.10407738056</v>
      </c>
      <c r="AA53" s="23">
        <f t="shared" si="8"/>
        <v>295038.9736543512</v>
      </c>
    </row>
    <row r="54" spans="1:27" x14ac:dyDescent="0.2">
      <c r="A54" s="11" t="s">
        <v>57</v>
      </c>
      <c r="B54" s="11" t="s">
        <v>486</v>
      </c>
      <c r="C54" s="12" t="s">
        <v>255</v>
      </c>
      <c r="D54" s="11" t="s">
        <v>481</v>
      </c>
      <c r="E54" s="12" t="s">
        <v>482</v>
      </c>
      <c r="F54" s="11" t="s">
        <v>429</v>
      </c>
      <c r="G54" s="11" t="s">
        <v>430</v>
      </c>
      <c r="H54" s="12"/>
      <c r="I54" s="20">
        <f>INDEX('SNPP Projections'!$F$8:$N$221,MATCH('GP Registration Projections'!$B54,'SNPP Projections'!$A$8:$A$221,0),1)</f>
        <v>159998.84599999999</v>
      </c>
      <c r="J54" s="20">
        <f>INDEX('SNPP Projections'!$F$8:$N$221,MATCH('GP Registration Projections'!$B54,'SNPP Projections'!$A$8:$A$221,0),2)</f>
        <v>160191.78899999999</v>
      </c>
      <c r="K54" s="20">
        <f>INDEX('SNPP Projections'!$F$8:$N$221,MATCH('GP Registration Projections'!$B54,'SNPP Projections'!$A$8:$A$221,0),3)</f>
        <v>160388.231</v>
      </c>
      <c r="L54" s="20">
        <f>INDEX('SNPP Projections'!$F$8:$N$221,MATCH('GP Registration Projections'!$B54,'SNPP Projections'!$A$8:$A$221,0),4)</f>
        <v>160603.12899999999</v>
      </c>
      <c r="M54" s="20">
        <f>INDEX('SNPP Projections'!$F$8:$N$221,MATCH('GP Registration Projections'!$B54,'SNPP Projections'!$A$8:$A$221,0),5)</f>
        <v>160827.196</v>
      </c>
      <c r="N54" s="20">
        <f>INDEX('SNPP Projections'!$F$8:$N$221,MATCH('GP Registration Projections'!$B54,'SNPP Projections'!$A$8:$A$221,0),6)</f>
        <v>161056.307</v>
      </c>
      <c r="P54" s="21">
        <f t="shared" si="0"/>
        <v>1.2059024475713988E-3</v>
      </c>
      <c r="Q54" s="21">
        <f t="shared" si="1"/>
        <v>1.2262925660940713E-3</v>
      </c>
      <c r="R54" s="21">
        <f t="shared" si="2"/>
        <v>1.3398614016759528E-3</v>
      </c>
      <c r="S54" s="21">
        <f t="shared" si="3"/>
        <v>1.3951596173447532E-3</v>
      </c>
      <c r="T54" s="21">
        <f t="shared" si="4"/>
        <v>1.4245787136648483E-3</v>
      </c>
      <c r="V54" s="13">
        <v>168957</v>
      </c>
      <c r="W54" s="23">
        <f t="shared" si="5"/>
        <v>169160.74565983433</v>
      </c>
      <c r="X54" s="23">
        <f t="shared" si="6"/>
        <v>169368.18622471191</v>
      </c>
      <c r="Y54" s="23">
        <f t="shared" si="7"/>
        <v>169595.11612010628</v>
      </c>
      <c r="Z54" s="23">
        <f t="shared" si="8"/>
        <v>169831.72837741594</v>
      </c>
      <c r="AA54" s="23">
        <f t="shared" si="8"/>
        <v>170073.66704256731</v>
      </c>
    </row>
    <row r="55" spans="1:27" x14ac:dyDescent="0.2">
      <c r="A55" s="11" t="s">
        <v>59</v>
      </c>
      <c r="B55" s="11" t="s">
        <v>487</v>
      </c>
      <c r="C55" s="12" t="s">
        <v>257</v>
      </c>
      <c r="D55" s="11" t="s">
        <v>481</v>
      </c>
      <c r="E55" s="12" t="s">
        <v>482</v>
      </c>
      <c r="F55" s="11" t="s">
        <v>429</v>
      </c>
      <c r="G55" s="11" t="s">
        <v>430</v>
      </c>
      <c r="H55" s="12"/>
      <c r="I55" s="20">
        <f>INDEX('SNPP Projections'!$F$8:$N$221,MATCH('GP Registration Projections'!$B55,'SNPP Projections'!$A$8:$A$221,0),1)</f>
        <v>170606.93400000001</v>
      </c>
      <c r="J55" s="20">
        <f>INDEX('SNPP Projections'!$F$8:$N$221,MATCH('GP Registration Projections'!$B55,'SNPP Projections'!$A$8:$A$221,0),2)</f>
        <v>171448.285</v>
      </c>
      <c r="K55" s="20">
        <f>INDEX('SNPP Projections'!$F$8:$N$221,MATCH('GP Registration Projections'!$B55,'SNPP Projections'!$A$8:$A$221,0),3)</f>
        <v>172284.29800000001</v>
      </c>
      <c r="L55" s="20">
        <f>INDEX('SNPP Projections'!$F$8:$N$221,MATCH('GP Registration Projections'!$B55,'SNPP Projections'!$A$8:$A$221,0),4)</f>
        <v>173139.052</v>
      </c>
      <c r="M55" s="20">
        <f>INDEX('SNPP Projections'!$F$8:$N$221,MATCH('GP Registration Projections'!$B55,'SNPP Projections'!$A$8:$A$221,0),5)</f>
        <v>173954.54699999999</v>
      </c>
      <c r="N55" s="20">
        <f>INDEX('SNPP Projections'!$F$8:$N$221,MATCH('GP Registration Projections'!$B55,'SNPP Projections'!$A$8:$A$221,0),6)</f>
        <v>174759.481</v>
      </c>
      <c r="P55" s="21">
        <f t="shared" si="0"/>
        <v>4.9315170273207948E-3</v>
      </c>
      <c r="Q55" s="21">
        <f t="shared" si="1"/>
        <v>4.8761817594151274E-3</v>
      </c>
      <c r="R55" s="21">
        <f t="shared" si="2"/>
        <v>4.9612994911468148E-3</v>
      </c>
      <c r="S55" s="21">
        <f t="shared" si="3"/>
        <v>4.7100581329277197E-3</v>
      </c>
      <c r="T55" s="21">
        <f t="shared" si="4"/>
        <v>4.6272662248949921E-3</v>
      </c>
      <c r="V55" s="13">
        <v>171625</v>
      </c>
      <c r="W55" s="23">
        <f t="shared" si="5"/>
        <v>172471.37160981394</v>
      </c>
      <c r="X55" s="23">
        <f t="shared" si="6"/>
        <v>173312.37336607903</v>
      </c>
      <c r="Y55" s="23">
        <f t="shared" si="7"/>
        <v>174172.2279558696</v>
      </c>
      <c r="Z55" s="23">
        <f t="shared" si="8"/>
        <v>174992.5892746833</v>
      </c>
      <c r="AA55" s="23">
        <f t="shared" si="8"/>
        <v>175802.32657264097</v>
      </c>
    </row>
    <row r="56" spans="1:27" x14ac:dyDescent="0.2">
      <c r="A56" s="11" t="s">
        <v>61</v>
      </c>
      <c r="B56" s="11" t="s">
        <v>488</v>
      </c>
      <c r="C56" s="12" t="s">
        <v>379</v>
      </c>
      <c r="D56" s="11" t="s">
        <v>481</v>
      </c>
      <c r="E56" s="12" t="s">
        <v>482</v>
      </c>
      <c r="F56" s="11" t="s">
        <v>429</v>
      </c>
      <c r="G56" s="11" t="s">
        <v>430</v>
      </c>
      <c r="H56" s="12"/>
      <c r="I56" s="20">
        <f>INDEX('SNPP Projections'!$F$8:$N$221,MATCH('GP Registration Projections'!$B56,'SNPP Projections'!$A$8:$A$221,0),1)</f>
        <v>110485.636</v>
      </c>
      <c r="J56" s="20">
        <f>INDEX('SNPP Projections'!$F$8:$N$221,MATCH('GP Registration Projections'!$B56,'SNPP Projections'!$A$8:$A$221,0),2)</f>
        <v>110562.039</v>
      </c>
      <c r="K56" s="20">
        <f>INDEX('SNPP Projections'!$F$8:$N$221,MATCH('GP Registration Projections'!$B56,'SNPP Projections'!$A$8:$A$221,0),3)</f>
        <v>110651.96</v>
      </c>
      <c r="L56" s="20">
        <f>INDEX('SNPP Projections'!$F$8:$N$221,MATCH('GP Registration Projections'!$B56,'SNPP Projections'!$A$8:$A$221,0),4)</f>
        <v>110801.037</v>
      </c>
      <c r="M56" s="20">
        <f>INDEX('SNPP Projections'!$F$8:$N$221,MATCH('GP Registration Projections'!$B56,'SNPP Projections'!$A$8:$A$221,0),5)</f>
        <v>110923.978</v>
      </c>
      <c r="N56" s="20">
        <f>INDEX('SNPP Projections'!$F$8:$N$221,MATCH('GP Registration Projections'!$B56,'SNPP Projections'!$A$8:$A$221,0),6)</f>
        <v>111055.17</v>
      </c>
      <c r="P56" s="21">
        <f t="shared" si="0"/>
        <v>6.9151975556357127E-4</v>
      </c>
      <c r="Q56" s="21">
        <f t="shared" si="1"/>
        <v>8.1330808307544052E-4</v>
      </c>
      <c r="R56" s="21">
        <f t="shared" si="2"/>
        <v>1.3472603648411669E-3</v>
      </c>
      <c r="S56" s="21">
        <f t="shared" si="3"/>
        <v>1.1095654276232648E-3</v>
      </c>
      <c r="T56" s="21">
        <f t="shared" si="4"/>
        <v>1.1827199345482854E-3</v>
      </c>
      <c r="V56" s="13">
        <v>118999</v>
      </c>
      <c r="W56" s="23">
        <f t="shared" si="5"/>
        <v>119081.29015939232</v>
      </c>
      <c r="X56" s="23">
        <f t="shared" si="6"/>
        <v>119178.139935222</v>
      </c>
      <c r="Y56" s="23">
        <f t="shared" si="7"/>
        <v>119338.70391951222</v>
      </c>
      <c r="Z56" s="23">
        <f t="shared" si="8"/>
        <v>119471.11801955868</v>
      </c>
      <c r="AA56" s="23">
        <f t="shared" si="8"/>
        <v>119612.41889244318</v>
      </c>
    </row>
    <row r="57" spans="1:27" x14ac:dyDescent="0.2">
      <c r="A57" s="11" t="s">
        <v>63</v>
      </c>
      <c r="B57" s="11" t="s">
        <v>489</v>
      </c>
      <c r="C57" s="12" t="s">
        <v>407</v>
      </c>
      <c r="D57" s="11" t="s">
        <v>481</v>
      </c>
      <c r="E57" s="12" t="s">
        <v>482</v>
      </c>
      <c r="F57" s="11" t="s">
        <v>429</v>
      </c>
      <c r="G57" s="11" t="s">
        <v>430</v>
      </c>
      <c r="H57" s="12"/>
      <c r="I57" s="20">
        <f>INDEX('SNPP Projections'!$F$8:$N$221,MATCH('GP Registration Projections'!$B57,'SNPP Projections'!$A$8:$A$221,0),1)</f>
        <v>352836.05900000001</v>
      </c>
      <c r="J57" s="20">
        <f>INDEX('SNPP Projections'!$F$8:$N$221,MATCH('GP Registration Projections'!$B57,'SNPP Projections'!$A$8:$A$221,0),2)</f>
        <v>355119.42300000001</v>
      </c>
      <c r="K57" s="20">
        <f>INDEX('SNPP Projections'!$F$8:$N$221,MATCH('GP Registration Projections'!$B57,'SNPP Projections'!$A$8:$A$221,0),3)</f>
        <v>357326.13900000002</v>
      </c>
      <c r="L57" s="20">
        <f>INDEX('SNPP Projections'!$F$8:$N$221,MATCH('GP Registration Projections'!$B57,'SNPP Projections'!$A$8:$A$221,0),4)</f>
        <v>359545.72499999998</v>
      </c>
      <c r="M57" s="20">
        <f>INDEX('SNPP Projections'!$F$8:$N$221,MATCH('GP Registration Projections'!$B57,'SNPP Projections'!$A$8:$A$221,0),5)</f>
        <v>361654.56699999998</v>
      </c>
      <c r="N57" s="20">
        <f>INDEX('SNPP Projections'!$F$8:$N$221,MATCH('GP Registration Projections'!$B57,'SNPP Projections'!$A$8:$A$221,0),6)</f>
        <v>363686.614</v>
      </c>
      <c r="P57" s="21">
        <f t="shared" si="0"/>
        <v>6.4714587462275262E-3</v>
      </c>
      <c r="Q57" s="21">
        <f t="shared" si="1"/>
        <v>6.2140109976468816E-3</v>
      </c>
      <c r="R57" s="21">
        <f t="shared" si="2"/>
        <v>6.2116530467421303E-3</v>
      </c>
      <c r="S57" s="21">
        <f t="shared" si="3"/>
        <v>5.8652957144741582E-3</v>
      </c>
      <c r="T57" s="21">
        <f t="shared" si="4"/>
        <v>5.6187511106420528E-3</v>
      </c>
      <c r="V57" s="13">
        <v>352219</v>
      </c>
      <c r="W57" s="23">
        <f t="shared" si="5"/>
        <v>354498.3707281375</v>
      </c>
      <c r="X57" s="23">
        <f t="shared" si="6"/>
        <v>356701.22750249004</v>
      </c>
      <c r="Y57" s="23">
        <f t="shared" si="7"/>
        <v>358916.93176908256</v>
      </c>
      <c r="Z57" s="23">
        <f t="shared" si="8"/>
        <v>361022.08571083995</v>
      </c>
      <c r="AA57" s="23">
        <f t="shared" si="8"/>
        <v>363050.57895589405</v>
      </c>
    </row>
    <row r="58" spans="1:27" x14ac:dyDescent="0.2">
      <c r="A58" s="11" t="s">
        <v>43</v>
      </c>
      <c r="B58" s="11" t="s">
        <v>490</v>
      </c>
      <c r="C58" s="12" t="s">
        <v>245</v>
      </c>
      <c r="D58" s="11" t="s">
        <v>481</v>
      </c>
      <c r="E58" s="12" t="s">
        <v>482</v>
      </c>
      <c r="F58" s="11" t="s">
        <v>429</v>
      </c>
      <c r="G58" s="11" t="s">
        <v>430</v>
      </c>
      <c r="H58" s="12"/>
      <c r="I58" s="20">
        <f>INDEX('SNPP Projections'!$F$8:$N$221,MATCH('GP Registration Projections'!$B58,'SNPP Projections'!$A$8:$A$221,0),1)</f>
        <v>237865.864</v>
      </c>
      <c r="J58" s="20">
        <f>INDEX('SNPP Projections'!$F$8:$N$221,MATCH('GP Registration Projections'!$B58,'SNPP Projections'!$A$8:$A$221,0),2)</f>
        <v>239391.98300000001</v>
      </c>
      <c r="K58" s="20">
        <f>INDEX('SNPP Projections'!$F$8:$N$221,MATCH('GP Registration Projections'!$B58,'SNPP Projections'!$A$8:$A$221,0),3)</f>
        <v>240905.891</v>
      </c>
      <c r="L58" s="20">
        <f>INDEX('SNPP Projections'!$F$8:$N$221,MATCH('GP Registration Projections'!$B58,'SNPP Projections'!$A$8:$A$221,0),4)</f>
        <v>242411.3</v>
      </c>
      <c r="M58" s="20">
        <f>INDEX('SNPP Projections'!$F$8:$N$221,MATCH('GP Registration Projections'!$B58,'SNPP Projections'!$A$8:$A$221,0),5)</f>
        <v>243924.32800000001</v>
      </c>
      <c r="N58" s="20">
        <f>INDEX('SNPP Projections'!$F$8:$N$221,MATCH('GP Registration Projections'!$B58,'SNPP Projections'!$A$8:$A$221,0),6)</f>
        <v>245427.98199999999</v>
      </c>
      <c r="P58" s="21">
        <f t="shared" si="0"/>
        <v>6.4158806746646337E-3</v>
      </c>
      <c r="Q58" s="21">
        <f t="shared" si="1"/>
        <v>6.3239711749244155E-3</v>
      </c>
      <c r="R58" s="21">
        <f t="shared" si="2"/>
        <v>6.2489505497397117E-3</v>
      </c>
      <c r="S58" s="21">
        <f t="shared" si="3"/>
        <v>6.2415737220171677E-3</v>
      </c>
      <c r="T58" s="21">
        <f t="shared" si="4"/>
        <v>6.1644281746262731E-3</v>
      </c>
      <c r="V58" s="13">
        <v>255560</v>
      </c>
      <c r="W58" s="23">
        <f t="shared" si="5"/>
        <v>257199.6424652173</v>
      </c>
      <c r="X58" s="23">
        <f t="shared" si="6"/>
        <v>258826.16559036821</v>
      </c>
      <c r="Y58" s="23">
        <f t="shared" si="7"/>
        <v>260443.55750012115</v>
      </c>
      <c r="Z58" s="23">
        <f t="shared" si="8"/>
        <v>262069.13516468258</v>
      </c>
      <c r="AA58" s="23">
        <f t="shared" si="8"/>
        <v>263684.64152519166</v>
      </c>
    </row>
    <row r="59" spans="1:27" x14ac:dyDescent="0.2">
      <c r="A59" s="11" t="s">
        <v>44</v>
      </c>
      <c r="B59" s="11" t="s">
        <v>491</v>
      </c>
      <c r="C59" s="12" t="s">
        <v>246</v>
      </c>
      <c r="D59" s="11" t="s">
        <v>481</v>
      </c>
      <c r="E59" s="12" t="s">
        <v>482</v>
      </c>
      <c r="F59" s="11" t="s">
        <v>429</v>
      </c>
      <c r="G59" s="11" t="s">
        <v>430</v>
      </c>
      <c r="H59" s="12"/>
      <c r="I59" s="20">
        <f>INDEX('SNPP Projections'!$F$8:$N$221,MATCH('GP Registration Projections'!$B59,'SNPP Projections'!$A$8:$A$221,0),1)</f>
        <v>114295.841</v>
      </c>
      <c r="J59" s="20">
        <f>INDEX('SNPP Projections'!$F$8:$N$221,MATCH('GP Registration Projections'!$B59,'SNPP Projections'!$A$8:$A$221,0),2)</f>
        <v>114747.643</v>
      </c>
      <c r="K59" s="20">
        <f>INDEX('SNPP Projections'!$F$8:$N$221,MATCH('GP Registration Projections'!$B59,'SNPP Projections'!$A$8:$A$221,0),3)</f>
        <v>115201.493</v>
      </c>
      <c r="L59" s="20">
        <f>INDEX('SNPP Projections'!$F$8:$N$221,MATCH('GP Registration Projections'!$B59,'SNPP Projections'!$A$8:$A$221,0),4)</f>
        <v>115663.058</v>
      </c>
      <c r="M59" s="20">
        <f>INDEX('SNPP Projections'!$F$8:$N$221,MATCH('GP Registration Projections'!$B59,'SNPP Projections'!$A$8:$A$221,0),5)</f>
        <v>116141.088</v>
      </c>
      <c r="N59" s="20">
        <f>INDEX('SNPP Projections'!$F$8:$N$221,MATCH('GP Registration Projections'!$B59,'SNPP Projections'!$A$8:$A$221,0),6)</f>
        <v>116638.571</v>
      </c>
      <c r="P59" s="21">
        <f t="shared" si="0"/>
        <v>3.9529172369447462E-3</v>
      </c>
      <c r="Q59" s="21">
        <f t="shared" si="1"/>
        <v>3.9552010667444019E-3</v>
      </c>
      <c r="R59" s="21">
        <f t="shared" si="2"/>
        <v>4.0065886993322416E-3</v>
      </c>
      <c r="S59" s="21">
        <f t="shared" si="3"/>
        <v>4.1329531508668815E-3</v>
      </c>
      <c r="T59" s="21">
        <f t="shared" si="4"/>
        <v>4.2834367110457317E-3</v>
      </c>
      <c r="V59" s="13">
        <v>114233</v>
      </c>
      <c r="W59" s="23">
        <f t="shared" si="5"/>
        <v>114684.55359472791</v>
      </c>
      <c r="X59" s="23">
        <f t="shared" si="6"/>
        <v>115138.15406344489</v>
      </c>
      <c r="Y59" s="23">
        <f t="shared" si="7"/>
        <v>115599.46529037747</v>
      </c>
      <c r="Z59" s="23">
        <f t="shared" si="8"/>
        <v>116077.23246468786</v>
      </c>
      <c r="AA59" s="23">
        <f t="shared" si="8"/>
        <v>116574.44194354369</v>
      </c>
    </row>
    <row r="60" spans="1:27" x14ac:dyDescent="0.2">
      <c r="A60" s="11" t="s">
        <v>49</v>
      </c>
      <c r="B60" s="11" t="s">
        <v>492</v>
      </c>
      <c r="C60" s="12" t="s">
        <v>251</v>
      </c>
      <c r="D60" s="11" t="s">
        <v>481</v>
      </c>
      <c r="E60" s="12" t="s">
        <v>482</v>
      </c>
      <c r="F60" s="11" t="s">
        <v>429</v>
      </c>
      <c r="G60" s="11" t="s">
        <v>430</v>
      </c>
      <c r="H60" s="12"/>
      <c r="I60" s="20">
        <f>INDEX('SNPP Projections'!$F$8:$N$221,MATCH('GP Registration Projections'!$B60,'SNPP Projections'!$A$8:$A$221,0),1)</f>
        <v>304186.98300000001</v>
      </c>
      <c r="J60" s="20">
        <f>INDEX('SNPP Projections'!$F$8:$N$221,MATCH('GP Registration Projections'!$B60,'SNPP Projections'!$A$8:$A$221,0),2)</f>
        <v>304876.58500000002</v>
      </c>
      <c r="K60" s="20">
        <f>INDEX('SNPP Projections'!$F$8:$N$221,MATCH('GP Registration Projections'!$B60,'SNPP Projections'!$A$8:$A$221,0),3)</f>
        <v>305542.75199999998</v>
      </c>
      <c r="L60" s="20">
        <f>INDEX('SNPP Projections'!$F$8:$N$221,MATCH('GP Registration Projections'!$B60,'SNPP Projections'!$A$8:$A$221,0),4)</f>
        <v>306271.30800000002</v>
      </c>
      <c r="M60" s="20">
        <f>INDEX('SNPP Projections'!$F$8:$N$221,MATCH('GP Registration Projections'!$B60,'SNPP Projections'!$A$8:$A$221,0),5)</f>
        <v>307011.61700000003</v>
      </c>
      <c r="N60" s="20">
        <f>INDEX('SNPP Projections'!$F$8:$N$221,MATCH('GP Registration Projections'!$B60,'SNPP Projections'!$A$8:$A$221,0),6)</f>
        <v>307749.98300000001</v>
      </c>
      <c r="P60" s="21">
        <f t="shared" si="0"/>
        <v>2.2670332346207381E-3</v>
      </c>
      <c r="Q60" s="21">
        <f t="shared" si="1"/>
        <v>2.1850382508055107E-3</v>
      </c>
      <c r="R60" s="21">
        <f t="shared" si="2"/>
        <v>2.3844650060625252E-3</v>
      </c>
      <c r="S60" s="21">
        <f t="shared" si="3"/>
        <v>2.4171673306074377E-3</v>
      </c>
      <c r="T60" s="21">
        <f t="shared" si="4"/>
        <v>2.405009970681272E-3</v>
      </c>
      <c r="V60" s="13">
        <v>314009</v>
      </c>
      <c r="W60" s="23">
        <f t="shared" si="5"/>
        <v>314720.86883897003</v>
      </c>
      <c r="X60" s="23">
        <f t="shared" si="6"/>
        <v>315408.54597570992</v>
      </c>
      <c r="Y60" s="23">
        <f t="shared" si="7"/>
        <v>316160.62661620206</v>
      </c>
      <c r="Z60" s="23">
        <f t="shared" si="8"/>
        <v>316924.83975408314</v>
      </c>
      <c r="AA60" s="23">
        <f t="shared" si="8"/>
        <v>317687.04715364828</v>
      </c>
    </row>
    <row r="61" spans="1:27" x14ac:dyDescent="0.2">
      <c r="A61" s="11" t="s">
        <v>60</v>
      </c>
      <c r="B61" s="11" t="s">
        <v>493</v>
      </c>
      <c r="C61" s="12" t="s">
        <v>258</v>
      </c>
      <c r="D61" s="11" t="s">
        <v>481</v>
      </c>
      <c r="E61" s="12" t="s">
        <v>482</v>
      </c>
      <c r="F61" s="11" t="s">
        <v>429</v>
      </c>
      <c r="G61" s="11" t="s">
        <v>430</v>
      </c>
      <c r="H61" s="12"/>
      <c r="I61" s="20">
        <f>INDEX('SNPP Projections'!$F$8:$N$221,MATCH('GP Registration Projections'!$B61,'SNPP Projections'!$A$8:$A$221,0),1)</f>
        <v>260781.595</v>
      </c>
      <c r="J61" s="20">
        <f>INDEX('SNPP Projections'!$F$8:$N$221,MATCH('GP Registration Projections'!$B61,'SNPP Projections'!$A$8:$A$221,0),2)</f>
        <v>261739.33199999999</v>
      </c>
      <c r="K61" s="20">
        <f>INDEX('SNPP Projections'!$F$8:$N$221,MATCH('GP Registration Projections'!$B61,'SNPP Projections'!$A$8:$A$221,0),3)</f>
        <v>262687.16800000001</v>
      </c>
      <c r="L61" s="20">
        <f>INDEX('SNPP Projections'!$F$8:$N$221,MATCH('GP Registration Projections'!$B61,'SNPP Projections'!$A$8:$A$221,0),4)</f>
        <v>263646.46899999998</v>
      </c>
      <c r="M61" s="20">
        <f>INDEX('SNPP Projections'!$F$8:$N$221,MATCH('GP Registration Projections'!$B61,'SNPP Projections'!$A$8:$A$221,0),5)</f>
        <v>264610.85700000002</v>
      </c>
      <c r="N61" s="20">
        <f>INDEX('SNPP Projections'!$F$8:$N$221,MATCH('GP Registration Projections'!$B61,'SNPP Projections'!$A$8:$A$221,0),6)</f>
        <v>265579.46000000002</v>
      </c>
      <c r="P61" s="21">
        <f t="shared" si="0"/>
        <v>3.672563625511968E-3</v>
      </c>
      <c r="Q61" s="21">
        <f t="shared" si="1"/>
        <v>3.6212975434659176E-3</v>
      </c>
      <c r="R61" s="21">
        <f t="shared" si="2"/>
        <v>3.6518761357995895E-3</v>
      </c>
      <c r="S61" s="21">
        <f t="shared" si="3"/>
        <v>3.6578832390887642E-3</v>
      </c>
      <c r="T61" s="21">
        <f t="shared" si="4"/>
        <v>3.660480945420931E-3</v>
      </c>
      <c r="V61" s="13">
        <v>259239</v>
      </c>
      <c r="W61" s="23">
        <f t="shared" si="5"/>
        <v>260191.07172171411</v>
      </c>
      <c r="X61" s="23">
        <f t="shared" si="6"/>
        <v>261133.30101057171</v>
      </c>
      <c r="Y61" s="23">
        <f t="shared" si="7"/>
        <v>262086.92748079478</v>
      </c>
      <c r="Z61" s="23">
        <f t="shared" si="8"/>
        <v>263045.61086001107</v>
      </c>
      <c r="AA61" s="23">
        <f t="shared" si="8"/>
        <v>264008.48430634075</v>
      </c>
    </row>
    <row r="62" spans="1:27" x14ac:dyDescent="0.2">
      <c r="A62" s="11" t="s">
        <v>62</v>
      </c>
      <c r="B62" s="11" t="s">
        <v>494</v>
      </c>
      <c r="C62" s="12" t="s">
        <v>259</v>
      </c>
      <c r="D62" s="11" t="s">
        <v>481</v>
      </c>
      <c r="E62" s="12" t="s">
        <v>482</v>
      </c>
      <c r="F62" s="11" t="s">
        <v>429</v>
      </c>
      <c r="G62" s="11" t="s">
        <v>430</v>
      </c>
      <c r="H62" s="12"/>
      <c r="I62" s="20">
        <f>INDEX('SNPP Projections'!$F$8:$N$221,MATCH('GP Registration Projections'!$B62,'SNPP Projections'!$A$8:$A$221,0),1)</f>
        <v>566870.70499999996</v>
      </c>
      <c r="J62" s="20">
        <f>INDEX('SNPP Projections'!$F$8:$N$221,MATCH('GP Registration Projections'!$B62,'SNPP Projections'!$A$8:$A$221,0),2)</f>
        <v>570227.79</v>
      </c>
      <c r="K62" s="20">
        <f>INDEX('SNPP Projections'!$F$8:$N$221,MATCH('GP Registration Projections'!$B62,'SNPP Projections'!$A$8:$A$221,0),3)</f>
        <v>573413.10800000001</v>
      </c>
      <c r="L62" s="20">
        <f>INDEX('SNPP Projections'!$F$8:$N$221,MATCH('GP Registration Projections'!$B62,'SNPP Projections'!$A$8:$A$221,0),4)</f>
        <v>576547.34</v>
      </c>
      <c r="M62" s="20">
        <f>INDEX('SNPP Projections'!$F$8:$N$221,MATCH('GP Registration Projections'!$B62,'SNPP Projections'!$A$8:$A$221,0),5)</f>
        <v>579380.80000000005</v>
      </c>
      <c r="N62" s="20">
        <f>INDEX('SNPP Projections'!$F$8:$N$221,MATCH('GP Registration Projections'!$B62,'SNPP Projections'!$A$8:$A$221,0),6)</f>
        <v>582056.36300000001</v>
      </c>
      <c r="P62" s="21">
        <f t="shared" si="0"/>
        <v>5.9221352777439427E-3</v>
      </c>
      <c r="Q62" s="21">
        <f t="shared" si="1"/>
        <v>5.5860448330656946E-3</v>
      </c>
      <c r="R62" s="21">
        <f t="shared" si="2"/>
        <v>5.4659231822094308E-3</v>
      </c>
      <c r="S62" s="21">
        <f t="shared" si="3"/>
        <v>4.914531389564783E-3</v>
      </c>
      <c r="T62" s="21">
        <f t="shared" si="4"/>
        <v>4.6179697359663378E-3</v>
      </c>
      <c r="V62" s="13">
        <v>584915</v>
      </c>
      <c r="W62" s="23">
        <f t="shared" si="5"/>
        <v>588378.94575598161</v>
      </c>
      <c r="X62" s="23">
        <f t="shared" si="6"/>
        <v>591665.65692580643</v>
      </c>
      <c r="Y62" s="23">
        <f t="shared" si="7"/>
        <v>594899.65595611441</v>
      </c>
      <c r="Z62" s="23">
        <f t="shared" si="8"/>
        <v>597823.30898895208</v>
      </c>
      <c r="AA62" s="23">
        <f t="shared" si="8"/>
        <v>600584.03893731826</v>
      </c>
    </row>
    <row r="63" spans="1:27" x14ac:dyDescent="0.2">
      <c r="A63" s="11" t="s">
        <v>42</v>
      </c>
      <c r="B63" s="11" t="s">
        <v>495</v>
      </c>
      <c r="C63" s="12" t="s">
        <v>421</v>
      </c>
      <c r="D63" s="11" t="s">
        <v>481</v>
      </c>
      <c r="E63" s="12" t="s">
        <v>482</v>
      </c>
      <c r="F63" s="11" t="s">
        <v>429</v>
      </c>
      <c r="G63" s="11" t="s">
        <v>430</v>
      </c>
      <c r="H63" s="12"/>
      <c r="I63" s="20">
        <f>INDEX('SNPP Projections'!$F$8:$N$221,MATCH('GP Registration Projections'!$B63,'SNPP Projections'!$A$8:$A$221,0),1)</f>
        <v>160612.70000000001</v>
      </c>
      <c r="J63" s="20">
        <f>INDEX('SNPP Projections'!$F$8:$N$221,MATCH('GP Registration Projections'!$B63,'SNPP Projections'!$A$8:$A$221,0),2)</f>
        <v>161559.11300000001</v>
      </c>
      <c r="K63" s="20">
        <f>INDEX('SNPP Projections'!$F$8:$N$221,MATCH('GP Registration Projections'!$B63,'SNPP Projections'!$A$8:$A$221,0),3)</f>
        <v>162474.85699999999</v>
      </c>
      <c r="L63" s="20">
        <f>INDEX('SNPP Projections'!$F$8:$N$221,MATCH('GP Registration Projections'!$B63,'SNPP Projections'!$A$8:$A$221,0),4)</f>
        <v>163385.12899999999</v>
      </c>
      <c r="M63" s="20">
        <f>INDEX('SNPP Projections'!$F$8:$N$221,MATCH('GP Registration Projections'!$B63,'SNPP Projections'!$A$8:$A$221,0),5)</f>
        <v>164314.23699999999</v>
      </c>
      <c r="N63" s="20">
        <f>INDEX('SNPP Projections'!$F$8:$N$221,MATCH('GP Registration Projections'!$B63,'SNPP Projections'!$A$8:$A$221,0),6)</f>
        <v>165287.014</v>
      </c>
      <c r="P63" s="21">
        <f t="shared" si="0"/>
        <v>5.8925165942668323E-3</v>
      </c>
      <c r="Q63" s="21">
        <f t="shared" si="1"/>
        <v>5.6681667966323691E-3</v>
      </c>
      <c r="R63" s="21">
        <f t="shared" si="2"/>
        <v>5.6025407057289931E-3</v>
      </c>
      <c r="S63" s="21">
        <f t="shared" si="3"/>
        <v>5.6866130087029369E-3</v>
      </c>
      <c r="T63" s="21">
        <f t="shared" si="4"/>
        <v>5.9202234557435328E-3</v>
      </c>
      <c r="V63" s="13">
        <v>158110</v>
      </c>
      <c r="W63" s="23">
        <f t="shared" si="5"/>
        <v>159041.66579871954</v>
      </c>
      <c r="X63" s="23">
        <f t="shared" si="6"/>
        <v>159943.14048808094</v>
      </c>
      <c r="Y63" s="23">
        <f t="shared" si="7"/>
        <v>160839.22844326755</v>
      </c>
      <c r="Z63" s="23">
        <f t="shared" si="8"/>
        <v>161753.85889204277</v>
      </c>
      <c r="AA63" s="23">
        <f t="shared" si="8"/>
        <v>162711.47788151246</v>
      </c>
    </row>
    <row r="64" spans="1:27" x14ac:dyDescent="0.2">
      <c r="A64" s="11" t="s">
        <v>45</v>
      </c>
      <c r="B64" s="11" t="s">
        <v>496</v>
      </c>
      <c r="C64" s="12" t="s">
        <v>247</v>
      </c>
      <c r="D64" s="11" t="s">
        <v>481</v>
      </c>
      <c r="E64" s="12" t="s">
        <v>482</v>
      </c>
      <c r="F64" s="11" t="s">
        <v>429</v>
      </c>
      <c r="G64" s="11" t="s">
        <v>430</v>
      </c>
      <c r="H64" s="12"/>
      <c r="I64" s="20">
        <f>INDEX('SNPP Projections'!$F$8:$N$221,MATCH('GP Registration Projections'!$B64,'SNPP Projections'!$A$8:$A$221,0),1)</f>
        <v>339869.35499999998</v>
      </c>
      <c r="J64" s="20">
        <f>INDEX('SNPP Projections'!$F$8:$N$221,MATCH('GP Registration Projections'!$B64,'SNPP Projections'!$A$8:$A$221,0),2)</f>
        <v>342087.51199999999</v>
      </c>
      <c r="K64" s="20">
        <f>INDEX('SNPP Projections'!$F$8:$N$221,MATCH('GP Registration Projections'!$B64,'SNPP Projections'!$A$8:$A$221,0),3)</f>
        <v>344259.45799999998</v>
      </c>
      <c r="L64" s="20">
        <f>INDEX('SNPP Projections'!$F$8:$N$221,MATCH('GP Registration Projections'!$B64,'SNPP Projections'!$A$8:$A$221,0),4)</f>
        <v>346411.79200000002</v>
      </c>
      <c r="M64" s="20">
        <f>INDEX('SNPP Projections'!$F$8:$N$221,MATCH('GP Registration Projections'!$B64,'SNPP Projections'!$A$8:$A$221,0),5)</f>
        <v>348521.47100000002</v>
      </c>
      <c r="N64" s="20">
        <f>INDEX('SNPP Projections'!$F$8:$N$221,MATCH('GP Registration Projections'!$B64,'SNPP Projections'!$A$8:$A$221,0),6)</f>
        <v>350582.71899999998</v>
      </c>
      <c r="P64" s="21">
        <f t="shared" si="0"/>
        <v>6.526498983705096E-3</v>
      </c>
      <c r="Q64" s="21">
        <f t="shared" si="1"/>
        <v>6.3490946725935915E-3</v>
      </c>
      <c r="R64" s="21">
        <f t="shared" si="2"/>
        <v>6.2520693331249936E-3</v>
      </c>
      <c r="S64" s="21">
        <f t="shared" si="3"/>
        <v>6.090090027882202E-3</v>
      </c>
      <c r="T64" s="21">
        <f t="shared" si="4"/>
        <v>5.9142640310959867E-3</v>
      </c>
      <c r="V64" s="13">
        <v>339465</v>
      </c>
      <c r="W64" s="23">
        <f t="shared" si="5"/>
        <v>341680.51797750348</v>
      </c>
      <c r="X64" s="23">
        <f t="shared" si="6"/>
        <v>343849.87993392348</v>
      </c>
      <c r="Y64" s="23">
        <f t="shared" si="7"/>
        <v>345999.65322345705</v>
      </c>
      <c r="Z64" s="23">
        <f t="shared" si="8"/>
        <v>348106.8222612039</v>
      </c>
      <c r="AA64" s="23">
        <f t="shared" si="8"/>
        <v>350165.61791908246</v>
      </c>
    </row>
    <row r="65" spans="1:27" x14ac:dyDescent="0.2">
      <c r="A65" s="11" t="s">
        <v>46</v>
      </c>
      <c r="B65" s="11" t="s">
        <v>497</v>
      </c>
      <c r="C65" s="12" t="s">
        <v>248</v>
      </c>
      <c r="D65" s="11" t="s">
        <v>481</v>
      </c>
      <c r="E65" s="12" t="s">
        <v>482</v>
      </c>
      <c r="F65" s="11" t="s">
        <v>429</v>
      </c>
      <c r="G65" s="11" t="s">
        <v>430</v>
      </c>
      <c r="H65" s="12"/>
      <c r="I65" s="20">
        <f>INDEX('SNPP Projections'!$F$8:$N$221,MATCH('GP Registration Projections'!$B65,'SNPP Projections'!$A$8:$A$221,0),1)</f>
        <v>209112.87100000001</v>
      </c>
      <c r="J65" s="20">
        <f>INDEX('SNPP Projections'!$F$8:$N$221,MATCH('GP Registration Projections'!$B65,'SNPP Projections'!$A$8:$A$221,0),2)</f>
        <v>210447.98800000001</v>
      </c>
      <c r="K65" s="20">
        <f>INDEX('SNPP Projections'!$F$8:$N$221,MATCH('GP Registration Projections'!$B65,'SNPP Projections'!$A$8:$A$221,0),3)</f>
        <v>211795.71400000001</v>
      </c>
      <c r="L65" s="20">
        <f>INDEX('SNPP Projections'!$F$8:$N$221,MATCH('GP Registration Projections'!$B65,'SNPP Projections'!$A$8:$A$221,0),4)</f>
        <v>213161.264</v>
      </c>
      <c r="M65" s="20">
        <f>INDEX('SNPP Projections'!$F$8:$N$221,MATCH('GP Registration Projections'!$B65,'SNPP Projections'!$A$8:$A$221,0),5)</f>
        <v>214510.01</v>
      </c>
      <c r="N65" s="20">
        <f>INDEX('SNPP Projections'!$F$8:$N$221,MATCH('GP Registration Projections'!$B65,'SNPP Projections'!$A$8:$A$221,0),6)</f>
        <v>215870.91099999999</v>
      </c>
      <c r="P65" s="21">
        <f t="shared" si="0"/>
        <v>6.3846715585479108E-3</v>
      </c>
      <c r="Q65" s="21">
        <f t="shared" si="1"/>
        <v>6.4040811832327665E-3</v>
      </c>
      <c r="R65" s="21">
        <f t="shared" si="2"/>
        <v>6.4474864680216723E-3</v>
      </c>
      <c r="S65" s="21">
        <f t="shared" si="3"/>
        <v>6.3273503576147579E-3</v>
      </c>
      <c r="T65" s="21">
        <f t="shared" si="4"/>
        <v>6.3442307424254156E-3</v>
      </c>
      <c r="V65" s="13">
        <v>217989</v>
      </c>
      <c r="W65" s="23">
        <f t="shared" si="5"/>
        <v>219380.78816837631</v>
      </c>
      <c r="X65" s="23">
        <f t="shared" si="6"/>
        <v>220785.72054584819</v>
      </c>
      <c r="Y65" s="23">
        <f t="shared" si="7"/>
        <v>222209.23349139997</v>
      </c>
      <c r="Z65" s="23">
        <f t="shared" si="8"/>
        <v>223615.22916439708</v>
      </c>
      <c r="AA65" s="23">
        <f t="shared" si="8"/>
        <v>225033.89577573637</v>
      </c>
    </row>
    <row r="66" spans="1:27" x14ac:dyDescent="0.2">
      <c r="A66" s="11" t="s">
        <v>47</v>
      </c>
      <c r="B66" s="11" t="s">
        <v>498</v>
      </c>
      <c r="C66" s="12" t="s">
        <v>249</v>
      </c>
      <c r="D66" s="11" t="s">
        <v>481</v>
      </c>
      <c r="E66" s="12" t="s">
        <v>482</v>
      </c>
      <c r="F66" s="11" t="s">
        <v>429</v>
      </c>
      <c r="G66" s="11" t="s">
        <v>430</v>
      </c>
      <c r="H66" s="12"/>
      <c r="I66" s="20">
        <f>INDEX('SNPP Projections'!$F$8:$N$221,MATCH('GP Registration Projections'!$B66,'SNPP Projections'!$A$8:$A$221,0),1)</f>
        <v>204051.44699999999</v>
      </c>
      <c r="J66" s="20">
        <f>INDEX('SNPP Projections'!$F$8:$N$221,MATCH('GP Registration Projections'!$B66,'SNPP Projections'!$A$8:$A$221,0),2)</f>
        <v>205632.01500000001</v>
      </c>
      <c r="K66" s="20">
        <f>INDEX('SNPP Projections'!$F$8:$N$221,MATCH('GP Registration Projections'!$B66,'SNPP Projections'!$A$8:$A$221,0),3)</f>
        <v>207168.05499999999</v>
      </c>
      <c r="L66" s="20">
        <f>INDEX('SNPP Projections'!$F$8:$N$221,MATCH('GP Registration Projections'!$B66,'SNPP Projections'!$A$8:$A$221,0),4)</f>
        <v>208727.484</v>
      </c>
      <c r="M66" s="20">
        <f>INDEX('SNPP Projections'!$F$8:$N$221,MATCH('GP Registration Projections'!$B66,'SNPP Projections'!$A$8:$A$221,0),5)</f>
        <v>210303.55300000001</v>
      </c>
      <c r="N66" s="20">
        <f>INDEX('SNPP Projections'!$F$8:$N$221,MATCH('GP Registration Projections'!$B66,'SNPP Projections'!$A$8:$A$221,0),6)</f>
        <v>211859.32</v>
      </c>
      <c r="P66" s="21">
        <f t="shared" si="0"/>
        <v>7.7459288980196673E-3</v>
      </c>
      <c r="Q66" s="21">
        <f t="shared" si="1"/>
        <v>7.46984850583689E-3</v>
      </c>
      <c r="R66" s="21">
        <f t="shared" si="2"/>
        <v>7.5273622663494322E-3</v>
      </c>
      <c r="S66" s="21">
        <f t="shared" si="3"/>
        <v>7.5508455800675379E-3</v>
      </c>
      <c r="T66" s="21">
        <f t="shared" si="4"/>
        <v>7.3977209505347368E-3</v>
      </c>
      <c r="V66" s="13">
        <v>211789</v>
      </c>
      <c r="W66" s="23">
        <f t="shared" si="5"/>
        <v>213429.50253538269</v>
      </c>
      <c r="X66" s="23">
        <f t="shared" si="6"/>
        <v>215023.78858599812</v>
      </c>
      <c r="Y66" s="23">
        <f t="shared" si="7"/>
        <v>216642.35053856784</v>
      </c>
      <c r="Z66" s="23">
        <f t="shared" si="8"/>
        <v>218278.18347358744</v>
      </c>
      <c r="AA66" s="23">
        <f t="shared" si="8"/>
        <v>219892.94456451468</v>
      </c>
    </row>
    <row r="67" spans="1:27" x14ac:dyDescent="0.2">
      <c r="A67" s="11" t="s">
        <v>48</v>
      </c>
      <c r="B67" s="11" t="s">
        <v>499</v>
      </c>
      <c r="C67" s="12" t="s">
        <v>250</v>
      </c>
      <c r="D67" s="11" t="s">
        <v>481</v>
      </c>
      <c r="E67" s="12" t="s">
        <v>482</v>
      </c>
      <c r="F67" s="11" t="s">
        <v>429</v>
      </c>
      <c r="G67" s="11" t="s">
        <v>430</v>
      </c>
      <c r="H67" s="12"/>
      <c r="I67" s="20">
        <f>INDEX('SNPP Projections'!$F$8:$N$221,MATCH('GP Registration Projections'!$B67,'SNPP Projections'!$A$8:$A$221,0),1)</f>
        <v>83627.623000000007</v>
      </c>
      <c r="J67" s="20">
        <f>INDEX('SNPP Projections'!$F$8:$N$221,MATCH('GP Registration Projections'!$B67,'SNPP Projections'!$A$8:$A$221,0),2)</f>
        <v>84078.373999999996</v>
      </c>
      <c r="K67" s="20">
        <f>INDEX('SNPP Projections'!$F$8:$N$221,MATCH('GP Registration Projections'!$B67,'SNPP Projections'!$A$8:$A$221,0),3)</f>
        <v>84493.243000000002</v>
      </c>
      <c r="L67" s="20">
        <f>INDEX('SNPP Projections'!$F$8:$N$221,MATCH('GP Registration Projections'!$B67,'SNPP Projections'!$A$8:$A$221,0),4)</f>
        <v>84936.107000000004</v>
      </c>
      <c r="M67" s="20">
        <f>INDEX('SNPP Projections'!$F$8:$N$221,MATCH('GP Registration Projections'!$B67,'SNPP Projections'!$A$8:$A$221,0),5)</f>
        <v>85300.664999999994</v>
      </c>
      <c r="N67" s="20">
        <f>INDEX('SNPP Projections'!$F$8:$N$221,MATCH('GP Registration Projections'!$B67,'SNPP Projections'!$A$8:$A$221,0),6)</f>
        <v>85632.364000000001</v>
      </c>
      <c r="P67" s="21">
        <f t="shared" si="0"/>
        <v>5.3899774240861687E-3</v>
      </c>
      <c r="Q67" s="21">
        <f t="shared" si="1"/>
        <v>4.9343128353077576E-3</v>
      </c>
      <c r="R67" s="21">
        <f t="shared" si="2"/>
        <v>5.2414132098113622E-3</v>
      </c>
      <c r="S67" s="21">
        <f t="shared" si="3"/>
        <v>4.2921439759417033E-3</v>
      </c>
      <c r="T67" s="21">
        <f t="shared" si="4"/>
        <v>3.8885863316541298E-3</v>
      </c>
      <c r="V67" s="13">
        <v>122932</v>
      </c>
      <c r="W67" s="23">
        <f t="shared" si="5"/>
        <v>123594.60070469776</v>
      </c>
      <c r="X67" s="23">
        <f t="shared" si="6"/>
        <v>124204.45512932968</v>
      </c>
      <c r="Y67" s="23">
        <f t="shared" si="7"/>
        <v>124855.46200116197</v>
      </c>
      <c r="Z67" s="23">
        <f t="shared" si="8"/>
        <v>125391.35962025367</v>
      </c>
      <c r="AA67" s="23">
        <f t="shared" si="8"/>
        <v>125878.95474738051</v>
      </c>
    </row>
    <row r="68" spans="1:27" x14ac:dyDescent="0.2">
      <c r="A68" s="11" t="s">
        <v>51</v>
      </c>
      <c r="B68" s="11" t="s">
        <v>500</v>
      </c>
      <c r="C68" s="12" t="s">
        <v>252</v>
      </c>
      <c r="D68" s="11" t="s">
        <v>481</v>
      </c>
      <c r="E68" s="12" t="s">
        <v>482</v>
      </c>
      <c r="F68" s="11" t="s">
        <v>429</v>
      </c>
      <c r="G68" s="11" t="s">
        <v>430</v>
      </c>
      <c r="H68" s="12"/>
      <c r="I68" s="20">
        <f>INDEX('SNPP Projections'!$F$8:$N$221,MATCH('GP Registration Projections'!$B68,'SNPP Projections'!$A$8:$A$221,0),1)</f>
        <v>243552.603</v>
      </c>
      <c r="J68" s="20">
        <f>INDEX('SNPP Projections'!$F$8:$N$221,MATCH('GP Registration Projections'!$B68,'SNPP Projections'!$A$8:$A$221,0),2)</f>
        <v>245165.42600000001</v>
      </c>
      <c r="K68" s="20">
        <f>INDEX('SNPP Projections'!$F$8:$N$221,MATCH('GP Registration Projections'!$B68,'SNPP Projections'!$A$8:$A$221,0),3)</f>
        <v>246750.91399999999</v>
      </c>
      <c r="L68" s="20">
        <f>INDEX('SNPP Projections'!$F$8:$N$221,MATCH('GP Registration Projections'!$B68,'SNPP Projections'!$A$8:$A$221,0),4)</f>
        <v>248359.144</v>
      </c>
      <c r="M68" s="20">
        <f>INDEX('SNPP Projections'!$F$8:$N$221,MATCH('GP Registration Projections'!$B68,'SNPP Projections'!$A$8:$A$221,0),5)</f>
        <v>249909.29300000001</v>
      </c>
      <c r="N68" s="20">
        <f>INDEX('SNPP Projections'!$F$8:$N$221,MATCH('GP Registration Projections'!$B68,'SNPP Projections'!$A$8:$A$221,0),6)</f>
        <v>251451.57399999999</v>
      </c>
      <c r="P68" s="21">
        <f t="shared" si="0"/>
        <v>6.6220725220498006E-3</v>
      </c>
      <c r="Q68" s="21">
        <f t="shared" si="1"/>
        <v>6.467013011859115E-3</v>
      </c>
      <c r="R68" s="21">
        <f t="shared" si="2"/>
        <v>6.517625300468028E-3</v>
      </c>
      <c r="S68" s="21">
        <f t="shared" si="3"/>
        <v>6.2415620179460951E-3</v>
      </c>
      <c r="T68" s="21">
        <f t="shared" si="4"/>
        <v>6.1713631433465265E-3</v>
      </c>
      <c r="V68" s="13">
        <v>244668</v>
      </c>
      <c r="W68" s="23">
        <f t="shared" si="5"/>
        <v>246288.20923982488</v>
      </c>
      <c r="X68" s="23">
        <f t="shared" si="6"/>
        <v>247880.95829364631</v>
      </c>
      <c r="Y68" s="23">
        <f t="shared" si="7"/>
        <v>249496.55349892523</v>
      </c>
      <c r="Z68" s="23">
        <f t="shared" si="8"/>
        <v>251053.80171085257</v>
      </c>
      <c r="AA68" s="23">
        <f t="shared" si="8"/>
        <v>252603.14588972795</v>
      </c>
    </row>
    <row r="69" spans="1:27" x14ac:dyDescent="0.2">
      <c r="A69" s="11" t="s">
        <v>52</v>
      </c>
      <c r="B69" s="11" t="s">
        <v>501</v>
      </c>
      <c r="C69" s="12" t="s">
        <v>253</v>
      </c>
      <c r="D69" s="11" t="s">
        <v>481</v>
      </c>
      <c r="E69" s="12" t="s">
        <v>482</v>
      </c>
      <c r="F69" s="11" t="s">
        <v>429</v>
      </c>
      <c r="G69" s="11" t="s">
        <v>430</v>
      </c>
      <c r="H69" s="12"/>
      <c r="I69" s="20">
        <f>INDEX('SNPP Projections'!$F$8:$N$221,MATCH('GP Registration Projections'!$B69,'SNPP Projections'!$A$8:$A$221,0),1)</f>
        <v>327926.74099999998</v>
      </c>
      <c r="J69" s="20">
        <f>INDEX('SNPP Projections'!$F$8:$N$221,MATCH('GP Registration Projections'!$B69,'SNPP Projections'!$A$8:$A$221,0),2)</f>
        <v>330107.435</v>
      </c>
      <c r="K69" s="20">
        <f>INDEX('SNPP Projections'!$F$8:$N$221,MATCH('GP Registration Projections'!$B69,'SNPP Projections'!$A$8:$A$221,0),3)</f>
        <v>332035.42700000003</v>
      </c>
      <c r="L69" s="20">
        <f>INDEX('SNPP Projections'!$F$8:$N$221,MATCH('GP Registration Projections'!$B69,'SNPP Projections'!$A$8:$A$221,0),4)</f>
        <v>333803.79599999997</v>
      </c>
      <c r="M69" s="20">
        <f>INDEX('SNPP Projections'!$F$8:$N$221,MATCH('GP Registration Projections'!$B69,'SNPP Projections'!$A$8:$A$221,0),5)</f>
        <v>335309.674</v>
      </c>
      <c r="N69" s="20">
        <f>INDEX('SNPP Projections'!$F$8:$N$221,MATCH('GP Registration Projections'!$B69,'SNPP Projections'!$A$8:$A$221,0),6)</f>
        <v>336698</v>
      </c>
      <c r="P69" s="21">
        <f t="shared" si="0"/>
        <v>6.6499425858046078E-3</v>
      </c>
      <c r="Q69" s="21">
        <f t="shared" si="1"/>
        <v>5.8404985637479732E-3</v>
      </c>
      <c r="R69" s="21">
        <f t="shared" si="2"/>
        <v>5.3258443413026152E-3</v>
      </c>
      <c r="S69" s="21">
        <f t="shared" si="3"/>
        <v>4.5112668521002262E-3</v>
      </c>
      <c r="T69" s="21">
        <f t="shared" si="4"/>
        <v>4.1404293035696938E-3</v>
      </c>
      <c r="V69" s="13">
        <v>366765</v>
      </c>
      <c r="W69" s="23">
        <f t="shared" si="5"/>
        <v>369203.96619248262</v>
      </c>
      <c r="X69" s="23">
        <f t="shared" si="6"/>
        <v>371360.30142675986</v>
      </c>
      <c r="Y69" s="23">
        <f t="shared" si="7"/>
        <v>373338.10858669801</v>
      </c>
      <c r="Z69" s="23">
        <f t="shared" si="8"/>
        <v>375022.33642059099</v>
      </c>
      <c r="AA69" s="23">
        <f t="shared" si="8"/>
        <v>376575.08989179996</v>
      </c>
    </row>
    <row r="70" spans="1:27" x14ac:dyDescent="0.2">
      <c r="A70" s="11" t="s">
        <v>56</v>
      </c>
      <c r="B70" s="11" t="s">
        <v>502</v>
      </c>
      <c r="C70" s="12" t="s">
        <v>378</v>
      </c>
      <c r="D70" s="11" t="s">
        <v>481</v>
      </c>
      <c r="E70" s="12" t="s">
        <v>482</v>
      </c>
      <c r="F70" s="11" t="s">
        <v>429</v>
      </c>
      <c r="G70" s="11" t="s">
        <v>430</v>
      </c>
      <c r="H70" s="12"/>
      <c r="I70" s="20">
        <f>INDEX('SNPP Projections'!$F$8:$N$221,MATCH('GP Registration Projections'!$B70,'SNPP Projections'!$A$8:$A$221,0),1)</f>
        <v>243688.033</v>
      </c>
      <c r="J70" s="20">
        <f>INDEX('SNPP Projections'!$F$8:$N$221,MATCH('GP Registration Projections'!$B70,'SNPP Projections'!$A$8:$A$221,0),2)</f>
        <v>245505.973</v>
      </c>
      <c r="K70" s="20">
        <f>INDEX('SNPP Projections'!$F$8:$N$221,MATCH('GP Registration Projections'!$B70,'SNPP Projections'!$A$8:$A$221,0),3)</f>
        <v>247239.15599999999</v>
      </c>
      <c r="L70" s="20">
        <f>INDEX('SNPP Projections'!$F$8:$N$221,MATCH('GP Registration Projections'!$B70,'SNPP Projections'!$A$8:$A$221,0),4)</f>
        <v>248950.49</v>
      </c>
      <c r="M70" s="20">
        <f>INDEX('SNPP Projections'!$F$8:$N$221,MATCH('GP Registration Projections'!$B70,'SNPP Projections'!$A$8:$A$221,0),5)</f>
        <v>250564.77799999999</v>
      </c>
      <c r="N70" s="20">
        <f>INDEX('SNPP Projections'!$F$8:$N$221,MATCH('GP Registration Projections'!$B70,'SNPP Projections'!$A$8:$A$221,0),6)</f>
        <v>252098.96400000001</v>
      </c>
      <c r="P70" s="21">
        <f t="shared" si="0"/>
        <v>7.4601119210478519E-3</v>
      </c>
      <c r="Q70" s="21">
        <f t="shared" si="1"/>
        <v>7.0596367934396042E-3</v>
      </c>
      <c r="R70" s="21">
        <f t="shared" si="2"/>
        <v>6.9217757724427866E-3</v>
      </c>
      <c r="S70" s="21">
        <f t="shared" si="3"/>
        <v>6.4843736599996269E-3</v>
      </c>
      <c r="T70" s="21">
        <f t="shared" si="4"/>
        <v>6.1229116568012453E-3</v>
      </c>
      <c r="V70" s="13">
        <v>272807</v>
      </c>
      <c r="W70" s="23">
        <f t="shared" si="5"/>
        <v>274842.1707528453</v>
      </c>
      <c r="X70" s="23">
        <f t="shared" si="6"/>
        <v>276782.45665388089</v>
      </c>
      <c r="Y70" s="23">
        <f t="shared" si="7"/>
        <v>278698.28275658493</v>
      </c>
      <c r="Z70" s="23">
        <f t="shared" si="8"/>
        <v>280505.46656037885</v>
      </c>
      <c r="AA70" s="23">
        <f t="shared" si="8"/>
        <v>282222.97675137786</v>
      </c>
    </row>
    <row r="71" spans="1:27" x14ac:dyDescent="0.2">
      <c r="A71" s="11" t="s">
        <v>58</v>
      </c>
      <c r="B71" s="11" t="s">
        <v>503</v>
      </c>
      <c r="C71" s="12" t="s">
        <v>256</v>
      </c>
      <c r="D71" s="11" t="s">
        <v>481</v>
      </c>
      <c r="E71" s="12" t="s">
        <v>482</v>
      </c>
      <c r="F71" s="11" t="s">
        <v>429</v>
      </c>
      <c r="G71" s="11" t="s">
        <v>430</v>
      </c>
      <c r="H71" s="12"/>
      <c r="I71" s="20">
        <f>INDEX('SNPP Projections'!$F$8:$N$221,MATCH('GP Registration Projections'!$B71,'SNPP Projections'!$A$8:$A$221,0),1)</f>
        <v>190283.56200000001</v>
      </c>
      <c r="J71" s="20">
        <f>INDEX('SNPP Projections'!$F$8:$N$221,MATCH('GP Registration Projections'!$B71,'SNPP Projections'!$A$8:$A$221,0),2)</f>
        <v>191622.24900000001</v>
      </c>
      <c r="K71" s="20">
        <f>INDEX('SNPP Projections'!$F$8:$N$221,MATCH('GP Registration Projections'!$B71,'SNPP Projections'!$A$8:$A$221,0),3)</f>
        <v>192885.29399999999</v>
      </c>
      <c r="L71" s="20">
        <f>INDEX('SNPP Projections'!$F$8:$N$221,MATCH('GP Registration Projections'!$B71,'SNPP Projections'!$A$8:$A$221,0),4)</f>
        <v>194152.83100000001</v>
      </c>
      <c r="M71" s="20">
        <f>INDEX('SNPP Projections'!$F$8:$N$221,MATCH('GP Registration Projections'!$B71,'SNPP Projections'!$A$8:$A$221,0),5)</f>
        <v>195418.35399999999</v>
      </c>
      <c r="N71" s="20">
        <f>INDEX('SNPP Projections'!$F$8:$N$221,MATCH('GP Registration Projections'!$B71,'SNPP Projections'!$A$8:$A$221,0),6)</f>
        <v>196645.92800000001</v>
      </c>
      <c r="P71" s="21">
        <f t="shared" ref="P71:P134" si="9">(J71-I71)/I71</f>
        <v>7.0352214659509336E-3</v>
      </c>
      <c r="Q71" s="21">
        <f t="shared" ref="Q71:Q134" si="10">(K71-J71)/J71</f>
        <v>6.5913275028933807E-3</v>
      </c>
      <c r="R71" s="21">
        <f t="shared" ref="R71:R134" si="11">(L71-K71)/K71</f>
        <v>6.571454846111862E-3</v>
      </c>
      <c r="S71" s="21">
        <f t="shared" ref="S71:S134" si="12">(M71-L71)/L71</f>
        <v>6.5181794851087516E-3</v>
      </c>
      <c r="T71" s="21">
        <f t="shared" ref="T71:T134" si="13">(N71-M71)/M71</f>
        <v>6.2817743311870409E-3</v>
      </c>
      <c r="V71" s="13">
        <v>190047</v>
      </c>
      <c r="W71" s="23">
        <f t="shared" si="5"/>
        <v>191384.02273393958</v>
      </c>
      <c r="X71" s="23">
        <f t="shared" si="6"/>
        <v>192645.49750660016</v>
      </c>
      <c r="Y71" s="23">
        <f t="shared" si="7"/>
        <v>193911.45869477154</v>
      </c>
      <c r="Z71" s="23">
        <f t="shared" si="8"/>
        <v>195175.4083867633</v>
      </c>
      <c r="AA71" s="23">
        <f t="shared" si="8"/>
        <v>196401.45625724623</v>
      </c>
    </row>
    <row r="72" spans="1:27" x14ac:dyDescent="0.2">
      <c r="A72" s="11" t="s">
        <v>64</v>
      </c>
      <c r="B72" s="11" t="s">
        <v>504</v>
      </c>
      <c r="C72" s="12" t="s">
        <v>260</v>
      </c>
      <c r="D72" s="11" t="s">
        <v>481</v>
      </c>
      <c r="E72" s="12" t="s">
        <v>482</v>
      </c>
      <c r="F72" s="11" t="s">
        <v>429</v>
      </c>
      <c r="G72" s="11" t="s">
        <v>430</v>
      </c>
      <c r="H72" s="12"/>
      <c r="I72" s="20">
        <f>INDEX('SNPP Projections'!$F$8:$N$221,MATCH('GP Registration Projections'!$B72,'SNPP Projections'!$A$8:$A$221,0),1)</f>
        <v>332239.93699999998</v>
      </c>
      <c r="J72" s="20">
        <f>INDEX('SNPP Projections'!$F$8:$N$221,MATCH('GP Registration Projections'!$B72,'SNPP Projections'!$A$8:$A$221,0),2)</f>
        <v>333964.25300000003</v>
      </c>
      <c r="K72" s="20">
        <f>INDEX('SNPP Projections'!$F$8:$N$221,MATCH('GP Registration Projections'!$B72,'SNPP Projections'!$A$8:$A$221,0),3)</f>
        <v>335709.28600000002</v>
      </c>
      <c r="L72" s="20">
        <f>INDEX('SNPP Projections'!$F$8:$N$221,MATCH('GP Registration Projections'!$B72,'SNPP Projections'!$A$8:$A$221,0),4)</f>
        <v>337464.50599999999</v>
      </c>
      <c r="M72" s="20">
        <f>INDEX('SNPP Projections'!$F$8:$N$221,MATCH('GP Registration Projections'!$B72,'SNPP Projections'!$A$8:$A$221,0),5)</f>
        <v>339209.79100000003</v>
      </c>
      <c r="N72" s="20">
        <f>INDEX('SNPP Projections'!$F$8:$N$221,MATCH('GP Registration Projections'!$B72,'SNPP Projections'!$A$8:$A$221,0),6)</f>
        <v>340958.348</v>
      </c>
      <c r="P72" s="21">
        <f t="shared" si="9"/>
        <v>5.1899720893579691E-3</v>
      </c>
      <c r="Q72" s="21">
        <f t="shared" si="10"/>
        <v>5.2252089387542795E-3</v>
      </c>
      <c r="R72" s="21">
        <f t="shared" si="11"/>
        <v>5.2283927588466289E-3</v>
      </c>
      <c r="S72" s="21">
        <f t="shared" si="12"/>
        <v>5.1717587152707335E-3</v>
      </c>
      <c r="T72" s="21">
        <f t="shared" si="13"/>
        <v>5.1547951928073077E-3</v>
      </c>
      <c r="V72" s="13">
        <v>363279</v>
      </c>
      <c r="W72" s="23">
        <f t="shared" ref="W72:W135" si="14">V72+(V72*P72)</f>
        <v>365164.40787064988</v>
      </c>
      <c r="X72" s="23">
        <f t="shared" ref="X72:X135" si="15">W72+(W72*Q72)</f>
        <v>367072.46819877054</v>
      </c>
      <c r="Y72" s="23">
        <f t="shared" ref="Y72:Y135" si="16">X72+(X72*R72)</f>
        <v>368991.66723347298</v>
      </c>
      <c r="Z72" s="23">
        <f t="shared" ref="Z72:AA135" si="17">Y72+(Y72*S72)</f>
        <v>370900.00310434995</v>
      </c>
      <c r="AA72" s="23">
        <f t="shared" si="17"/>
        <v>372811.91665736446</v>
      </c>
    </row>
    <row r="73" spans="1:27" x14ac:dyDescent="0.2">
      <c r="A73" s="11" t="s">
        <v>86</v>
      </c>
      <c r="B73" s="11" t="s">
        <v>505</v>
      </c>
      <c r="C73" s="12" t="s">
        <v>382</v>
      </c>
      <c r="D73" s="11" t="s">
        <v>506</v>
      </c>
      <c r="E73" s="12" t="s">
        <v>507</v>
      </c>
      <c r="F73" s="11" t="s">
        <v>508</v>
      </c>
      <c r="G73" s="11" t="s">
        <v>509</v>
      </c>
      <c r="H73" s="12"/>
      <c r="I73" s="20">
        <f>INDEX('SNPP Projections'!$F$8:$N$221,MATCH('GP Registration Projections'!$B73,'SNPP Projections'!$A$8:$A$221,0),1)</f>
        <v>440075.696</v>
      </c>
      <c r="J73" s="20">
        <f>INDEX('SNPP Projections'!$F$8:$N$221,MATCH('GP Registration Projections'!$B73,'SNPP Projections'!$A$8:$A$221,0),2)</f>
        <v>445469.50699999998</v>
      </c>
      <c r="K73" s="20">
        <f>INDEX('SNPP Projections'!$F$8:$N$221,MATCH('GP Registration Projections'!$B73,'SNPP Projections'!$A$8:$A$221,0),3)</f>
        <v>450570.23499999999</v>
      </c>
      <c r="L73" s="20">
        <f>INDEX('SNPP Projections'!$F$8:$N$221,MATCH('GP Registration Projections'!$B73,'SNPP Projections'!$A$8:$A$221,0),4)</f>
        <v>455667.12900000002</v>
      </c>
      <c r="M73" s="20">
        <f>INDEX('SNPP Projections'!$F$8:$N$221,MATCH('GP Registration Projections'!$B73,'SNPP Projections'!$A$8:$A$221,0),5)</f>
        <v>460541.36200000002</v>
      </c>
      <c r="N73" s="20">
        <f>INDEX('SNPP Projections'!$F$8:$N$221,MATCH('GP Registration Projections'!$B73,'SNPP Projections'!$A$8:$A$221,0),6)</f>
        <v>465314.35600000003</v>
      </c>
      <c r="P73" s="21">
        <f t="shared" si="9"/>
        <v>1.2256552790863478E-2</v>
      </c>
      <c r="Q73" s="21">
        <f t="shared" si="10"/>
        <v>1.145022929706388E-2</v>
      </c>
      <c r="R73" s="21">
        <f t="shared" si="11"/>
        <v>1.1312096548055442E-2</v>
      </c>
      <c r="S73" s="21">
        <f t="shared" si="12"/>
        <v>1.069691599369242E-2</v>
      </c>
      <c r="T73" s="21">
        <f t="shared" si="13"/>
        <v>1.0363876936638768E-2</v>
      </c>
      <c r="V73" s="13">
        <v>486924</v>
      </c>
      <c r="W73" s="23">
        <f t="shared" si="14"/>
        <v>492892.00971113838</v>
      </c>
      <c r="X73" s="23">
        <f t="shared" si="15"/>
        <v>498535.73624102154</v>
      </c>
      <c r="Y73" s="23">
        <f t="shared" si="16"/>
        <v>504175.22062203591</v>
      </c>
      <c r="Z73" s="23">
        <f t="shared" si="17"/>
        <v>509568.34060313116</v>
      </c>
      <c r="AA73" s="23">
        <f t="shared" si="17"/>
        <v>514849.44417594926</v>
      </c>
    </row>
    <row r="74" spans="1:27" x14ac:dyDescent="0.2">
      <c r="A74" s="11" t="s">
        <v>89</v>
      </c>
      <c r="B74" s="11" t="s">
        <v>510</v>
      </c>
      <c r="C74" s="12" t="s">
        <v>279</v>
      </c>
      <c r="D74" s="11" t="s">
        <v>506</v>
      </c>
      <c r="E74" s="12" t="s">
        <v>507</v>
      </c>
      <c r="F74" s="11" t="s">
        <v>508</v>
      </c>
      <c r="G74" s="11" t="s">
        <v>509</v>
      </c>
      <c r="H74" s="12"/>
      <c r="I74" s="20">
        <f>INDEX('SNPP Projections'!$F$8:$N$221,MATCH('GP Registration Projections'!$B74,'SNPP Projections'!$A$8:$A$221,0),1)</f>
        <v>187667.20600000001</v>
      </c>
      <c r="J74" s="20">
        <f>INDEX('SNPP Projections'!$F$8:$N$221,MATCH('GP Registration Projections'!$B74,'SNPP Projections'!$A$8:$A$221,0),2)</f>
        <v>188724.42800000001</v>
      </c>
      <c r="K74" s="20">
        <f>INDEX('SNPP Projections'!$F$8:$N$221,MATCH('GP Registration Projections'!$B74,'SNPP Projections'!$A$8:$A$221,0),3)</f>
        <v>189736.86300000001</v>
      </c>
      <c r="L74" s="20">
        <f>INDEX('SNPP Projections'!$F$8:$N$221,MATCH('GP Registration Projections'!$B74,'SNPP Projections'!$A$8:$A$221,0),4)</f>
        <v>190784.52</v>
      </c>
      <c r="M74" s="20">
        <f>INDEX('SNPP Projections'!$F$8:$N$221,MATCH('GP Registration Projections'!$B74,'SNPP Projections'!$A$8:$A$221,0),5)</f>
        <v>191821.696</v>
      </c>
      <c r="N74" s="20">
        <f>INDEX('SNPP Projections'!$F$8:$N$221,MATCH('GP Registration Projections'!$B74,'SNPP Projections'!$A$8:$A$221,0),6)</f>
        <v>192889.459</v>
      </c>
      <c r="P74" s="21">
        <f t="shared" si="9"/>
        <v>5.6334935790540242E-3</v>
      </c>
      <c r="Q74" s="21">
        <f t="shared" si="10"/>
        <v>5.3646208428301482E-3</v>
      </c>
      <c r="R74" s="21">
        <f t="shared" si="11"/>
        <v>5.5216312920698882E-3</v>
      </c>
      <c r="S74" s="21">
        <f t="shared" si="12"/>
        <v>5.4363739783500611E-3</v>
      </c>
      <c r="T74" s="21">
        <f t="shared" si="13"/>
        <v>5.5664349876252076E-3</v>
      </c>
      <c r="V74" s="13">
        <v>184357</v>
      </c>
      <c r="W74" s="23">
        <f t="shared" si="14"/>
        <v>185395.57397575365</v>
      </c>
      <c r="X74" s="23">
        <f t="shared" si="15"/>
        <v>186390.15093607243</v>
      </c>
      <c r="Y74" s="23">
        <f t="shared" si="16"/>
        <v>187419.32862601467</v>
      </c>
      <c r="Z74" s="23">
        <f t="shared" si="17"/>
        <v>188438.21018719696</v>
      </c>
      <c r="AA74" s="23">
        <f t="shared" si="17"/>
        <v>189487.13923338844</v>
      </c>
    </row>
    <row r="75" spans="1:27" x14ac:dyDescent="0.2">
      <c r="A75" s="11" t="s">
        <v>91</v>
      </c>
      <c r="B75" s="11" t="s">
        <v>511</v>
      </c>
      <c r="C75" s="12" t="s">
        <v>281</v>
      </c>
      <c r="D75" s="11" t="s">
        <v>506</v>
      </c>
      <c r="E75" s="12" t="s">
        <v>507</v>
      </c>
      <c r="F75" s="11" t="s">
        <v>508</v>
      </c>
      <c r="G75" s="11" t="s">
        <v>509</v>
      </c>
      <c r="H75" s="12"/>
      <c r="I75" s="20">
        <f>INDEX('SNPP Projections'!$F$8:$N$221,MATCH('GP Registration Projections'!$B75,'SNPP Projections'!$A$8:$A$221,0),1)</f>
        <v>190311.68100000001</v>
      </c>
      <c r="J75" s="20">
        <f>INDEX('SNPP Projections'!$F$8:$N$221,MATCH('GP Registration Projections'!$B75,'SNPP Projections'!$A$8:$A$221,0),2)</f>
        <v>191226.755</v>
      </c>
      <c r="K75" s="20">
        <f>INDEX('SNPP Projections'!$F$8:$N$221,MATCH('GP Registration Projections'!$B75,'SNPP Projections'!$A$8:$A$221,0),3)</f>
        <v>192170.851</v>
      </c>
      <c r="L75" s="20">
        <f>INDEX('SNPP Projections'!$F$8:$N$221,MATCH('GP Registration Projections'!$B75,'SNPP Projections'!$A$8:$A$221,0),4)</f>
        <v>193147.37400000001</v>
      </c>
      <c r="M75" s="20">
        <f>INDEX('SNPP Projections'!$F$8:$N$221,MATCH('GP Registration Projections'!$B75,'SNPP Projections'!$A$8:$A$221,0),5)</f>
        <v>194144.99400000001</v>
      </c>
      <c r="N75" s="20">
        <f>INDEX('SNPP Projections'!$F$8:$N$221,MATCH('GP Registration Projections'!$B75,'SNPP Projections'!$A$8:$A$221,0),6)</f>
        <v>195160.27100000001</v>
      </c>
      <c r="P75" s="21">
        <f t="shared" si="9"/>
        <v>4.8082912997862342E-3</v>
      </c>
      <c r="Q75" s="21">
        <f t="shared" si="10"/>
        <v>4.9370497344892478E-3</v>
      </c>
      <c r="R75" s="21">
        <f t="shared" si="11"/>
        <v>5.0815354926019227E-3</v>
      </c>
      <c r="S75" s="21">
        <f t="shared" si="12"/>
        <v>5.16507151684079E-3</v>
      </c>
      <c r="T75" s="21">
        <f t="shared" si="13"/>
        <v>5.22947812911417E-3</v>
      </c>
      <c r="V75" s="13">
        <v>186352</v>
      </c>
      <c r="W75" s="23">
        <f t="shared" si="14"/>
        <v>187248.03470029775</v>
      </c>
      <c r="X75" s="23">
        <f t="shared" si="15"/>
        <v>188172.4875602985</v>
      </c>
      <c r="Y75" s="23">
        <f t="shared" si="16"/>
        <v>189128.69273456736</v>
      </c>
      <c r="Z75" s="23">
        <f t="shared" si="17"/>
        <v>190105.55595842801</v>
      </c>
      <c r="AA75" s="23">
        <f t="shared" si="17"/>
        <v>191099.70880553572</v>
      </c>
    </row>
    <row r="76" spans="1:27" x14ac:dyDescent="0.2">
      <c r="A76" s="11" t="s">
        <v>92</v>
      </c>
      <c r="B76" s="11" t="s">
        <v>512</v>
      </c>
      <c r="C76" s="12" t="s">
        <v>383</v>
      </c>
      <c r="D76" s="11" t="s">
        <v>506</v>
      </c>
      <c r="E76" s="12" t="s">
        <v>507</v>
      </c>
      <c r="F76" s="11" t="s">
        <v>508</v>
      </c>
      <c r="G76" s="11" t="s">
        <v>509</v>
      </c>
      <c r="H76" s="12"/>
      <c r="I76" s="20">
        <f>INDEX('SNPP Projections'!$F$8:$N$221,MATCH('GP Registration Projections'!$B76,'SNPP Projections'!$A$8:$A$221,0),1)</f>
        <v>180563.644</v>
      </c>
      <c r="J76" s="20">
        <f>INDEX('SNPP Projections'!$F$8:$N$221,MATCH('GP Registration Projections'!$B76,'SNPP Projections'!$A$8:$A$221,0),2)</f>
        <v>181308.23800000001</v>
      </c>
      <c r="K76" s="20">
        <f>INDEX('SNPP Projections'!$F$8:$N$221,MATCH('GP Registration Projections'!$B76,'SNPP Projections'!$A$8:$A$221,0),3)</f>
        <v>182069.61499999999</v>
      </c>
      <c r="L76" s="20">
        <f>INDEX('SNPP Projections'!$F$8:$N$221,MATCH('GP Registration Projections'!$B76,'SNPP Projections'!$A$8:$A$221,0),4)</f>
        <v>182846.46299999999</v>
      </c>
      <c r="M76" s="20">
        <f>INDEX('SNPP Projections'!$F$8:$N$221,MATCH('GP Registration Projections'!$B76,'SNPP Projections'!$A$8:$A$221,0),5)</f>
        <v>183633.149</v>
      </c>
      <c r="N76" s="20">
        <f>INDEX('SNPP Projections'!$F$8:$N$221,MATCH('GP Registration Projections'!$B76,'SNPP Projections'!$A$8:$A$221,0),6)</f>
        <v>184432.83199999999</v>
      </c>
      <c r="P76" s="21">
        <f t="shared" si="9"/>
        <v>4.1237204982416719E-3</v>
      </c>
      <c r="Q76" s="21">
        <f t="shared" si="10"/>
        <v>4.199351383029703E-3</v>
      </c>
      <c r="R76" s="21">
        <f t="shared" si="11"/>
        <v>4.2667635673310899E-3</v>
      </c>
      <c r="S76" s="21">
        <f t="shared" si="12"/>
        <v>4.3024403485454141E-3</v>
      </c>
      <c r="T76" s="21">
        <f t="shared" si="13"/>
        <v>4.3547856384033908E-3</v>
      </c>
      <c r="V76" s="13">
        <v>174307</v>
      </c>
      <c r="W76" s="23">
        <f t="shared" si="14"/>
        <v>175025.793348887</v>
      </c>
      <c r="X76" s="23">
        <f t="shared" si="15"/>
        <v>175760.78815625253</v>
      </c>
      <c r="Y76" s="23">
        <f t="shared" si="16"/>
        <v>176510.71788372303</v>
      </c>
      <c r="Z76" s="23">
        <f t="shared" si="17"/>
        <v>177270.14471829668</v>
      </c>
      <c r="AA76" s="23">
        <f t="shared" si="17"/>
        <v>178042.1181986336</v>
      </c>
    </row>
    <row r="77" spans="1:27" x14ac:dyDescent="0.2">
      <c r="A77" s="11" t="s">
        <v>97</v>
      </c>
      <c r="B77" s="11" t="s">
        <v>513</v>
      </c>
      <c r="C77" s="12" t="s">
        <v>284</v>
      </c>
      <c r="D77" s="11" t="s">
        <v>506</v>
      </c>
      <c r="E77" s="12" t="s">
        <v>507</v>
      </c>
      <c r="F77" s="11" t="s">
        <v>508</v>
      </c>
      <c r="G77" s="11" t="s">
        <v>509</v>
      </c>
      <c r="H77" s="12"/>
      <c r="I77" s="20">
        <f>INDEX('SNPP Projections'!$F$8:$N$221,MATCH('GP Registration Projections'!$B77,'SNPP Projections'!$A$8:$A$221,0),1)</f>
        <v>262250.70299999998</v>
      </c>
      <c r="J77" s="20">
        <f>INDEX('SNPP Projections'!$F$8:$N$221,MATCH('GP Registration Projections'!$B77,'SNPP Projections'!$A$8:$A$221,0),2)</f>
        <v>263775.97100000002</v>
      </c>
      <c r="K77" s="20">
        <f>INDEX('SNPP Projections'!$F$8:$N$221,MATCH('GP Registration Projections'!$B77,'SNPP Projections'!$A$8:$A$221,0),3)</f>
        <v>265318.31900000002</v>
      </c>
      <c r="L77" s="20">
        <f>INDEX('SNPP Projections'!$F$8:$N$221,MATCH('GP Registration Projections'!$B77,'SNPP Projections'!$A$8:$A$221,0),4)</f>
        <v>266848.71999999997</v>
      </c>
      <c r="M77" s="20">
        <f>INDEX('SNPP Projections'!$F$8:$N$221,MATCH('GP Registration Projections'!$B77,'SNPP Projections'!$A$8:$A$221,0),5)</f>
        <v>268349.38400000002</v>
      </c>
      <c r="N77" s="20">
        <f>INDEX('SNPP Projections'!$F$8:$N$221,MATCH('GP Registration Projections'!$B77,'SNPP Projections'!$A$8:$A$221,0),6)</f>
        <v>269898.549</v>
      </c>
      <c r="P77" s="21">
        <f t="shared" si="9"/>
        <v>5.8160682985854192E-3</v>
      </c>
      <c r="Q77" s="21">
        <f t="shared" si="10"/>
        <v>5.8471891664460904E-3</v>
      </c>
      <c r="R77" s="21">
        <f t="shared" si="11"/>
        <v>5.7681693663977811E-3</v>
      </c>
      <c r="S77" s="21">
        <f t="shared" si="12"/>
        <v>5.6236507336443215E-3</v>
      </c>
      <c r="T77" s="21">
        <f t="shared" si="13"/>
        <v>5.7729403992221534E-3</v>
      </c>
      <c r="V77" s="13">
        <v>277124</v>
      </c>
      <c r="W77" s="23">
        <f t="shared" si="14"/>
        <v>278735.77211117721</v>
      </c>
      <c r="X77" s="23">
        <f t="shared" si="15"/>
        <v>280365.59289816668</v>
      </c>
      <c r="Y77" s="23">
        <f t="shared" si="16"/>
        <v>281982.78912251384</v>
      </c>
      <c r="Z77" s="23">
        <f t="shared" si="17"/>
        <v>283568.56184143777</v>
      </c>
      <c r="AA77" s="23">
        <f t="shared" si="17"/>
        <v>285205.58624804154</v>
      </c>
    </row>
    <row r="78" spans="1:27" x14ac:dyDescent="0.2">
      <c r="A78" s="11" t="s">
        <v>98</v>
      </c>
      <c r="B78" s="11" t="s">
        <v>514</v>
      </c>
      <c r="C78" s="12" t="s">
        <v>285</v>
      </c>
      <c r="D78" s="11" t="s">
        <v>506</v>
      </c>
      <c r="E78" s="12" t="s">
        <v>507</v>
      </c>
      <c r="F78" s="11" t="s">
        <v>508</v>
      </c>
      <c r="G78" s="11" t="s">
        <v>509</v>
      </c>
      <c r="H78" s="12"/>
      <c r="I78" s="20">
        <f>INDEX('SNPP Projections'!$F$8:$N$221,MATCH('GP Registration Projections'!$B78,'SNPP Projections'!$A$8:$A$221,0),1)</f>
        <v>295346.72200000001</v>
      </c>
      <c r="J78" s="20">
        <f>INDEX('SNPP Projections'!$F$8:$N$221,MATCH('GP Registration Projections'!$B78,'SNPP Projections'!$A$8:$A$221,0),2)</f>
        <v>296621.36499999999</v>
      </c>
      <c r="K78" s="20">
        <f>INDEX('SNPP Projections'!$F$8:$N$221,MATCH('GP Registration Projections'!$B78,'SNPP Projections'!$A$8:$A$221,0),3)</f>
        <v>297870.09899999999</v>
      </c>
      <c r="L78" s="20">
        <f>INDEX('SNPP Projections'!$F$8:$N$221,MATCH('GP Registration Projections'!$B78,'SNPP Projections'!$A$8:$A$221,0),4)</f>
        <v>299170.48100000003</v>
      </c>
      <c r="M78" s="20">
        <f>INDEX('SNPP Projections'!$F$8:$N$221,MATCH('GP Registration Projections'!$B78,'SNPP Projections'!$A$8:$A$221,0),5)</f>
        <v>300476.011</v>
      </c>
      <c r="N78" s="20">
        <f>INDEX('SNPP Projections'!$F$8:$N$221,MATCH('GP Registration Projections'!$B78,'SNPP Projections'!$A$8:$A$221,0),6)</f>
        <v>301807.48200000002</v>
      </c>
      <c r="P78" s="21">
        <f t="shared" si="9"/>
        <v>4.3157513019561524E-3</v>
      </c>
      <c r="Q78" s="21">
        <f t="shared" si="10"/>
        <v>4.2098585852033844E-3</v>
      </c>
      <c r="R78" s="21">
        <f t="shared" si="11"/>
        <v>4.365600993069269E-3</v>
      </c>
      <c r="S78" s="21">
        <f t="shared" si="12"/>
        <v>4.3638329411248619E-3</v>
      </c>
      <c r="T78" s="21">
        <f t="shared" si="13"/>
        <v>4.4312056578786905E-3</v>
      </c>
      <c r="V78" s="13">
        <v>301038</v>
      </c>
      <c r="W78" s="23">
        <f t="shared" si="14"/>
        <v>302337.20514043828</v>
      </c>
      <c r="X78" s="23">
        <f t="shared" si="15"/>
        <v>303610.00201912515</v>
      </c>
      <c r="Y78" s="23">
        <f t="shared" si="16"/>
        <v>304935.44214544562</v>
      </c>
      <c r="Z78" s="23">
        <f t="shared" si="17"/>
        <v>306266.1294727964</v>
      </c>
      <c r="AA78" s="23">
        <f t="shared" si="17"/>
        <v>307623.25767853286</v>
      </c>
    </row>
    <row r="79" spans="1:27" x14ac:dyDescent="0.2">
      <c r="A79" s="11" t="s">
        <v>104</v>
      </c>
      <c r="B79" s="11" t="s">
        <v>515</v>
      </c>
      <c r="C79" s="12" t="s">
        <v>288</v>
      </c>
      <c r="D79" s="11" t="s">
        <v>506</v>
      </c>
      <c r="E79" s="12" t="s">
        <v>507</v>
      </c>
      <c r="F79" s="11" t="s">
        <v>508</v>
      </c>
      <c r="G79" s="11" t="s">
        <v>509</v>
      </c>
      <c r="H79" s="12"/>
      <c r="I79" s="20">
        <f>INDEX('SNPP Projections'!$F$8:$N$221,MATCH('GP Registration Projections'!$B79,'SNPP Projections'!$A$8:$A$221,0),1)</f>
        <v>98446.701000000001</v>
      </c>
      <c r="J79" s="20">
        <f>INDEX('SNPP Projections'!$F$8:$N$221,MATCH('GP Registration Projections'!$B79,'SNPP Projections'!$A$8:$A$221,0),2)</f>
        <v>98613.812999999995</v>
      </c>
      <c r="K79" s="20">
        <f>INDEX('SNPP Projections'!$F$8:$N$221,MATCH('GP Registration Projections'!$B79,'SNPP Projections'!$A$8:$A$221,0),3)</f>
        <v>98790.195999999996</v>
      </c>
      <c r="L79" s="20">
        <f>INDEX('SNPP Projections'!$F$8:$N$221,MATCH('GP Registration Projections'!$B79,'SNPP Projections'!$A$8:$A$221,0),4)</f>
        <v>98983.697</v>
      </c>
      <c r="M79" s="20">
        <f>INDEX('SNPP Projections'!$F$8:$N$221,MATCH('GP Registration Projections'!$B79,'SNPP Projections'!$A$8:$A$221,0),5)</f>
        <v>99182.471999999994</v>
      </c>
      <c r="N79" s="20">
        <f>INDEX('SNPP Projections'!$F$8:$N$221,MATCH('GP Registration Projections'!$B79,'SNPP Projections'!$A$8:$A$221,0),6)</f>
        <v>99395.595000000001</v>
      </c>
      <c r="P79" s="21">
        <f t="shared" si="9"/>
        <v>1.6974870493628193E-3</v>
      </c>
      <c r="Q79" s="21">
        <f t="shared" si="10"/>
        <v>1.7886236687755055E-3</v>
      </c>
      <c r="R79" s="21">
        <f t="shared" si="11"/>
        <v>1.9587065097026821E-3</v>
      </c>
      <c r="S79" s="21">
        <f t="shared" si="12"/>
        <v>2.0081589799580248E-3</v>
      </c>
      <c r="T79" s="21">
        <f t="shared" si="13"/>
        <v>2.1487970172794934E-3</v>
      </c>
      <c r="V79" s="13">
        <v>114187</v>
      </c>
      <c r="W79" s="23">
        <f t="shared" si="14"/>
        <v>114380.83095370559</v>
      </c>
      <c r="X79" s="23">
        <f t="shared" si="15"/>
        <v>114585.4152152036</v>
      </c>
      <c r="Y79" s="23">
        <f t="shared" si="16"/>
        <v>114809.85441390261</v>
      </c>
      <c r="Z79" s="23">
        <f t="shared" si="17"/>
        <v>115040.41085403155</v>
      </c>
      <c r="AA79" s="23">
        <f t="shared" si="17"/>
        <v>115287.60934574129</v>
      </c>
    </row>
    <row r="80" spans="1:27" x14ac:dyDescent="0.2">
      <c r="A80" s="11" t="s">
        <v>84</v>
      </c>
      <c r="B80" s="11" t="s">
        <v>516</v>
      </c>
      <c r="C80" s="12" t="s">
        <v>381</v>
      </c>
      <c r="D80" s="11" t="s">
        <v>506</v>
      </c>
      <c r="E80" s="12" t="s">
        <v>507</v>
      </c>
      <c r="F80" s="11" t="s">
        <v>508</v>
      </c>
      <c r="G80" s="11" t="s">
        <v>509</v>
      </c>
      <c r="H80" s="12"/>
      <c r="I80" s="20">
        <f>INDEX('SNPP Projections'!$F$8:$N$221,MATCH('GP Registration Projections'!$B80,'SNPP Projections'!$A$8:$A$221,0),1)</f>
        <v>204051.69899999999</v>
      </c>
      <c r="J80" s="20">
        <f>INDEX('SNPP Projections'!$F$8:$N$221,MATCH('GP Registration Projections'!$B80,'SNPP Projections'!$A$8:$A$221,0),2)</f>
        <v>205565.943</v>
      </c>
      <c r="K80" s="20">
        <f>INDEX('SNPP Projections'!$F$8:$N$221,MATCH('GP Registration Projections'!$B80,'SNPP Projections'!$A$8:$A$221,0),3)</f>
        <v>207046.326</v>
      </c>
      <c r="L80" s="20">
        <f>INDEX('SNPP Projections'!$F$8:$N$221,MATCH('GP Registration Projections'!$B80,'SNPP Projections'!$A$8:$A$221,0),4)</f>
        <v>208475.79399999999</v>
      </c>
      <c r="M80" s="20">
        <f>INDEX('SNPP Projections'!$F$8:$N$221,MATCH('GP Registration Projections'!$B80,'SNPP Projections'!$A$8:$A$221,0),5)</f>
        <v>209793.236</v>
      </c>
      <c r="N80" s="20">
        <f>INDEX('SNPP Projections'!$F$8:$N$221,MATCH('GP Registration Projections'!$B80,'SNPP Projections'!$A$8:$A$221,0),6)</f>
        <v>211094.443</v>
      </c>
      <c r="P80" s="21">
        <f t="shared" si="9"/>
        <v>7.4208840574270648E-3</v>
      </c>
      <c r="Q80" s="21">
        <f t="shared" si="10"/>
        <v>7.2014993261797344E-3</v>
      </c>
      <c r="R80" s="21">
        <f t="shared" si="11"/>
        <v>6.9040973950921184E-3</v>
      </c>
      <c r="S80" s="21">
        <f t="shared" si="12"/>
        <v>6.3194003232817045E-3</v>
      </c>
      <c r="T80" s="21">
        <f t="shared" si="13"/>
        <v>6.2023305651283953E-3</v>
      </c>
      <c r="V80" s="13">
        <v>293154</v>
      </c>
      <c r="W80" s="23">
        <f t="shared" si="14"/>
        <v>295329.461844971</v>
      </c>
      <c r="X80" s="23">
        <f t="shared" si="15"/>
        <v>297456.27676544857</v>
      </c>
      <c r="Y80" s="23">
        <f t="shared" si="16"/>
        <v>299509.94387101871</v>
      </c>
      <c r="Z80" s="23">
        <f t="shared" si="17"/>
        <v>301402.66710714332</v>
      </c>
      <c r="AA80" s="23">
        <f t="shared" si="17"/>
        <v>303272.06608175318</v>
      </c>
    </row>
    <row r="81" spans="1:27" x14ac:dyDescent="0.2">
      <c r="A81" s="11" t="s">
        <v>87</v>
      </c>
      <c r="B81" s="11" t="s">
        <v>517</v>
      </c>
      <c r="C81" s="12" t="s">
        <v>277</v>
      </c>
      <c r="D81" s="11" t="s">
        <v>506</v>
      </c>
      <c r="E81" s="12" t="s">
        <v>507</v>
      </c>
      <c r="F81" s="11" t="s">
        <v>508</v>
      </c>
      <c r="G81" s="11" t="s">
        <v>509</v>
      </c>
      <c r="H81" s="12"/>
      <c r="I81" s="20">
        <f>INDEX('SNPP Projections'!$F$8:$N$221,MATCH('GP Registration Projections'!$B81,'SNPP Projections'!$A$8:$A$221,0),1)</f>
        <v>315521.91499999998</v>
      </c>
      <c r="J81" s="20">
        <f>INDEX('SNPP Projections'!$F$8:$N$221,MATCH('GP Registration Projections'!$B81,'SNPP Projections'!$A$8:$A$221,0),2)</f>
        <v>316388.14</v>
      </c>
      <c r="K81" s="20">
        <f>INDEX('SNPP Projections'!$F$8:$N$221,MATCH('GP Registration Projections'!$B81,'SNPP Projections'!$A$8:$A$221,0),3)</f>
        <v>317303.576</v>
      </c>
      <c r="L81" s="20">
        <f>INDEX('SNPP Projections'!$F$8:$N$221,MATCH('GP Registration Projections'!$B81,'SNPP Projections'!$A$8:$A$221,0),4)</f>
        <v>318238.32699999999</v>
      </c>
      <c r="M81" s="20">
        <f>INDEX('SNPP Projections'!$F$8:$N$221,MATCH('GP Registration Projections'!$B81,'SNPP Projections'!$A$8:$A$221,0),5)</f>
        <v>319203.81199999998</v>
      </c>
      <c r="N81" s="20">
        <f>INDEX('SNPP Projections'!$F$8:$N$221,MATCH('GP Registration Projections'!$B81,'SNPP Projections'!$A$8:$A$221,0),6)</f>
        <v>320175.94799999997</v>
      </c>
      <c r="P81" s="21">
        <f t="shared" si="9"/>
        <v>2.7453719022972937E-3</v>
      </c>
      <c r="Q81" s="21">
        <f t="shared" si="10"/>
        <v>2.8933954351132978E-3</v>
      </c>
      <c r="R81" s="21">
        <f t="shared" si="11"/>
        <v>2.9459201556555708E-3</v>
      </c>
      <c r="S81" s="21">
        <f t="shared" si="12"/>
        <v>3.0338426207223812E-3</v>
      </c>
      <c r="T81" s="21">
        <f t="shared" si="13"/>
        <v>3.0455024766433514E-3</v>
      </c>
      <c r="V81" s="13">
        <v>315497</v>
      </c>
      <c r="W81" s="23">
        <f t="shared" si="14"/>
        <v>316363.15659905906</v>
      </c>
      <c r="X81" s="23">
        <f t="shared" si="15"/>
        <v>317278.52031220082</v>
      </c>
      <c r="Y81" s="23">
        <f t="shared" si="16"/>
        <v>318213.19750014512</v>
      </c>
      <c r="Z81" s="23">
        <f t="shared" si="17"/>
        <v>319178.60626119742</v>
      </c>
      <c r="AA81" s="23">
        <f t="shared" si="17"/>
        <v>320150.66549705749</v>
      </c>
    </row>
    <row r="82" spans="1:27" x14ac:dyDescent="0.2">
      <c r="A82" s="11" t="s">
        <v>93</v>
      </c>
      <c r="B82" s="11" t="s">
        <v>518</v>
      </c>
      <c r="C82" s="12" t="s">
        <v>384</v>
      </c>
      <c r="D82" s="11" t="s">
        <v>506</v>
      </c>
      <c r="E82" s="12" t="s">
        <v>507</v>
      </c>
      <c r="F82" s="11" t="s">
        <v>508</v>
      </c>
      <c r="G82" s="11" t="s">
        <v>509</v>
      </c>
      <c r="H82" s="12"/>
      <c r="I82" s="20">
        <f>INDEX('SNPP Projections'!$F$8:$N$221,MATCH('GP Registration Projections'!$B82,'SNPP Projections'!$A$8:$A$221,0),1)</f>
        <v>487706.72499999998</v>
      </c>
      <c r="J82" s="20">
        <f>INDEX('SNPP Projections'!$F$8:$N$221,MATCH('GP Registration Projections'!$B82,'SNPP Projections'!$A$8:$A$221,0),2)</f>
        <v>491970.98800000001</v>
      </c>
      <c r="K82" s="20">
        <f>INDEX('SNPP Projections'!$F$8:$N$221,MATCH('GP Registration Projections'!$B82,'SNPP Projections'!$A$8:$A$221,0),3)</f>
        <v>496097.19300000003</v>
      </c>
      <c r="L82" s="20">
        <f>INDEX('SNPP Projections'!$F$8:$N$221,MATCH('GP Registration Projections'!$B82,'SNPP Projections'!$A$8:$A$221,0),4)</f>
        <v>500182.68699999998</v>
      </c>
      <c r="M82" s="20">
        <f>INDEX('SNPP Projections'!$F$8:$N$221,MATCH('GP Registration Projections'!$B82,'SNPP Projections'!$A$8:$A$221,0),5)</f>
        <v>504153.576</v>
      </c>
      <c r="N82" s="20">
        <f>INDEX('SNPP Projections'!$F$8:$N$221,MATCH('GP Registration Projections'!$B82,'SNPP Projections'!$A$8:$A$221,0),6)</f>
        <v>508039.98100000003</v>
      </c>
      <c r="P82" s="21">
        <f t="shared" si="9"/>
        <v>8.7434984621137541E-3</v>
      </c>
      <c r="Q82" s="21">
        <f t="shared" si="10"/>
        <v>8.387090094019967E-3</v>
      </c>
      <c r="R82" s="21">
        <f t="shared" si="11"/>
        <v>8.2352693336040454E-3</v>
      </c>
      <c r="S82" s="21">
        <f t="shared" si="12"/>
        <v>7.9388773406305936E-3</v>
      </c>
      <c r="T82" s="21">
        <f t="shared" si="13"/>
        <v>7.7087720587744636E-3</v>
      </c>
      <c r="V82" s="13">
        <v>562666</v>
      </c>
      <c r="W82" s="23">
        <f t="shared" si="14"/>
        <v>567585.6693056837</v>
      </c>
      <c r="X82" s="23">
        <f t="shared" si="15"/>
        <v>572346.06145022507</v>
      </c>
      <c r="Y82" s="23">
        <f t="shared" si="16"/>
        <v>577059.48541829514</v>
      </c>
      <c r="Z82" s="23">
        <f t="shared" si="17"/>
        <v>581640.68989127839</v>
      </c>
      <c r="AA82" s="23">
        <f t="shared" si="17"/>
        <v>586124.42538975854</v>
      </c>
    </row>
    <row r="83" spans="1:27" x14ac:dyDescent="0.2">
      <c r="A83" s="11" t="s">
        <v>95</v>
      </c>
      <c r="B83" s="11" t="s">
        <v>519</v>
      </c>
      <c r="C83" s="12" t="s">
        <v>283</v>
      </c>
      <c r="D83" s="11" t="s">
        <v>506</v>
      </c>
      <c r="E83" s="12" t="s">
        <v>507</v>
      </c>
      <c r="F83" s="11" t="s">
        <v>508</v>
      </c>
      <c r="G83" s="11" t="s">
        <v>509</v>
      </c>
      <c r="H83" s="12"/>
      <c r="I83" s="20">
        <f>INDEX('SNPP Projections'!$F$8:$N$221,MATCH('GP Registration Projections'!$B83,'SNPP Projections'!$A$8:$A$221,0),1)</f>
        <v>210271.77299999999</v>
      </c>
      <c r="J83" s="20">
        <f>INDEX('SNPP Projections'!$F$8:$N$221,MATCH('GP Registration Projections'!$B83,'SNPP Projections'!$A$8:$A$221,0),2)</f>
        <v>211388.01500000001</v>
      </c>
      <c r="K83" s="20">
        <f>INDEX('SNPP Projections'!$F$8:$N$221,MATCH('GP Registration Projections'!$B83,'SNPP Projections'!$A$8:$A$221,0),3)</f>
        <v>212538.114</v>
      </c>
      <c r="L83" s="20">
        <f>INDEX('SNPP Projections'!$F$8:$N$221,MATCH('GP Registration Projections'!$B83,'SNPP Projections'!$A$8:$A$221,0),4)</f>
        <v>213706.20800000001</v>
      </c>
      <c r="M83" s="20">
        <f>INDEX('SNPP Projections'!$F$8:$N$221,MATCH('GP Registration Projections'!$B83,'SNPP Projections'!$A$8:$A$221,0),5)</f>
        <v>214915.068</v>
      </c>
      <c r="N83" s="20">
        <f>INDEX('SNPP Projections'!$F$8:$N$221,MATCH('GP Registration Projections'!$B83,'SNPP Projections'!$A$8:$A$221,0),6)</f>
        <v>216165.11799999999</v>
      </c>
      <c r="P83" s="21">
        <f t="shared" si="9"/>
        <v>5.308567974076233E-3</v>
      </c>
      <c r="Q83" s="21">
        <f t="shared" si="10"/>
        <v>5.4407010728587772E-3</v>
      </c>
      <c r="R83" s="21">
        <f t="shared" si="11"/>
        <v>5.4959271916754275E-3</v>
      </c>
      <c r="S83" s="21">
        <f t="shared" si="12"/>
        <v>5.6566442842876418E-3</v>
      </c>
      <c r="T83" s="21">
        <f t="shared" si="13"/>
        <v>5.8164837469655145E-3</v>
      </c>
      <c r="V83" s="13">
        <v>243114</v>
      </c>
      <c r="W83" s="23">
        <f t="shared" si="14"/>
        <v>244404.58719444956</v>
      </c>
      <c r="X83" s="23">
        <f t="shared" si="15"/>
        <v>245734.31949421001</v>
      </c>
      <c r="Y83" s="23">
        <f t="shared" si="16"/>
        <v>247084.85742264611</v>
      </c>
      <c r="Z83" s="23">
        <f t="shared" si="17"/>
        <v>248482.52856911995</v>
      </c>
      <c r="AA83" s="23">
        <f t="shared" si="17"/>
        <v>249927.82315794713</v>
      </c>
    </row>
    <row r="84" spans="1:27" x14ac:dyDescent="0.2">
      <c r="A84" s="11" t="s">
        <v>102</v>
      </c>
      <c r="B84" s="11" t="s">
        <v>520</v>
      </c>
      <c r="C84" s="12" t="s">
        <v>286</v>
      </c>
      <c r="D84" s="11" t="s">
        <v>506</v>
      </c>
      <c r="E84" s="12" t="s">
        <v>507</v>
      </c>
      <c r="F84" s="11" t="s">
        <v>508</v>
      </c>
      <c r="G84" s="11" t="s">
        <v>509</v>
      </c>
      <c r="H84" s="12"/>
      <c r="I84" s="20">
        <f>INDEX('SNPP Projections'!$F$8:$N$221,MATCH('GP Registration Projections'!$B84,'SNPP Projections'!$A$8:$A$221,0),1)</f>
        <v>274754.40000000002</v>
      </c>
      <c r="J84" s="20">
        <f>INDEX('SNPP Projections'!$F$8:$N$221,MATCH('GP Registration Projections'!$B84,'SNPP Projections'!$A$8:$A$221,0),2)</f>
        <v>276185.92099999997</v>
      </c>
      <c r="K84" s="20">
        <f>INDEX('SNPP Projections'!$F$8:$N$221,MATCH('GP Registration Projections'!$B84,'SNPP Projections'!$A$8:$A$221,0),3)</f>
        <v>277604.46799999999</v>
      </c>
      <c r="L84" s="20">
        <f>INDEX('SNPP Projections'!$F$8:$N$221,MATCH('GP Registration Projections'!$B84,'SNPP Projections'!$A$8:$A$221,0),4)</f>
        <v>279028.93699999998</v>
      </c>
      <c r="M84" s="20">
        <f>INDEX('SNPP Projections'!$F$8:$N$221,MATCH('GP Registration Projections'!$B84,'SNPP Projections'!$A$8:$A$221,0),5)</f>
        <v>280445.29800000001</v>
      </c>
      <c r="N84" s="20">
        <f>INDEX('SNPP Projections'!$F$8:$N$221,MATCH('GP Registration Projections'!$B84,'SNPP Projections'!$A$8:$A$221,0),6)</f>
        <v>281858.68599999999</v>
      </c>
      <c r="P84" s="21">
        <f t="shared" si="9"/>
        <v>5.210184077124696E-3</v>
      </c>
      <c r="Q84" s="21">
        <f t="shared" si="10"/>
        <v>5.1362031593204229E-3</v>
      </c>
      <c r="R84" s="21">
        <f t="shared" si="11"/>
        <v>5.1312898897577647E-3</v>
      </c>
      <c r="S84" s="21">
        <f t="shared" si="12"/>
        <v>5.0760362535446765E-3</v>
      </c>
      <c r="T84" s="21">
        <f t="shared" si="13"/>
        <v>5.0397992409912939E-3</v>
      </c>
      <c r="V84" s="13">
        <v>278179</v>
      </c>
      <c r="W84" s="23">
        <f t="shared" si="14"/>
        <v>279628.36379639048</v>
      </c>
      <c r="X84" s="23">
        <f t="shared" si="15"/>
        <v>281064.59188195708</v>
      </c>
      <c r="Y84" s="23">
        <f t="shared" si="16"/>
        <v>282506.81578064983</v>
      </c>
      <c r="Z84" s="23">
        <f t="shared" si="17"/>
        <v>283940.83061942586</v>
      </c>
      <c r="AA84" s="23">
        <f t="shared" si="17"/>
        <v>285371.8354020681</v>
      </c>
    </row>
    <row r="85" spans="1:27" x14ac:dyDescent="0.2">
      <c r="A85" s="11" t="s">
        <v>103</v>
      </c>
      <c r="B85" s="11" t="s">
        <v>521</v>
      </c>
      <c r="C85" s="12" t="s">
        <v>287</v>
      </c>
      <c r="D85" s="11" t="s">
        <v>506</v>
      </c>
      <c r="E85" s="12" t="s">
        <v>507</v>
      </c>
      <c r="F85" s="11" t="s">
        <v>508</v>
      </c>
      <c r="G85" s="11" t="s">
        <v>509</v>
      </c>
      <c r="H85" s="12"/>
      <c r="I85" s="20">
        <f>INDEX('SNPP Projections'!$F$8:$N$221,MATCH('GP Registration Projections'!$B85,'SNPP Projections'!$A$8:$A$221,0),1)</f>
        <v>252899.97</v>
      </c>
      <c r="J85" s="20">
        <f>INDEX('SNPP Projections'!$F$8:$N$221,MATCH('GP Registration Projections'!$B85,'SNPP Projections'!$A$8:$A$221,0),2)</f>
        <v>253783.965</v>
      </c>
      <c r="K85" s="20">
        <f>INDEX('SNPP Projections'!$F$8:$N$221,MATCH('GP Registration Projections'!$B85,'SNPP Projections'!$A$8:$A$221,0),3)</f>
        <v>254671.50700000001</v>
      </c>
      <c r="L85" s="20">
        <f>INDEX('SNPP Projections'!$F$8:$N$221,MATCH('GP Registration Projections'!$B85,'SNPP Projections'!$A$8:$A$221,0),4)</f>
        <v>255593.04800000001</v>
      </c>
      <c r="M85" s="20">
        <f>INDEX('SNPP Projections'!$F$8:$N$221,MATCH('GP Registration Projections'!$B85,'SNPP Projections'!$A$8:$A$221,0),5)</f>
        <v>256523.75099999999</v>
      </c>
      <c r="N85" s="20">
        <f>INDEX('SNPP Projections'!$F$8:$N$221,MATCH('GP Registration Projections'!$B85,'SNPP Projections'!$A$8:$A$221,0),6)</f>
        <v>257480.429</v>
      </c>
      <c r="P85" s="21">
        <f t="shared" si="9"/>
        <v>3.4954333921035866E-3</v>
      </c>
      <c r="Q85" s="21">
        <f t="shared" si="10"/>
        <v>3.4972343504839475E-3</v>
      </c>
      <c r="R85" s="21">
        <f t="shared" si="11"/>
        <v>3.6185477160583864E-3</v>
      </c>
      <c r="S85" s="21">
        <f t="shared" si="12"/>
        <v>3.6413470839002609E-3</v>
      </c>
      <c r="T85" s="21">
        <f t="shared" si="13"/>
        <v>3.729393462674006E-3</v>
      </c>
      <c r="V85" s="13">
        <v>267959</v>
      </c>
      <c r="W85" s="23">
        <f t="shared" si="14"/>
        <v>268895.63283631467</v>
      </c>
      <c r="X85" s="23">
        <f t="shared" si="15"/>
        <v>269836.02388016495</v>
      </c>
      <c r="Y85" s="23">
        <f t="shared" si="16"/>
        <v>270812.43840808677</v>
      </c>
      <c r="Z85" s="23">
        <f t="shared" si="17"/>
        <v>271798.560490968</v>
      </c>
      <c r="AA85" s="23">
        <f t="shared" si="17"/>
        <v>272812.2042656272</v>
      </c>
    </row>
    <row r="86" spans="1:27" x14ac:dyDescent="0.2">
      <c r="A86" s="11" t="s">
        <v>197</v>
      </c>
      <c r="B86" s="11" t="s">
        <v>522</v>
      </c>
      <c r="C86" s="12" t="s">
        <v>423</v>
      </c>
      <c r="D86" s="11" t="s">
        <v>506</v>
      </c>
      <c r="E86" s="12" t="s">
        <v>507</v>
      </c>
      <c r="F86" s="11" t="s">
        <v>508</v>
      </c>
      <c r="G86" s="11" t="s">
        <v>509</v>
      </c>
      <c r="H86" s="12"/>
      <c r="I86" s="20">
        <f>INDEX('SNPP Projections'!$F$8:$N$221,MATCH('GP Registration Projections'!$B86,'SNPP Projections'!$A$8:$A$221,0),1)</f>
        <v>737573.96100000001</v>
      </c>
      <c r="J86" s="20">
        <f>INDEX('SNPP Projections'!$F$8:$N$221,MATCH('GP Registration Projections'!$B86,'SNPP Projections'!$A$8:$A$221,0),2)</f>
        <v>743291.89899999998</v>
      </c>
      <c r="K86" s="20">
        <f>INDEX('SNPP Projections'!$F$8:$N$221,MATCH('GP Registration Projections'!$B86,'SNPP Projections'!$A$8:$A$221,0),3)</f>
        <v>748738.98699999996</v>
      </c>
      <c r="L86" s="20">
        <f>INDEX('SNPP Projections'!$F$8:$N$221,MATCH('GP Registration Projections'!$B86,'SNPP Projections'!$A$8:$A$221,0),4)</f>
        <v>754203.44099999999</v>
      </c>
      <c r="M86" s="20">
        <f>INDEX('SNPP Projections'!$F$8:$N$221,MATCH('GP Registration Projections'!$B86,'SNPP Projections'!$A$8:$A$221,0),5)</f>
        <v>759418.63100000005</v>
      </c>
      <c r="N86" s="20">
        <f>INDEX('SNPP Projections'!$F$8:$N$221,MATCH('GP Registration Projections'!$B86,'SNPP Projections'!$A$8:$A$221,0),6)</f>
        <v>764487.25300000003</v>
      </c>
      <c r="P86" s="21">
        <f t="shared" si="9"/>
        <v>7.7523588173416622E-3</v>
      </c>
      <c r="Q86" s="21">
        <f t="shared" si="10"/>
        <v>7.3283295665246976E-3</v>
      </c>
      <c r="R86" s="21">
        <f t="shared" si="11"/>
        <v>7.2982095161020742E-3</v>
      </c>
      <c r="S86" s="21">
        <f t="shared" si="12"/>
        <v>6.9148318828739742E-3</v>
      </c>
      <c r="T86" s="21">
        <f t="shared" si="13"/>
        <v>6.674345075423852E-3</v>
      </c>
      <c r="V86" s="13">
        <v>717255</v>
      </c>
      <c r="W86" s="23">
        <f t="shared" si="14"/>
        <v>722815.41812353244</v>
      </c>
      <c r="X86" s="23">
        <f t="shared" si="15"/>
        <v>728112.44772330706</v>
      </c>
      <c r="Y86" s="23">
        <f t="shared" si="16"/>
        <v>733426.36491807364</v>
      </c>
      <c r="Z86" s="23">
        <f t="shared" si="17"/>
        <v>738497.88492994953</v>
      </c>
      <c r="AA86" s="23">
        <f t="shared" si="17"/>
        <v>743426.87465144263</v>
      </c>
    </row>
    <row r="87" spans="1:27" x14ac:dyDescent="0.2">
      <c r="A87" s="11" t="s">
        <v>68</v>
      </c>
      <c r="B87" s="11" t="s">
        <v>523</v>
      </c>
      <c r="C87" s="12" t="s">
        <v>263</v>
      </c>
      <c r="D87" s="11" t="s">
        <v>524</v>
      </c>
      <c r="E87" s="12" t="s">
        <v>525</v>
      </c>
      <c r="F87" s="11" t="s">
        <v>508</v>
      </c>
      <c r="G87" s="11" t="s">
        <v>509</v>
      </c>
      <c r="H87" s="12"/>
      <c r="I87" s="20">
        <f>INDEX('SNPP Projections'!$F$8:$N$221,MATCH('GP Registration Projections'!$B87,'SNPP Projections'!$A$8:$A$221,0),1)</f>
        <v>95970.222999999998</v>
      </c>
      <c r="J87" s="20">
        <f>INDEX('SNPP Projections'!$F$8:$N$221,MATCH('GP Registration Projections'!$B87,'SNPP Projections'!$A$8:$A$221,0),2)</f>
        <v>96479.543000000005</v>
      </c>
      <c r="K87" s="20">
        <f>INDEX('SNPP Projections'!$F$8:$N$221,MATCH('GP Registration Projections'!$B87,'SNPP Projections'!$A$8:$A$221,0),3)</f>
        <v>97004.027000000002</v>
      </c>
      <c r="L87" s="20">
        <f>INDEX('SNPP Projections'!$F$8:$N$221,MATCH('GP Registration Projections'!$B87,'SNPP Projections'!$A$8:$A$221,0),4)</f>
        <v>97556.335999999996</v>
      </c>
      <c r="M87" s="20">
        <f>INDEX('SNPP Projections'!$F$8:$N$221,MATCH('GP Registration Projections'!$B87,'SNPP Projections'!$A$8:$A$221,0),5)</f>
        <v>98107.51</v>
      </c>
      <c r="N87" s="20">
        <f>INDEX('SNPP Projections'!$F$8:$N$221,MATCH('GP Registration Projections'!$B87,'SNPP Projections'!$A$8:$A$221,0),6)</f>
        <v>98644.284</v>
      </c>
      <c r="P87" s="21">
        <f t="shared" si="9"/>
        <v>5.3070627959258465E-3</v>
      </c>
      <c r="Q87" s="21">
        <f t="shared" si="10"/>
        <v>5.4362197797723473E-3</v>
      </c>
      <c r="R87" s="21">
        <f t="shared" si="11"/>
        <v>5.6936708411084195E-3</v>
      </c>
      <c r="S87" s="21">
        <f t="shared" si="12"/>
        <v>5.649802181992558E-3</v>
      </c>
      <c r="T87" s="21">
        <f t="shared" si="13"/>
        <v>5.4712834929762756E-3</v>
      </c>
      <c r="V87" s="13">
        <v>97368</v>
      </c>
      <c r="W87" s="23">
        <f t="shared" si="14"/>
        <v>97884.738090313709</v>
      </c>
      <c r="X87" s="23">
        <f t="shared" si="15"/>
        <v>98416.861039658106</v>
      </c>
      <c r="Y87" s="23">
        <f t="shared" si="16"/>
        <v>98977.21425163302</v>
      </c>
      <c r="Z87" s="23">
        <f t="shared" si="17"/>
        <v>99536.415932679447</v>
      </c>
      <c r="AA87" s="23">
        <f t="shared" si="17"/>
        <v>100081.00788212194</v>
      </c>
    </row>
    <row r="88" spans="1:27" x14ac:dyDescent="0.2">
      <c r="A88" s="11" t="s">
        <v>69</v>
      </c>
      <c r="B88" s="11" t="s">
        <v>526</v>
      </c>
      <c r="C88" s="12" t="s">
        <v>264</v>
      </c>
      <c r="D88" s="11" t="s">
        <v>524</v>
      </c>
      <c r="E88" s="12" t="s">
        <v>525</v>
      </c>
      <c r="F88" s="11" t="s">
        <v>508</v>
      </c>
      <c r="G88" s="11" t="s">
        <v>509</v>
      </c>
      <c r="H88" s="12"/>
      <c r="I88" s="20">
        <f>INDEX('SNPP Projections'!$F$8:$N$221,MATCH('GP Registration Projections'!$B88,'SNPP Projections'!$A$8:$A$221,0),1)</f>
        <v>110054.571</v>
      </c>
      <c r="J88" s="20">
        <f>INDEX('SNPP Projections'!$F$8:$N$221,MATCH('GP Registration Projections'!$B88,'SNPP Projections'!$A$8:$A$221,0),2)</f>
        <v>110482.96799999999</v>
      </c>
      <c r="K88" s="20">
        <f>INDEX('SNPP Projections'!$F$8:$N$221,MATCH('GP Registration Projections'!$B88,'SNPP Projections'!$A$8:$A$221,0),3)</f>
        <v>110946.06200000001</v>
      </c>
      <c r="L88" s="20">
        <f>INDEX('SNPP Projections'!$F$8:$N$221,MATCH('GP Registration Projections'!$B88,'SNPP Projections'!$A$8:$A$221,0),4)</f>
        <v>111413.46799999999</v>
      </c>
      <c r="M88" s="20">
        <f>INDEX('SNPP Projections'!$F$8:$N$221,MATCH('GP Registration Projections'!$B88,'SNPP Projections'!$A$8:$A$221,0),5)</f>
        <v>111879.645</v>
      </c>
      <c r="N88" s="20">
        <f>INDEX('SNPP Projections'!$F$8:$N$221,MATCH('GP Registration Projections'!$B88,'SNPP Projections'!$A$8:$A$221,0),6)</f>
        <v>112374.287</v>
      </c>
      <c r="P88" s="21">
        <f t="shared" si="9"/>
        <v>3.8925870693730406E-3</v>
      </c>
      <c r="Q88" s="21">
        <f t="shared" si="10"/>
        <v>4.1915419940566035E-3</v>
      </c>
      <c r="R88" s="21">
        <f t="shared" si="11"/>
        <v>4.2129120364811879E-3</v>
      </c>
      <c r="S88" s="21">
        <f t="shared" si="12"/>
        <v>4.184206886011399E-3</v>
      </c>
      <c r="T88" s="21">
        <f t="shared" si="13"/>
        <v>4.4211974394447939E-3</v>
      </c>
      <c r="V88" s="13">
        <v>102517</v>
      </c>
      <c r="W88" s="23">
        <f t="shared" si="14"/>
        <v>102916.05634859092</v>
      </c>
      <c r="X88" s="23">
        <f t="shared" si="15"/>
        <v>103347.43332063874</v>
      </c>
      <c r="Y88" s="23">
        <f t="shared" si="16"/>
        <v>103782.82696641469</v>
      </c>
      <c r="Z88" s="23">
        <f t="shared" si="17"/>
        <v>104217.07578565729</v>
      </c>
      <c r="AA88" s="23">
        <f t="shared" si="17"/>
        <v>104677.84005426726</v>
      </c>
    </row>
    <row r="89" spans="1:27" x14ac:dyDescent="0.2">
      <c r="A89" s="11" t="s">
        <v>72</v>
      </c>
      <c r="B89" s="11" t="s">
        <v>527</v>
      </c>
      <c r="C89" s="12" t="s">
        <v>412</v>
      </c>
      <c r="D89" s="11" t="s">
        <v>524</v>
      </c>
      <c r="E89" s="12" t="s">
        <v>525</v>
      </c>
      <c r="F89" s="11" t="s">
        <v>508</v>
      </c>
      <c r="G89" s="11" t="s">
        <v>509</v>
      </c>
      <c r="H89" s="12"/>
      <c r="I89" s="20">
        <f>INDEX('SNPP Projections'!$F$8:$N$221,MATCH('GP Registration Projections'!$B89,'SNPP Projections'!$A$8:$A$221,0),1)</f>
        <v>194957.52600000001</v>
      </c>
      <c r="J89" s="20">
        <f>INDEX('SNPP Projections'!$F$8:$N$221,MATCH('GP Registration Projections'!$B89,'SNPP Projections'!$A$8:$A$221,0),2)</f>
        <v>195893.34</v>
      </c>
      <c r="K89" s="20">
        <f>INDEX('SNPP Projections'!$F$8:$N$221,MATCH('GP Registration Projections'!$B89,'SNPP Projections'!$A$8:$A$221,0),3)</f>
        <v>196821.91800000001</v>
      </c>
      <c r="L89" s="20">
        <f>INDEX('SNPP Projections'!$F$8:$N$221,MATCH('GP Registration Projections'!$B89,'SNPP Projections'!$A$8:$A$221,0),4)</f>
        <v>197758.878</v>
      </c>
      <c r="M89" s="20">
        <f>INDEX('SNPP Projections'!$F$8:$N$221,MATCH('GP Registration Projections'!$B89,'SNPP Projections'!$A$8:$A$221,0),5)</f>
        <v>198704.72099999999</v>
      </c>
      <c r="N89" s="20">
        <f>INDEX('SNPP Projections'!$F$8:$N$221,MATCH('GP Registration Projections'!$B89,'SNPP Projections'!$A$8:$A$221,0),6)</f>
        <v>199667.22700000001</v>
      </c>
      <c r="P89" s="21">
        <f t="shared" si="9"/>
        <v>4.8000916876632087E-3</v>
      </c>
      <c r="Q89" s="21">
        <f t="shared" si="10"/>
        <v>4.7402224087863768E-3</v>
      </c>
      <c r="R89" s="21">
        <f t="shared" si="11"/>
        <v>4.7604454296598809E-3</v>
      </c>
      <c r="S89" s="21">
        <f t="shared" si="12"/>
        <v>4.7828092956716389E-3</v>
      </c>
      <c r="T89" s="21">
        <f t="shared" si="13"/>
        <v>4.843901016322723E-3</v>
      </c>
      <c r="V89" s="13">
        <v>189408</v>
      </c>
      <c r="W89" s="23">
        <f t="shared" si="14"/>
        <v>190317.17576637692</v>
      </c>
      <c r="X89" s="23">
        <f t="shared" si="15"/>
        <v>191219.32150772164</v>
      </c>
      <c r="Y89" s="23">
        <f t="shared" si="16"/>
        <v>192129.61065285574</v>
      </c>
      <c r="Z89" s="23">
        <f t="shared" si="17"/>
        <v>193048.52994066</v>
      </c>
      <c r="AA89" s="23">
        <f t="shared" si="17"/>
        <v>193983.63791103917</v>
      </c>
    </row>
    <row r="90" spans="1:27" x14ac:dyDescent="0.2">
      <c r="A90" s="11" t="s">
        <v>75</v>
      </c>
      <c r="B90" s="11" t="s">
        <v>528</v>
      </c>
      <c r="C90" s="12" t="s">
        <v>413</v>
      </c>
      <c r="D90" s="11" t="s">
        <v>524</v>
      </c>
      <c r="E90" s="12" t="s">
        <v>525</v>
      </c>
      <c r="F90" s="11" t="s">
        <v>508</v>
      </c>
      <c r="G90" s="11" t="s">
        <v>509</v>
      </c>
      <c r="H90" s="12"/>
      <c r="I90" s="20">
        <f>INDEX('SNPP Projections'!$F$8:$N$221,MATCH('GP Registration Projections'!$B90,'SNPP Projections'!$A$8:$A$221,0),1)</f>
        <v>117839.36</v>
      </c>
      <c r="J90" s="20">
        <f>INDEX('SNPP Projections'!$F$8:$N$221,MATCH('GP Registration Projections'!$B90,'SNPP Projections'!$A$8:$A$221,0),2)</f>
        <v>118543.943</v>
      </c>
      <c r="K90" s="20">
        <f>INDEX('SNPP Projections'!$F$8:$N$221,MATCH('GP Registration Projections'!$B90,'SNPP Projections'!$A$8:$A$221,0),3)</f>
        <v>119242.41899999999</v>
      </c>
      <c r="L90" s="20">
        <f>INDEX('SNPP Projections'!$F$8:$N$221,MATCH('GP Registration Projections'!$B90,'SNPP Projections'!$A$8:$A$221,0),4)</f>
        <v>119941.73699999999</v>
      </c>
      <c r="M90" s="20">
        <f>INDEX('SNPP Projections'!$F$8:$N$221,MATCH('GP Registration Projections'!$B90,'SNPP Projections'!$A$8:$A$221,0),5)</f>
        <v>120643.16099999999</v>
      </c>
      <c r="N90" s="20">
        <f>INDEX('SNPP Projections'!$F$8:$N$221,MATCH('GP Registration Projections'!$B90,'SNPP Projections'!$A$8:$A$221,0),6)</f>
        <v>121361.16</v>
      </c>
      <c r="P90" s="21">
        <f t="shared" si="9"/>
        <v>5.9791821679954704E-3</v>
      </c>
      <c r="Q90" s="21">
        <f t="shared" si="10"/>
        <v>5.8921272763804988E-3</v>
      </c>
      <c r="R90" s="21">
        <f t="shared" si="11"/>
        <v>5.8646747178116151E-3</v>
      </c>
      <c r="S90" s="21">
        <f t="shared" si="12"/>
        <v>5.8480393693147795E-3</v>
      </c>
      <c r="T90" s="21">
        <f t="shared" si="13"/>
        <v>5.9514272839718673E-3</v>
      </c>
      <c r="V90" s="13">
        <v>131111</v>
      </c>
      <c r="W90" s="23">
        <f t="shared" si="14"/>
        <v>131894.93655322806</v>
      </c>
      <c r="X90" s="23">
        <f t="shared" si="15"/>
        <v>132672.07830650982</v>
      </c>
      <c r="Y90" s="23">
        <f t="shared" si="16"/>
        <v>133450.15688991355</v>
      </c>
      <c r="Z90" s="23">
        <f t="shared" si="17"/>
        <v>134230.57866124698</v>
      </c>
      <c r="AA90" s="23">
        <f t="shared" si="17"/>
        <v>135029.44218943486</v>
      </c>
    </row>
    <row r="91" spans="1:27" x14ac:dyDescent="0.2">
      <c r="A91" s="11" t="s">
        <v>76</v>
      </c>
      <c r="B91" s="11" t="s">
        <v>529</v>
      </c>
      <c r="C91" s="12" t="s">
        <v>269</v>
      </c>
      <c r="D91" s="11" t="s">
        <v>524</v>
      </c>
      <c r="E91" s="12" t="s">
        <v>525</v>
      </c>
      <c r="F91" s="11" t="s">
        <v>508</v>
      </c>
      <c r="G91" s="11" t="s">
        <v>509</v>
      </c>
      <c r="H91" s="12"/>
      <c r="I91" s="20">
        <f>INDEX('SNPP Projections'!$F$8:$N$221,MATCH('GP Registration Projections'!$B91,'SNPP Projections'!$A$8:$A$221,0),1)</f>
        <v>274296.70799999998</v>
      </c>
      <c r="J91" s="20">
        <f>INDEX('SNPP Projections'!$F$8:$N$221,MATCH('GP Registration Projections'!$B91,'SNPP Projections'!$A$8:$A$221,0),2)</f>
        <v>275243.766</v>
      </c>
      <c r="K91" s="20">
        <f>INDEX('SNPP Projections'!$F$8:$N$221,MATCH('GP Registration Projections'!$B91,'SNPP Projections'!$A$8:$A$221,0),3)</f>
        <v>276219.766</v>
      </c>
      <c r="L91" s="20">
        <f>INDEX('SNPP Projections'!$F$8:$N$221,MATCH('GP Registration Projections'!$B91,'SNPP Projections'!$A$8:$A$221,0),4)</f>
        <v>277229.56800000003</v>
      </c>
      <c r="M91" s="20">
        <f>INDEX('SNPP Projections'!$F$8:$N$221,MATCH('GP Registration Projections'!$B91,'SNPP Projections'!$A$8:$A$221,0),5)</f>
        <v>278304.68</v>
      </c>
      <c r="N91" s="20">
        <f>INDEX('SNPP Projections'!$F$8:$N$221,MATCH('GP Registration Projections'!$B91,'SNPP Projections'!$A$8:$A$221,0),6)</f>
        <v>279431.658</v>
      </c>
      <c r="P91" s="21">
        <f t="shared" si="9"/>
        <v>3.4526772373805492E-3</v>
      </c>
      <c r="Q91" s="21">
        <f t="shared" si="10"/>
        <v>3.545947703680235E-3</v>
      </c>
      <c r="R91" s="21">
        <f t="shared" si="11"/>
        <v>3.6557919609562814E-3</v>
      </c>
      <c r="S91" s="21">
        <f t="shared" si="12"/>
        <v>3.8780567590826548E-3</v>
      </c>
      <c r="T91" s="21">
        <f t="shared" si="13"/>
        <v>4.0494396285394941E-3</v>
      </c>
      <c r="V91" s="13">
        <v>291242</v>
      </c>
      <c r="W91" s="23">
        <f t="shared" si="14"/>
        <v>292247.5646239692</v>
      </c>
      <c r="X91" s="23">
        <f t="shared" si="15"/>
        <v>293283.85920465371</v>
      </c>
      <c r="Y91" s="23">
        <f t="shared" si="16"/>
        <v>294356.04397941229</v>
      </c>
      <c r="Z91" s="23">
        <f t="shared" si="17"/>
        <v>295497.57342534349</v>
      </c>
      <c r="AA91" s="23">
        <f t="shared" si="17"/>
        <v>296694.17300930934</v>
      </c>
    </row>
    <row r="92" spans="1:27" x14ac:dyDescent="0.2">
      <c r="A92" s="11" t="s">
        <v>77</v>
      </c>
      <c r="B92" s="11" t="s">
        <v>530</v>
      </c>
      <c r="C92" s="12" t="s">
        <v>270</v>
      </c>
      <c r="D92" s="11" t="s">
        <v>524</v>
      </c>
      <c r="E92" s="12" t="s">
        <v>525</v>
      </c>
      <c r="F92" s="11" t="s">
        <v>508</v>
      </c>
      <c r="G92" s="11" t="s">
        <v>509</v>
      </c>
      <c r="H92" s="12"/>
      <c r="I92" s="20">
        <f>INDEX('SNPP Projections'!$F$8:$N$221,MATCH('GP Registration Projections'!$B92,'SNPP Projections'!$A$8:$A$221,0),1)</f>
        <v>313809.21799999999</v>
      </c>
      <c r="J92" s="20">
        <f>INDEX('SNPP Projections'!$F$8:$N$221,MATCH('GP Registration Projections'!$B92,'SNPP Projections'!$A$8:$A$221,0),2)</f>
        <v>315559.26</v>
      </c>
      <c r="K92" s="20">
        <f>INDEX('SNPP Projections'!$F$8:$N$221,MATCH('GP Registration Projections'!$B92,'SNPP Projections'!$A$8:$A$221,0),3)</f>
        <v>317095.51299999998</v>
      </c>
      <c r="L92" s="20">
        <f>INDEX('SNPP Projections'!$F$8:$N$221,MATCH('GP Registration Projections'!$B92,'SNPP Projections'!$A$8:$A$221,0),4)</f>
        <v>318620.141</v>
      </c>
      <c r="M92" s="20">
        <f>INDEX('SNPP Projections'!$F$8:$N$221,MATCH('GP Registration Projections'!$B92,'SNPP Projections'!$A$8:$A$221,0),5)</f>
        <v>319886.17200000002</v>
      </c>
      <c r="N92" s="20">
        <f>INDEX('SNPP Projections'!$F$8:$N$221,MATCH('GP Registration Projections'!$B92,'SNPP Projections'!$A$8:$A$221,0),6)</f>
        <v>321019.88500000001</v>
      </c>
      <c r="P92" s="21">
        <f t="shared" si="9"/>
        <v>5.5767705332353109E-3</v>
      </c>
      <c r="Q92" s="21">
        <f t="shared" si="10"/>
        <v>4.8683502426769788E-3</v>
      </c>
      <c r="R92" s="21">
        <f t="shared" si="11"/>
        <v>4.8081033552815561E-3</v>
      </c>
      <c r="S92" s="21">
        <f t="shared" si="12"/>
        <v>3.9734807599624321E-3</v>
      </c>
      <c r="T92" s="21">
        <f t="shared" si="13"/>
        <v>3.5441138105838121E-3</v>
      </c>
      <c r="V92" s="13">
        <v>355501</v>
      </c>
      <c r="W92" s="23">
        <f t="shared" si="14"/>
        <v>357483.54750133568</v>
      </c>
      <c r="X92" s="23">
        <f t="shared" si="15"/>
        <v>359223.9026165668</v>
      </c>
      <c r="Y92" s="23">
        <f t="shared" si="16"/>
        <v>360951.08826803486</v>
      </c>
      <c r="Z92" s="23">
        <f t="shared" si="17"/>
        <v>362385.32047255541</v>
      </c>
      <c r="AA92" s="23">
        <f t="shared" si="17"/>
        <v>363669.65529159503</v>
      </c>
    </row>
    <row r="93" spans="1:27" x14ac:dyDescent="0.2">
      <c r="A93" s="11" t="s">
        <v>78</v>
      </c>
      <c r="B93" s="11" t="s">
        <v>531</v>
      </c>
      <c r="C93" s="12" t="s">
        <v>414</v>
      </c>
      <c r="D93" s="11" t="s">
        <v>524</v>
      </c>
      <c r="E93" s="12" t="s">
        <v>525</v>
      </c>
      <c r="F93" s="11" t="s">
        <v>508</v>
      </c>
      <c r="G93" s="11" t="s">
        <v>509</v>
      </c>
      <c r="H93" s="12"/>
      <c r="I93" s="20">
        <f>INDEX('SNPP Projections'!$F$8:$N$221,MATCH('GP Registration Projections'!$B93,'SNPP Projections'!$A$8:$A$221,0),1)</f>
        <v>148664.535</v>
      </c>
      <c r="J93" s="20">
        <f>INDEX('SNPP Projections'!$F$8:$N$221,MATCH('GP Registration Projections'!$B93,'SNPP Projections'!$A$8:$A$221,0),2)</f>
        <v>149555.49600000001</v>
      </c>
      <c r="K93" s="20">
        <f>INDEX('SNPP Projections'!$F$8:$N$221,MATCH('GP Registration Projections'!$B93,'SNPP Projections'!$A$8:$A$221,0),3)</f>
        <v>150450.85699999999</v>
      </c>
      <c r="L93" s="20">
        <f>INDEX('SNPP Projections'!$F$8:$N$221,MATCH('GP Registration Projections'!$B93,'SNPP Projections'!$A$8:$A$221,0),4)</f>
        <v>151349.15</v>
      </c>
      <c r="M93" s="20">
        <f>INDEX('SNPP Projections'!$F$8:$N$221,MATCH('GP Registration Projections'!$B93,'SNPP Projections'!$A$8:$A$221,0),5)</f>
        <v>152263.565</v>
      </c>
      <c r="N93" s="20">
        <f>INDEX('SNPP Projections'!$F$8:$N$221,MATCH('GP Registration Projections'!$B93,'SNPP Projections'!$A$8:$A$221,0),6)</f>
        <v>153170.91099999999</v>
      </c>
      <c r="P93" s="21">
        <f t="shared" si="9"/>
        <v>5.9930971431754734E-3</v>
      </c>
      <c r="Q93" s="21">
        <f t="shared" si="10"/>
        <v>5.9868144197119657E-3</v>
      </c>
      <c r="R93" s="21">
        <f t="shared" si="11"/>
        <v>5.9706738659521573E-3</v>
      </c>
      <c r="S93" s="21">
        <f t="shared" si="12"/>
        <v>6.0417584109326563E-3</v>
      </c>
      <c r="T93" s="21">
        <f t="shared" si="13"/>
        <v>5.9590487061037247E-3</v>
      </c>
      <c r="V93" s="13">
        <v>150140</v>
      </c>
      <c r="W93" s="23">
        <f t="shared" si="14"/>
        <v>151039.80360507636</v>
      </c>
      <c r="X93" s="23">
        <f t="shared" si="15"/>
        <v>151944.0508792497</v>
      </c>
      <c r="Y93" s="23">
        <f t="shared" si="16"/>
        <v>152851.25925292133</v>
      </c>
      <c r="Z93" s="23">
        <f t="shared" si="17"/>
        <v>153774.74963413432</v>
      </c>
      <c r="AA93" s="23">
        <f t="shared" si="17"/>
        <v>154691.10085697303</v>
      </c>
    </row>
    <row r="94" spans="1:27" x14ac:dyDescent="0.2">
      <c r="A94" s="11" t="s">
        <v>79</v>
      </c>
      <c r="B94" s="11" t="s">
        <v>532</v>
      </c>
      <c r="C94" s="12" t="s">
        <v>271</v>
      </c>
      <c r="D94" s="11" t="s">
        <v>524</v>
      </c>
      <c r="E94" s="12" t="s">
        <v>525</v>
      </c>
      <c r="F94" s="11" t="s">
        <v>508</v>
      </c>
      <c r="G94" s="11" t="s">
        <v>509</v>
      </c>
      <c r="H94" s="12"/>
      <c r="I94" s="20">
        <f>INDEX('SNPP Projections'!$F$8:$N$221,MATCH('GP Registration Projections'!$B94,'SNPP Projections'!$A$8:$A$221,0),1)</f>
        <v>112950.815</v>
      </c>
      <c r="J94" s="20">
        <f>INDEX('SNPP Projections'!$F$8:$N$221,MATCH('GP Registration Projections'!$B94,'SNPP Projections'!$A$8:$A$221,0),2)</f>
        <v>113745.76300000001</v>
      </c>
      <c r="K94" s="20">
        <f>INDEX('SNPP Projections'!$F$8:$N$221,MATCH('GP Registration Projections'!$B94,'SNPP Projections'!$A$8:$A$221,0),3)</f>
        <v>114510.342</v>
      </c>
      <c r="L94" s="20">
        <f>INDEX('SNPP Projections'!$F$8:$N$221,MATCH('GP Registration Projections'!$B94,'SNPP Projections'!$A$8:$A$221,0),4)</f>
        <v>115270.13800000001</v>
      </c>
      <c r="M94" s="20">
        <f>INDEX('SNPP Projections'!$F$8:$N$221,MATCH('GP Registration Projections'!$B94,'SNPP Projections'!$A$8:$A$221,0),5)</f>
        <v>116030.58199999999</v>
      </c>
      <c r="N94" s="20">
        <f>INDEX('SNPP Projections'!$F$8:$N$221,MATCH('GP Registration Projections'!$B94,'SNPP Projections'!$A$8:$A$221,0),6)</f>
        <v>116789.836</v>
      </c>
      <c r="P94" s="21">
        <f t="shared" si="9"/>
        <v>7.0380014522250589E-3</v>
      </c>
      <c r="Q94" s="21">
        <f t="shared" si="10"/>
        <v>6.7218240032377984E-3</v>
      </c>
      <c r="R94" s="21">
        <f t="shared" si="11"/>
        <v>6.6351736160215301E-3</v>
      </c>
      <c r="S94" s="21">
        <f t="shared" si="12"/>
        <v>6.5970598560399791E-3</v>
      </c>
      <c r="T94" s="21">
        <f t="shared" si="13"/>
        <v>6.5435679707268974E-3</v>
      </c>
      <c r="V94" s="13">
        <v>94650</v>
      </c>
      <c r="W94" s="23">
        <f t="shared" si="14"/>
        <v>95316.146837453096</v>
      </c>
      <c r="X94" s="23">
        <f t="shared" si="15"/>
        <v>95956.845201161224</v>
      </c>
      <c r="Y94" s="23">
        <f t="shared" si="16"/>
        <v>96593.535528716631</v>
      </c>
      <c r="Z94" s="23">
        <f t="shared" si="17"/>
        <v>97230.768864306097</v>
      </c>
      <c r="AA94" s="23">
        <f t="shared" si="17"/>
        <v>97867.005009215718</v>
      </c>
    </row>
    <row r="95" spans="1:27" x14ac:dyDescent="0.2">
      <c r="A95" s="11" t="s">
        <v>80</v>
      </c>
      <c r="B95" s="11" t="s">
        <v>533</v>
      </c>
      <c r="C95" s="12" t="s">
        <v>272</v>
      </c>
      <c r="D95" s="11" t="s">
        <v>524</v>
      </c>
      <c r="E95" s="12" t="s">
        <v>525</v>
      </c>
      <c r="F95" s="11" t="s">
        <v>508</v>
      </c>
      <c r="G95" s="11" t="s">
        <v>509</v>
      </c>
      <c r="H95" s="12"/>
      <c r="I95" s="20">
        <f>INDEX('SNPP Projections'!$F$8:$N$221,MATCH('GP Registration Projections'!$B95,'SNPP Projections'!$A$8:$A$221,0),1)</f>
        <v>114050.36199999999</v>
      </c>
      <c r="J95" s="20">
        <f>INDEX('SNPP Projections'!$F$8:$N$221,MATCH('GP Registration Projections'!$B95,'SNPP Projections'!$A$8:$A$221,0),2)</f>
        <v>114868.887</v>
      </c>
      <c r="K95" s="20">
        <f>INDEX('SNPP Projections'!$F$8:$N$221,MATCH('GP Registration Projections'!$B95,'SNPP Projections'!$A$8:$A$221,0),3)</f>
        <v>115689.196</v>
      </c>
      <c r="L95" s="20">
        <f>INDEX('SNPP Projections'!$F$8:$N$221,MATCH('GP Registration Projections'!$B95,'SNPP Projections'!$A$8:$A$221,0),4)</f>
        <v>116491.52800000001</v>
      </c>
      <c r="M95" s="20">
        <f>INDEX('SNPP Projections'!$F$8:$N$221,MATCH('GP Registration Projections'!$B95,'SNPP Projections'!$A$8:$A$221,0),5)</f>
        <v>117277.50199999999</v>
      </c>
      <c r="N95" s="20">
        <f>INDEX('SNPP Projections'!$F$8:$N$221,MATCH('GP Registration Projections'!$B95,'SNPP Projections'!$A$8:$A$221,0),6)</f>
        <v>118082.73699999999</v>
      </c>
      <c r="P95" s="21">
        <f t="shared" si="9"/>
        <v>7.1768733184731917E-3</v>
      </c>
      <c r="Q95" s="21">
        <f t="shared" si="10"/>
        <v>7.1412635868927134E-3</v>
      </c>
      <c r="R95" s="21">
        <f t="shared" si="11"/>
        <v>6.935237063969305E-3</v>
      </c>
      <c r="S95" s="21">
        <f t="shared" si="12"/>
        <v>6.7470485922374321E-3</v>
      </c>
      <c r="T95" s="21">
        <f t="shared" si="13"/>
        <v>6.8660654112499822E-3</v>
      </c>
      <c r="V95" s="13">
        <v>124077</v>
      </c>
      <c r="W95" s="23">
        <f t="shared" si="14"/>
        <v>124967.4849107362</v>
      </c>
      <c r="X95" s="23">
        <f t="shared" si="15"/>
        <v>125859.91066027481</v>
      </c>
      <c r="Y95" s="23">
        <f t="shared" si="16"/>
        <v>126732.77897755381</v>
      </c>
      <c r="Z95" s="23">
        <f t="shared" si="17"/>
        <v>127587.85119554466</v>
      </c>
      <c r="AA95" s="23">
        <f t="shared" si="17"/>
        <v>128463.8777275341</v>
      </c>
    </row>
    <row r="96" spans="1:27" x14ac:dyDescent="0.2">
      <c r="A96" s="11" t="s">
        <v>82</v>
      </c>
      <c r="B96" s="11" t="s">
        <v>534</v>
      </c>
      <c r="C96" s="12" t="s">
        <v>274</v>
      </c>
      <c r="D96" s="11" t="s">
        <v>524</v>
      </c>
      <c r="E96" s="12" t="s">
        <v>525</v>
      </c>
      <c r="F96" s="11" t="s">
        <v>508</v>
      </c>
      <c r="G96" s="11" t="s">
        <v>509</v>
      </c>
      <c r="H96" s="12"/>
      <c r="I96" s="20">
        <f>INDEX('SNPP Projections'!$F$8:$N$221,MATCH('GP Registration Projections'!$B96,'SNPP Projections'!$A$8:$A$221,0),1)</f>
        <v>526050.26100000006</v>
      </c>
      <c r="J96" s="20">
        <f>INDEX('SNPP Projections'!$F$8:$N$221,MATCH('GP Registration Projections'!$B96,'SNPP Projections'!$A$8:$A$221,0),2)</f>
        <v>529853.76500000001</v>
      </c>
      <c r="K96" s="20">
        <f>INDEX('SNPP Projections'!$F$8:$N$221,MATCH('GP Registration Projections'!$B96,'SNPP Projections'!$A$8:$A$221,0),3)</f>
        <v>533579.92799999996</v>
      </c>
      <c r="L96" s="20">
        <f>INDEX('SNPP Projections'!$F$8:$N$221,MATCH('GP Registration Projections'!$B96,'SNPP Projections'!$A$8:$A$221,0),4)</f>
        <v>537270.14300000004</v>
      </c>
      <c r="M96" s="20">
        <f>INDEX('SNPP Projections'!$F$8:$N$221,MATCH('GP Registration Projections'!$B96,'SNPP Projections'!$A$8:$A$221,0),5)</f>
        <v>540903.17299999995</v>
      </c>
      <c r="N96" s="20">
        <f>INDEX('SNPP Projections'!$F$8:$N$221,MATCH('GP Registration Projections'!$B96,'SNPP Projections'!$A$8:$A$221,0),6)</f>
        <v>544577.40800000005</v>
      </c>
      <c r="P96" s="21">
        <f t="shared" si="9"/>
        <v>7.2303053186774423E-3</v>
      </c>
      <c r="Q96" s="21">
        <f t="shared" si="10"/>
        <v>7.0324365818178946E-3</v>
      </c>
      <c r="R96" s="21">
        <f t="shared" si="11"/>
        <v>6.9159554292681042E-3</v>
      </c>
      <c r="S96" s="21">
        <f t="shared" si="12"/>
        <v>6.7620172967622193E-3</v>
      </c>
      <c r="T96" s="21">
        <f t="shared" si="13"/>
        <v>6.7927776788991078E-3</v>
      </c>
      <c r="V96" s="13">
        <v>543780</v>
      </c>
      <c r="W96" s="23">
        <f t="shared" si="14"/>
        <v>547711.69542619039</v>
      </c>
      <c r="X96" s="23">
        <f t="shared" si="15"/>
        <v>551563.44318939501</v>
      </c>
      <c r="Y96" s="23">
        <f t="shared" si="16"/>
        <v>555378.03137890657</v>
      </c>
      <c r="Z96" s="23">
        <f t="shared" si="17"/>
        <v>559133.50723333249</v>
      </c>
      <c r="AA96" s="23">
        <f t="shared" si="17"/>
        <v>562931.57684079162</v>
      </c>
    </row>
    <row r="97" spans="1:27" x14ac:dyDescent="0.2">
      <c r="A97" s="11" t="s">
        <v>106</v>
      </c>
      <c r="B97" s="11" t="s">
        <v>535</v>
      </c>
      <c r="C97" s="12" t="s">
        <v>387</v>
      </c>
      <c r="D97" s="11" t="s">
        <v>536</v>
      </c>
      <c r="E97" s="12" t="s">
        <v>537</v>
      </c>
      <c r="F97" s="11" t="s">
        <v>508</v>
      </c>
      <c r="G97" s="11" t="s">
        <v>509</v>
      </c>
      <c r="H97" s="12"/>
      <c r="I97" s="20">
        <f>INDEX('SNPP Projections'!$F$8:$N$221,MATCH('GP Registration Projections'!$B97,'SNPP Projections'!$A$8:$A$221,0),1)</f>
        <v>871891.76899999997</v>
      </c>
      <c r="J97" s="20">
        <f>INDEX('SNPP Projections'!$F$8:$N$221,MATCH('GP Registration Projections'!$B97,'SNPP Projections'!$A$8:$A$221,0),2)</f>
        <v>880326.826</v>
      </c>
      <c r="K97" s="20">
        <f>INDEX('SNPP Projections'!$F$8:$N$221,MATCH('GP Registration Projections'!$B97,'SNPP Projections'!$A$8:$A$221,0),3)</f>
        <v>888440.30099999998</v>
      </c>
      <c r="L97" s="20">
        <f>INDEX('SNPP Projections'!$F$8:$N$221,MATCH('GP Registration Projections'!$B97,'SNPP Projections'!$A$8:$A$221,0),4)</f>
        <v>896554.58200000005</v>
      </c>
      <c r="M97" s="20">
        <f>INDEX('SNPP Projections'!$F$8:$N$221,MATCH('GP Registration Projections'!$B97,'SNPP Projections'!$A$8:$A$221,0),5)</f>
        <v>904413.25600000005</v>
      </c>
      <c r="N97" s="20">
        <f>INDEX('SNPP Projections'!$F$8:$N$221,MATCH('GP Registration Projections'!$B97,'SNPP Projections'!$A$8:$A$221,0),6)</f>
        <v>912208.00399999996</v>
      </c>
      <c r="P97" s="21">
        <f t="shared" si="9"/>
        <v>9.6744312768022363E-3</v>
      </c>
      <c r="Q97" s="21">
        <f t="shared" si="10"/>
        <v>9.2164350334133487E-3</v>
      </c>
      <c r="R97" s="21">
        <f t="shared" si="11"/>
        <v>9.1331752857979325E-3</v>
      </c>
      <c r="S97" s="21">
        <f t="shared" si="12"/>
        <v>8.7654161361477474E-3</v>
      </c>
      <c r="T97" s="21">
        <f t="shared" si="13"/>
        <v>8.6185689432220179E-3</v>
      </c>
      <c r="V97" s="13">
        <v>922857</v>
      </c>
      <c r="W97" s="23">
        <f t="shared" si="14"/>
        <v>931785.11662481586</v>
      </c>
      <c r="X97" s="23">
        <f t="shared" si="15"/>
        <v>940372.85361728992</v>
      </c>
      <c r="Y97" s="23">
        <f t="shared" si="16"/>
        <v>948961.44372338266</v>
      </c>
      <c r="Z97" s="23">
        <f t="shared" si="17"/>
        <v>957279.48567477765</v>
      </c>
      <c r="AA97" s="23">
        <f t="shared" si="17"/>
        <v>965529.86491999787</v>
      </c>
    </row>
    <row r="98" spans="1:27" x14ac:dyDescent="0.2">
      <c r="A98" s="11" t="s">
        <v>108</v>
      </c>
      <c r="B98" s="11" t="s">
        <v>538</v>
      </c>
      <c r="C98" s="12" t="s">
        <v>389</v>
      </c>
      <c r="D98" s="11" t="s">
        <v>536</v>
      </c>
      <c r="E98" s="12" t="s">
        <v>537</v>
      </c>
      <c r="F98" s="11" t="s">
        <v>508</v>
      </c>
      <c r="G98" s="11" t="s">
        <v>509</v>
      </c>
      <c r="H98" s="12"/>
      <c r="I98" s="20">
        <f>INDEX('SNPP Projections'!$F$8:$N$221,MATCH('GP Registration Projections'!$B98,'SNPP Projections'!$A$8:$A$221,0),1)</f>
        <v>401078.386</v>
      </c>
      <c r="J98" s="20">
        <f>INDEX('SNPP Projections'!$F$8:$N$221,MATCH('GP Registration Projections'!$B98,'SNPP Projections'!$A$8:$A$221,0),2)</f>
        <v>403156.35499999998</v>
      </c>
      <c r="K98" s="20">
        <f>INDEX('SNPP Projections'!$F$8:$N$221,MATCH('GP Registration Projections'!$B98,'SNPP Projections'!$A$8:$A$221,0),3)</f>
        <v>405301.48100000003</v>
      </c>
      <c r="L98" s="20">
        <f>INDEX('SNPP Projections'!$F$8:$N$221,MATCH('GP Registration Projections'!$B98,'SNPP Projections'!$A$8:$A$221,0),4)</f>
        <v>407515.712</v>
      </c>
      <c r="M98" s="20">
        <f>INDEX('SNPP Projections'!$F$8:$N$221,MATCH('GP Registration Projections'!$B98,'SNPP Projections'!$A$8:$A$221,0),5)</f>
        <v>409766.05099999998</v>
      </c>
      <c r="N98" s="20">
        <f>INDEX('SNPP Projections'!$F$8:$N$221,MATCH('GP Registration Projections'!$B98,'SNPP Projections'!$A$8:$A$221,0),6)</f>
        <v>412096.413</v>
      </c>
      <c r="P98" s="21">
        <f t="shared" si="9"/>
        <v>5.1809548271194621E-3</v>
      </c>
      <c r="Q98" s="21">
        <f t="shared" si="10"/>
        <v>5.3208289374479722E-3</v>
      </c>
      <c r="R98" s="21">
        <f t="shared" si="11"/>
        <v>5.4631702665798318E-3</v>
      </c>
      <c r="S98" s="21">
        <f t="shared" si="12"/>
        <v>5.522091378896277E-3</v>
      </c>
      <c r="T98" s="21">
        <f t="shared" si="13"/>
        <v>5.6870548311968938E-3</v>
      </c>
      <c r="V98" s="13">
        <v>399595</v>
      </c>
      <c r="W98" s="23">
        <f t="shared" si="14"/>
        <v>401665.28364414279</v>
      </c>
      <c r="X98" s="23">
        <f t="shared" si="15"/>
        <v>403802.47590852482</v>
      </c>
      <c r="Y98" s="23">
        <f t="shared" si="16"/>
        <v>406008.51758847962</v>
      </c>
      <c r="Z98" s="23">
        <f t="shared" si="17"/>
        <v>408250.53372321342</v>
      </c>
      <c r="AA98" s="23">
        <f t="shared" si="17"/>
        <v>410572.27689336275</v>
      </c>
    </row>
    <row r="99" spans="1:27" x14ac:dyDescent="0.2">
      <c r="A99" s="11" t="s">
        <v>109</v>
      </c>
      <c r="B99" s="11" t="s">
        <v>539</v>
      </c>
      <c r="C99" s="12" t="s">
        <v>416</v>
      </c>
      <c r="D99" s="11" t="s">
        <v>536</v>
      </c>
      <c r="E99" s="12" t="s">
        <v>537</v>
      </c>
      <c r="F99" s="11" t="s">
        <v>508</v>
      </c>
      <c r="G99" s="11" t="s">
        <v>509</v>
      </c>
      <c r="H99" s="12"/>
      <c r="I99" s="20">
        <f>INDEX('SNPP Projections'!$F$8:$N$221,MATCH('GP Registration Projections'!$B99,'SNPP Projections'!$A$8:$A$221,0),1)</f>
        <v>215083.04500000001</v>
      </c>
      <c r="J99" s="20">
        <f>INDEX('SNPP Projections'!$F$8:$N$221,MATCH('GP Registration Projections'!$B99,'SNPP Projections'!$A$8:$A$221,0),2)</f>
        <v>215850.12599999999</v>
      </c>
      <c r="K99" s="20">
        <f>INDEX('SNPP Projections'!$F$8:$N$221,MATCH('GP Registration Projections'!$B99,'SNPP Projections'!$A$8:$A$221,0),3)</f>
        <v>216655.573</v>
      </c>
      <c r="L99" s="20">
        <f>INDEX('SNPP Projections'!$F$8:$N$221,MATCH('GP Registration Projections'!$B99,'SNPP Projections'!$A$8:$A$221,0),4)</f>
        <v>217525.56899999999</v>
      </c>
      <c r="M99" s="20">
        <f>INDEX('SNPP Projections'!$F$8:$N$221,MATCH('GP Registration Projections'!$B99,'SNPP Projections'!$A$8:$A$221,0),5)</f>
        <v>218404.796</v>
      </c>
      <c r="N99" s="20">
        <f>INDEX('SNPP Projections'!$F$8:$N$221,MATCH('GP Registration Projections'!$B99,'SNPP Projections'!$A$8:$A$221,0),6)</f>
        <v>219310.16800000001</v>
      </c>
      <c r="P99" s="21">
        <f t="shared" si="9"/>
        <v>3.5664410460618896E-3</v>
      </c>
      <c r="Q99" s="21">
        <f t="shared" si="10"/>
        <v>3.7315104462807436E-3</v>
      </c>
      <c r="R99" s="21">
        <f t="shared" si="11"/>
        <v>4.0155717572978589E-3</v>
      </c>
      <c r="S99" s="21">
        <f t="shared" si="12"/>
        <v>4.0419478226948738E-3</v>
      </c>
      <c r="T99" s="21">
        <f t="shared" si="13"/>
        <v>4.1453851590328768E-3</v>
      </c>
      <c r="V99" s="13">
        <v>236501</v>
      </c>
      <c r="W99" s="23">
        <f t="shared" si="14"/>
        <v>237344.4668738347</v>
      </c>
      <c r="X99" s="23">
        <f t="shared" si="15"/>
        <v>238230.12023134134</v>
      </c>
      <c r="Y99" s="23">
        <f t="shared" si="16"/>
        <v>239186.75037387997</v>
      </c>
      <c r="Z99" s="23">
        <f t="shared" si="17"/>
        <v>240153.53073877114</v>
      </c>
      <c r="AA99" s="23">
        <f t="shared" si="17"/>
        <v>241149.05962098498</v>
      </c>
    </row>
    <row r="100" spans="1:27" x14ac:dyDescent="0.2">
      <c r="A100" s="11" t="s">
        <v>114</v>
      </c>
      <c r="B100" s="11" t="s">
        <v>540</v>
      </c>
      <c r="C100" s="12" t="s">
        <v>294</v>
      </c>
      <c r="D100" s="11" t="s">
        <v>536</v>
      </c>
      <c r="E100" s="12" t="s">
        <v>537</v>
      </c>
      <c r="F100" s="11" t="s">
        <v>508</v>
      </c>
      <c r="G100" s="11" t="s">
        <v>509</v>
      </c>
      <c r="H100" s="12"/>
      <c r="I100" s="20">
        <f>INDEX('SNPP Projections'!$F$8:$N$221,MATCH('GP Registration Projections'!$B100,'SNPP Projections'!$A$8:$A$221,0),1)</f>
        <v>169814.514</v>
      </c>
      <c r="J100" s="20">
        <f>INDEX('SNPP Projections'!$F$8:$N$221,MATCH('GP Registration Projections'!$B100,'SNPP Projections'!$A$8:$A$221,0),2)</f>
        <v>170585.997</v>
      </c>
      <c r="K100" s="20">
        <f>INDEX('SNPP Projections'!$F$8:$N$221,MATCH('GP Registration Projections'!$B100,'SNPP Projections'!$A$8:$A$221,0),3)</f>
        <v>171420.35</v>
      </c>
      <c r="L100" s="20">
        <f>INDEX('SNPP Projections'!$F$8:$N$221,MATCH('GP Registration Projections'!$B100,'SNPP Projections'!$A$8:$A$221,0),4)</f>
        <v>172294.041</v>
      </c>
      <c r="M100" s="20">
        <f>INDEX('SNPP Projections'!$F$8:$N$221,MATCH('GP Registration Projections'!$B100,'SNPP Projections'!$A$8:$A$221,0),5)</f>
        <v>173215.30799999999</v>
      </c>
      <c r="N100" s="20">
        <f>INDEX('SNPP Projections'!$F$8:$N$221,MATCH('GP Registration Projections'!$B100,'SNPP Projections'!$A$8:$A$221,0),6)</f>
        <v>174178.024</v>
      </c>
      <c r="P100" s="21">
        <f t="shared" si="9"/>
        <v>4.5430922353315896E-3</v>
      </c>
      <c r="Q100" s="21">
        <f t="shared" si="10"/>
        <v>4.8910990038649113E-3</v>
      </c>
      <c r="R100" s="21">
        <f t="shared" si="11"/>
        <v>5.0967752661804245E-3</v>
      </c>
      <c r="S100" s="21">
        <f t="shared" si="12"/>
        <v>5.347062467470901E-3</v>
      </c>
      <c r="T100" s="21">
        <f t="shared" si="13"/>
        <v>5.5579152392236314E-3</v>
      </c>
      <c r="V100" s="13">
        <v>171275</v>
      </c>
      <c r="W100" s="23">
        <f t="shared" si="14"/>
        <v>172053.11812260642</v>
      </c>
      <c r="X100" s="23">
        <f t="shared" si="15"/>
        <v>172894.64695726775</v>
      </c>
      <c r="Y100" s="23">
        <f t="shared" si="16"/>
        <v>173775.85211753455</v>
      </c>
      <c r="Z100" s="23">
        <f t="shared" si="17"/>
        <v>174705.042454145</v>
      </c>
      <c r="AA100" s="23">
        <f t="shared" si="17"/>
        <v>175676.03827197012</v>
      </c>
    </row>
    <row r="101" spans="1:27" x14ac:dyDescent="0.2">
      <c r="A101" s="11" t="s">
        <v>115</v>
      </c>
      <c r="B101" s="11" t="s">
        <v>541</v>
      </c>
      <c r="C101" s="12" t="s">
        <v>295</v>
      </c>
      <c r="D101" s="11" t="s">
        <v>536</v>
      </c>
      <c r="E101" s="12" t="s">
        <v>537</v>
      </c>
      <c r="F101" s="11" t="s">
        <v>508</v>
      </c>
      <c r="G101" s="11" t="s">
        <v>509</v>
      </c>
      <c r="H101" s="12"/>
      <c r="I101" s="20">
        <f>INDEX('SNPP Projections'!$F$8:$N$221,MATCH('GP Registration Projections'!$B101,'SNPP Projections'!$A$8:$A$221,0),1)</f>
        <v>197910.42800000001</v>
      </c>
      <c r="J101" s="20">
        <f>INDEX('SNPP Projections'!$F$8:$N$221,MATCH('GP Registration Projections'!$B101,'SNPP Projections'!$A$8:$A$221,0),2)</f>
        <v>199428.372</v>
      </c>
      <c r="K101" s="20">
        <f>INDEX('SNPP Projections'!$F$8:$N$221,MATCH('GP Registration Projections'!$B101,'SNPP Projections'!$A$8:$A$221,0),3)</f>
        <v>200827.09400000001</v>
      </c>
      <c r="L101" s="20">
        <f>INDEX('SNPP Projections'!$F$8:$N$221,MATCH('GP Registration Projections'!$B101,'SNPP Projections'!$A$8:$A$221,0),4)</f>
        <v>202198.76800000001</v>
      </c>
      <c r="M101" s="20">
        <f>INDEX('SNPP Projections'!$F$8:$N$221,MATCH('GP Registration Projections'!$B101,'SNPP Projections'!$A$8:$A$221,0),5)</f>
        <v>203460.65100000001</v>
      </c>
      <c r="N101" s="20">
        <f>INDEX('SNPP Projections'!$F$8:$N$221,MATCH('GP Registration Projections'!$B101,'SNPP Projections'!$A$8:$A$221,0),6)</f>
        <v>204668.40900000001</v>
      </c>
      <c r="P101" s="21">
        <f t="shared" si="9"/>
        <v>7.6698535561753644E-3</v>
      </c>
      <c r="Q101" s="21">
        <f t="shared" si="10"/>
        <v>7.0136560107907251E-3</v>
      </c>
      <c r="R101" s="21">
        <f t="shared" si="11"/>
        <v>6.8301242261664102E-3</v>
      </c>
      <c r="S101" s="21">
        <f t="shared" si="12"/>
        <v>6.2408045928351134E-3</v>
      </c>
      <c r="T101" s="21">
        <f t="shared" si="13"/>
        <v>5.9360765536919545E-3</v>
      </c>
      <c r="V101" s="13">
        <v>215787</v>
      </c>
      <c r="W101" s="23">
        <f t="shared" si="14"/>
        <v>217442.05468932641</v>
      </c>
      <c r="X101" s="23">
        <f t="shared" si="15"/>
        <v>218967.11846319688</v>
      </c>
      <c r="Y101" s="23">
        <f t="shared" si="16"/>
        <v>220462.69108374621</v>
      </c>
      <c r="Z101" s="23">
        <f t="shared" si="17"/>
        <v>221838.55565881045</v>
      </c>
      <c r="AA101" s="23">
        <f t="shared" si="17"/>
        <v>223155.40630776162</v>
      </c>
    </row>
    <row r="102" spans="1:27" x14ac:dyDescent="0.2">
      <c r="A102" s="11" t="s">
        <v>116</v>
      </c>
      <c r="B102" s="11" t="s">
        <v>542</v>
      </c>
      <c r="C102" s="12" t="s">
        <v>296</v>
      </c>
      <c r="D102" s="11" t="s">
        <v>536</v>
      </c>
      <c r="E102" s="12" t="s">
        <v>537</v>
      </c>
      <c r="F102" s="11" t="s">
        <v>508</v>
      </c>
      <c r="G102" s="11" t="s">
        <v>509</v>
      </c>
      <c r="H102" s="12"/>
      <c r="I102" s="20">
        <f>INDEX('SNPP Projections'!$F$8:$N$221,MATCH('GP Registration Projections'!$B102,'SNPP Projections'!$A$8:$A$221,0),1)</f>
        <v>241822.74100000001</v>
      </c>
      <c r="J102" s="20">
        <f>INDEX('SNPP Projections'!$F$8:$N$221,MATCH('GP Registration Projections'!$B102,'SNPP Projections'!$A$8:$A$221,0),2)</f>
        <v>244151.342</v>
      </c>
      <c r="K102" s="20">
        <f>INDEX('SNPP Projections'!$F$8:$N$221,MATCH('GP Registration Projections'!$B102,'SNPP Projections'!$A$8:$A$221,0),3)</f>
        <v>246490.33199999999</v>
      </c>
      <c r="L102" s="20">
        <f>INDEX('SNPP Projections'!$F$8:$N$221,MATCH('GP Registration Projections'!$B102,'SNPP Projections'!$A$8:$A$221,0),4)</f>
        <v>248834.625</v>
      </c>
      <c r="M102" s="20">
        <f>INDEX('SNPP Projections'!$F$8:$N$221,MATCH('GP Registration Projections'!$B102,'SNPP Projections'!$A$8:$A$221,0),5)</f>
        <v>251149.48499999999</v>
      </c>
      <c r="N102" s="20">
        <f>INDEX('SNPP Projections'!$F$8:$N$221,MATCH('GP Registration Projections'!$B102,'SNPP Projections'!$A$8:$A$221,0),6)</f>
        <v>253489.45600000001</v>
      </c>
      <c r="P102" s="21">
        <f t="shared" si="9"/>
        <v>9.6293714576661544E-3</v>
      </c>
      <c r="Q102" s="21">
        <f t="shared" si="10"/>
        <v>9.580082504727706E-3</v>
      </c>
      <c r="R102" s="21">
        <f t="shared" si="11"/>
        <v>9.5106894496779087E-3</v>
      </c>
      <c r="S102" s="21">
        <f t="shared" si="12"/>
        <v>9.3028050256269042E-3</v>
      </c>
      <c r="T102" s="21">
        <f t="shared" si="13"/>
        <v>9.3170447870917182E-3</v>
      </c>
      <c r="V102" s="13">
        <v>233578</v>
      </c>
      <c r="W102" s="23">
        <f t="shared" si="14"/>
        <v>235827.20932633875</v>
      </c>
      <c r="X102" s="23">
        <f t="shared" si="15"/>
        <v>238086.45344854478</v>
      </c>
      <c r="Y102" s="23">
        <f t="shared" si="16"/>
        <v>240350.81976946909</v>
      </c>
      <c r="Z102" s="23">
        <f t="shared" si="17"/>
        <v>242586.75658353406</v>
      </c>
      <c r="AA102" s="23">
        <f t="shared" si="17"/>
        <v>244846.94825937817</v>
      </c>
    </row>
    <row r="103" spans="1:27" x14ac:dyDescent="0.2">
      <c r="A103" s="11" t="s">
        <v>119</v>
      </c>
      <c r="B103" s="11" t="s">
        <v>543</v>
      </c>
      <c r="C103" s="12" t="s">
        <v>299</v>
      </c>
      <c r="D103" s="11" t="s">
        <v>536</v>
      </c>
      <c r="E103" s="12" t="s">
        <v>537</v>
      </c>
      <c r="F103" s="11" t="s">
        <v>508</v>
      </c>
      <c r="G103" s="11" t="s">
        <v>509</v>
      </c>
      <c r="H103" s="12"/>
      <c r="I103" s="20">
        <f>INDEX('SNPP Projections'!$F$8:$N$221,MATCH('GP Registration Projections'!$B103,'SNPP Projections'!$A$8:$A$221,0),1)</f>
        <v>174112.766</v>
      </c>
      <c r="J103" s="20">
        <f>INDEX('SNPP Projections'!$F$8:$N$221,MATCH('GP Registration Projections'!$B103,'SNPP Projections'!$A$8:$A$221,0),2)</f>
        <v>175214.52100000001</v>
      </c>
      <c r="K103" s="20">
        <f>INDEX('SNPP Projections'!$F$8:$N$221,MATCH('GP Registration Projections'!$B103,'SNPP Projections'!$A$8:$A$221,0),3)</f>
        <v>176318.614</v>
      </c>
      <c r="L103" s="20">
        <f>INDEX('SNPP Projections'!$F$8:$N$221,MATCH('GP Registration Projections'!$B103,'SNPP Projections'!$A$8:$A$221,0),4)</f>
        <v>177431.21400000001</v>
      </c>
      <c r="M103" s="20">
        <f>INDEX('SNPP Projections'!$F$8:$N$221,MATCH('GP Registration Projections'!$B103,'SNPP Projections'!$A$8:$A$221,0),5)</f>
        <v>178577.62599999999</v>
      </c>
      <c r="N103" s="20">
        <f>INDEX('SNPP Projections'!$F$8:$N$221,MATCH('GP Registration Projections'!$B103,'SNPP Projections'!$A$8:$A$221,0),6)</f>
        <v>179730.45199999999</v>
      </c>
      <c r="P103" s="21">
        <f t="shared" si="9"/>
        <v>6.3278243480435238E-3</v>
      </c>
      <c r="Q103" s="21">
        <f t="shared" si="10"/>
        <v>6.3013784114388178E-3</v>
      </c>
      <c r="R103" s="21">
        <f t="shared" si="11"/>
        <v>6.310167569715616E-3</v>
      </c>
      <c r="S103" s="21">
        <f t="shared" si="12"/>
        <v>6.4611630285073855E-3</v>
      </c>
      <c r="T103" s="21">
        <f t="shared" si="13"/>
        <v>6.4556015544746962E-3</v>
      </c>
      <c r="V103" s="13">
        <v>171846</v>
      </c>
      <c r="W103" s="23">
        <f t="shared" si="14"/>
        <v>172933.41130291388</v>
      </c>
      <c r="X103" s="23">
        <f t="shared" si="15"/>
        <v>174023.13016751452</v>
      </c>
      <c r="Y103" s="23">
        <f t="shared" si="16"/>
        <v>175121.24527987797</v>
      </c>
      <c r="Z103" s="23">
        <f t="shared" si="17"/>
        <v>176252.73219538649</v>
      </c>
      <c r="AA103" s="23">
        <f t="shared" si="17"/>
        <v>177390.54960732744</v>
      </c>
    </row>
    <row r="104" spans="1:27" x14ac:dyDescent="0.2">
      <c r="A104" s="11" t="s">
        <v>120</v>
      </c>
      <c r="B104" s="11" t="s">
        <v>544</v>
      </c>
      <c r="C104" s="12" t="s">
        <v>300</v>
      </c>
      <c r="D104" s="11" t="s">
        <v>536</v>
      </c>
      <c r="E104" s="12" t="s">
        <v>537</v>
      </c>
      <c r="F104" s="11" t="s">
        <v>508</v>
      </c>
      <c r="G104" s="11" t="s">
        <v>509</v>
      </c>
      <c r="H104" s="12"/>
      <c r="I104" s="20">
        <f>INDEX('SNPP Projections'!$F$8:$N$221,MATCH('GP Registration Projections'!$B104,'SNPP Projections'!$A$8:$A$221,0),1)</f>
        <v>225482.29800000001</v>
      </c>
      <c r="J104" s="20">
        <f>INDEX('SNPP Projections'!$F$8:$N$221,MATCH('GP Registration Projections'!$B104,'SNPP Projections'!$A$8:$A$221,0),2)</f>
        <v>227162.443</v>
      </c>
      <c r="K104" s="20">
        <f>INDEX('SNPP Projections'!$F$8:$N$221,MATCH('GP Registration Projections'!$B104,'SNPP Projections'!$A$8:$A$221,0),3)</f>
        <v>228821.57699999999</v>
      </c>
      <c r="L104" s="20">
        <f>INDEX('SNPP Projections'!$F$8:$N$221,MATCH('GP Registration Projections'!$B104,'SNPP Projections'!$A$8:$A$221,0),4)</f>
        <v>230464.49600000001</v>
      </c>
      <c r="M104" s="20">
        <f>INDEX('SNPP Projections'!$F$8:$N$221,MATCH('GP Registration Projections'!$B104,'SNPP Projections'!$A$8:$A$221,0),5)</f>
        <v>232099.791</v>
      </c>
      <c r="N104" s="20">
        <f>INDEX('SNPP Projections'!$F$8:$N$221,MATCH('GP Registration Projections'!$B104,'SNPP Projections'!$A$8:$A$221,0),6)</f>
        <v>233778.99799999999</v>
      </c>
      <c r="P104" s="21">
        <f t="shared" si="9"/>
        <v>7.451338818624198E-3</v>
      </c>
      <c r="Q104" s="21">
        <f t="shared" si="10"/>
        <v>7.3037337426415634E-3</v>
      </c>
      <c r="R104" s="21">
        <f t="shared" si="11"/>
        <v>7.1799129327739207E-3</v>
      </c>
      <c r="S104" s="21">
        <f t="shared" si="12"/>
        <v>7.0956482598516328E-3</v>
      </c>
      <c r="T104" s="21">
        <f t="shared" si="13"/>
        <v>7.2348492549913369E-3</v>
      </c>
      <c r="V104" s="13">
        <v>245372</v>
      </c>
      <c r="W104" s="23">
        <f t="shared" si="14"/>
        <v>247200.34990860344</v>
      </c>
      <c r="X104" s="23">
        <f t="shared" si="15"/>
        <v>249005.8354454237</v>
      </c>
      <c r="Y104" s="23">
        <f t="shared" si="16"/>
        <v>250793.67566367448</v>
      </c>
      <c r="Z104" s="23">
        <f t="shared" si="17"/>
        <v>252573.21937197924</v>
      </c>
      <c r="AA104" s="23">
        <f t="shared" si="17"/>
        <v>254400.54853998337</v>
      </c>
    </row>
    <row r="105" spans="1:27" x14ac:dyDescent="0.2">
      <c r="A105" s="11" t="s">
        <v>112</v>
      </c>
      <c r="B105" s="11" t="s">
        <v>545</v>
      </c>
      <c r="C105" s="12" t="s">
        <v>292</v>
      </c>
      <c r="D105" s="11" t="s">
        <v>536</v>
      </c>
      <c r="E105" s="12" t="s">
        <v>537</v>
      </c>
      <c r="F105" s="11" t="s">
        <v>508</v>
      </c>
      <c r="G105" s="11" t="s">
        <v>509</v>
      </c>
      <c r="H105" s="12"/>
      <c r="I105" s="20">
        <f>INDEX('SNPP Projections'!$F$8:$N$221,MATCH('GP Registration Projections'!$B105,'SNPP Projections'!$A$8:$A$221,0),1)</f>
        <v>386971.04800000001</v>
      </c>
      <c r="J105" s="20">
        <f>INDEX('SNPP Projections'!$F$8:$N$221,MATCH('GP Registration Projections'!$B105,'SNPP Projections'!$A$8:$A$221,0),2)</f>
        <v>389670.22700000001</v>
      </c>
      <c r="K105" s="20">
        <f>INDEX('SNPP Projections'!$F$8:$N$221,MATCH('GP Registration Projections'!$B105,'SNPP Projections'!$A$8:$A$221,0),3)</f>
        <v>392438.09600000002</v>
      </c>
      <c r="L105" s="20">
        <f>INDEX('SNPP Projections'!$F$8:$N$221,MATCH('GP Registration Projections'!$B105,'SNPP Projections'!$A$8:$A$221,0),4)</f>
        <v>395274.98700000002</v>
      </c>
      <c r="M105" s="20">
        <f>INDEX('SNPP Projections'!$F$8:$N$221,MATCH('GP Registration Projections'!$B105,'SNPP Projections'!$A$8:$A$221,0),5)</f>
        <v>398147.022</v>
      </c>
      <c r="N105" s="20">
        <f>INDEX('SNPP Projections'!$F$8:$N$221,MATCH('GP Registration Projections'!$B105,'SNPP Projections'!$A$8:$A$221,0),6)</f>
        <v>401024.83299999998</v>
      </c>
      <c r="P105" s="21">
        <f t="shared" si="9"/>
        <v>6.9751445591350898E-3</v>
      </c>
      <c r="Q105" s="21">
        <f t="shared" si="10"/>
        <v>7.1031061862470851E-3</v>
      </c>
      <c r="R105" s="21">
        <f t="shared" si="11"/>
        <v>7.2288878906394526E-3</v>
      </c>
      <c r="S105" s="21">
        <f t="shared" si="12"/>
        <v>7.2659163733018459E-3</v>
      </c>
      <c r="T105" s="21">
        <f t="shared" si="13"/>
        <v>7.2280108627812041E-3</v>
      </c>
      <c r="V105" s="13">
        <v>382996</v>
      </c>
      <c r="W105" s="23">
        <f t="shared" si="14"/>
        <v>385667.45246557053</v>
      </c>
      <c r="X105" s="23">
        <f t="shared" si="15"/>
        <v>388406.88933301286</v>
      </c>
      <c r="Y105" s="23">
        <f t="shared" si="16"/>
        <v>391214.63919195323</v>
      </c>
      <c r="Z105" s="23">
        <f t="shared" si="17"/>
        <v>394057.17204433342</v>
      </c>
      <c r="AA105" s="23">
        <f t="shared" si="17"/>
        <v>396905.42156442668</v>
      </c>
    </row>
    <row r="106" spans="1:27" x14ac:dyDescent="0.2">
      <c r="A106" s="11" t="s">
        <v>113</v>
      </c>
      <c r="B106" s="11" t="s">
        <v>546</v>
      </c>
      <c r="C106" s="12" t="s">
        <v>293</v>
      </c>
      <c r="D106" s="11" t="s">
        <v>536</v>
      </c>
      <c r="E106" s="12" t="s">
        <v>537</v>
      </c>
      <c r="F106" s="11" t="s">
        <v>508</v>
      </c>
      <c r="G106" s="11" t="s">
        <v>509</v>
      </c>
      <c r="H106" s="12"/>
      <c r="I106" s="20">
        <f>INDEX('SNPP Projections'!$F$8:$N$221,MATCH('GP Registration Projections'!$B106,'SNPP Projections'!$A$8:$A$221,0),1)</f>
        <v>322111.815</v>
      </c>
      <c r="J106" s="20">
        <f>INDEX('SNPP Projections'!$F$8:$N$221,MATCH('GP Registration Projections'!$B106,'SNPP Projections'!$A$8:$A$221,0),2)</f>
        <v>324947.93</v>
      </c>
      <c r="K106" s="20">
        <f>INDEX('SNPP Projections'!$F$8:$N$221,MATCH('GP Registration Projections'!$B106,'SNPP Projections'!$A$8:$A$221,0),3)</f>
        <v>327758.74800000002</v>
      </c>
      <c r="L106" s="20">
        <f>INDEX('SNPP Projections'!$F$8:$N$221,MATCH('GP Registration Projections'!$B106,'SNPP Projections'!$A$8:$A$221,0),4)</f>
        <v>330601.63299999997</v>
      </c>
      <c r="M106" s="20">
        <f>INDEX('SNPP Projections'!$F$8:$N$221,MATCH('GP Registration Projections'!$B106,'SNPP Projections'!$A$8:$A$221,0),5)</f>
        <v>333418.95</v>
      </c>
      <c r="N106" s="20">
        <f>INDEX('SNPP Projections'!$F$8:$N$221,MATCH('GP Registration Projections'!$B106,'SNPP Projections'!$A$8:$A$221,0),6)</f>
        <v>336243.19400000002</v>
      </c>
      <c r="P106" s="21">
        <f t="shared" si="9"/>
        <v>8.8047530948220289E-3</v>
      </c>
      <c r="Q106" s="21">
        <f t="shared" si="10"/>
        <v>8.6500566413826013E-3</v>
      </c>
      <c r="R106" s="21">
        <f t="shared" si="11"/>
        <v>8.6737120438352133E-3</v>
      </c>
      <c r="S106" s="21">
        <f t="shared" si="12"/>
        <v>8.521787912644822E-3</v>
      </c>
      <c r="T106" s="21">
        <f t="shared" si="13"/>
        <v>8.4705563376047035E-3</v>
      </c>
      <c r="V106" s="13">
        <v>338704</v>
      </c>
      <c r="W106" s="23">
        <f t="shared" si="14"/>
        <v>341686.2050922286</v>
      </c>
      <c r="X106" s="23">
        <f t="shared" si="15"/>
        <v>344641.81011985545</v>
      </c>
      <c r="Y106" s="23">
        <f t="shared" si="16"/>
        <v>347631.13393910119</v>
      </c>
      <c r="Z106" s="23">
        <f t="shared" si="17"/>
        <v>350593.57273436245</v>
      </c>
      <c r="AA106" s="23">
        <f t="shared" si="17"/>
        <v>353563.29534381098</v>
      </c>
    </row>
    <row r="107" spans="1:27" x14ac:dyDescent="0.2">
      <c r="A107" s="11" t="s">
        <v>117</v>
      </c>
      <c r="B107" s="11" t="s">
        <v>547</v>
      </c>
      <c r="C107" s="12" t="s">
        <v>297</v>
      </c>
      <c r="D107" s="11" t="s">
        <v>536</v>
      </c>
      <c r="E107" s="12" t="s">
        <v>537</v>
      </c>
      <c r="F107" s="11" t="s">
        <v>508</v>
      </c>
      <c r="G107" s="11" t="s">
        <v>509</v>
      </c>
      <c r="H107" s="12"/>
      <c r="I107" s="20">
        <f>INDEX('SNPP Projections'!$F$8:$N$221,MATCH('GP Registration Projections'!$B107,'SNPP Projections'!$A$8:$A$221,0),1)</f>
        <v>164265.465</v>
      </c>
      <c r="J107" s="20">
        <f>INDEX('SNPP Projections'!$F$8:$N$221,MATCH('GP Registration Projections'!$B107,'SNPP Projections'!$A$8:$A$221,0),2)</f>
        <v>165975.10999999999</v>
      </c>
      <c r="K107" s="20">
        <f>INDEX('SNPP Projections'!$F$8:$N$221,MATCH('GP Registration Projections'!$B107,'SNPP Projections'!$A$8:$A$221,0),3)</f>
        <v>167702.63500000001</v>
      </c>
      <c r="L107" s="20">
        <f>INDEX('SNPP Projections'!$F$8:$N$221,MATCH('GP Registration Projections'!$B107,'SNPP Projections'!$A$8:$A$221,0),4)</f>
        <v>169453.35</v>
      </c>
      <c r="M107" s="20">
        <f>INDEX('SNPP Projections'!$F$8:$N$221,MATCH('GP Registration Projections'!$B107,'SNPP Projections'!$A$8:$A$221,0),5)</f>
        <v>171211.38399999999</v>
      </c>
      <c r="N107" s="20">
        <f>INDEX('SNPP Projections'!$F$8:$N$221,MATCH('GP Registration Projections'!$B107,'SNPP Projections'!$A$8:$A$221,0),6)</f>
        <v>172987.53599999999</v>
      </c>
      <c r="P107" s="21">
        <f t="shared" si="9"/>
        <v>1.040781761400663E-2</v>
      </c>
      <c r="Q107" s="21">
        <f t="shared" si="10"/>
        <v>1.0408337732085392E-2</v>
      </c>
      <c r="R107" s="21">
        <f t="shared" si="11"/>
        <v>1.0439400668928048E-2</v>
      </c>
      <c r="S107" s="21">
        <f t="shared" si="12"/>
        <v>1.0374737353967833E-2</v>
      </c>
      <c r="T107" s="21">
        <f t="shared" si="13"/>
        <v>1.0374029801663199E-2</v>
      </c>
      <c r="V107" s="13">
        <v>170549</v>
      </c>
      <c r="W107" s="23">
        <f t="shared" si="14"/>
        <v>172324.04288625121</v>
      </c>
      <c r="X107" s="23">
        <f t="shared" si="15"/>
        <v>174117.64972396966</v>
      </c>
      <c r="Y107" s="23">
        <f t="shared" si="16"/>
        <v>175935.33363297026</v>
      </c>
      <c r="Z107" s="23">
        <f t="shared" si="17"/>
        <v>177760.61651069502</v>
      </c>
      <c r="AA107" s="23">
        <f t="shared" si="17"/>
        <v>179604.710443939</v>
      </c>
    </row>
    <row r="108" spans="1:27" x14ac:dyDescent="0.2">
      <c r="A108" s="11" t="s">
        <v>118</v>
      </c>
      <c r="B108" s="11" t="s">
        <v>548</v>
      </c>
      <c r="C108" s="12" t="s">
        <v>298</v>
      </c>
      <c r="D108" s="11" t="s">
        <v>536</v>
      </c>
      <c r="E108" s="12" t="s">
        <v>537</v>
      </c>
      <c r="F108" s="11" t="s">
        <v>508</v>
      </c>
      <c r="G108" s="11" t="s">
        <v>509</v>
      </c>
      <c r="H108" s="12"/>
      <c r="I108" s="20">
        <f>INDEX('SNPP Projections'!$F$8:$N$221,MATCH('GP Registration Projections'!$B108,'SNPP Projections'!$A$8:$A$221,0),1)</f>
        <v>298626.67</v>
      </c>
      <c r="J108" s="20">
        <f>INDEX('SNPP Projections'!$F$8:$N$221,MATCH('GP Registration Projections'!$B108,'SNPP Projections'!$A$8:$A$221,0),2)</f>
        <v>301769.33899999998</v>
      </c>
      <c r="K108" s="20">
        <f>INDEX('SNPP Projections'!$F$8:$N$221,MATCH('GP Registration Projections'!$B108,'SNPP Projections'!$A$8:$A$221,0),3)</f>
        <v>304911.17800000001</v>
      </c>
      <c r="L108" s="20">
        <f>INDEX('SNPP Projections'!$F$8:$N$221,MATCH('GP Registration Projections'!$B108,'SNPP Projections'!$A$8:$A$221,0),4)</f>
        <v>308121.49300000002</v>
      </c>
      <c r="M108" s="20">
        <f>INDEX('SNPP Projections'!$F$8:$N$221,MATCH('GP Registration Projections'!$B108,'SNPP Projections'!$A$8:$A$221,0),5)</f>
        <v>311387.41700000002</v>
      </c>
      <c r="N108" s="20">
        <f>INDEX('SNPP Projections'!$F$8:$N$221,MATCH('GP Registration Projections'!$B108,'SNPP Projections'!$A$8:$A$221,0),6)</f>
        <v>314694.875</v>
      </c>
      <c r="P108" s="21">
        <f t="shared" si="9"/>
        <v>1.0523738552889447E-2</v>
      </c>
      <c r="Q108" s="21">
        <f t="shared" si="10"/>
        <v>1.0411392391325868E-2</v>
      </c>
      <c r="R108" s="21">
        <f t="shared" si="11"/>
        <v>1.0528689112210908E-2</v>
      </c>
      <c r="S108" s="21">
        <f t="shared" si="12"/>
        <v>1.0599468307782084E-2</v>
      </c>
      <c r="T108" s="21">
        <f t="shared" si="13"/>
        <v>1.0621681607641788E-2</v>
      </c>
      <c r="V108" s="13">
        <v>303071</v>
      </c>
      <c r="W108" s="23">
        <f t="shared" si="14"/>
        <v>306260.43996696273</v>
      </c>
      <c r="X108" s="23">
        <f t="shared" si="15"/>
        <v>309449.03758139885</v>
      </c>
      <c r="Y108" s="23">
        <f t="shared" si="16"/>
        <v>312707.13029416627</v>
      </c>
      <c r="Z108" s="23">
        <f t="shared" si="17"/>
        <v>316021.65961133677</v>
      </c>
      <c r="AA108" s="23">
        <f t="shared" si="17"/>
        <v>319378.34106084693</v>
      </c>
    </row>
    <row r="109" spans="1:27" x14ac:dyDescent="0.2">
      <c r="A109" s="11" t="s">
        <v>201</v>
      </c>
      <c r="B109" s="11" t="s">
        <v>549</v>
      </c>
      <c r="C109" s="12" t="s">
        <v>402</v>
      </c>
      <c r="D109" s="11" t="s">
        <v>536</v>
      </c>
      <c r="E109" s="12" t="s">
        <v>537</v>
      </c>
      <c r="F109" s="11" t="s">
        <v>508</v>
      </c>
      <c r="G109" s="11" t="s">
        <v>509</v>
      </c>
      <c r="H109" s="12"/>
      <c r="I109" s="20">
        <f>INDEX('SNPP Projections'!$F$8:$N$221,MATCH('GP Registration Projections'!$B109,'SNPP Projections'!$A$8:$A$221,0),1)</f>
        <v>255019.81</v>
      </c>
      <c r="J109" s="20">
        <f>INDEX('SNPP Projections'!$F$8:$N$221,MATCH('GP Registration Projections'!$B109,'SNPP Projections'!$A$8:$A$221,0),2)</f>
        <v>256729.82</v>
      </c>
      <c r="K109" s="20">
        <f>INDEX('SNPP Projections'!$F$8:$N$221,MATCH('GP Registration Projections'!$B109,'SNPP Projections'!$A$8:$A$221,0),3)</f>
        <v>258465.06899999999</v>
      </c>
      <c r="L109" s="20">
        <f>INDEX('SNPP Projections'!$F$8:$N$221,MATCH('GP Registration Projections'!$B109,'SNPP Projections'!$A$8:$A$221,0),4)</f>
        <v>260283.514</v>
      </c>
      <c r="M109" s="20">
        <f>INDEX('SNPP Projections'!$F$8:$N$221,MATCH('GP Registration Projections'!$B109,'SNPP Projections'!$A$8:$A$221,0),5)</f>
        <v>262154.74200000003</v>
      </c>
      <c r="N109" s="20">
        <f>INDEX('SNPP Projections'!$F$8:$N$221,MATCH('GP Registration Projections'!$B109,'SNPP Projections'!$A$8:$A$221,0),6)</f>
        <v>264054.72100000002</v>
      </c>
      <c r="P109" s="21">
        <f t="shared" si="9"/>
        <v>6.7054006510318129E-3</v>
      </c>
      <c r="Q109" s="21">
        <f t="shared" si="10"/>
        <v>6.7590473128520149E-3</v>
      </c>
      <c r="R109" s="21">
        <f t="shared" si="11"/>
        <v>7.0355541932051449E-3</v>
      </c>
      <c r="S109" s="21">
        <f t="shared" si="12"/>
        <v>7.1891913984226908E-3</v>
      </c>
      <c r="T109" s="21">
        <f t="shared" si="13"/>
        <v>7.2475477098178599E-3</v>
      </c>
      <c r="V109" s="13">
        <v>273360</v>
      </c>
      <c r="W109" s="23">
        <f t="shared" si="14"/>
        <v>275192.98832196608</v>
      </c>
      <c r="X109" s="23">
        <f t="shared" si="15"/>
        <v>277053.0307501994</v>
      </c>
      <c r="Y109" s="23">
        <f t="shared" si="16"/>
        <v>279002.25236243417</v>
      </c>
      <c r="Z109" s="23">
        <f t="shared" si="17"/>
        <v>281008.05295525875</v>
      </c>
      <c r="AA109" s="23">
        <f t="shared" si="17"/>
        <v>283044.67222589499</v>
      </c>
    </row>
    <row r="110" spans="1:27" x14ac:dyDescent="0.2">
      <c r="A110" s="11" t="s">
        <v>202</v>
      </c>
      <c r="B110" s="11" t="s">
        <v>550</v>
      </c>
      <c r="C110" s="12" t="s">
        <v>403</v>
      </c>
      <c r="D110" s="11" t="s">
        <v>536</v>
      </c>
      <c r="E110" s="12" t="s">
        <v>537</v>
      </c>
      <c r="F110" s="11" t="s">
        <v>508</v>
      </c>
      <c r="G110" s="11" t="s">
        <v>509</v>
      </c>
      <c r="H110" s="12"/>
      <c r="I110" s="20">
        <f>INDEX('SNPP Projections'!$F$8:$N$221,MATCH('GP Registration Projections'!$B110,'SNPP Projections'!$A$8:$A$221,0),1)</f>
        <v>173923.51300000001</v>
      </c>
      <c r="J110" s="20">
        <f>INDEX('SNPP Projections'!$F$8:$N$221,MATCH('GP Registration Projections'!$B110,'SNPP Projections'!$A$8:$A$221,0),2)</f>
        <v>174664.185</v>
      </c>
      <c r="K110" s="20">
        <f>INDEX('SNPP Projections'!$F$8:$N$221,MATCH('GP Registration Projections'!$B110,'SNPP Projections'!$A$8:$A$221,0),3)</f>
        <v>175424.00099999999</v>
      </c>
      <c r="L110" s="20">
        <f>INDEX('SNPP Projections'!$F$8:$N$221,MATCH('GP Registration Projections'!$B110,'SNPP Projections'!$A$8:$A$221,0),4)</f>
        <v>176257.565</v>
      </c>
      <c r="M110" s="20">
        <f>INDEX('SNPP Projections'!$F$8:$N$221,MATCH('GP Registration Projections'!$B110,'SNPP Projections'!$A$8:$A$221,0),5)</f>
        <v>177124.33499999999</v>
      </c>
      <c r="N110" s="20">
        <f>INDEX('SNPP Projections'!$F$8:$N$221,MATCH('GP Registration Projections'!$B110,'SNPP Projections'!$A$8:$A$221,0),6)</f>
        <v>178037.88399999999</v>
      </c>
      <c r="P110" s="21">
        <f t="shared" si="9"/>
        <v>4.2586076328851022E-3</v>
      </c>
      <c r="Q110" s="21">
        <f t="shared" si="10"/>
        <v>4.3501534100994525E-3</v>
      </c>
      <c r="R110" s="21">
        <f t="shared" si="11"/>
        <v>4.7517101151969112E-3</v>
      </c>
      <c r="S110" s="21">
        <f t="shared" si="12"/>
        <v>4.9176328970616922E-3</v>
      </c>
      <c r="T110" s="21">
        <f t="shared" si="13"/>
        <v>5.1576707401611369E-3</v>
      </c>
      <c r="V110" s="13">
        <v>183087</v>
      </c>
      <c r="W110" s="23">
        <f t="shared" si="14"/>
        <v>183866.69569568202</v>
      </c>
      <c r="X110" s="23">
        <f t="shared" si="15"/>
        <v>184666.54402896631</v>
      </c>
      <c r="Y110" s="23">
        <f t="shared" si="16"/>
        <v>185544.0259141672</v>
      </c>
      <c r="Z110" s="23">
        <f t="shared" si="17"/>
        <v>186456.46331985597</v>
      </c>
      <c r="AA110" s="23">
        <f t="shared" si="17"/>
        <v>187418.14436503474</v>
      </c>
    </row>
    <row r="111" spans="1:27" x14ac:dyDescent="0.2">
      <c r="A111" s="11" t="s">
        <v>203</v>
      </c>
      <c r="B111" s="11" t="s">
        <v>551</v>
      </c>
      <c r="C111" s="12" t="s">
        <v>362</v>
      </c>
      <c r="D111" s="11" t="s">
        <v>536</v>
      </c>
      <c r="E111" s="12" t="s">
        <v>537</v>
      </c>
      <c r="F111" s="11" t="s">
        <v>508</v>
      </c>
      <c r="G111" s="11" t="s">
        <v>509</v>
      </c>
      <c r="H111" s="12"/>
      <c r="I111" s="20">
        <f>INDEX('SNPP Projections'!$F$8:$N$221,MATCH('GP Registration Projections'!$B111,'SNPP Projections'!$A$8:$A$221,0),1)</f>
        <v>178329.53899999999</v>
      </c>
      <c r="J111" s="20">
        <f>INDEX('SNPP Projections'!$F$8:$N$221,MATCH('GP Registration Projections'!$B111,'SNPP Projections'!$A$8:$A$221,0),2)</f>
        <v>179638.443</v>
      </c>
      <c r="K111" s="20">
        <f>INDEX('SNPP Projections'!$F$8:$N$221,MATCH('GP Registration Projections'!$B111,'SNPP Projections'!$A$8:$A$221,0),3)</f>
        <v>180987.01699999999</v>
      </c>
      <c r="L111" s="20">
        <f>INDEX('SNPP Projections'!$F$8:$N$221,MATCH('GP Registration Projections'!$B111,'SNPP Projections'!$A$8:$A$221,0),4)</f>
        <v>182350.80499999999</v>
      </c>
      <c r="M111" s="20">
        <f>INDEX('SNPP Projections'!$F$8:$N$221,MATCH('GP Registration Projections'!$B111,'SNPP Projections'!$A$8:$A$221,0),5)</f>
        <v>183737.02499999999</v>
      </c>
      <c r="N111" s="20">
        <f>INDEX('SNPP Projections'!$F$8:$N$221,MATCH('GP Registration Projections'!$B111,'SNPP Projections'!$A$8:$A$221,0),6)</f>
        <v>185147.073</v>
      </c>
      <c r="P111" s="21">
        <f t="shared" si="9"/>
        <v>7.3398047644816127E-3</v>
      </c>
      <c r="Q111" s="21">
        <f t="shared" si="10"/>
        <v>7.5071570287435262E-3</v>
      </c>
      <c r="R111" s="21">
        <f t="shared" si="11"/>
        <v>7.5352808317736986E-3</v>
      </c>
      <c r="S111" s="21">
        <f t="shared" si="12"/>
        <v>7.6019406659597758E-3</v>
      </c>
      <c r="T111" s="21">
        <f t="shared" si="13"/>
        <v>7.6742725098548313E-3</v>
      </c>
      <c r="V111" s="13">
        <v>185302</v>
      </c>
      <c r="W111" s="23">
        <f t="shared" si="14"/>
        <v>186662.08050246796</v>
      </c>
      <c r="X111" s="23">
        <f t="shared" si="15"/>
        <v>188063.38205211196</v>
      </c>
      <c r="Y111" s="23">
        <f t="shared" si="16"/>
        <v>189480.49245004778</v>
      </c>
      <c r="Z111" s="23">
        <f t="shared" si="17"/>
        <v>190920.91191100987</v>
      </c>
      <c r="AA111" s="23">
        <f t="shared" si="17"/>
        <v>192386.09101684493</v>
      </c>
    </row>
    <row r="112" spans="1:27" x14ac:dyDescent="0.2">
      <c r="A112" s="11" t="s">
        <v>66</v>
      </c>
      <c r="B112" s="11" t="s">
        <v>552</v>
      </c>
      <c r="C112" s="12" t="s">
        <v>262</v>
      </c>
      <c r="D112" s="11" t="s">
        <v>553</v>
      </c>
      <c r="E112" s="12" t="s">
        <v>554</v>
      </c>
      <c r="F112" s="11" t="s">
        <v>508</v>
      </c>
      <c r="G112" s="11" t="s">
        <v>509</v>
      </c>
      <c r="H112" s="12"/>
      <c r="I112" s="20">
        <f>INDEX('SNPP Projections'!$F$8:$N$221,MATCH('GP Registration Projections'!$B112,'SNPP Projections'!$A$8:$A$221,0),1)</f>
        <v>66065.786999999997</v>
      </c>
      <c r="J112" s="20">
        <f>INDEX('SNPP Projections'!$F$8:$N$221,MATCH('GP Registration Projections'!$B112,'SNPP Projections'!$A$8:$A$221,0),2)</f>
        <v>67081.028000000006</v>
      </c>
      <c r="K112" s="20">
        <f>INDEX('SNPP Projections'!$F$8:$N$221,MATCH('GP Registration Projections'!$B112,'SNPP Projections'!$A$8:$A$221,0),3)</f>
        <v>68083.153999999995</v>
      </c>
      <c r="L112" s="20">
        <f>INDEX('SNPP Projections'!$F$8:$N$221,MATCH('GP Registration Projections'!$B112,'SNPP Projections'!$A$8:$A$221,0),4)</f>
        <v>69070.778000000006</v>
      </c>
      <c r="M112" s="20">
        <f>INDEX('SNPP Projections'!$F$8:$N$221,MATCH('GP Registration Projections'!$B112,'SNPP Projections'!$A$8:$A$221,0),5)</f>
        <v>70036.051000000007</v>
      </c>
      <c r="N112" s="20">
        <f>INDEX('SNPP Projections'!$F$8:$N$221,MATCH('GP Registration Projections'!$B112,'SNPP Projections'!$A$8:$A$221,0),6)</f>
        <v>70986.880999999994</v>
      </c>
      <c r="P112" s="21">
        <f t="shared" si="9"/>
        <v>1.536712186596686E-2</v>
      </c>
      <c r="Q112" s="21">
        <f t="shared" si="10"/>
        <v>1.4939037606877301E-2</v>
      </c>
      <c r="R112" s="21">
        <f t="shared" si="11"/>
        <v>1.4506143472730578E-2</v>
      </c>
      <c r="S112" s="21">
        <f t="shared" si="12"/>
        <v>1.3975128526856914E-2</v>
      </c>
      <c r="T112" s="21">
        <f t="shared" si="13"/>
        <v>1.3576293729068007E-2</v>
      </c>
      <c r="V112" s="13">
        <v>74624</v>
      </c>
      <c r="W112" s="23">
        <f t="shared" si="14"/>
        <v>75770.756102125917</v>
      </c>
      <c r="X112" s="23">
        <f t="shared" si="15"/>
        <v>76902.698277037111</v>
      </c>
      <c r="Y112" s="23">
        <f t="shared" si="16"/>
        <v>78018.259851683921</v>
      </c>
      <c r="Z112" s="23">
        <f t="shared" si="17"/>
        <v>79108.575060552917</v>
      </c>
      <c r="AA112" s="23">
        <f t="shared" si="17"/>
        <v>80182.576312063014</v>
      </c>
    </row>
    <row r="113" spans="1:27" x14ac:dyDescent="0.2">
      <c r="A113" s="11" t="s">
        <v>73</v>
      </c>
      <c r="B113" s="11" t="s">
        <v>555</v>
      </c>
      <c r="C113" s="12" t="s">
        <v>267</v>
      </c>
      <c r="D113" s="11" t="s">
        <v>553</v>
      </c>
      <c r="E113" s="12" t="s">
        <v>554</v>
      </c>
      <c r="F113" s="11" t="s">
        <v>508</v>
      </c>
      <c r="G113" s="11" t="s">
        <v>509</v>
      </c>
      <c r="H113" s="12"/>
      <c r="I113" s="20">
        <f>INDEX('SNPP Projections'!$F$8:$N$221,MATCH('GP Registration Projections'!$B113,'SNPP Projections'!$A$8:$A$221,0),1)</f>
        <v>268853.78600000002</v>
      </c>
      <c r="J113" s="20">
        <f>INDEX('SNPP Projections'!$F$8:$N$221,MATCH('GP Registration Projections'!$B113,'SNPP Projections'!$A$8:$A$221,0),2)</f>
        <v>272576.98100000003</v>
      </c>
      <c r="K113" s="20">
        <f>INDEX('SNPP Projections'!$F$8:$N$221,MATCH('GP Registration Projections'!$B113,'SNPP Projections'!$A$8:$A$221,0),3)</f>
        <v>276229.78700000001</v>
      </c>
      <c r="L113" s="20">
        <f>INDEX('SNPP Projections'!$F$8:$N$221,MATCH('GP Registration Projections'!$B113,'SNPP Projections'!$A$8:$A$221,0),4)</f>
        <v>279839.76500000001</v>
      </c>
      <c r="M113" s="20">
        <f>INDEX('SNPP Projections'!$F$8:$N$221,MATCH('GP Registration Projections'!$B113,'SNPP Projections'!$A$8:$A$221,0),5)</f>
        <v>283387.598</v>
      </c>
      <c r="N113" s="20">
        <f>INDEX('SNPP Projections'!$F$8:$N$221,MATCH('GP Registration Projections'!$B113,'SNPP Projections'!$A$8:$A$221,0),6)</f>
        <v>286883.12699999998</v>
      </c>
      <c r="P113" s="21">
        <f t="shared" si="9"/>
        <v>1.3848400855325901E-2</v>
      </c>
      <c r="Q113" s="21">
        <f t="shared" si="10"/>
        <v>1.3401006888398922E-2</v>
      </c>
      <c r="R113" s="21">
        <f t="shared" si="11"/>
        <v>1.3068749895535352E-2</v>
      </c>
      <c r="S113" s="21">
        <f t="shared" si="12"/>
        <v>1.2678087404768883E-2</v>
      </c>
      <c r="T113" s="21">
        <f t="shared" si="13"/>
        <v>1.2334798786783818E-2</v>
      </c>
      <c r="V113" s="13">
        <v>282694</v>
      </c>
      <c r="W113" s="23">
        <f t="shared" si="14"/>
        <v>286608.8598313955</v>
      </c>
      <c r="X113" s="23">
        <f t="shared" si="15"/>
        <v>290449.70713627222</v>
      </c>
      <c r="Y113" s="23">
        <f t="shared" si="16"/>
        <v>294245.52171606763</v>
      </c>
      <c r="Z113" s="23">
        <f t="shared" si="17"/>
        <v>297975.99215884577</v>
      </c>
      <c r="AA113" s="23">
        <f t="shared" si="17"/>
        <v>301651.46606541739</v>
      </c>
    </row>
    <row r="114" spans="1:27" x14ac:dyDescent="0.2">
      <c r="A114" s="11" t="s">
        <v>74</v>
      </c>
      <c r="B114" s="11" t="s">
        <v>556</v>
      </c>
      <c r="C114" s="12" t="s">
        <v>268</v>
      </c>
      <c r="D114" s="11" t="s">
        <v>553</v>
      </c>
      <c r="E114" s="12" t="s">
        <v>554</v>
      </c>
      <c r="F114" s="11" t="s">
        <v>508</v>
      </c>
      <c r="G114" s="11" t="s">
        <v>509</v>
      </c>
      <c r="H114" s="12"/>
      <c r="I114" s="20">
        <f>INDEX('SNPP Projections'!$F$8:$N$221,MATCH('GP Registration Projections'!$B114,'SNPP Projections'!$A$8:$A$221,0),1)</f>
        <v>636163.81999999995</v>
      </c>
      <c r="J114" s="20">
        <f>INDEX('SNPP Projections'!$F$8:$N$221,MATCH('GP Registration Projections'!$B114,'SNPP Projections'!$A$8:$A$221,0),2)</f>
        <v>641290.58700000006</v>
      </c>
      <c r="K114" s="20">
        <f>INDEX('SNPP Projections'!$F$8:$N$221,MATCH('GP Registration Projections'!$B114,'SNPP Projections'!$A$8:$A$221,0),3)</f>
        <v>646335.62899999996</v>
      </c>
      <c r="L114" s="20">
        <f>INDEX('SNPP Projections'!$F$8:$N$221,MATCH('GP Registration Projections'!$B114,'SNPP Projections'!$A$8:$A$221,0),4)</f>
        <v>651437.56700000004</v>
      </c>
      <c r="M114" s="20">
        <f>INDEX('SNPP Projections'!$F$8:$N$221,MATCH('GP Registration Projections'!$B114,'SNPP Projections'!$A$8:$A$221,0),5)</f>
        <v>656447.52399999998</v>
      </c>
      <c r="N114" s="20">
        <f>INDEX('SNPP Projections'!$F$8:$N$221,MATCH('GP Registration Projections'!$B114,'SNPP Projections'!$A$8:$A$221,0),6)</f>
        <v>661407.07499999995</v>
      </c>
      <c r="P114" s="21">
        <f t="shared" si="9"/>
        <v>8.0588786077147694E-3</v>
      </c>
      <c r="Q114" s="21">
        <f t="shared" si="10"/>
        <v>7.8670139594609369E-3</v>
      </c>
      <c r="R114" s="21">
        <f t="shared" si="11"/>
        <v>7.8936357073394175E-3</v>
      </c>
      <c r="S114" s="21">
        <f t="shared" si="12"/>
        <v>7.6906172652458291E-3</v>
      </c>
      <c r="T114" s="21">
        <f t="shared" si="13"/>
        <v>7.5551370348378036E-3</v>
      </c>
      <c r="V114" s="13">
        <v>660354</v>
      </c>
      <c r="W114" s="23">
        <f t="shared" si="14"/>
        <v>665675.71272411884</v>
      </c>
      <c r="X114" s="23">
        <f t="shared" si="15"/>
        <v>670912.5928485936</v>
      </c>
      <c r="Y114" s="23">
        <f t="shared" si="16"/>
        <v>676208.53244800691</v>
      </c>
      <c r="Z114" s="23">
        <f t="shared" si="17"/>
        <v>681408.99346255814</v>
      </c>
      <c r="AA114" s="23">
        <f t="shared" si="17"/>
        <v>686557.13178493863</v>
      </c>
    </row>
    <row r="115" spans="1:27" x14ac:dyDescent="0.2">
      <c r="A115" s="11" t="s">
        <v>105</v>
      </c>
      <c r="B115" s="11" t="s">
        <v>557</v>
      </c>
      <c r="C115" s="12" t="s">
        <v>289</v>
      </c>
      <c r="D115" s="11" t="s">
        <v>553</v>
      </c>
      <c r="E115" s="12" t="s">
        <v>554</v>
      </c>
      <c r="F115" s="11" t="s">
        <v>508</v>
      </c>
      <c r="G115" s="11" t="s">
        <v>509</v>
      </c>
      <c r="H115" s="12"/>
      <c r="I115" s="20">
        <f>INDEX('SNPP Projections'!$F$8:$N$221,MATCH('GP Registration Projections'!$B115,'SNPP Projections'!$A$8:$A$221,0),1)</f>
        <v>433996.65600000002</v>
      </c>
      <c r="J115" s="20">
        <f>INDEX('SNPP Projections'!$F$8:$N$221,MATCH('GP Registration Projections'!$B115,'SNPP Projections'!$A$8:$A$221,0),2)</f>
        <v>439161.93099999998</v>
      </c>
      <c r="K115" s="20">
        <f>INDEX('SNPP Projections'!$F$8:$N$221,MATCH('GP Registration Projections'!$B115,'SNPP Projections'!$A$8:$A$221,0),3)</f>
        <v>444246.761</v>
      </c>
      <c r="L115" s="20">
        <f>INDEX('SNPP Projections'!$F$8:$N$221,MATCH('GP Registration Projections'!$B115,'SNPP Projections'!$A$8:$A$221,0),4)</f>
        <v>449371.16200000001</v>
      </c>
      <c r="M115" s="20">
        <f>INDEX('SNPP Projections'!$F$8:$N$221,MATCH('GP Registration Projections'!$B115,'SNPP Projections'!$A$8:$A$221,0),5)</f>
        <v>454443.44799999997</v>
      </c>
      <c r="N115" s="20">
        <f>INDEX('SNPP Projections'!$F$8:$N$221,MATCH('GP Registration Projections'!$B115,'SNPP Projections'!$A$8:$A$221,0),6)</f>
        <v>459477.20600000001</v>
      </c>
      <c r="P115" s="21">
        <f t="shared" si="9"/>
        <v>1.1901647002551939E-2</v>
      </c>
      <c r="Q115" s="21">
        <f t="shared" si="10"/>
        <v>1.1578485385610567E-2</v>
      </c>
      <c r="R115" s="21">
        <f t="shared" si="11"/>
        <v>1.1535032891325937E-2</v>
      </c>
      <c r="S115" s="21">
        <f t="shared" si="12"/>
        <v>1.1287520047848472E-2</v>
      </c>
      <c r="T115" s="21">
        <f t="shared" si="13"/>
        <v>1.1076753382964453E-2</v>
      </c>
      <c r="V115" s="13">
        <v>463067</v>
      </c>
      <c r="W115" s="23">
        <f t="shared" si="14"/>
        <v>468578.25997253071</v>
      </c>
      <c r="X115" s="23">
        <f t="shared" si="15"/>
        <v>474003.6865076375</v>
      </c>
      <c r="Y115" s="23">
        <f t="shared" si="16"/>
        <v>479471.33462211286</v>
      </c>
      <c r="Z115" s="23">
        <f t="shared" si="17"/>
        <v>484883.37692402862</v>
      </c>
      <c r="AA115" s="23">
        <f t="shared" si="17"/>
        <v>490254.31050971505</v>
      </c>
    </row>
    <row r="116" spans="1:27" x14ac:dyDescent="0.2">
      <c r="A116" s="11" t="s">
        <v>107</v>
      </c>
      <c r="B116" s="11" t="s">
        <v>558</v>
      </c>
      <c r="C116" s="12" t="s">
        <v>388</v>
      </c>
      <c r="D116" s="11" t="s">
        <v>553</v>
      </c>
      <c r="E116" s="12" t="s">
        <v>554</v>
      </c>
      <c r="F116" s="11" t="s">
        <v>508</v>
      </c>
      <c r="G116" s="11" t="s">
        <v>509</v>
      </c>
      <c r="H116" s="12"/>
      <c r="I116" s="20">
        <f>INDEX('SNPP Projections'!$F$8:$N$221,MATCH('GP Registration Projections'!$B116,'SNPP Projections'!$A$8:$A$221,0),1)</f>
        <v>555774.49100000004</v>
      </c>
      <c r="J116" s="20">
        <f>INDEX('SNPP Projections'!$F$8:$N$221,MATCH('GP Registration Projections'!$B116,'SNPP Projections'!$A$8:$A$221,0),2)</f>
        <v>561160.30000000005</v>
      </c>
      <c r="K116" s="20">
        <f>INDEX('SNPP Projections'!$F$8:$N$221,MATCH('GP Registration Projections'!$B116,'SNPP Projections'!$A$8:$A$221,0),3)</f>
        <v>566517.65500000003</v>
      </c>
      <c r="L116" s="20">
        <f>INDEX('SNPP Projections'!$F$8:$N$221,MATCH('GP Registration Projections'!$B116,'SNPP Projections'!$A$8:$A$221,0),4)</f>
        <v>571957.30500000005</v>
      </c>
      <c r="M116" s="20">
        <f>INDEX('SNPP Projections'!$F$8:$N$221,MATCH('GP Registration Projections'!$B116,'SNPP Projections'!$A$8:$A$221,0),5)</f>
        <v>577364.201</v>
      </c>
      <c r="N116" s="20">
        <f>INDEX('SNPP Projections'!$F$8:$N$221,MATCH('GP Registration Projections'!$B116,'SNPP Projections'!$A$8:$A$221,0),6)</f>
        <v>582801.03899999999</v>
      </c>
      <c r="P116" s="21">
        <f t="shared" si="9"/>
        <v>9.6906372768375375E-3</v>
      </c>
      <c r="Q116" s="21">
        <f t="shared" si="10"/>
        <v>9.5469244706013253E-3</v>
      </c>
      <c r="R116" s="21">
        <f t="shared" si="11"/>
        <v>9.6019072874260602E-3</v>
      </c>
      <c r="S116" s="21">
        <f t="shared" si="12"/>
        <v>9.4533209956990574E-3</v>
      </c>
      <c r="T116" s="21">
        <f t="shared" si="13"/>
        <v>9.4166524190161718E-3</v>
      </c>
      <c r="V116" s="13">
        <v>586080</v>
      </c>
      <c r="W116" s="23">
        <f t="shared" si="14"/>
        <v>591759.48869520891</v>
      </c>
      <c r="X116" s="23">
        <f t="shared" si="15"/>
        <v>597408.97183854377</v>
      </c>
      <c r="Y116" s="23">
        <f t="shared" si="16"/>
        <v>603145.23739881394</v>
      </c>
      <c r="Z116" s="23">
        <f t="shared" si="17"/>
        <v>608846.96293497202</v>
      </c>
      <c r="AA116" s="23">
        <f t="shared" si="17"/>
        <v>614580.26316130429</v>
      </c>
    </row>
    <row r="117" spans="1:27" x14ac:dyDescent="0.2">
      <c r="A117" s="11" t="s">
        <v>110</v>
      </c>
      <c r="B117" s="11" t="s">
        <v>559</v>
      </c>
      <c r="C117" s="12" t="s">
        <v>290</v>
      </c>
      <c r="D117" s="11" t="s">
        <v>553</v>
      </c>
      <c r="E117" s="12" t="s">
        <v>554</v>
      </c>
      <c r="F117" s="11" t="s">
        <v>508</v>
      </c>
      <c r="G117" s="11" t="s">
        <v>509</v>
      </c>
      <c r="H117" s="12"/>
      <c r="I117" s="20">
        <f>INDEX('SNPP Projections'!$F$8:$N$221,MATCH('GP Registration Projections'!$B117,'SNPP Projections'!$A$8:$A$221,0),1)</f>
        <v>587178.70700000005</v>
      </c>
      <c r="J117" s="20">
        <f>INDEX('SNPP Projections'!$F$8:$N$221,MATCH('GP Registration Projections'!$B117,'SNPP Projections'!$A$8:$A$221,0),2)</f>
        <v>593538.15700000001</v>
      </c>
      <c r="K117" s="20">
        <f>INDEX('SNPP Projections'!$F$8:$N$221,MATCH('GP Registration Projections'!$B117,'SNPP Projections'!$A$8:$A$221,0),3)</f>
        <v>599897.34100000001</v>
      </c>
      <c r="L117" s="20">
        <f>INDEX('SNPP Projections'!$F$8:$N$221,MATCH('GP Registration Projections'!$B117,'SNPP Projections'!$A$8:$A$221,0),4)</f>
        <v>606396.79599999997</v>
      </c>
      <c r="M117" s="20">
        <f>INDEX('SNPP Projections'!$F$8:$N$221,MATCH('GP Registration Projections'!$B117,'SNPP Projections'!$A$8:$A$221,0),5)</f>
        <v>612930.87899999996</v>
      </c>
      <c r="N117" s="20">
        <f>INDEX('SNPP Projections'!$F$8:$N$221,MATCH('GP Registration Projections'!$B117,'SNPP Projections'!$A$8:$A$221,0),6)</f>
        <v>619431.19200000004</v>
      </c>
      <c r="P117" s="21">
        <f t="shared" si="9"/>
        <v>1.0830518757213642E-2</v>
      </c>
      <c r="Q117" s="21">
        <f t="shared" si="10"/>
        <v>1.0714027270196224E-2</v>
      </c>
      <c r="R117" s="21">
        <f t="shared" si="11"/>
        <v>1.0834278727032994E-2</v>
      </c>
      <c r="S117" s="21">
        <f t="shared" si="12"/>
        <v>1.0775259769017619E-2</v>
      </c>
      <c r="T117" s="21">
        <f t="shared" si="13"/>
        <v>1.0605295348482651E-2</v>
      </c>
      <c r="V117" s="13">
        <v>631450</v>
      </c>
      <c r="W117" s="23">
        <f t="shared" si="14"/>
        <v>638288.93106924254</v>
      </c>
      <c r="X117" s="23">
        <f t="shared" si="15"/>
        <v>645127.57608298282</v>
      </c>
      <c r="Y117" s="23">
        <f t="shared" si="16"/>
        <v>652117.06805676105</v>
      </c>
      <c r="Z117" s="23">
        <f t="shared" si="17"/>
        <v>659143.79886488279</v>
      </c>
      <c r="AA117" s="23">
        <f t="shared" si="17"/>
        <v>666134.21352896572</v>
      </c>
    </row>
    <row r="118" spans="1:27" x14ac:dyDescent="0.2">
      <c r="A118" s="11" t="s">
        <v>111</v>
      </c>
      <c r="B118" s="11" t="s">
        <v>560</v>
      </c>
      <c r="C118" s="12" t="s">
        <v>291</v>
      </c>
      <c r="D118" s="11" t="s">
        <v>553</v>
      </c>
      <c r="E118" s="12" t="s">
        <v>554</v>
      </c>
      <c r="F118" s="11" t="s">
        <v>508</v>
      </c>
      <c r="G118" s="11" t="s">
        <v>509</v>
      </c>
      <c r="H118" s="12"/>
      <c r="I118" s="20">
        <f>INDEX('SNPP Projections'!$F$8:$N$221,MATCH('GP Registration Projections'!$B118,'SNPP Projections'!$A$8:$A$221,0),1)</f>
        <v>213695.91699999999</v>
      </c>
      <c r="J118" s="20">
        <f>INDEX('SNPP Projections'!$F$8:$N$221,MATCH('GP Registration Projections'!$B118,'SNPP Projections'!$A$8:$A$221,0),2)</f>
        <v>216419.11799999999</v>
      </c>
      <c r="K118" s="20">
        <f>INDEX('SNPP Projections'!$F$8:$N$221,MATCH('GP Registration Projections'!$B118,'SNPP Projections'!$A$8:$A$221,0),3)</f>
        <v>218966.21599999999</v>
      </c>
      <c r="L118" s="20">
        <f>INDEX('SNPP Projections'!$F$8:$N$221,MATCH('GP Registration Projections'!$B118,'SNPP Projections'!$A$8:$A$221,0),4)</f>
        <v>221517.27499999999</v>
      </c>
      <c r="M118" s="20">
        <f>INDEX('SNPP Projections'!$F$8:$N$221,MATCH('GP Registration Projections'!$B118,'SNPP Projections'!$A$8:$A$221,0),5)</f>
        <v>223935.68900000001</v>
      </c>
      <c r="N118" s="20">
        <f>INDEX('SNPP Projections'!$F$8:$N$221,MATCH('GP Registration Projections'!$B118,'SNPP Projections'!$A$8:$A$221,0),6)</f>
        <v>226298.603</v>
      </c>
      <c r="P118" s="21">
        <f t="shared" si="9"/>
        <v>1.2743345957330579E-2</v>
      </c>
      <c r="Q118" s="21">
        <f t="shared" si="10"/>
        <v>1.1769283709953934E-2</v>
      </c>
      <c r="R118" s="21">
        <f t="shared" si="11"/>
        <v>1.1650468490536497E-2</v>
      </c>
      <c r="S118" s="21">
        <f t="shared" si="12"/>
        <v>1.0917496163674002E-2</v>
      </c>
      <c r="T118" s="21">
        <f t="shared" si="13"/>
        <v>1.0551752650735317E-2</v>
      </c>
      <c r="V118" s="13">
        <v>226918</v>
      </c>
      <c r="W118" s="23">
        <f t="shared" si="14"/>
        <v>229809.69457794554</v>
      </c>
      <c r="X118" s="23">
        <f t="shared" si="15"/>
        <v>232514.39007273124</v>
      </c>
      <c r="Y118" s="23">
        <f t="shared" si="16"/>
        <v>235223.29164786992</v>
      </c>
      <c r="Z118" s="23">
        <f t="shared" si="17"/>
        <v>237791.34103204231</v>
      </c>
      <c r="AA118" s="23">
        <f t="shared" si="17"/>
        <v>240300.45644509906</v>
      </c>
    </row>
    <row r="119" spans="1:27" x14ac:dyDescent="0.2">
      <c r="A119" s="11" t="s">
        <v>65</v>
      </c>
      <c r="B119" s="11" t="s">
        <v>561</v>
      </c>
      <c r="C119" s="12" t="s">
        <v>261</v>
      </c>
      <c r="D119" s="11" t="s">
        <v>553</v>
      </c>
      <c r="E119" s="12" t="s">
        <v>554</v>
      </c>
      <c r="F119" s="11" t="s">
        <v>508</v>
      </c>
      <c r="G119" s="11" t="s">
        <v>509</v>
      </c>
      <c r="H119" s="12"/>
      <c r="I119" s="20">
        <f>INDEX('SNPP Projections'!$F$8:$N$221,MATCH('GP Registration Projections'!$B119,'SNPP Projections'!$A$8:$A$221,0),1)</f>
        <v>232526.92800000001</v>
      </c>
      <c r="J119" s="20">
        <f>INDEX('SNPP Projections'!$F$8:$N$221,MATCH('GP Registration Projections'!$B119,'SNPP Projections'!$A$8:$A$221,0),2)</f>
        <v>234155.16</v>
      </c>
      <c r="K119" s="20">
        <f>INDEX('SNPP Projections'!$F$8:$N$221,MATCH('GP Registration Projections'!$B119,'SNPP Projections'!$A$8:$A$221,0),3)</f>
        <v>235752.171</v>
      </c>
      <c r="L119" s="20">
        <f>INDEX('SNPP Projections'!$F$8:$N$221,MATCH('GP Registration Projections'!$B119,'SNPP Projections'!$A$8:$A$221,0),4)</f>
        <v>237335.14799999999</v>
      </c>
      <c r="M119" s="20">
        <f>INDEX('SNPP Projections'!$F$8:$N$221,MATCH('GP Registration Projections'!$B119,'SNPP Projections'!$A$8:$A$221,0),5)</f>
        <v>238930.79699999999</v>
      </c>
      <c r="N119" s="20">
        <f>INDEX('SNPP Projections'!$F$8:$N$221,MATCH('GP Registration Projections'!$B119,'SNPP Projections'!$A$8:$A$221,0),6)</f>
        <v>240532.568</v>
      </c>
      <c r="P119" s="21">
        <f t="shared" si="9"/>
        <v>7.0023373808989079E-3</v>
      </c>
      <c r="Q119" s="21">
        <f t="shared" si="10"/>
        <v>6.820310942539121E-3</v>
      </c>
      <c r="R119" s="21">
        <f t="shared" si="11"/>
        <v>6.7145807959494222E-3</v>
      </c>
      <c r="S119" s="21">
        <f t="shared" si="12"/>
        <v>6.7231887625848197E-3</v>
      </c>
      <c r="T119" s="21">
        <f t="shared" si="13"/>
        <v>6.7039118443990627E-3</v>
      </c>
      <c r="V119" s="13">
        <v>245701</v>
      </c>
      <c r="W119" s="23">
        <f t="shared" si="14"/>
        <v>247421.48129682423</v>
      </c>
      <c r="X119" s="23">
        <f t="shared" si="15"/>
        <v>249108.97273313219</v>
      </c>
      <c r="Y119" s="23">
        <f t="shared" si="16"/>
        <v>250781.63505754477</v>
      </c>
      <c r="Z119" s="23">
        <f t="shared" si="17"/>
        <v>252467.68732822631</v>
      </c>
      <c r="AA119" s="23">
        <f t="shared" si="17"/>
        <v>254160.20844763404</v>
      </c>
    </row>
    <row r="120" spans="1:27" x14ac:dyDescent="0.2">
      <c r="A120" s="11" t="s">
        <v>67</v>
      </c>
      <c r="B120" s="11" t="s">
        <v>562</v>
      </c>
      <c r="C120" s="12" t="s">
        <v>380</v>
      </c>
      <c r="D120" s="11" t="s">
        <v>553</v>
      </c>
      <c r="E120" s="12" t="s">
        <v>554</v>
      </c>
      <c r="F120" s="11" t="s">
        <v>508</v>
      </c>
      <c r="G120" s="11" t="s">
        <v>509</v>
      </c>
      <c r="H120" s="12"/>
      <c r="I120" s="20">
        <f>INDEX('SNPP Projections'!$F$8:$N$221,MATCH('GP Registration Projections'!$B120,'SNPP Projections'!$A$8:$A$221,0),1)</f>
        <v>323371.79800000001</v>
      </c>
      <c r="J120" s="20">
        <f>INDEX('SNPP Projections'!$F$8:$N$221,MATCH('GP Registration Projections'!$B120,'SNPP Projections'!$A$8:$A$221,0),2)</f>
        <v>325014.69500000001</v>
      </c>
      <c r="K120" s="20">
        <f>INDEX('SNPP Projections'!$F$8:$N$221,MATCH('GP Registration Projections'!$B120,'SNPP Projections'!$A$8:$A$221,0),3)</f>
        <v>326712.50400000002</v>
      </c>
      <c r="L120" s="20">
        <f>INDEX('SNPP Projections'!$F$8:$N$221,MATCH('GP Registration Projections'!$B120,'SNPP Projections'!$A$8:$A$221,0),4)</f>
        <v>328505.24400000001</v>
      </c>
      <c r="M120" s="20">
        <f>INDEX('SNPP Projections'!$F$8:$N$221,MATCH('GP Registration Projections'!$B120,'SNPP Projections'!$A$8:$A$221,0),5)</f>
        <v>330345.41399999999</v>
      </c>
      <c r="N120" s="20">
        <f>INDEX('SNPP Projections'!$F$8:$N$221,MATCH('GP Registration Projections'!$B120,'SNPP Projections'!$A$8:$A$221,0),6)</f>
        <v>332229.93400000001</v>
      </c>
      <c r="P120" s="21">
        <f t="shared" si="9"/>
        <v>5.0805203489019072E-3</v>
      </c>
      <c r="Q120" s="21">
        <f t="shared" si="10"/>
        <v>5.2237914965660498E-3</v>
      </c>
      <c r="R120" s="21">
        <f t="shared" si="11"/>
        <v>5.4872096355393562E-3</v>
      </c>
      <c r="S120" s="21">
        <f t="shared" si="12"/>
        <v>5.6016457381118205E-3</v>
      </c>
      <c r="T120" s="21">
        <f t="shared" si="13"/>
        <v>5.7046955100155221E-3</v>
      </c>
      <c r="V120" s="13">
        <v>324248</v>
      </c>
      <c r="W120" s="23">
        <f t="shared" si="14"/>
        <v>325895.34856209077</v>
      </c>
      <c r="X120" s="23">
        <f t="shared" si="15"/>
        <v>327597.75791267987</v>
      </c>
      <c r="Y120" s="23">
        <f t="shared" si="16"/>
        <v>329395.35548647941</v>
      </c>
      <c r="Z120" s="23">
        <f t="shared" si="17"/>
        <v>331240.51157569408</v>
      </c>
      <c r="AA120" s="23">
        <f t="shared" si="17"/>
        <v>333130.13783481519</v>
      </c>
    </row>
    <row r="121" spans="1:27" x14ac:dyDescent="0.2">
      <c r="A121" s="11" t="s">
        <v>70</v>
      </c>
      <c r="B121" s="11" t="s">
        <v>563</v>
      </c>
      <c r="C121" s="12" t="s">
        <v>265</v>
      </c>
      <c r="D121" s="11" t="s">
        <v>553</v>
      </c>
      <c r="E121" s="12" t="s">
        <v>554</v>
      </c>
      <c r="F121" s="11" t="s">
        <v>508</v>
      </c>
      <c r="G121" s="11" t="s">
        <v>509</v>
      </c>
      <c r="H121" s="12"/>
      <c r="I121" s="20">
        <f>INDEX('SNPP Projections'!$F$8:$N$221,MATCH('GP Registration Projections'!$B121,'SNPP Projections'!$A$8:$A$221,0),1)</f>
        <v>337739.62800000003</v>
      </c>
      <c r="J121" s="20">
        <f>INDEX('SNPP Projections'!$F$8:$N$221,MATCH('GP Registration Projections'!$B121,'SNPP Projections'!$A$8:$A$221,0),2)</f>
        <v>339932.73700000002</v>
      </c>
      <c r="K121" s="20">
        <f>INDEX('SNPP Projections'!$F$8:$N$221,MATCH('GP Registration Projections'!$B121,'SNPP Projections'!$A$8:$A$221,0),3)</f>
        <v>341940.05499999999</v>
      </c>
      <c r="L121" s="20">
        <f>INDEX('SNPP Projections'!$F$8:$N$221,MATCH('GP Registration Projections'!$B121,'SNPP Projections'!$A$8:$A$221,0),4)</f>
        <v>343894.12599999999</v>
      </c>
      <c r="M121" s="20">
        <f>INDEX('SNPP Projections'!$F$8:$N$221,MATCH('GP Registration Projections'!$B121,'SNPP Projections'!$A$8:$A$221,0),5)</f>
        <v>345689.88099999999</v>
      </c>
      <c r="N121" s="20">
        <f>INDEX('SNPP Projections'!$F$8:$N$221,MATCH('GP Registration Projections'!$B121,'SNPP Projections'!$A$8:$A$221,0),6)</f>
        <v>347388.9</v>
      </c>
      <c r="P121" s="21">
        <f t="shared" si="9"/>
        <v>6.4934903049043346E-3</v>
      </c>
      <c r="Q121" s="21">
        <f t="shared" si="10"/>
        <v>5.9050446794713099E-3</v>
      </c>
      <c r="R121" s="21">
        <f t="shared" si="11"/>
        <v>5.7146595475630847E-3</v>
      </c>
      <c r="S121" s="21">
        <f t="shared" si="12"/>
        <v>5.2218251613870385E-3</v>
      </c>
      <c r="T121" s="21">
        <f t="shared" si="13"/>
        <v>4.9148647194565392E-3</v>
      </c>
      <c r="V121" s="13">
        <v>385874</v>
      </c>
      <c r="W121" s="23">
        <f t="shared" si="14"/>
        <v>388379.66907791467</v>
      </c>
      <c r="X121" s="23">
        <f t="shared" si="15"/>
        <v>390673.06837641803</v>
      </c>
      <c r="Y121" s="23">
        <f t="shared" si="16"/>
        <v>392905.6319565911</v>
      </c>
      <c r="Z121" s="23">
        <f t="shared" si="17"/>
        <v>394957.3164715927</v>
      </c>
      <c r="AA121" s="23">
        <f t="shared" si="17"/>
        <v>396898.47825201019</v>
      </c>
    </row>
    <row r="122" spans="1:27" x14ac:dyDescent="0.2">
      <c r="A122" s="11" t="s">
        <v>71</v>
      </c>
      <c r="B122" s="11" t="s">
        <v>564</v>
      </c>
      <c r="C122" s="12" t="s">
        <v>266</v>
      </c>
      <c r="D122" s="11" t="s">
        <v>553</v>
      </c>
      <c r="E122" s="12" t="s">
        <v>554</v>
      </c>
      <c r="F122" s="11" t="s">
        <v>508</v>
      </c>
      <c r="G122" s="11" t="s">
        <v>509</v>
      </c>
      <c r="H122" s="12"/>
      <c r="I122" s="20">
        <f>INDEX('SNPP Projections'!$F$8:$N$221,MATCH('GP Registration Projections'!$B122,'SNPP Projections'!$A$8:$A$221,0),1)</f>
        <v>231416.182</v>
      </c>
      <c r="J122" s="20">
        <f>INDEX('SNPP Projections'!$F$8:$N$221,MATCH('GP Registration Projections'!$B122,'SNPP Projections'!$A$8:$A$221,0),2)</f>
        <v>232726.35399999999</v>
      </c>
      <c r="K122" s="20">
        <f>INDEX('SNPP Projections'!$F$8:$N$221,MATCH('GP Registration Projections'!$B122,'SNPP Projections'!$A$8:$A$221,0),3)</f>
        <v>234003.264</v>
      </c>
      <c r="L122" s="20">
        <f>INDEX('SNPP Projections'!$F$8:$N$221,MATCH('GP Registration Projections'!$B122,'SNPP Projections'!$A$8:$A$221,0),4)</f>
        <v>235307.89499999999</v>
      </c>
      <c r="M122" s="20">
        <f>INDEX('SNPP Projections'!$F$8:$N$221,MATCH('GP Registration Projections'!$B122,'SNPP Projections'!$A$8:$A$221,0),5)</f>
        <v>236539.55300000001</v>
      </c>
      <c r="N122" s="20">
        <f>INDEX('SNPP Projections'!$F$8:$N$221,MATCH('GP Registration Projections'!$B122,'SNPP Projections'!$A$8:$A$221,0),6)</f>
        <v>237766.90900000001</v>
      </c>
      <c r="P122" s="21">
        <f t="shared" si="9"/>
        <v>5.6615401251412546E-3</v>
      </c>
      <c r="Q122" s="21">
        <f t="shared" si="10"/>
        <v>5.4867443160305064E-3</v>
      </c>
      <c r="R122" s="21">
        <f t="shared" si="11"/>
        <v>5.5752683859999234E-3</v>
      </c>
      <c r="S122" s="21">
        <f t="shared" si="12"/>
        <v>5.2342400156187912E-3</v>
      </c>
      <c r="T122" s="21">
        <f t="shared" si="13"/>
        <v>5.1887981711033317E-3</v>
      </c>
      <c r="V122" s="13">
        <v>234169</v>
      </c>
      <c r="W122" s="23">
        <f t="shared" si="14"/>
        <v>235494.7571895642</v>
      </c>
      <c r="X122" s="23">
        <f t="shared" si="15"/>
        <v>236786.85671002904</v>
      </c>
      <c r="Y122" s="23">
        <f t="shared" si="16"/>
        <v>238107.00698646475</v>
      </c>
      <c r="Z122" s="23">
        <f t="shared" si="17"/>
        <v>239353.31621043253</v>
      </c>
      <c r="AA122" s="23">
        <f t="shared" si="17"/>
        <v>240595.27225983274</v>
      </c>
    </row>
    <row r="123" spans="1:27" x14ac:dyDescent="0.2">
      <c r="A123" s="11" t="s">
        <v>81</v>
      </c>
      <c r="B123" s="11" t="s">
        <v>565</v>
      </c>
      <c r="C123" s="12" t="s">
        <v>273</v>
      </c>
      <c r="D123" s="11" t="s">
        <v>553</v>
      </c>
      <c r="E123" s="12" t="s">
        <v>554</v>
      </c>
      <c r="F123" s="11" t="s">
        <v>508</v>
      </c>
      <c r="G123" s="11" t="s">
        <v>509</v>
      </c>
      <c r="H123" s="12"/>
      <c r="I123" s="20">
        <f>INDEX('SNPP Projections'!$F$8:$N$221,MATCH('GP Registration Projections'!$B123,'SNPP Projections'!$A$8:$A$221,0),1)</f>
        <v>124707.84699999999</v>
      </c>
      <c r="J123" s="20">
        <f>INDEX('SNPP Projections'!$F$8:$N$221,MATCH('GP Registration Projections'!$B123,'SNPP Projections'!$A$8:$A$221,0),2)</f>
        <v>125703.928</v>
      </c>
      <c r="K123" s="20">
        <f>INDEX('SNPP Projections'!$F$8:$N$221,MATCH('GP Registration Projections'!$B123,'SNPP Projections'!$A$8:$A$221,0),3)</f>
        <v>126700.171</v>
      </c>
      <c r="L123" s="20">
        <f>INDEX('SNPP Projections'!$F$8:$N$221,MATCH('GP Registration Projections'!$B123,'SNPP Projections'!$A$8:$A$221,0),4)</f>
        <v>127619.56299999999</v>
      </c>
      <c r="M123" s="20">
        <f>INDEX('SNPP Projections'!$F$8:$N$221,MATCH('GP Registration Projections'!$B123,'SNPP Projections'!$A$8:$A$221,0),5)</f>
        <v>128601.91499999999</v>
      </c>
      <c r="N123" s="20">
        <f>INDEX('SNPP Projections'!$F$8:$N$221,MATCH('GP Registration Projections'!$B123,'SNPP Projections'!$A$8:$A$221,0),6)</f>
        <v>129588.113</v>
      </c>
      <c r="P123" s="21">
        <f t="shared" si="9"/>
        <v>7.9873161469943884E-3</v>
      </c>
      <c r="Q123" s="21">
        <f t="shared" si="10"/>
        <v>7.925313201032208E-3</v>
      </c>
      <c r="R123" s="21">
        <f t="shared" si="11"/>
        <v>7.2564385094633574E-3</v>
      </c>
      <c r="S123" s="21">
        <f t="shared" si="12"/>
        <v>7.6975032425083524E-3</v>
      </c>
      <c r="T123" s="21">
        <f t="shared" si="13"/>
        <v>7.6686105335212465E-3</v>
      </c>
      <c r="V123" s="13">
        <v>132149</v>
      </c>
      <c r="W123" s="23">
        <f t="shared" si="14"/>
        <v>133204.51584150916</v>
      </c>
      <c r="X123" s="23">
        <f t="shared" si="15"/>
        <v>134260.20334934499</v>
      </c>
      <c r="Y123" s="23">
        <f t="shared" si="16"/>
        <v>135234.45425921754</v>
      </c>
      <c r="Z123" s="23">
        <f t="shared" si="17"/>
        <v>136275.42190937672</v>
      </c>
      <c r="AA123" s="23">
        <f t="shared" si="17"/>
        <v>137320.46504529103</v>
      </c>
    </row>
    <row r="124" spans="1:27" x14ac:dyDescent="0.2">
      <c r="A124" s="11" t="s">
        <v>83</v>
      </c>
      <c r="B124" s="11" t="s">
        <v>566</v>
      </c>
      <c r="C124" s="12" t="s">
        <v>275</v>
      </c>
      <c r="D124" s="11" t="s">
        <v>553</v>
      </c>
      <c r="E124" s="12" t="s">
        <v>554</v>
      </c>
      <c r="F124" s="11" t="s">
        <v>508</v>
      </c>
      <c r="G124" s="11" t="s">
        <v>509</v>
      </c>
      <c r="H124" s="12"/>
      <c r="I124" s="20">
        <f>INDEX('SNPP Projections'!$F$8:$N$221,MATCH('GP Registration Projections'!$B124,'SNPP Projections'!$A$8:$A$221,0),1)</f>
        <v>383075.13199999998</v>
      </c>
      <c r="J124" s="20">
        <f>INDEX('SNPP Projections'!$F$8:$N$221,MATCH('GP Registration Projections'!$B124,'SNPP Projections'!$A$8:$A$221,0),2)</f>
        <v>385945.77100000001</v>
      </c>
      <c r="K124" s="20">
        <f>INDEX('SNPP Projections'!$F$8:$N$221,MATCH('GP Registration Projections'!$B124,'SNPP Projections'!$A$8:$A$221,0),3)</f>
        <v>388607.60700000002</v>
      </c>
      <c r="L124" s="20">
        <f>INDEX('SNPP Projections'!$F$8:$N$221,MATCH('GP Registration Projections'!$B124,'SNPP Projections'!$A$8:$A$221,0),4)</f>
        <v>391237.16899999999</v>
      </c>
      <c r="M124" s="20">
        <f>INDEX('SNPP Projections'!$F$8:$N$221,MATCH('GP Registration Projections'!$B124,'SNPP Projections'!$A$8:$A$221,0),5)</f>
        <v>393758.408</v>
      </c>
      <c r="N124" s="20">
        <f>INDEX('SNPP Projections'!$F$8:$N$221,MATCH('GP Registration Projections'!$B124,'SNPP Projections'!$A$8:$A$221,0),6)</f>
        <v>396254.995</v>
      </c>
      <c r="P124" s="21">
        <f t="shared" si="9"/>
        <v>7.4936709804488818E-3</v>
      </c>
      <c r="Q124" s="21">
        <f t="shared" si="10"/>
        <v>6.8969171319149137E-3</v>
      </c>
      <c r="R124" s="21">
        <f t="shared" si="11"/>
        <v>6.7666251319675689E-3</v>
      </c>
      <c r="S124" s="21">
        <f t="shared" si="12"/>
        <v>6.4442726810550084E-3</v>
      </c>
      <c r="T124" s="21">
        <f t="shared" si="13"/>
        <v>6.3404030219463897E-3</v>
      </c>
      <c r="V124" s="13">
        <v>378317</v>
      </c>
      <c r="W124" s="23">
        <f t="shared" si="14"/>
        <v>381151.9831243105</v>
      </c>
      <c r="X124" s="23">
        <f t="shared" si="15"/>
        <v>383780.75676658389</v>
      </c>
      <c r="Y124" s="23">
        <f t="shared" si="16"/>
        <v>386377.65728048619</v>
      </c>
      <c r="Z124" s="23">
        <f t="shared" si="17"/>
        <v>388867.58026186889</v>
      </c>
      <c r="AA124" s="23">
        <f t="shared" si="17"/>
        <v>391333.1574428982</v>
      </c>
    </row>
    <row r="125" spans="1:27" x14ac:dyDescent="0.2">
      <c r="A125" s="11" t="s">
        <v>200</v>
      </c>
      <c r="B125" s="11" t="s">
        <v>567</v>
      </c>
      <c r="C125" s="12" t="s">
        <v>361</v>
      </c>
      <c r="D125" s="11" t="s">
        <v>553</v>
      </c>
      <c r="E125" s="12" t="s">
        <v>554</v>
      </c>
      <c r="F125" s="11" t="s">
        <v>508</v>
      </c>
      <c r="G125" s="11" t="s">
        <v>509</v>
      </c>
      <c r="H125" s="12"/>
      <c r="I125" s="20">
        <f>INDEX('SNPP Projections'!$F$8:$N$221,MATCH('GP Registration Projections'!$B125,'SNPP Projections'!$A$8:$A$221,0),1)</f>
        <v>144568.55900000001</v>
      </c>
      <c r="J125" s="20">
        <f>INDEX('SNPP Projections'!$F$8:$N$221,MATCH('GP Registration Projections'!$B125,'SNPP Projections'!$A$8:$A$221,0),2)</f>
        <v>145832.647</v>
      </c>
      <c r="K125" s="20">
        <f>INDEX('SNPP Projections'!$F$8:$N$221,MATCH('GP Registration Projections'!$B125,'SNPP Projections'!$A$8:$A$221,0),3)</f>
        <v>147080.68299999999</v>
      </c>
      <c r="L125" s="20">
        <f>INDEX('SNPP Projections'!$F$8:$N$221,MATCH('GP Registration Projections'!$B125,'SNPP Projections'!$A$8:$A$221,0),4)</f>
        <v>148394.997</v>
      </c>
      <c r="M125" s="20">
        <f>INDEX('SNPP Projections'!$F$8:$N$221,MATCH('GP Registration Projections'!$B125,'SNPP Projections'!$A$8:$A$221,0),5)</f>
        <v>149657.58600000001</v>
      </c>
      <c r="N125" s="20">
        <f>INDEX('SNPP Projections'!$F$8:$N$221,MATCH('GP Registration Projections'!$B125,'SNPP Projections'!$A$8:$A$221,0),6)</f>
        <v>150938.21100000001</v>
      </c>
      <c r="P125" s="21">
        <f t="shared" si="9"/>
        <v>8.7438652549617565E-3</v>
      </c>
      <c r="Q125" s="21">
        <f t="shared" si="10"/>
        <v>8.5580014192569165E-3</v>
      </c>
      <c r="R125" s="21">
        <f t="shared" si="11"/>
        <v>8.9360069126141681E-3</v>
      </c>
      <c r="S125" s="21">
        <f t="shared" si="12"/>
        <v>8.5082989691357795E-3</v>
      </c>
      <c r="T125" s="21">
        <f t="shared" si="13"/>
        <v>8.5570336541443345E-3</v>
      </c>
      <c r="V125" s="13">
        <v>163194</v>
      </c>
      <c r="W125" s="23">
        <f t="shared" si="14"/>
        <v>164620.94634641823</v>
      </c>
      <c r="X125" s="23">
        <f t="shared" si="15"/>
        <v>166029.77263889031</v>
      </c>
      <c r="Y125" s="23">
        <f t="shared" si="16"/>
        <v>167513.4158348912</v>
      </c>
      <c r="Z125" s="23">
        <f t="shared" si="17"/>
        <v>168938.67005815561</v>
      </c>
      <c r="AA125" s="23">
        <f t="shared" si="17"/>
        <v>170384.28394332962</v>
      </c>
    </row>
    <row r="126" spans="1:27" x14ac:dyDescent="0.2">
      <c r="A126" s="11" t="s">
        <v>85</v>
      </c>
      <c r="B126" s="11" t="s">
        <v>568</v>
      </c>
      <c r="C126" s="12" t="s">
        <v>276</v>
      </c>
      <c r="D126" s="11" t="s">
        <v>524</v>
      </c>
      <c r="E126" s="12" t="s">
        <v>525</v>
      </c>
      <c r="F126" s="11" t="s">
        <v>508</v>
      </c>
      <c r="G126" s="11" t="s">
        <v>509</v>
      </c>
      <c r="H126" s="12"/>
      <c r="I126" s="20">
        <f>INDEX('SNPP Projections'!$F$8:$N$221,MATCH('GP Registration Projections'!$B126,'SNPP Projections'!$A$8:$A$221,0),1)</f>
        <v>133863.55900000001</v>
      </c>
      <c r="J126" s="20">
        <f>INDEX('SNPP Projections'!$F$8:$N$221,MATCH('GP Registration Projections'!$B126,'SNPP Projections'!$A$8:$A$221,0),2)</f>
        <v>134227.965</v>
      </c>
      <c r="K126" s="20">
        <f>INDEX('SNPP Projections'!$F$8:$N$221,MATCH('GP Registration Projections'!$B126,'SNPP Projections'!$A$8:$A$221,0),3)</f>
        <v>134650.804</v>
      </c>
      <c r="L126" s="20">
        <f>INDEX('SNPP Projections'!$F$8:$N$221,MATCH('GP Registration Projections'!$B126,'SNPP Projections'!$A$8:$A$221,0),4)</f>
        <v>135065.41899999999</v>
      </c>
      <c r="M126" s="20">
        <f>INDEX('SNPP Projections'!$F$8:$N$221,MATCH('GP Registration Projections'!$B126,'SNPP Projections'!$A$8:$A$221,0),5)</f>
        <v>135474.06700000001</v>
      </c>
      <c r="N126" s="20">
        <f>INDEX('SNPP Projections'!$F$8:$N$221,MATCH('GP Registration Projections'!$B126,'SNPP Projections'!$A$8:$A$221,0),6)</f>
        <v>135887.625</v>
      </c>
      <c r="P126" s="21">
        <f t="shared" si="9"/>
        <v>2.7222195698531227E-3</v>
      </c>
      <c r="Q126" s="21">
        <f t="shared" si="10"/>
        <v>3.1501557816212681E-3</v>
      </c>
      <c r="R126" s="21">
        <f t="shared" si="11"/>
        <v>3.07918696126011E-3</v>
      </c>
      <c r="S126" s="21">
        <f t="shared" si="12"/>
        <v>3.0255560825677786E-3</v>
      </c>
      <c r="T126" s="21">
        <f t="shared" si="13"/>
        <v>3.0526728041610353E-3</v>
      </c>
      <c r="V126" s="13">
        <v>131843</v>
      </c>
      <c r="W126" s="23">
        <f t="shared" si="14"/>
        <v>132201.90559474815</v>
      </c>
      <c r="X126" s="23">
        <f t="shared" si="15"/>
        <v>132618.36219199881</v>
      </c>
      <c r="Y126" s="23">
        <f t="shared" si="16"/>
        <v>133026.71892368409</v>
      </c>
      <c r="Z126" s="23">
        <f t="shared" si="17"/>
        <v>133429.19872226767</v>
      </c>
      <c r="AA126" s="23">
        <f t="shared" si="17"/>
        <v>133836.51440848815</v>
      </c>
    </row>
    <row r="127" spans="1:27" x14ac:dyDescent="0.2">
      <c r="A127" s="11" t="s">
        <v>88</v>
      </c>
      <c r="B127" s="11" t="s">
        <v>569</v>
      </c>
      <c r="C127" s="12" t="s">
        <v>278</v>
      </c>
      <c r="D127" s="11" t="s">
        <v>524</v>
      </c>
      <c r="E127" s="12" t="s">
        <v>525</v>
      </c>
      <c r="F127" s="11" t="s">
        <v>508</v>
      </c>
      <c r="G127" s="11" t="s">
        <v>509</v>
      </c>
      <c r="H127" s="12"/>
      <c r="I127" s="20">
        <f>INDEX('SNPP Projections'!$F$8:$N$221,MATCH('GP Registration Projections'!$B127,'SNPP Projections'!$A$8:$A$221,0),1)</f>
        <v>126232.49</v>
      </c>
      <c r="J127" s="20">
        <f>INDEX('SNPP Projections'!$F$8:$N$221,MATCH('GP Registration Projections'!$B127,'SNPP Projections'!$A$8:$A$221,0),2)</f>
        <v>127065.808</v>
      </c>
      <c r="K127" s="20">
        <f>INDEX('SNPP Projections'!$F$8:$N$221,MATCH('GP Registration Projections'!$B127,'SNPP Projections'!$A$8:$A$221,0),3)</f>
        <v>127917.201</v>
      </c>
      <c r="L127" s="20">
        <f>INDEX('SNPP Projections'!$F$8:$N$221,MATCH('GP Registration Projections'!$B127,'SNPP Projections'!$A$8:$A$221,0),4)</f>
        <v>128752.507</v>
      </c>
      <c r="M127" s="20">
        <f>INDEX('SNPP Projections'!$F$8:$N$221,MATCH('GP Registration Projections'!$B127,'SNPP Projections'!$A$8:$A$221,0),5)</f>
        <v>129599.158</v>
      </c>
      <c r="N127" s="20">
        <f>INDEX('SNPP Projections'!$F$8:$N$221,MATCH('GP Registration Projections'!$B127,'SNPP Projections'!$A$8:$A$221,0),6)</f>
        <v>130421.321</v>
      </c>
      <c r="P127" s="21">
        <f t="shared" si="9"/>
        <v>6.6014541898048538E-3</v>
      </c>
      <c r="Q127" s="21">
        <f t="shared" si="10"/>
        <v>6.7004099167259565E-3</v>
      </c>
      <c r="R127" s="21">
        <f t="shared" si="11"/>
        <v>6.5300522015017889E-3</v>
      </c>
      <c r="S127" s="21">
        <f t="shared" si="12"/>
        <v>6.5758020540912501E-3</v>
      </c>
      <c r="T127" s="21">
        <f t="shared" si="13"/>
        <v>6.3438915243569753E-3</v>
      </c>
      <c r="V127" s="13">
        <v>138194</v>
      </c>
      <c r="W127" s="23">
        <f t="shared" si="14"/>
        <v>139106.2813603059</v>
      </c>
      <c r="X127" s="23">
        <f t="shared" si="15"/>
        <v>140038.35046741136</v>
      </c>
      <c r="Y127" s="23">
        <f t="shared" si="16"/>
        <v>140952.80820617577</v>
      </c>
      <c r="Z127" s="23">
        <f t="shared" si="17"/>
        <v>141879.68597190786</v>
      </c>
      <c r="AA127" s="23">
        <f t="shared" si="17"/>
        <v>142779.75530922349</v>
      </c>
    </row>
    <row r="128" spans="1:27" x14ac:dyDescent="0.2">
      <c r="A128" s="11" t="s">
        <v>90</v>
      </c>
      <c r="B128" s="11" t="s">
        <v>570</v>
      </c>
      <c r="C128" s="12" t="s">
        <v>280</v>
      </c>
      <c r="D128" s="11" t="s">
        <v>524</v>
      </c>
      <c r="E128" s="12" t="s">
        <v>525</v>
      </c>
      <c r="F128" s="11" t="s">
        <v>508</v>
      </c>
      <c r="G128" s="11" t="s">
        <v>509</v>
      </c>
      <c r="H128" s="12"/>
      <c r="I128" s="20">
        <f>INDEX('SNPP Projections'!$F$8:$N$221,MATCH('GP Registration Projections'!$B128,'SNPP Projections'!$A$8:$A$221,0),1)</f>
        <v>214206.258</v>
      </c>
      <c r="J128" s="20">
        <f>INDEX('SNPP Projections'!$F$8:$N$221,MATCH('GP Registration Projections'!$B128,'SNPP Projections'!$A$8:$A$221,0),2)</f>
        <v>214666.41800000001</v>
      </c>
      <c r="K128" s="20">
        <f>INDEX('SNPP Projections'!$F$8:$N$221,MATCH('GP Registration Projections'!$B128,'SNPP Projections'!$A$8:$A$221,0),3)</f>
        <v>215093.73800000001</v>
      </c>
      <c r="L128" s="20">
        <f>INDEX('SNPP Projections'!$F$8:$N$221,MATCH('GP Registration Projections'!$B128,'SNPP Projections'!$A$8:$A$221,0),4)</f>
        <v>215530.79500000001</v>
      </c>
      <c r="M128" s="20">
        <f>INDEX('SNPP Projections'!$F$8:$N$221,MATCH('GP Registration Projections'!$B128,'SNPP Projections'!$A$8:$A$221,0),5)</f>
        <v>215960.37100000001</v>
      </c>
      <c r="N128" s="20">
        <f>INDEX('SNPP Projections'!$F$8:$N$221,MATCH('GP Registration Projections'!$B128,'SNPP Projections'!$A$8:$A$221,0),6)</f>
        <v>216398.43799999999</v>
      </c>
      <c r="P128" s="21">
        <f t="shared" si="9"/>
        <v>2.1482098809643716E-3</v>
      </c>
      <c r="Q128" s="21">
        <f t="shared" si="10"/>
        <v>1.9906234239209552E-3</v>
      </c>
      <c r="R128" s="21">
        <f t="shared" si="11"/>
        <v>2.0319373500310859E-3</v>
      </c>
      <c r="S128" s="21">
        <f t="shared" si="12"/>
        <v>1.9931072958738953E-3</v>
      </c>
      <c r="T128" s="21">
        <f t="shared" si="13"/>
        <v>2.028460119657698E-3</v>
      </c>
      <c r="V128" s="13">
        <v>216333</v>
      </c>
      <c r="W128" s="23">
        <f t="shared" si="14"/>
        <v>216797.72868817867</v>
      </c>
      <c r="X128" s="23">
        <f t="shared" si="15"/>
        <v>217229.29132515821</v>
      </c>
      <c r="Y128" s="23">
        <f t="shared" si="16"/>
        <v>217670.68763572257</v>
      </c>
      <c r="Z128" s="23">
        <f t="shared" si="17"/>
        <v>218104.52867134722</v>
      </c>
      <c r="AA128" s="23">
        <f t="shared" si="17"/>
        <v>218546.94500967377</v>
      </c>
    </row>
    <row r="129" spans="1:27" x14ac:dyDescent="0.2">
      <c r="A129" s="11" t="s">
        <v>94</v>
      </c>
      <c r="B129" s="11" t="s">
        <v>571</v>
      </c>
      <c r="C129" s="12" t="s">
        <v>282</v>
      </c>
      <c r="D129" s="11" t="s">
        <v>524</v>
      </c>
      <c r="E129" s="12" t="s">
        <v>525</v>
      </c>
      <c r="F129" s="11" t="s">
        <v>508</v>
      </c>
      <c r="G129" s="11" t="s">
        <v>509</v>
      </c>
      <c r="H129" s="12"/>
      <c r="I129" s="20">
        <f>INDEX('SNPP Projections'!$F$8:$N$221,MATCH('GP Registration Projections'!$B129,'SNPP Projections'!$A$8:$A$221,0),1)</f>
        <v>311518.18099999998</v>
      </c>
      <c r="J129" s="20">
        <f>INDEX('SNPP Projections'!$F$8:$N$221,MATCH('GP Registration Projections'!$B129,'SNPP Projections'!$A$8:$A$221,0),2)</f>
        <v>312808.01199999999</v>
      </c>
      <c r="K129" s="20">
        <f>INDEX('SNPP Projections'!$F$8:$N$221,MATCH('GP Registration Projections'!$B129,'SNPP Projections'!$A$8:$A$221,0),3)</f>
        <v>314109.37300000002</v>
      </c>
      <c r="L129" s="20">
        <f>INDEX('SNPP Projections'!$F$8:$N$221,MATCH('GP Registration Projections'!$B129,'SNPP Projections'!$A$8:$A$221,0),4)</f>
        <v>315487.82900000003</v>
      </c>
      <c r="M129" s="20">
        <f>INDEX('SNPP Projections'!$F$8:$N$221,MATCH('GP Registration Projections'!$B129,'SNPP Projections'!$A$8:$A$221,0),5)</f>
        <v>316876.00099999999</v>
      </c>
      <c r="N129" s="20">
        <f>INDEX('SNPP Projections'!$F$8:$N$221,MATCH('GP Registration Projections'!$B129,'SNPP Projections'!$A$8:$A$221,0),6)</f>
        <v>318307.08299999998</v>
      </c>
      <c r="P129" s="21">
        <f t="shared" si="9"/>
        <v>4.1404678078805473E-3</v>
      </c>
      <c r="Q129" s="21">
        <f t="shared" si="10"/>
        <v>4.1602546932206887E-3</v>
      </c>
      <c r="R129" s="21">
        <f t="shared" si="11"/>
        <v>4.3884586659564771E-3</v>
      </c>
      <c r="S129" s="21">
        <f t="shared" si="12"/>
        <v>4.400080993298674E-3</v>
      </c>
      <c r="T129" s="21">
        <f t="shared" si="13"/>
        <v>4.516220841855407E-3</v>
      </c>
      <c r="V129" s="13">
        <v>303825</v>
      </c>
      <c r="W129" s="23">
        <f t="shared" si="14"/>
        <v>305082.97763172933</v>
      </c>
      <c r="X129" s="23">
        <f t="shared" si="15"/>
        <v>306352.20052124345</v>
      </c>
      <c r="Y129" s="23">
        <f t="shared" si="16"/>
        <v>307696.61449045571</v>
      </c>
      <c r="Z129" s="23">
        <f t="shared" si="17"/>
        <v>309050.50451557752</v>
      </c>
      <c r="AA129" s="23">
        <f t="shared" si="17"/>
        <v>310446.24484525668</v>
      </c>
    </row>
    <row r="130" spans="1:27" x14ac:dyDescent="0.2">
      <c r="A130" s="11" t="s">
        <v>96</v>
      </c>
      <c r="B130" s="11" t="s">
        <v>572</v>
      </c>
      <c r="C130" s="12" t="s">
        <v>385</v>
      </c>
      <c r="D130" s="11" t="s">
        <v>524</v>
      </c>
      <c r="E130" s="12" t="s">
        <v>525</v>
      </c>
      <c r="F130" s="11" t="s">
        <v>508</v>
      </c>
      <c r="G130" s="11" t="s">
        <v>509</v>
      </c>
      <c r="H130" s="12"/>
      <c r="I130" s="20">
        <f>INDEX('SNPP Projections'!$F$8:$N$221,MATCH('GP Registration Projections'!$B130,'SNPP Projections'!$A$8:$A$221,0),1)</f>
        <v>225245.87899999999</v>
      </c>
      <c r="J130" s="20">
        <f>INDEX('SNPP Projections'!$F$8:$N$221,MATCH('GP Registration Projections'!$B130,'SNPP Projections'!$A$8:$A$221,0),2)</f>
        <v>226202.212</v>
      </c>
      <c r="K130" s="20">
        <f>INDEX('SNPP Projections'!$F$8:$N$221,MATCH('GP Registration Projections'!$B130,'SNPP Projections'!$A$8:$A$221,0),3)</f>
        <v>227139.21</v>
      </c>
      <c r="L130" s="20">
        <f>INDEX('SNPP Projections'!$F$8:$N$221,MATCH('GP Registration Projections'!$B130,'SNPP Projections'!$A$8:$A$221,0),4)</f>
        <v>228087.38099999999</v>
      </c>
      <c r="M130" s="20">
        <f>INDEX('SNPP Projections'!$F$8:$N$221,MATCH('GP Registration Projections'!$B130,'SNPP Projections'!$A$8:$A$221,0),5)</f>
        <v>229050.81400000001</v>
      </c>
      <c r="N130" s="20">
        <f>INDEX('SNPP Projections'!$F$8:$N$221,MATCH('GP Registration Projections'!$B130,'SNPP Projections'!$A$8:$A$221,0),6)</f>
        <v>230037.76199999999</v>
      </c>
      <c r="P130" s="21">
        <f t="shared" si="9"/>
        <v>4.2457291749165068E-3</v>
      </c>
      <c r="Q130" s="21">
        <f t="shared" si="10"/>
        <v>4.1423025518423856E-3</v>
      </c>
      <c r="R130" s="21">
        <f t="shared" si="11"/>
        <v>4.1744047626123297E-3</v>
      </c>
      <c r="S130" s="21">
        <f t="shared" si="12"/>
        <v>4.2239644989391983E-3</v>
      </c>
      <c r="T130" s="21">
        <f t="shared" si="13"/>
        <v>4.3088604784437693E-3</v>
      </c>
      <c r="V130" s="13">
        <v>216608</v>
      </c>
      <c r="W130" s="23">
        <f t="shared" si="14"/>
        <v>217527.6589051203</v>
      </c>
      <c r="X130" s="23">
        <f t="shared" si="15"/>
        <v>218428.72428169928</v>
      </c>
      <c r="Y130" s="23">
        <f t="shared" si="16"/>
        <v>219340.53418863215</v>
      </c>
      <c r="Z130" s="23">
        <f t="shared" si="17"/>
        <v>220267.0208182233</v>
      </c>
      <c r="AA130" s="23">
        <f t="shared" si="17"/>
        <v>221216.1206789315</v>
      </c>
    </row>
    <row r="131" spans="1:27" x14ac:dyDescent="0.2">
      <c r="A131" s="11" t="s">
        <v>99</v>
      </c>
      <c r="B131" s="11" t="s">
        <v>573</v>
      </c>
      <c r="C131" s="12" t="s">
        <v>386</v>
      </c>
      <c r="D131" s="11" t="s">
        <v>524</v>
      </c>
      <c r="E131" s="12" t="s">
        <v>525</v>
      </c>
      <c r="F131" s="11" t="s">
        <v>508</v>
      </c>
      <c r="G131" s="11" t="s">
        <v>509</v>
      </c>
      <c r="H131" s="12"/>
      <c r="I131" s="20">
        <f>INDEX('SNPP Projections'!$F$8:$N$221,MATCH('GP Registration Projections'!$B131,'SNPP Projections'!$A$8:$A$221,0),1)</f>
        <v>152758.08300000001</v>
      </c>
      <c r="J131" s="20">
        <f>INDEX('SNPP Projections'!$F$8:$N$221,MATCH('GP Registration Projections'!$B131,'SNPP Projections'!$A$8:$A$221,0),2)</f>
        <v>153351.73499999999</v>
      </c>
      <c r="K131" s="20">
        <f>INDEX('SNPP Projections'!$F$8:$N$221,MATCH('GP Registration Projections'!$B131,'SNPP Projections'!$A$8:$A$221,0),3)</f>
        <v>153894.10500000001</v>
      </c>
      <c r="L131" s="20">
        <f>INDEX('SNPP Projections'!$F$8:$N$221,MATCH('GP Registration Projections'!$B131,'SNPP Projections'!$A$8:$A$221,0),4)</f>
        <v>154462.495</v>
      </c>
      <c r="M131" s="20">
        <f>INDEX('SNPP Projections'!$F$8:$N$221,MATCH('GP Registration Projections'!$B131,'SNPP Projections'!$A$8:$A$221,0),5)</f>
        <v>155027.96400000001</v>
      </c>
      <c r="N131" s="20">
        <f>INDEX('SNPP Projections'!$F$8:$N$221,MATCH('GP Registration Projections'!$B131,'SNPP Projections'!$A$8:$A$221,0),6)</f>
        <v>155575.64199999999</v>
      </c>
      <c r="P131" s="21">
        <f t="shared" si="9"/>
        <v>3.8862231597916342E-3</v>
      </c>
      <c r="Q131" s="21">
        <f t="shared" si="10"/>
        <v>3.5367712011867653E-3</v>
      </c>
      <c r="R131" s="21">
        <f t="shared" si="11"/>
        <v>3.693383836892159E-3</v>
      </c>
      <c r="S131" s="21">
        <f t="shared" si="12"/>
        <v>3.6608822096264333E-3</v>
      </c>
      <c r="T131" s="21">
        <f t="shared" si="13"/>
        <v>3.5327690944840463E-3</v>
      </c>
      <c r="V131" s="13">
        <v>146576</v>
      </c>
      <c r="W131" s="23">
        <f t="shared" si="14"/>
        <v>147145.62704586962</v>
      </c>
      <c r="X131" s="23">
        <f t="shared" si="15"/>
        <v>147666.04746198602</v>
      </c>
      <c r="Y131" s="23">
        <f t="shared" si="16"/>
        <v>148211.43485493987</v>
      </c>
      <c r="Z131" s="23">
        <f t="shared" si="17"/>
        <v>148754.01946006351</v>
      </c>
      <c r="AA131" s="23">
        <f t="shared" si="17"/>
        <v>149279.5330626923</v>
      </c>
    </row>
    <row r="132" spans="1:27" x14ac:dyDescent="0.2">
      <c r="A132" s="11" t="s">
        <v>100</v>
      </c>
      <c r="B132" s="11" t="s">
        <v>574</v>
      </c>
      <c r="C132" s="12" t="s">
        <v>575</v>
      </c>
      <c r="D132" s="11" t="s">
        <v>524</v>
      </c>
      <c r="E132" s="12" t="s">
        <v>525</v>
      </c>
      <c r="F132" s="11" t="s">
        <v>508</v>
      </c>
      <c r="G132" s="11" t="s">
        <v>509</v>
      </c>
      <c r="H132" s="12"/>
      <c r="I132" s="20">
        <f>INDEX('SNPP Projections'!$F$8:$N$221,MATCH('GP Registration Projections'!$B132,'SNPP Projections'!$A$8:$A$221,0),1)</f>
        <v>260300.44699999999</v>
      </c>
      <c r="J132" s="20">
        <f>INDEX('SNPP Projections'!$F$8:$N$221,MATCH('GP Registration Projections'!$B132,'SNPP Projections'!$A$8:$A$221,0),2)</f>
        <v>261160.81200000001</v>
      </c>
      <c r="K132" s="20">
        <f>INDEX('SNPP Projections'!$F$8:$N$221,MATCH('GP Registration Projections'!$B132,'SNPP Projections'!$A$8:$A$221,0),3)</f>
        <v>261977.96299999999</v>
      </c>
      <c r="L132" s="20">
        <f>INDEX('SNPP Projections'!$F$8:$N$221,MATCH('GP Registration Projections'!$B132,'SNPP Projections'!$A$8:$A$221,0),4)</f>
        <v>262818.64600000001</v>
      </c>
      <c r="M132" s="20">
        <f>INDEX('SNPP Projections'!$F$8:$N$221,MATCH('GP Registration Projections'!$B132,'SNPP Projections'!$A$8:$A$221,0),5)</f>
        <v>263598.28700000001</v>
      </c>
      <c r="N132" s="20">
        <f>INDEX('SNPP Projections'!$F$8:$N$221,MATCH('GP Registration Projections'!$B132,'SNPP Projections'!$A$8:$A$221,0),6)</f>
        <v>264349.11700000003</v>
      </c>
      <c r="P132" s="21">
        <f t="shared" si="9"/>
        <v>3.3052766905160937E-3</v>
      </c>
      <c r="Q132" s="21">
        <f t="shared" si="10"/>
        <v>3.1289188976789651E-3</v>
      </c>
      <c r="R132" s="21">
        <f t="shared" si="11"/>
        <v>3.2089836502775583E-3</v>
      </c>
      <c r="S132" s="21">
        <f t="shared" si="12"/>
        <v>2.9664599976669966E-3</v>
      </c>
      <c r="T132" s="21">
        <f t="shared" si="13"/>
        <v>2.8483872507108375E-3</v>
      </c>
      <c r="V132" s="13">
        <v>284937</v>
      </c>
      <c r="W132" s="23">
        <f t="shared" si="14"/>
        <v>285878.79562436556</v>
      </c>
      <c r="X132" s="23">
        <f t="shared" si="15"/>
        <v>286773.28719044034</v>
      </c>
      <c r="Y132" s="23">
        <f t="shared" si="16"/>
        <v>287693.53798037081</v>
      </c>
      <c r="Z132" s="23">
        <f t="shared" si="17"/>
        <v>288546.96935237688</v>
      </c>
      <c r="AA132" s="23">
        <f t="shared" si="17"/>
        <v>289368.86286111147</v>
      </c>
    </row>
    <row r="133" spans="1:27" x14ac:dyDescent="0.2">
      <c r="A133" s="11" t="s">
        <v>101</v>
      </c>
      <c r="B133" s="11" t="s">
        <v>576</v>
      </c>
      <c r="C133" s="12" t="s">
        <v>415</v>
      </c>
      <c r="D133" s="11" t="s">
        <v>524</v>
      </c>
      <c r="E133" s="12" t="s">
        <v>525</v>
      </c>
      <c r="F133" s="11" t="s">
        <v>508</v>
      </c>
      <c r="G133" s="11" t="s">
        <v>509</v>
      </c>
      <c r="H133" s="12"/>
      <c r="I133" s="20">
        <f>INDEX('SNPP Projections'!$F$8:$N$221,MATCH('GP Registration Projections'!$B133,'SNPP Projections'!$A$8:$A$221,0),1)</f>
        <v>169644.36199999999</v>
      </c>
      <c r="J133" s="20">
        <f>INDEX('SNPP Projections'!$F$8:$N$221,MATCH('GP Registration Projections'!$B133,'SNPP Projections'!$A$8:$A$221,0),2)</f>
        <v>170343.416</v>
      </c>
      <c r="K133" s="20">
        <f>INDEX('SNPP Projections'!$F$8:$N$221,MATCH('GP Registration Projections'!$B133,'SNPP Projections'!$A$8:$A$221,0),3)</f>
        <v>171026.399</v>
      </c>
      <c r="L133" s="20">
        <f>INDEX('SNPP Projections'!$F$8:$N$221,MATCH('GP Registration Projections'!$B133,'SNPP Projections'!$A$8:$A$221,0),4)</f>
        <v>171711.21</v>
      </c>
      <c r="M133" s="20">
        <f>INDEX('SNPP Projections'!$F$8:$N$221,MATCH('GP Registration Projections'!$B133,'SNPP Projections'!$A$8:$A$221,0),5)</f>
        <v>172352.33</v>
      </c>
      <c r="N133" s="20">
        <f>INDEX('SNPP Projections'!$F$8:$N$221,MATCH('GP Registration Projections'!$B133,'SNPP Projections'!$A$8:$A$221,0),6)</f>
        <v>172983.50399999999</v>
      </c>
      <c r="P133" s="21">
        <f t="shared" si="9"/>
        <v>4.1207028147508002E-3</v>
      </c>
      <c r="Q133" s="21">
        <f t="shared" si="10"/>
        <v>4.0094475973172184E-3</v>
      </c>
      <c r="R133" s="21">
        <f t="shared" si="11"/>
        <v>4.0041245328447037E-3</v>
      </c>
      <c r="S133" s="21">
        <f t="shared" si="12"/>
        <v>3.7337108043207861E-3</v>
      </c>
      <c r="T133" s="21">
        <f t="shared" si="13"/>
        <v>3.6621146926183075E-3</v>
      </c>
      <c r="V133" s="13">
        <v>178869</v>
      </c>
      <c r="W133" s="23">
        <f t="shared" si="14"/>
        <v>179606.06599177167</v>
      </c>
      <c r="X133" s="23">
        <f t="shared" si="15"/>
        <v>180326.18710152598</v>
      </c>
      <c r="Y133" s="23">
        <f t="shared" si="16"/>
        <v>181048.23561121355</v>
      </c>
      <c r="Z133" s="23">
        <f t="shared" si="17"/>
        <v>181724.21736461835</v>
      </c>
      <c r="AA133" s="23">
        <f t="shared" si="17"/>
        <v>182389.71229103388</v>
      </c>
    </row>
    <row r="134" spans="1:27" x14ac:dyDescent="0.2">
      <c r="A134" s="11" t="s">
        <v>187</v>
      </c>
      <c r="B134" s="11" t="s">
        <v>577</v>
      </c>
      <c r="C134" s="12" t="s">
        <v>401</v>
      </c>
      <c r="D134" s="11" t="s">
        <v>578</v>
      </c>
      <c r="E134" s="12" t="s">
        <v>579</v>
      </c>
      <c r="F134" s="11" t="s">
        <v>580</v>
      </c>
      <c r="G134" s="11" t="s">
        <v>581</v>
      </c>
      <c r="H134" s="12"/>
      <c r="I134" s="20">
        <f>INDEX('SNPP Projections'!$F$8:$N$221,MATCH('GP Registration Projections'!$B134,'SNPP Projections'!$A$8:$A$221,0),1)</f>
        <v>180374.992</v>
      </c>
      <c r="J134" s="20">
        <f>INDEX('SNPP Projections'!$F$8:$N$221,MATCH('GP Registration Projections'!$B134,'SNPP Projections'!$A$8:$A$221,0),2)</f>
        <v>181303.383</v>
      </c>
      <c r="K134" s="20">
        <f>INDEX('SNPP Projections'!$F$8:$N$221,MATCH('GP Registration Projections'!$B134,'SNPP Projections'!$A$8:$A$221,0),3)</f>
        <v>182099.07199999999</v>
      </c>
      <c r="L134" s="20">
        <f>INDEX('SNPP Projections'!$F$8:$N$221,MATCH('GP Registration Projections'!$B134,'SNPP Projections'!$A$8:$A$221,0),4)</f>
        <v>182896.41</v>
      </c>
      <c r="M134" s="20">
        <f>INDEX('SNPP Projections'!$F$8:$N$221,MATCH('GP Registration Projections'!$B134,'SNPP Projections'!$A$8:$A$221,0),5)</f>
        <v>183608.16</v>
      </c>
      <c r="N134" s="20">
        <f>INDEX('SNPP Projections'!$F$8:$N$221,MATCH('GP Registration Projections'!$B134,'SNPP Projections'!$A$8:$A$221,0),6)</f>
        <v>184274.076</v>
      </c>
      <c r="P134" s="21">
        <f t="shared" si="9"/>
        <v>5.1470050792850669E-3</v>
      </c>
      <c r="Q134" s="21">
        <f t="shared" si="10"/>
        <v>4.3887156810525916E-3</v>
      </c>
      <c r="R134" s="21">
        <f t="shared" si="11"/>
        <v>4.3785945268299776E-3</v>
      </c>
      <c r="S134" s="21">
        <f t="shared" si="12"/>
        <v>3.8915471331558665E-3</v>
      </c>
      <c r="T134" s="21">
        <f t="shared" si="13"/>
        <v>3.6268322715068734E-3</v>
      </c>
      <c r="V134" s="13">
        <v>203420</v>
      </c>
      <c r="W134" s="23">
        <f t="shared" si="14"/>
        <v>204467.00377322818</v>
      </c>
      <c r="X134" s="23">
        <f t="shared" si="15"/>
        <v>205364.35131894558</v>
      </c>
      <c r="Y134" s="23">
        <f t="shared" si="16"/>
        <v>206263.5585436367</v>
      </c>
      <c r="Z134" s="23">
        <f t="shared" si="17"/>
        <v>207066.24290356171</v>
      </c>
      <c r="AA134" s="23">
        <f t="shared" si="17"/>
        <v>207817.23743566402</v>
      </c>
    </row>
    <row r="135" spans="1:27" x14ac:dyDescent="0.2">
      <c r="A135" s="11" t="s">
        <v>190</v>
      </c>
      <c r="B135" s="11" t="s">
        <v>582</v>
      </c>
      <c r="C135" s="12" t="s">
        <v>352</v>
      </c>
      <c r="D135" s="11" t="s">
        <v>578</v>
      </c>
      <c r="E135" s="12" t="s">
        <v>579</v>
      </c>
      <c r="F135" s="11" t="s">
        <v>580</v>
      </c>
      <c r="G135" s="11" t="s">
        <v>581</v>
      </c>
      <c r="H135" s="12"/>
      <c r="I135" s="20">
        <f>INDEX('SNPP Projections'!$F$8:$N$221,MATCH('GP Registration Projections'!$B135,'SNPP Projections'!$A$8:$A$221,0),1)</f>
        <v>613908.35</v>
      </c>
      <c r="J135" s="20">
        <f>INDEX('SNPP Projections'!$F$8:$N$221,MATCH('GP Registration Projections'!$B135,'SNPP Projections'!$A$8:$A$221,0),2)</f>
        <v>618199.63600000006</v>
      </c>
      <c r="K135" s="20">
        <f>INDEX('SNPP Projections'!$F$8:$N$221,MATCH('GP Registration Projections'!$B135,'SNPP Projections'!$A$8:$A$221,0),3)</f>
        <v>622417.29500000004</v>
      </c>
      <c r="L135" s="20">
        <f>INDEX('SNPP Projections'!$F$8:$N$221,MATCH('GP Registration Projections'!$B135,'SNPP Projections'!$A$8:$A$221,0),4)</f>
        <v>626655.91700000002</v>
      </c>
      <c r="M135" s="20">
        <f>INDEX('SNPP Projections'!$F$8:$N$221,MATCH('GP Registration Projections'!$B135,'SNPP Projections'!$A$8:$A$221,0),5)</f>
        <v>630853.973</v>
      </c>
      <c r="N135" s="20">
        <f>INDEX('SNPP Projections'!$F$8:$N$221,MATCH('GP Registration Projections'!$B135,'SNPP Projections'!$A$8:$A$221,0),6)</f>
        <v>635055.90399999998</v>
      </c>
      <c r="P135" s="21">
        <f t="shared" ref="P135:P198" si="18">(J135-I135)/I135</f>
        <v>6.9901085398171902E-3</v>
      </c>
      <c r="Q135" s="21">
        <f t="shared" ref="Q135:Q198" si="19">(K135-J135)/J135</f>
        <v>6.8224870323281535E-3</v>
      </c>
      <c r="R135" s="21">
        <f t="shared" ref="R135:R198" si="20">(L135-K135)/K135</f>
        <v>6.8099360895811445E-3</v>
      </c>
      <c r="S135" s="21">
        <f t="shared" ref="S135:S198" si="21">(M135-L135)/L135</f>
        <v>6.6991404471171412E-3</v>
      </c>
      <c r="T135" s="21">
        <f t="shared" ref="T135:T198" si="22">(N135-M135)/M135</f>
        <v>6.6607030784285514E-3</v>
      </c>
      <c r="V135" s="13">
        <v>635360</v>
      </c>
      <c r="W135" s="23">
        <f t="shared" si="14"/>
        <v>639801.23536185827</v>
      </c>
      <c r="X135" s="23">
        <f t="shared" si="15"/>
        <v>644166.27099338209</v>
      </c>
      <c r="Y135" s="23">
        <f t="shared" si="16"/>
        <v>648553.00212991086</v>
      </c>
      <c r="Z135" s="23">
        <f t="shared" si="17"/>
        <v>652897.74977857864</v>
      </c>
      <c r="AA135" s="23">
        <f t="shared" si="17"/>
        <v>657246.50783042784</v>
      </c>
    </row>
    <row r="136" spans="1:27" x14ac:dyDescent="0.2">
      <c r="A136" s="11" t="s">
        <v>195</v>
      </c>
      <c r="B136" s="11" t="s">
        <v>583</v>
      </c>
      <c r="C136" s="12" t="s">
        <v>357</v>
      </c>
      <c r="D136" s="11" t="s">
        <v>578</v>
      </c>
      <c r="E136" s="12" t="s">
        <v>579</v>
      </c>
      <c r="F136" s="11" t="s">
        <v>580</v>
      </c>
      <c r="G136" s="11" t="s">
        <v>581</v>
      </c>
      <c r="H136" s="12"/>
      <c r="I136" s="20">
        <f>INDEX('SNPP Projections'!$F$8:$N$221,MATCH('GP Registration Projections'!$B136,'SNPP Projections'!$A$8:$A$221,0),1)</f>
        <v>225015.15299999999</v>
      </c>
      <c r="J136" s="20">
        <f>INDEX('SNPP Projections'!$F$8:$N$221,MATCH('GP Registration Projections'!$B136,'SNPP Projections'!$A$8:$A$221,0),2)</f>
        <v>227690.45300000001</v>
      </c>
      <c r="K136" s="20">
        <f>INDEX('SNPP Projections'!$F$8:$N$221,MATCH('GP Registration Projections'!$B136,'SNPP Projections'!$A$8:$A$221,0),3)</f>
        <v>230313.15299999999</v>
      </c>
      <c r="L136" s="20">
        <f>INDEX('SNPP Projections'!$F$8:$N$221,MATCH('GP Registration Projections'!$B136,'SNPP Projections'!$A$8:$A$221,0),4)</f>
        <v>232910.00399999999</v>
      </c>
      <c r="M136" s="20">
        <f>INDEX('SNPP Projections'!$F$8:$N$221,MATCH('GP Registration Projections'!$B136,'SNPP Projections'!$A$8:$A$221,0),5)</f>
        <v>235470.85200000001</v>
      </c>
      <c r="N136" s="20">
        <f>INDEX('SNPP Projections'!$F$8:$N$221,MATCH('GP Registration Projections'!$B136,'SNPP Projections'!$A$8:$A$221,0),6)</f>
        <v>237994.845</v>
      </c>
      <c r="P136" s="21">
        <f t="shared" si="18"/>
        <v>1.1889421509315053E-2</v>
      </c>
      <c r="Q136" s="21">
        <f t="shared" si="19"/>
        <v>1.1518708691751702E-2</v>
      </c>
      <c r="R136" s="21">
        <f t="shared" si="20"/>
        <v>1.1275304802066581E-2</v>
      </c>
      <c r="S136" s="21">
        <f t="shared" si="21"/>
        <v>1.0995010759606648E-2</v>
      </c>
      <c r="T136" s="21">
        <f t="shared" si="22"/>
        <v>1.0718919044808092E-2</v>
      </c>
      <c r="V136" s="13">
        <v>231121</v>
      </c>
      <c r="W136" s="23">
        <f t="shared" ref="W136:W199" si="23">V136+(V136*P136)</f>
        <v>233868.89498865441</v>
      </c>
      <c r="X136" s="23">
        <f t="shared" ref="X136:X199" si="24">W136+(W136*Q136)</f>
        <v>236562.76266209059</v>
      </c>
      <c r="Y136" s="23">
        <f t="shared" ref="Y136:Y199" si="25">X136+(X136*R136)</f>
        <v>239230.07991592461</v>
      </c>
      <c r="Z136" s="23">
        <f t="shared" ref="Z136:AA199" si="26">Y136+(Y136*S136)</f>
        <v>241860.41721862176</v>
      </c>
      <c r="AA136" s="23">
        <f t="shared" si="26"/>
        <v>244452.89945093167</v>
      </c>
    </row>
    <row r="137" spans="1:27" x14ac:dyDescent="0.2">
      <c r="A137" s="11" t="s">
        <v>208</v>
      </c>
      <c r="B137" s="11" t="s">
        <v>584</v>
      </c>
      <c r="C137" s="12" t="s">
        <v>366</v>
      </c>
      <c r="D137" s="11" t="s">
        <v>578</v>
      </c>
      <c r="E137" s="12" t="s">
        <v>579</v>
      </c>
      <c r="F137" s="11" t="s">
        <v>580</v>
      </c>
      <c r="G137" s="11" t="s">
        <v>581</v>
      </c>
      <c r="H137" s="12"/>
      <c r="I137" s="20">
        <f>INDEX('SNPP Projections'!$F$8:$N$221,MATCH('GP Registration Projections'!$B137,'SNPP Projections'!$A$8:$A$221,0),1)</f>
        <v>484400.761</v>
      </c>
      <c r="J137" s="20">
        <f>INDEX('SNPP Projections'!$F$8:$N$221,MATCH('GP Registration Projections'!$B137,'SNPP Projections'!$A$8:$A$221,0),2)</f>
        <v>487190.60499999998</v>
      </c>
      <c r="K137" s="20">
        <f>INDEX('SNPP Projections'!$F$8:$N$221,MATCH('GP Registration Projections'!$B137,'SNPP Projections'!$A$8:$A$221,0),3)</f>
        <v>489981.18900000001</v>
      </c>
      <c r="L137" s="20">
        <f>INDEX('SNPP Projections'!$F$8:$N$221,MATCH('GP Registration Projections'!$B137,'SNPP Projections'!$A$8:$A$221,0),4)</f>
        <v>492829.29200000002</v>
      </c>
      <c r="M137" s="20">
        <f>INDEX('SNPP Projections'!$F$8:$N$221,MATCH('GP Registration Projections'!$B137,'SNPP Projections'!$A$8:$A$221,0),5)</f>
        <v>495709.603</v>
      </c>
      <c r="N137" s="20">
        <f>INDEX('SNPP Projections'!$F$8:$N$221,MATCH('GP Registration Projections'!$B137,'SNPP Projections'!$A$8:$A$221,0),6)</f>
        <v>498687.85800000001</v>
      </c>
      <c r="P137" s="21">
        <f t="shared" si="18"/>
        <v>5.7593716290631151E-3</v>
      </c>
      <c r="Q137" s="21">
        <f t="shared" si="19"/>
        <v>5.7279101266742034E-3</v>
      </c>
      <c r="R137" s="21">
        <f t="shared" si="20"/>
        <v>5.8126782495725622E-3</v>
      </c>
      <c r="S137" s="21">
        <f t="shared" si="21"/>
        <v>5.8444395387114833E-3</v>
      </c>
      <c r="T137" s="21">
        <f t="shared" si="22"/>
        <v>6.0080639591724924E-3</v>
      </c>
      <c r="V137" s="13">
        <v>486027</v>
      </c>
      <c r="W137" s="23">
        <f t="shared" si="23"/>
        <v>488826.21011475864</v>
      </c>
      <c r="X137" s="23">
        <f t="shared" si="24"/>
        <v>491626.16271385871</v>
      </c>
      <c r="Y137" s="23">
        <f t="shared" si="25"/>
        <v>494483.8274167864</v>
      </c>
      <c r="Z137" s="23">
        <f t="shared" si="26"/>
        <v>497373.80824899446</v>
      </c>
      <c r="AA137" s="23">
        <f t="shared" si="26"/>
        <v>500362.06190057163</v>
      </c>
    </row>
    <row r="138" spans="1:27" x14ac:dyDescent="0.2">
      <c r="A138" s="11" t="s">
        <v>188</v>
      </c>
      <c r="B138" s="11" t="s">
        <v>585</v>
      </c>
      <c r="C138" s="12" t="s">
        <v>350</v>
      </c>
      <c r="D138" s="11" t="s">
        <v>586</v>
      </c>
      <c r="E138" s="12" t="s">
        <v>587</v>
      </c>
      <c r="F138" s="11" t="s">
        <v>580</v>
      </c>
      <c r="G138" s="11" t="s">
        <v>581</v>
      </c>
      <c r="H138" s="12"/>
      <c r="I138" s="20">
        <f>INDEX('SNPP Projections'!$F$8:$N$221,MATCH('GP Registration Projections'!$B138,'SNPP Projections'!$A$8:$A$221,0),1)</f>
        <v>445810.34700000001</v>
      </c>
      <c r="J138" s="20">
        <f>INDEX('SNPP Projections'!$F$8:$N$221,MATCH('GP Registration Projections'!$B138,'SNPP Projections'!$A$8:$A$221,0),2)</f>
        <v>450455.02899999998</v>
      </c>
      <c r="K138" s="20">
        <f>INDEX('SNPP Projections'!$F$8:$N$221,MATCH('GP Registration Projections'!$B138,'SNPP Projections'!$A$8:$A$221,0),3)</f>
        <v>454866.29700000002</v>
      </c>
      <c r="L138" s="20">
        <f>INDEX('SNPP Projections'!$F$8:$N$221,MATCH('GP Registration Projections'!$B138,'SNPP Projections'!$A$8:$A$221,0),4)</f>
        <v>459152.75300000003</v>
      </c>
      <c r="M138" s="20">
        <f>INDEX('SNPP Projections'!$F$8:$N$221,MATCH('GP Registration Projections'!$B138,'SNPP Projections'!$A$8:$A$221,0),5)</f>
        <v>463187.43599999999</v>
      </c>
      <c r="N138" s="20">
        <f>INDEX('SNPP Projections'!$F$8:$N$221,MATCH('GP Registration Projections'!$B138,'SNPP Projections'!$A$8:$A$221,0),6)</f>
        <v>467045.66100000002</v>
      </c>
      <c r="P138" s="21">
        <f t="shared" si="18"/>
        <v>1.0418515476941077E-2</v>
      </c>
      <c r="Q138" s="21">
        <f t="shared" si="19"/>
        <v>9.792915421086441E-3</v>
      </c>
      <c r="R138" s="21">
        <f t="shared" si="20"/>
        <v>9.4235515540954783E-3</v>
      </c>
      <c r="S138" s="21">
        <f t="shared" si="21"/>
        <v>8.7872346918062821E-3</v>
      </c>
      <c r="T138" s="21">
        <f t="shared" si="22"/>
        <v>8.3297272337931796E-3</v>
      </c>
      <c r="V138" s="13">
        <v>488623</v>
      </c>
      <c r="W138" s="23">
        <f t="shared" si="23"/>
        <v>493713.72628788935</v>
      </c>
      <c r="X138" s="23">
        <f t="shared" si="24"/>
        <v>498548.62305165606</v>
      </c>
      <c r="Y138" s="23">
        <f t="shared" si="25"/>
        <v>503246.72170320665</v>
      </c>
      <c r="Z138" s="23">
        <f t="shared" si="26"/>
        <v>507668.86875469488</v>
      </c>
      <c r="AA138" s="23">
        <f t="shared" si="26"/>
        <v>511897.61195650982</v>
      </c>
    </row>
    <row r="139" spans="1:27" x14ac:dyDescent="0.2">
      <c r="A139" s="11" t="s">
        <v>192</v>
      </c>
      <c r="B139" s="11" t="s">
        <v>588</v>
      </c>
      <c r="C139" s="12" t="s">
        <v>354</v>
      </c>
      <c r="D139" s="11" t="s">
        <v>586</v>
      </c>
      <c r="E139" s="12" t="s">
        <v>587</v>
      </c>
      <c r="F139" s="11" t="s">
        <v>580</v>
      </c>
      <c r="G139" s="11" t="s">
        <v>581</v>
      </c>
      <c r="H139" s="12"/>
      <c r="I139" s="20">
        <f>INDEX('SNPP Projections'!$F$8:$N$221,MATCH('GP Registration Projections'!$B139,'SNPP Projections'!$A$8:$A$221,0),1)</f>
        <v>210427.02900000001</v>
      </c>
      <c r="J139" s="20">
        <f>INDEX('SNPP Projections'!$F$8:$N$221,MATCH('GP Registration Projections'!$B139,'SNPP Projections'!$A$8:$A$221,0),2)</f>
        <v>212562.486</v>
      </c>
      <c r="K139" s="20">
        <f>INDEX('SNPP Projections'!$F$8:$N$221,MATCH('GP Registration Projections'!$B139,'SNPP Projections'!$A$8:$A$221,0),3)</f>
        <v>214723.242</v>
      </c>
      <c r="L139" s="20">
        <f>INDEX('SNPP Projections'!$F$8:$N$221,MATCH('GP Registration Projections'!$B139,'SNPP Projections'!$A$8:$A$221,0),4)</f>
        <v>216897.36600000001</v>
      </c>
      <c r="M139" s="20">
        <f>INDEX('SNPP Projections'!$F$8:$N$221,MATCH('GP Registration Projections'!$B139,'SNPP Projections'!$A$8:$A$221,0),5)</f>
        <v>219072.03</v>
      </c>
      <c r="N139" s="20">
        <f>INDEX('SNPP Projections'!$F$8:$N$221,MATCH('GP Registration Projections'!$B139,'SNPP Projections'!$A$8:$A$221,0),6)</f>
        <v>221271.82</v>
      </c>
      <c r="P139" s="21">
        <f t="shared" si="18"/>
        <v>1.0148206768627594E-2</v>
      </c>
      <c r="Q139" s="21">
        <f t="shared" si="19"/>
        <v>1.0165274412532012E-2</v>
      </c>
      <c r="R139" s="21">
        <f t="shared" si="20"/>
        <v>1.0125238328881094E-2</v>
      </c>
      <c r="S139" s="21">
        <f t="shared" si="21"/>
        <v>1.0026235173367619E-2</v>
      </c>
      <c r="T139" s="21">
        <f t="shared" si="22"/>
        <v>1.0041400538443945E-2</v>
      </c>
      <c r="V139" s="13">
        <v>215640</v>
      </c>
      <c r="W139" s="23">
        <f t="shared" si="23"/>
        <v>217828.35930758686</v>
      </c>
      <c r="X139" s="23">
        <f t="shared" si="24"/>
        <v>220042.64435478009</v>
      </c>
      <c r="Y139" s="23">
        <f t="shared" si="25"/>
        <v>222270.62857138945</v>
      </c>
      <c r="Z139" s="23">
        <f t="shared" si="26"/>
        <v>224499.16616557844</v>
      </c>
      <c r="AA139" s="23">
        <f t="shared" si="26"/>
        <v>226753.4522135937</v>
      </c>
    </row>
    <row r="140" spans="1:27" x14ac:dyDescent="0.2">
      <c r="A140" s="11" t="s">
        <v>193</v>
      </c>
      <c r="B140" s="11" t="s">
        <v>589</v>
      </c>
      <c r="C140" s="12" t="s">
        <v>355</v>
      </c>
      <c r="D140" s="11" t="s">
        <v>586</v>
      </c>
      <c r="E140" s="12" t="s">
        <v>587</v>
      </c>
      <c r="F140" s="11" t="s">
        <v>580</v>
      </c>
      <c r="G140" s="11" t="s">
        <v>581</v>
      </c>
      <c r="H140" s="12"/>
      <c r="I140" s="20">
        <f>INDEX('SNPP Projections'!$F$8:$N$221,MATCH('GP Registration Projections'!$B140,'SNPP Projections'!$A$8:$A$221,0),1)</f>
        <v>543602.348</v>
      </c>
      <c r="J140" s="20">
        <f>INDEX('SNPP Projections'!$F$8:$N$221,MATCH('GP Registration Projections'!$B140,'SNPP Projections'!$A$8:$A$221,0),2)</f>
        <v>546953.53799999994</v>
      </c>
      <c r="K140" s="20">
        <f>INDEX('SNPP Projections'!$F$8:$N$221,MATCH('GP Registration Projections'!$B140,'SNPP Projections'!$A$8:$A$221,0),3)</f>
        <v>550360.80099999998</v>
      </c>
      <c r="L140" s="20">
        <f>INDEX('SNPP Projections'!$F$8:$N$221,MATCH('GP Registration Projections'!$B140,'SNPP Projections'!$A$8:$A$221,0),4)</f>
        <v>553868.88100000005</v>
      </c>
      <c r="M140" s="20">
        <f>INDEX('SNPP Projections'!$F$8:$N$221,MATCH('GP Registration Projections'!$B140,'SNPP Projections'!$A$8:$A$221,0),5)</f>
        <v>557429.09100000001</v>
      </c>
      <c r="N140" s="20">
        <f>INDEX('SNPP Projections'!$F$8:$N$221,MATCH('GP Registration Projections'!$B140,'SNPP Projections'!$A$8:$A$221,0),6)</f>
        <v>561109.076</v>
      </c>
      <c r="P140" s="21">
        <f t="shared" si="18"/>
        <v>6.1647820549883721E-3</v>
      </c>
      <c r="Q140" s="21">
        <f t="shared" si="19"/>
        <v>6.2295291341547838E-3</v>
      </c>
      <c r="R140" s="21">
        <f t="shared" si="20"/>
        <v>6.3741458214791619E-3</v>
      </c>
      <c r="S140" s="21">
        <f t="shared" si="21"/>
        <v>6.4278931749551793E-3</v>
      </c>
      <c r="T140" s="21">
        <f t="shared" si="22"/>
        <v>6.6017096334141379E-3</v>
      </c>
      <c r="V140" s="13">
        <v>561493</v>
      </c>
      <c r="W140" s="23">
        <f t="shared" si="23"/>
        <v>564954.4819704016</v>
      </c>
      <c r="X140" s="23">
        <f t="shared" si="24"/>
        <v>568473.8823753075</v>
      </c>
      <c r="Y140" s="23">
        <f t="shared" si="25"/>
        <v>572097.41779727011</v>
      </c>
      <c r="Z140" s="23">
        <f t="shared" si="26"/>
        <v>575774.7988845387</v>
      </c>
      <c r="AA140" s="23">
        <f t="shared" si="26"/>
        <v>579575.89692101185</v>
      </c>
    </row>
    <row r="141" spans="1:27" x14ac:dyDescent="0.2">
      <c r="A141" s="11" t="s">
        <v>194</v>
      </c>
      <c r="B141" s="11" t="s">
        <v>590</v>
      </c>
      <c r="C141" s="12" t="s">
        <v>356</v>
      </c>
      <c r="D141" s="11" t="s">
        <v>586</v>
      </c>
      <c r="E141" s="12" t="s">
        <v>587</v>
      </c>
      <c r="F141" s="11" t="s">
        <v>580</v>
      </c>
      <c r="G141" s="11" t="s">
        <v>581</v>
      </c>
      <c r="H141" s="12"/>
      <c r="I141" s="20">
        <f>INDEX('SNPP Projections'!$F$8:$N$221,MATCH('GP Registration Projections'!$B141,'SNPP Projections'!$A$8:$A$221,0),1)</f>
        <v>273285.97499999998</v>
      </c>
      <c r="J141" s="20">
        <f>INDEX('SNPP Projections'!$F$8:$N$221,MATCH('GP Registration Projections'!$B141,'SNPP Projections'!$A$8:$A$221,0),2)</f>
        <v>275591.83</v>
      </c>
      <c r="K141" s="20">
        <f>INDEX('SNPP Projections'!$F$8:$N$221,MATCH('GP Registration Projections'!$B141,'SNPP Projections'!$A$8:$A$221,0),3)</f>
        <v>277848.989</v>
      </c>
      <c r="L141" s="20">
        <f>INDEX('SNPP Projections'!$F$8:$N$221,MATCH('GP Registration Projections'!$B141,'SNPP Projections'!$A$8:$A$221,0),4)</f>
        <v>280120.11900000001</v>
      </c>
      <c r="M141" s="20">
        <f>INDEX('SNPP Projections'!$F$8:$N$221,MATCH('GP Registration Projections'!$B141,'SNPP Projections'!$A$8:$A$221,0),5)</f>
        <v>282361.59499999997</v>
      </c>
      <c r="N141" s="20">
        <f>INDEX('SNPP Projections'!$F$8:$N$221,MATCH('GP Registration Projections'!$B141,'SNPP Projections'!$A$8:$A$221,0),6)</f>
        <v>284578.022</v>
      </c>
      <c r="P141" s="21">
        <f t="shared" si="18"/>
        <v>8.4375167807277333E-3</v>
      </c>
      <c r="Q141" s="21">
        <f t="shared" si="19"/>
        <v>8.1902246521603529E-3</v>
      </c>
      <c r="R141" s="21">
        <f t="shared" si="20"/>
        <v>8.1739725171359346E-3</v>
      </c>
      <c r="S141" s="21">
        <f t="shared" si="21"/>
        <v>8.0018386683605759E-3</v>
      </c>
      <c r="T141" s="21">
        <f t="shared" si="22"/>
        <v>7.8496050427822005E-3</v>
      </c>
      <c r="V141" s="13">
        <v>263959</v>
      </c>
      <c r="W141" s="23">
        <f t="shared" si="23"/>
        <v>266186.15849192411</v>
      </c>
      <c r="X141" s="23">
        <f t="shared" si="24"/>
        <v>268366.28292926855</v>
      </c>
      <c r="Y141" s="23">
        <f t="shared" si="25"/>
        <v>270559.90155045834</v>
      </c>
      <c r="Z141" s="23">
        <f t="shared" si="26"/>
        <v>272724.8782327926</v>
      </c>
      <c r="AA141" s="23">
        <f t="shared" si="26"/>
        <v>274865.66081226087</v>
      </c>
    </row>
    <row r="142" spans="1:27" x14ac:dyDescent="0.2">
      <c r="A142" s="11" t="s">
        <v>191</v>
      </c>
      <c r="B142" s="11" t="s">
        <v>591</v>
      </c>
      <c r="C142" s="12" t="s">
        <v>353</v>
      </c>
      <c r="D142" s="11" t="s">
        <v>586</v>
      </c>
      <c r="E142" s="12" t="s">
        <v>587</v>
      </c>
      <c r="F142" s="11" t="s">
        <v>580</v>
      </c>
      <c r="G142" s="11" t="s">
        <v>581</v>
      </c>
      <c r="H142" s="12"/>
      <c r="I142" s="20">
        <f>INDEX('SNPP Projections'!$F$8:$N$221,MATCH('GP Registration Projections'!$B142,'SNPP Projections'!$A$8:$A$221,0),1)</f>
        <v>553231.72199999995</v>
      </c>
      <c r="J142" s="20">
        <f>INDEX('SNPP Projections'!$F$8:$N$221,MATCH('GP Registration Projections'!$B142,'SNPP Projections'!$A$8:$A$221,0),2)</f>
        <v>557825.41500000004</v>
      </c>
      <c r="K142" s="20">
        <f>INDEX('SNPP Projections'!$F$8:$N$221,MATCH('GP Registration Projections'!$B142,'SNPP Projections'!$A$8:$A$221,0),3)</f>
        <v>562352.66500000004</v>
      </c>
      <c r="L142" s="20">
        <f>INDEX('SNPP Projections'!$F$8:$N$221,MATCH('GP Registration Projections'!$B142,'SNPP Projections'!$A$8:$A$221,0),4)</f>
        <v>566879.52099999995</v>
      </c>
      <c r="M142" s="20">
        <f>INDEX('SNPP Projections'!$F$8:$N$221,MATCH('GP Registration Projections'!$B142,'SNPP Projections'!$A$8:$A$221,0),5)</f>
        <v>571385.90500000003</v>
      </c>
      <c r="N142" s="20">
        <f>INDEX('SNPP Projections'!$F$8:$N$221,MATCH('GP Registration Projections'!$B142,'SNPP Projections'!$A$8:$A$221,0),6)</f>
        <v>575914.49800000002</v>
      </c>
      <c r="P142" s="21">
        <f t="shared" si="18"/>
        <v>8.3033796098917253E-3</v>
      </c>
      <c r="Q142" s="21">
        <f t="shared" si="19"/>
        <v>8.1158905246366368E-3</v>
      </c>
      <c r="R142" s="21">
        <f t="shared" si="20"/>
        <v>8.0498524889179857E-3</v>
      </c>
      <c r="S142" s="21">
        <f t="shared" si="21"/>
        <v>7.9494563360670047E-3</v>
      </c>
      <c r="T142" s="21">
        <f t="shared" si="22"/>
        <v>7.9256295270356616E-3</v>
      </c>
      <c r="V142" s="13">
        <v>560593</v>
      </c>
      <c r="W142" s="23">
        <f t="shared" si="23"/>
        <v>565247.81648564804</v>
      </c>
      <c r="X142" s="23">
        <f t="shared" si="24"/>
        <v>569835.30588353542</v>
      </c>
      <c r="Y142" s="23">
        <f t="shared" si="25"/>
        <v>574422.39603887533</v>
      </c>
      <c r="Z142" s="23">
        <f t="shared" si="26"/>
        <v>578988.74179464532</v>
      </c>
      <c r="AA142" s="23">
        <f t="shared" si="26"/>
        <v>583577.59206243418</v>
      </c>
    </row>
    <row r="143" spans="1:27" x14ac:dyDescent="0.2">
      <c r="A143" s="11" t="s">
        <v>209</v>
      </c>
      <c r="B143" s="11" t="s">
        <v>592</v>
      </c>
      <c r="C143" s="12" t="s">
        <v>367</v>
      </c>
      <c r="D143" s="11" t="s">
        <v>586</v>
      </c>
      <c r="E143" s="12" t="s">
        <v>587</v>
      </c>
      <c r="F143" s="11" t="s">
        <v>580</v>
      </c>
      <c r="G143" s="11" t="s">
        <v>581</v>
      </c>
      <c r="H143" s="12"/>
      <c r="I143" s="20">
        <f>INDEX('SNPP Projections'!$F$8:$N$221,MATCH('GP Registration Projections'!$B143,'SNPP Projections'!$A$8:$A$221,0),1)</f>
        <v>881941.15500000003</v>
      </c>
      <c r="J143" s="20">
        <f>INDEX('SNPP Projections'!$F$8:$N$221,MATCH('GP Registration Projections'!$B143,'SNPP Projections'!$A$8:$A$221,0),2)</f>
        <v>886524.56499999994</v>
      </c>
      <c r="K143" s="20">
        <f>INDEX('SNPP Projections'!$F$8:$N$221,MATCH('GP Registration Projections'!$B143,'SNPP Projections'!$A$8:$A$221,0),3)</f>
        <v>891039.83900000004</v>
      </c>
      <c r="L143" s="20">
        <f>INDEX('SNPP Projections'!$F$8:$N$221,MATCH('GP Registration Projections'!$B143,'SNPP Projections'!$A$8:$A$221,0),4)</f>
        <v>895625.45799999998</v>
      </c>
      <c r="M143" s="20">
        <f>INDEX('SNPP Projections'!$F$8:$N$221,MATCH('GP Registration Projections'!$B143,'SNPP Projections'!$A$8:$A$221,0),5)</f>
        <v>900070.93400000001</v>
      </c>
      <c r="N143" s="20">
        <f>INDEX('SNPP Projections'!$F$8:$N$221,MATCH('GP Registration Projections'!$B143,'SNPP Projections'!$A$8:$A$221,0),6)</f>
        <v>904504.82799999998</v>
      </c>
      <c r="P143" s="21">
        <f t="shared" si="18"/>
        <v>5.1969567062554369E-3</v>
      </c>
      <c r="Q143" s="21">
        <f t="shared" si="19"/>
        <v>5.0932305525003612E-3</v>
      </c>
      <c r="R143" s="21">
        <f t="shared" si="20"/>
        <v>5.1463680963427134E-3</v>
      </c>
      <c r="S143" s="21">
        <f t="shared" si="21"/>
        <v>4.963543588775504E-3</v>
      </c>
      <c r="T143" s="21">
        <f t="shared" si="22"/>
        <v>4.9261606308019842E-3</v>
      </c>
      <c r="V143" s="13">
        <v>901742</v>
      </c>
      <c r="W143" s="23">
        <f t="shared" si="23"/>
        <v>906428.31413421221</v>
      </c>
      <c r="X143" s="23">
        <f t="shared" si="24"/>
        <v>911044.96251741203</v>
      </c>
      <c r="Y143" s="23">
        <f t="shared" si="25"/>
        <v>915733.53524684533</v>
      </c>
      <c r="Z143" s="23">
        <f t="shared" si="26"/>
        <v>920278.81856474653</v>
      </c>
      <c r="AA143" s="23">
        <f t="shared" si="26"/>
        <v>924812.2598501211</v>
      </c>
    </row>
    <row r="144" spans="1:27" x14ac:dyDescent="0.2">
      <c r="A144" s="11" t="s">
        <v>210</v>
      </c>
      <c r="B144" s="11" t="s">
        <v>593</v>
      </c>
      <c r="C144" s="12" t="s">
        <v>405</v>
      </c>
      <c r="D144" s="11" t="s">
        <v>586</v>
      </c>
      <c r="E144" s="12" t="s">
        <v>587</v>
      </c>
      <c r="F144" s="11" t="s">
        <v>580</v>
      </c>
      <c r="G144" s="11" t="s">
        <v>581</v>
      </c>
      <c r="H144" s="12"/>
      <c r="I144" s="20">
        <f>INDEX('SNPP Projections'!$F$8:$N$221,MATCH('GP Registration Projections'!$B144,'SNPP Projections'!$A$8:$A$221,0),1)</f>
        <v>276167.75900000002</v>
      </c>
      <c r="J144" s="20">
        <f>INDEX('SNPP Projections'!$F$8:$N$221,MATCH('GP Registration Projections'!$B144,'SNPP Projections'!$A$8:$A$221,0),2)</f>
        <v>277384.97499999998</v>
      </c>
      <c r="K144" s="20">
        <f>INDEX('SNPP Projections'!$F$8:$N$221,MATCH('GP Registration Projections'!$B144,'SNPP Projections'!$A$8:$A$221,0),3)</f>
        <v>278623.52799999999</v>
      </c>
      <c r="L144" s="20">
        <f>INDEX('SNPP Projections'!$F$8:$N$221,MATCH('GP Registration Projections'!$B144,'SNPP Projections'!$A$8:$A$221,0),4)</f>
        <v>279926.26299999998</v>
      </c>
      <c r="M144" s="20">
        <f>INDEX('SNPP Projections'!$F$8:$N$221,MATCH('GP Registration Projections'!$B144,'SNPP Projections'!$A$8:$A$221,0),5)</f>
        <v>281274.00199999998</v>
      </c>
      <c r="N144" s="20">
        <f>INDEX('SNPP Projections'!$F$8:$N$221,MATCH('GP Registration Projections'!$B144,'SNPP Projections'!$A$8:$A$221,0),6)</f>
        <v>282684.739</v>
      </c>
      <c r="P144" s="21">
        <f t="shared" si="18"/>
        <v>4.4075239065105949E-3</v>
      </c>
      <c r="Q144" s="21">
        <f t="shared" si="19"/>
        <v>4.465104860131716E-3</v>
      </c>
      <c r="R144" s="21">
        <f t="shared" si="20"/>
        <v>4.675610165987081E-3</v>
      </c>
      <c r="S144" s="21">
        <f t="shared" si="21"/>
        <v>4.8146214848015225E-3</v>
      </c>
      <c r="T144" s="21">
        <f t="shared" si="22"/>
        <v>5.0155257505811821E-3</v>
      </c>
      <c r="V144" s="13">
        <v>286719</v>
      </c>
      <c r="W144" s="23">
        <f t="shared" si="23"/>
        <v>287982.72084695083</v>
      </c>
      <c r="X144" s="23">
        <f t="shared" si="24"/>
        <v>289268.59389343852</v>
      </c>
      <c r="Y144" s="23">
        <f t="shared" si="25"/>
        <v>290621.10107174749</v>
      </c>
      <c r="Z144" s="23">
        <f t="shared" si="26"/>
        <v>292020.33166890417</v>
      </c>
      <c r="AA144" s="23">
        <f t="shared" si="26"/>
        <v>293484.96716208279</v>
      </c>
    </row>
    <row r="145" spans="1:27" x14ac:dyDescent="0.2">
      <c r="A145" s="11" t="s">
        <v>153</v>
      </c>
      <c r="B145" s="11" t="s">
        <v>594</v>
      </c>
      <c r="C145" s="12" t="s">
        <v>329</v>
      </c>
      <c r="D145" s="11" t="s">
        <v>595</v>
      </c>
      <c r="E145" s="12" t="s">
        <v>596</v>
      </c>
      <c r="F145" s="11" t="s">
        <v>580</v>
      </c>
      <c r="G145" s="11" t="s">
        <v>581</v>
      </c>
      <c r="H145" s="12"/>
      <c r="I145" s="20">
        <f>INDEX('SNPP Projections'!$F$8:$N$221,MATCH('GP Registration Projections'!$B145,'SNPP Projections'!$A$8:$A$221,0),1)</f>
        <v>124044.539</v>
      </c>
      <c r="J145" s="20">
        <f>INDEX('SNPP Projections'!$F$8:$N$221,MATCH('GP Registration Projections'!$B145,'SNPP Projections'!$A$8:$A$221,0),2)</f>
        <v>125377.62300000001</v>
      </c>
      <c r="K145" s="20">
        <f>INDEX('SNPP Projections'!$F$8:$N$221,MATCH('GP Registration Projections'!$B145,'SNPP Projections'!$A$8:$A$221,0),3)</f>
        <v>126707.405</v>
      </c>
      <c r="L145" s="20">
        <f>INDEX('SNPP Projections'!$F$8:$N$221,MATCH('GP Registration Projections'!$B145,'SNPP Projections'!$A$8:$A$221,0),4)</f>
        <v>128026.27899999999</v>
      </c>
      <c r="M145" s="20">
        <f>INDEX('SNPP Projections'!$F$8:$N$221,MATCH('GP Registration Projections'!$B145,'SNPP Projections'!$A$8:$A$221,0),5)</f>
        <v>129345.43399999999</v>
      </c>
      <c r="N145" s="20">
        <f>INDEX('SNPP Projections'!$F$8:$N$221,MATCH('GP Registration Projections'!$B145,'SNPP Projections'!$A$8:$A$221,0),6)</f>
        <v>130654.584</v>
      </c>
      <c r="P145" s="21">
        <f t="shared" si="18"/>
        <v>1.0746817318576213E-2</v>
      </c>
      <c r="Q145" s="21">
        <f t="shared" si="19"/>
        <v>1.0606214794804269E-2</v>
      </c>
      <c r="R145" s="21">
        <f t="shared" si="20"/>
        <v>1.0408815491091433E-2</v>
      </c>
      <c r="S145" s="21">
        <f t="shared" si="21"/>
        <v>1.0303783022546479E-2</v>
      </c>
      <c r="T145" s="21">
        <f t="shared" si="22"/>
        <v>1.0121346842440598E-2</v>
      </c>
      <c r="V145" s="13">
        <v>127761</v>
      </c>
      <c r="W145" s="23">
        <f t="shared" si="23"/>
        <v>129134.02412743862</v>
      </c>
      <c r="X145" s="23">
        <f t="shared" si="24"/>
        <v>130503.64732465167</v>
      </c>
      <c r="Y145" s="23">
        <f t="shared" si="25"/>
        <v>131862.03571056842</v>
      </c>
      <c r="Z145" s="23">
        <f t="shared" si="26"/>
        <v>133220.7135154414</v>
      </c>
      <c r="AA145" s="23">
        <f t="shared" si="26"/>
        <v>134569.0865635286</v>
      </c>
    </row>
    <row r="146" spans="1:27" x14ac:dyDescent="0.2">
      <c r="A146" s="11" t="s">
        <v>155</v>
      </c>
      <c r="B146" s="11" t="s">
        <v>597</v>
      </c>
      <c r="C146" s="12" t="s">
        <v>392</v>
      </c>
      <c r="D146" s="11" t="s">
        <v>595</v>
      </c>
      <c r="E146" s="12" t="s">
        <v>596</v>
      </c>
      <c r="F146" s="11" t="s">
        <v>580</v>
      </c>
      <c r="G146" s="11" t="s">
        <v>581</v>
      </c>
      <c r="H146" s="12"/>
      <c r="I146" s="20">
        <f>INDEX('SNPP Projections'!$F$8:$N$221,MATCH('GP Registration Projections'!$B146,'SNPP Projections'!$A$8:$A$221,0),1)</f>
        <v>202791.66899999999</v>
      </c>
      <c r="J146" s="20">
        <f>INDEX('SNPP Projections'!$F$8:$N$221,MATCH('GP Registration Projections'!$B146,'SNPP Projections'!$A$8:$A$221,0),2)</f>
        <v>203978.802</v>
      </c>
      <c r="K146" s="20">
        <f>INDEX('SNPP Projections'!$F$8:$N$221,MATCH('GP Registration Projections'!$B146,'SNPP Projections'!$A$8:$A$221,0),3)</f>
        <v>205115.758</v>
      </c>
      <c r="L146" s="20">
        <f>INDEX('SNPP Projections'!$F$8:$N$221,MATCH('GP Registration Projections'!$B146,'SNPP Projections'!$A$8:$A$221,0),4)</f>
        <v>206304.47500000001</v>
      </c>
      <c r="M146" s="20">
        <f>INDEX('SNPP Projections'!$F$8:$N$221,MATCH('GP Registration Projections'!$B146,'SNPP Projections'!$A$8:$A$221,0),5)</f>
        <v>207381.96799999999</v>
      </c>
      <c r="N146" s="20">
        <f>INDEX('SNPP Projections'!$F$8:$N$221,MATCH('GP Registration Projections'!$B146,'SNPP Projections'!$A$8:$A$221,0),6)</f>
        <v>208459.45</v>
      </c>
      <c r="P146" s="21">
        <f t="shared" si="18"/>
        <v>5.8539534974683879E-3</v>
      </c>
      <c r="Q146" s="21">
        <f t="shared" si="19"/>
        <v>5.573892918539671E-3</v>
      </c>
      <c r="R146" s="21">
        <f t="shared" si="20"/>
        <v>5.7953470352092801E-3</v>
      </c>
      <c r="S146" s="21">
        <f t="shared" si="21"/>
        <v>5.2228290249156624E-3</v>
      </c>
      <c r="T146" s="21">
        <f t="shared" si="22"/>
        <v>5.1956397674845969E-3</v>
      </c>
      <c r="V146" s="13">
        <v>217391</v>
      </c>
      <c r="W146" s="23">
        <f t="shared" si="23"/>
        <v>218663.59680476814</v>
      </c>
      <c r="X146" s="23">
        <f t="shared" si="24"/>
        <v>219882.40427854063</v>
      </c>
      <c r="Y146" s="23">
        <f t="shared" si="25"/>
        <v>221156.69911827098</v>
      </c>
      <c r="Z146" s="23">
        <f t="shared" si="26"/>
        <v>222311.76274548043</v>
      </c>
      <c r="AA146" s="23">
        <f t="shared" si="26"/>
        <v>223466.81458078045</v>
      </c>
    </row>
    <row r="147" spans="1:27" x14ac:dyDescent="0.2">
      <c r="A147" s="11" t="s">
        <v>159</v>
      </c>
      <c r="B147" s="11" t="s">
        <v>598</v>
      </c>
      <c r="C147" s="12" t="s">
        <v>394</v>
      </c>
      <c r="D147" s="11" t="s">
        <v>595</v>
      </c>
      <c r="E147" s="12" t="s">
        <v>596</v>
      </c>
      <c r="F147" s="11" t="s">
        <v>580</v>
      </c>
      <c r="G147" s="11" t="s">
        <v>581</v>
      </c>
      <c r="H147" s="12"/>
      <c r="I147" s="20">
        <f>INDEX('SNPP Projections'!$F$8:$N$221,MATCH('GP Registration Projections'!$B147,'SNPP Projections'!$A$8:$A$221,0),1)</f>
        <v>256066.00899999999</v>
      </c>
      <c r="J147" s="20">
        <f>INDEX('SNPP Projections'!$F$8:$N$221,MATCH('GP Registration Projections'!$B147,'SNPP Projections'!$A$8:$A$221,0),2)</f>
        <v>258602.739</v>
      </c>
      <c r="K147" s="20">
        <f>INDEX('SNPP Projections'!$F$8:$N$221,MATCH('GP Registration Projections'!$B147,'SNPP Projections'!$A$8:$A$221,0),3)</f>
        <v>261153.875</v>
      </c>
      <c r="L147" s="20">
        <f>INDEX('SNPP Projections'!$F$8:$N$221,MATCH('GP Registration Projections'!$B147,'SNPP Projections'!$A$8:$A$221,0),4)</f>
        <v>263708.04499999998</v>
      </c>
      <c r="M147" s="20">
        <f>INDEX('SNPP Projections'!$F$8:$N$221,MATCH('GP Registration Projections'!$B147,'SNPP Projections'!$A$8:$A$221,0),5)</f>
        <v>266286.44699999999</v>
      </c>
      <c r="N147" s="20">
        <f>INDEX('SNPP Projections'!$F$8:$N$221,MATCH('GP Registration Projections'!$B147,'SNPP Projections'!$A$8:$A$221,0),6)</f>
        <v>268871.44300000003</v>
      </c>
      <c r="P147" s="21">
        <f t="shared" si="18"/>
        <v>9.9065471825274965E-3</v>
      </c>
      <c r="Q147" s="21">
        <f t="shared" si="19"/>
        <v>9.8650772604539135E-3</v>
      </c>
      <c r="R147" s="21">
        <f t="shared" si="20"/>
        <v>9.780325871097964E-3</v>
      </c>
      <c r="S147" s="21">
        <f t="shared" si="21"/>
        <v>9.7774870690805135E-3</v>
      </c>
      <c r="T147" s="21">
        <f t="shared" si="22"/>
        <v>9.7075762928334197E-3</v>
      </c>
      <c r="V147" s="13">
        <v>259013</v>
      </c>
      <c r="W147" s="23">
        <f t="shared" si="23"/>
        <v>261578.92450538799</v>
      </c>
      <c r="X147" s="23">
        <f t="shared" si="24"/>
        <v>264159.42080534005</v>
      </c>
      <c r="Y147" s="23">
        <f t="shared" si="25"/>
        <v>266742.98602273676</v>
      </c>
      <c r="Z147" s="23">
        <f t="shared" si="26"/>
        <v>269351.06211934198</v>
      </c>
      <c r="AA147" s="23">
        <f t="shared" si="26"/>
        <v>271965.80810442119</v>
      </c>
    </row>
    <row r="148" spans="1:27" x14ac:dyDescent="0.2">
      <c r="A148" s="11" t="s">
        <v>163</v>
      </c>
      <c r="B148" s="11" t="s">
        <v>599</v>
      </c>
      <c r="C148" s="12" t="s">
        <v>333</v>
      </c>
      <c r="D148" s="11" t="s">
        <v>595</v>
      </c>
      <c r="E148" s="12" t="s">
        <v>596</v>
      </c>
      <c r="F148" s="11" t="s">
        <v>580</v>
      </c>
      <c r="G148" s="11" t="s">
        <v>581</v>
      </c>
      <c r="H148" s="12"/>
      <c r="I148" s="20">
        <f>INDEX('SNPP Projections'!$F$8:$N$221,MATCH('GP Registration Projections'!$B148,'SNPP Projections'!$A$8:$A$221,0),1)</f>
        <v>275315.87699999998</v>
      </c>
      <c r="J148" s="20">
        <f>INDEX('SNPP Projections'!$F$8:$N$221,MATCH('GP Registration Projections'!$B148,'SNPP Projections'!$A$8:$A$221,0),2)</f>
        <v>277856.75199999998</v>
      </c>
      <c r="K148" s="20">
        <f>INDEX('SNPP Projections'!$F$8:$N$221,MATCH('GP Registration Projections'!$B148,'SNPP Projections'!$A$8:$A$221,0),3)</f>
        <v>280382.54399999999</v>
      </c>
      <c r="L148" s="20">
        <f>INDEX('SNPP Projections'!$F$8:$N$221,MATCH('GP Registration Projections'!$B148,'SNPP Projections'!$A$8:$A$221,0),4)</f>
        <v>282935.93800000002</v>
      </c>
      <c r="M148" s="20">
        <f>INDEX('SNPP Projections'!$F$8:$N$221,MATCH('GP Registration Projections'!$B148,'SNPP Projections'!$A$8:$A$221,0),5)</f>
        <v>285474.56400000001</v>
      </c>
      <c r="N148" s="20">
        <f>INDEX('SNPP Projections'!$F$8:$N$221,MATCH('GP Registration Projections'!$B148,'SNPP Projections'!$A$8:$A$221,0),6)</f>
        <v>288011.23599999998</v>
      </c>
      <c r="P148" s="21">
        <f t="shared" si="18"/>
        <v>9.2289446859615733E-3</v>
      </c>
      <c r="Q148" s="21">
        <f t="shared" si="19"/>
        <v>9.090266771706941E-3</v>
      </c>
      <c r="R148" s="21">
        <f t="shared" si="20"/>
        <v>9.1068222849138188E-3</v>
      </c>
      <c r="S148" s="21">
        <f t="shared" si="21"/>
        <v>8.9724409629433118E-3</v>
      </c>
      <c r="T148" s="21">
        <f t="shared" si="22"/>
        <v>8.8858074234591435E-3</v>
      </c>
      <c r="V148" s="13">
        <v>294094</v>
      </c>
      <c r="W148" s="23">
        <f t="shared" si="23"/>
        <v>296808.17725847318</v>
      </c>
      <c r="X148" s="23">
        <f t="shared" si="24"/>
        <v>299506.24276977679</v>
      </c>
      <c r="Y148" s="23">
        <f t="shared" si="25"/>
        <v>302233.7928959034</v>
      </c>
      <c r="Z148" s="23">
        <f t="shared" si="26"/>
        <v>304945.56775966834</v>
      </c>
      <c r="AA148" s="23">
        <f t="shared" si="26"/>
        <v>307655.25534941815</v>
      </c>
    </row>
    <row r="149" spans="1:27" x14ac:dyDescent="0.2">
      <c r="A149" s="11" t="s">
        <v>166</v>
      </c>
      <c r="B149" s="11" t="s">
        <v>600</v>
      </c>
      <c r="C149" s="12" t="s">
        <v>335</v>
      </c>
      <c r="D149" s="11" t="s">
        <v>595</v>
      </c>
      <c r="E149" s="12" t="s">
        <v>596</v>
      </c>
      <c r="F149" s="11" t="s">
        <v>580</v>
      </c>
      <c r="G149" s="11" t="s">
        <v>581</v>
      </c>
      <c r="H149" s="12"/>
      <c r="I149" s="20">
        <f>INDEX('SNPP Projections'!$F$8:$N$221,MATCH('GP Registration Projections'!$B149,'SNPP Projections'!$A$8:$A$221,0),1)</f>
        <v>205234.15299999999</v>
      </c>
      <c r="J149" s="20">
        <f>INDEX('SNPP Projections'!$F$8:$N$221,MATCH('GP Registration Projections'!$B149,'SNPP Projections'!$A$8:$A$221,0),2)</f>
        <v>206126.95300000001</v>
      </c>
      <c r="K149" s="20">
        <f>INDEX('SNPP Projections'!$F$8:$N$221,MATCH('GP Registration Projections'!$B149,'SNPP Projections'!$A$8:$A$221,0),3)</f>
        <v>207070.66</v>
      </c>
      <c r="L149" s="20">
        <f>INDEX('SNPP Projections'!$F$8:$N$221,MATCH('GP Registration Projections'!$B149,'SNPP Projections'!$A$8:$A$221,0),4)</f>
        <v>208088.67499999999</v>
      </c>
      <c r="M149" s="20">
        <f>INDEX('SNPP Projections'!$F$8:$N$221,MATCH('GP Registration Projections'!$B149,'SNPP Projections'!$A$8:$A$221,0),5)</f>
        <v>209118.44699999999</v>
      </c>
      <c r="N149" s="20">
        <f>INDEX('SNPP Projections'!$F$8:$N$221,MATCH('GP Registration Projections'!$B149,'SNPP Projections'!$A$8:$A$221,0),6)</f>
        <v>210220.024</v>
      </c>
      <c r="P149" s="21">
        <f t="shared" si="18"/>
        <v>4.3501531638353462E-3</v>
      </c>
      <c r="Q149" s="21">
        <f t="shared" si="19"/>
        <v>4.5782804541820146E-3</v>
      </c>
      <c r="R149" s="21">
        <f t="shared" si="20"/>
        <v>4.9162686785273434E-3</v>
      </c>
      <c r="S149" s="21">
        <f t="shared" si="21"/>
        <v>4.94871717550221E-3</v>
      </c>
      <c r="T149" s="21">
        <f t="shared" si="22"/>
        <v>5.2677179646423988E-3</v>
      </c>
      <c r="V149" s="13">
        <v>200358</v>
      </c>
      <c r="W149" s="23">
        <f t="shared" si="23"/>
        <v>201229.58798759972</v>
      </c>
      <c r="X149" s="23">
        <f t="shared" si="24"/>
        <v>202150.87347708645</v>
      </c>
      <c r="Y149" s="23">
        <f t="shared" si="25"/>
        <v>203144.7014846988</v>
      </c>
      <c r="Z149" s="23">
        <f t="shared" si="26"/>
        <v>204150.00715804839</v>
      </c>
      <c r="AA149" s="23">
        <f t="shared" si="26"/>
        <v>205225.41181823672</v>
      </c>
    </row>
    <row r="150" spans="1:27" x14ac:dyDescent="0.2">
      <c r="A150" s="11" t="s">
        <v>168</v>
      </c>
      <c r="B150" s="11" t="s">
        <v>601</v>
      </c>
      <c r="C150" s="12" t="s">
        <v>337</v>
      </c>
      <c r="D150" s="11" t="s">
        <v>595</v>
      </c>
      <c r="E150" s="12" t="s">
        <v>596</v>
      </c>
      <c r="F150" s="11" t="s">
        <v>580</v>
      </c>
      <c r="G150" s="11" t="s">
        <v>581</v>
      </c>
      <c r="H150" s="12"/>
      <c r="I150" s="20">
        <f>INDEX('SNPP Projections'!$F$8:$N$221,MATCH('GP Registration Projections'!$B150,'SNPP Projections'!$A$8:$A$221,0),1)</f>
        <v>111975.39599999999</v>
      </c>
      <c r="J150" s="20">
        <f>INDEX('SNPP Projections'!$F$8:$N$221,MATCH('GP Registration Projections'!$B150,'SNPP Projections'!$A$8:$A$221,0),2)</f>
        <v>113285.853</v>
      </c>
      <c r="K150" s="20">
        <f>INDEX('SNPP Projections'!$F$8:$N$221,MATCH('GP Registration Projections'!$B150,'SNPP Projections'!$A$8:$A$221,0),3)</f>
        <v>114577.571</v>
      </c>
      <c r="L150" s="20">
        <f>INDEX('SNPP Projections'!$F$8:$N$221,MATCH('GP Registration Projections'!$B150,'SNPP Projections'!$A$8:$A$221,0),4)</f>
        <v>115852.844</v>
      </c>
      <c r="M150" s="20">
        <f>INDEX('SNPP Projections'!$F$8:$N$221,MATCH('GP Registration Projections'!$B150,'SNPP Projections'!$A$8:$A$221,0),5)</f>
        <v>117157.049</v>
      </c>
      <c r="N150" s="20">
        <f>INDEX('SNPP Projections'!$F$8:$N$221,MATCH('GP Registration Projections'!$B150,'SNPP Projections'!$A$8:$A$221,0),6)</f>
        <v>118442.815</v>
      </c>
      <c r="P150" s="21">
        <f t="shared" si="18"/>
        <v>1.1703079844433053E-2</v>
      </c>
      <c r="Q150" s="21">
        <f t="shared" si="19"/>
        <v>1.1402288686478738E-2</v>
      </c>
      <c r="R150" s="21">
        <f t="shared" si="20"/>
        <v>1.1130215005168866E-2</v>
      </c>
      <c r="S150" s="21">
        <f t="shared" si="21"/>
        <v>1.1257427569063404E-2</v>
      </c>
      <c r="T150" s="21">
        <f t="shared" si="22"/>
        <v>1.0974721631986508E-2</v>
      </c>
      <c r="V150" s="13">
        <v>109237</v>
      </c>
      <c r="W150" s="23">
        <f t="shared" si="23"/>
        <v>110515.40933296633</v>
      </c>
      <c r="X150" s="23">
        <f t="shared" si="24"/>
        <v>111775.53793448518</v>
      </c>
      <c r="Y150" s="23">
        <f t="shared" si="25"/>
        <v>113019.6237040144</v>
      </c>
      <c r="Z150" s="23">
        <f t="shared" si="26"/>
        <v>114291.93393174515</v>
      </c>
      <c r="AA150" s="23">
        <f t="shared" si="26"/>
        <v>115546.25609142745</v>
      </c>
    </row>
    <row r="151" spans="1:27" x14ac:dyDescent="0.2">
      <c r="A151" s="11" t="s">
        <v>169</v>
      </c>
      <c r="B151" s="11" t="s">
        <v>602</v>
      </c>
      <c r="C151" s="12" t="s">
        <v>338</v>
      </c>
      <c r="D151" s="11" t="s">
        <v>595</v>
      </c>
      <c r="E151" s="12" t="s">
        <v>596</v>
      </c>
      <c r="F151" s="11" t="s">
        <v>580</v>
      </c>
      <c r="G151" s="11" t="s">
        <v>581</v>
      </c>
      <c r="H151" s="12"/>
      <c r="I151" s="20">
        <f>INDEX('SNPP Projections'!$F$8:$N$221,MATCH('GP Registration Projections'!$B151,'SNPP Projections'!$A$8:$A$221,0),1)</f>
        <v>138838.454</v>
      </c>
      <c r="J151" s="20">
        <f>INDEX('SNPP Projections'!$F$8:$N$221,MATCH('GP Registration Projections'!$B151,'SNPP Projections'!$A$8:$A$221,0),2)</f>
        <v>140021.818</v>
      </c>
      <c r="K151" s="20">
        <f>INDEX('SNPP Projections'!$F$8:$N$221,MATCH('GP Registration Projections'!$B151,'SNPP Projections'!$A$8:$A$221,0),3)</f>
        <v>141212.21900000001</v>
      </c>
      <c r="L151" s="20">
        <f>INDEX('SNPP Projections'!$F$8:$N$221,MATCH('GP Registration Projections'!$B151,'SNPP Projections'!$A$8:$A$221,0),4)</f>
        <v>142439.198</v>
      </c>
      <c r="M151" s="20">
        <f>INDEX('SNPP Projections'!$F$8:$N$221,MATCH('GP Registration Projections'!$B151,'SNPP Projections'!$A$8:$A$221,0),5)</f>
        <v>143684.41200000001</v>
      </c>
      <c r="N151" s="20">
        <f>INDEX('SNPP Projections'!$F$8:$N$221,MATCH('GP Registration Projections'!$B151,'SNPP Projections'!$A$8:$A$221,0),6)</f>
        <v>144958.038</v>
      </c>
      <c r="P151" s="21">
        <f t="shared" si="18"/>
        <v>8.5233158819241917E-3</v>
      </c>
      <c r="Q151" s="21">
        <f t="shared" si="19"/>
        <v>8.5015393815270467E-3</v>
      </c>
      <c r="R151" s="21">
        <f t="shared" si="20"/>
        <v>8.6889010645742493E-3</v>
      </c>
      <c r="S151" s="21">
        <f t="shared" si="21"/>
        <v>8.7420739338900742E-3</v>
      </c>
      <c r="T151" s="21">
        <f t="shared" si="22"/>
        <v>8.8640513071103991E-3</v>
      </c>
      <c r="V151" s="13">
        <v>143694</v>
      </c>
      <c r="W151" s="23">
        <f t="shared" si="23"/>
        <v>144918.74935233721</v>
      </c>
      <c r="X151" s="23">
        <f t="shared" si="24"/>
        <v>146150.78180707776</v>
      </c>
      <c r="Y151" s="23">
        <f t="shared" si="25"/>
        <v>147420.67149070965</v>
      </c>
      <c r="Z151" s="23">
        <f t="shared" si="26"/>
        <v>148709.43390026514</v>
      </c>
      <c r="AA151" s="23">
        <f t="shared" si="26"/>
        <v>150027.60195220844</v>
      </c>
    </row>
    <row r="152" spans="1:27" x14ac:dyDescent="0.2">
      <c r="A152" s="11" t="s">
        <v>205</v>
      </c>
      <c r="B152" s="11" t="s">
        <v>603</v>
      </c>
      <c r="C152" s="12" t="s">
        <v>364</v>
      </c>
      <c r="D152" s="11" t="s">
        <v>595</v>
      </c>
      <c r="E152" s="12" t="s">
        <v>596</v>
      </c>
      <c r="F152" s="11" t="s">
        <v>580</v>
      </c>
      <c r="G152" s="11" t="s">
        <v>581</v>
      </c>
      <c r="H152" s="12"/>
      <c r="I152" s="20">
        <f>INDEX('SNPP Projections'!$F$8:$N$221,MATCH('GP Registration Projections'!$B152,'SNPP Projections'!$A$8:$A$221,0),1)</f>
        <v>476247.16899999999</v>
      </c>
      <c r="J152" s="20">
        <f>INDEX('SNPP Projections'!$F$8:$N$221,MATCH('GP Registration Projections'!$B152,'SNPP Projections'!$A$8:$A$221,0),2)</f>
        <v>480911.70899999997</v>
      </c>
      <c r="K152" s="20">
        <f>INDEX('SNPP Projections'!$F$8:$N$221,MATCH('GP Registration Projections'!$B152,'SNPP Projections'!$A$8:$A$221,0),3)</f>
        <v>485484.55599999998</v>
      </c>
      <c r="L152" s="20">
        <f>INDEX('SNPP Projections'!$F$8:$N$221,MATCH('GP Registration Projections'!$B152,'SNPP Projections'!$A$8:$A$221,0),4)</f>
        <v>490177.97200000001</v>
      </c>
      <c r="M152" s="20">
        <f>INDEX('SNPP Projections'!$F$8:$N$221,MATCH('GP Registration Projections'!$B152,'SNPP Projections'!$A$8:$A$221,0),5)</f>
        <v>494906.364</v>
      </c>
      <c r="N152" s="20">
        <f>INDEX('SNPP Projections'!$F$8:$N$221,MATCH('GP Registration Projections'!$B152,'SNPP Projections'!$A$8:$A$221,0),6)</f>
        <v>499689.70600000001</v>
      </c>
      <c r="P152" s="21">
        <f t="shared" si="18"/>
        <v>9.7943679325051877E-3</v>
      </c>
      <c r="Q152" s="21">
        <f t="shared" si="19"/>
        <v>9.5087038107446228E-3</v>
      </c>
      <c r="R152" s="21">
        <f t="shared" si="20"/>
        <v>9.6674877542346094E-3</v>
      </c>
      <c r="S152" s="21">
        <f t="shared" si="21"/>
        <v>9.6462759856536205E-3</v>
      </c>
      <c r="T152" s="21">
        <f t="shared" si="22"/>
        <v>9.6651454657794705E-3</v>
      </c>
      <c r="V152" s="13">
        <v>476577</v>
      </c>
      <c r="W152" s="23">
        <f t="shared" si="23"/>
        <v>481244.77048616955</v>
      </c>
      <c r="X152" s="23">
        <f t="shared" si="24"/>
        <v>485820.78446919232</v>
      </c>
      <c r="Y152" s="23">
        <f t="shared" si="25"/>
        <v>490517.45095380087</v>
      </c>
      <c r="Z152" s="23">
        <f t="shared" si="26"/>
        <v>495249.11766148056</v>
      </c>
      <c r="AA152" s="23">
        <f t="shared" si="26"/>
        <v>500035.77242547768</v>
      </c>
    </row>
    <row r="153" spans="1:27" x14ac:dyDescent="0.2">
      <c r="A153" s="11" t="s">
        <v>154</v>
      </c>
      <c r="B153" s="11" t="s">
        <v>604</v>
      </c>
      <c r="C153" s="12" t="s">
        <v>418</v>
      </c>
      <c r="D153" s="11" t="s">
        <v>595</v>
      </c>
      <c r="E153" s="12" t="s">
        <v>596</v>
      </c>
      <c r="F153" s="11" t="s">
        <v>580</v>
      </c>
      <c r="G153" s="11" t="s">
        <v>581</v>
      </c>
      <c r="H153" s="12"/>
      <c r="I153" s="20">
        <f>INDEX('SNPP Projections'!$F$8:$N$221,MATCH('GP Registration Projections'!$B153,'SNPP Projections'!$A$8:$A$221,0),1)</f>
        <v>281599.54200000002</v>
      </c>
      <c r="J153" s="20">
        <f>INDEX('SNPP Projections'!$F$8:$N$221,MATCH('GP Registration Projections'!$B153,'SNPP Projections'!$A$8:$A$221,0),2)</f>
        <v>283713.36599999998</v>
      </c>
      <c r="K153" s="20">
        <f>INDEX('SNPP Projections'!$F$8:$N$221,MATCH('GP Registration Projections'!$B153,'SNPP Projections'!$A$8:$A$221,0),3)</f>
        <v>285707.80800000002</v>
      </c>
      <c r="L153" s="20">
        <f>INDEX('SNPP Projections'!$F$8:$N$221,MATCH('GP Registration Projections'!$B153,'SNPP Projections'!$A$8:$A$221,0),4)</f>
        <v>287724.11599999998</v>
      </c>
      <c r="M153" s="20">
        <f>INDEX('SNPP Projections'!$F$8:$N$221,MATCH('GP Registration Projections'!$B153,'SNPP Projections'!$A$8:$A$221,0),5)</f>
        <v>289564.848</v>
      </c>
      <c r="N153" s="20">
        <f>INDEX('SNPP Projections'!$F$8:$N$221,MATCH('GP Registration Projections'!$B153,'SNPP Projections'!$A$8:$A$221,0),6)</f>
        <v>291311.86499999999</v>
      </c>
      <c r="P153" s="21">
        <f t="shared" si="18"/>
        <v>7.5064894814351798E-3</v>
      </c>
      <c r="Q153" s="21">
        <f t="shared" si="19"/>
        <v>7.0297780753834464E-3</v>
      </c>
      <c r="R153" s="21">
        <f t="shared" si="20"/>
        <v>7.0572380016998369E-3</v>
      </c>
      <c r="S153" s="21">
        <f t="shared" si="21"/>
        <v>6.3975589727766104E-3</v>
      </c>
      <c r="T153" s="21">
        <f t="shared" si="22"/>
        <v>6.0332495883616112E-3</v>
      </c>
      <c r="V153" s="13">
        <v>310410</v>
      </c>
      <c r="W153" s="23">
        <f t="shared" si="23"/>
        <v>312740.0893999323</v>
      </c>
      <c r="X153" s="23">
        <f t="shared" si="24"/>
        <v>314938.58282368939</v>
      </c>
      <c r="Y153" s="23">
        <f t="shared" si="25"/>
        <v>317161.17935859424</v>
      </c>
      <c r="Z153" s="23">
        <f t="shared" si="26"/>
        <v>319190.23670741625</v>
      </c>
      <c r="AA153" s="23">
        <f t="shared" si="26"/>
        <v>321115.99107164034</v>
      </c>
    </row>
    <row r="154" spans="1:27" x14ac:dyDescent="0.2">
      <c r="A154" s="11" t="s">
        <v>156</v>
      </c>
      <c r="B154" s="11" t="s">
        <v>605</v>
      </c>
      <c r="C154" s="12" t="s">
        <v>393</v>
      </c>
      <c r="D154" s="11" t="s">
        <v>595</v>
      </c>
      <c r="E154" s="12" t="s">
        <v>596</v>
      </c>
      <c r="F154" s="11" t="s">
        <v>580</v>
      </c>
      <c r="G154" s="11" t="s">
        <v>581</v>
      </c>
      <c r="H154" s="12"/>
      <c r="I154" s="20">
        <f>INDEX('SNPP Projections'!$F$8:$N$221,MATCH('GP Registration Projections'!$B154,'SNPP Projections'!$A$8:$A$221,0),1)</f>
        <v>185507.133</v>
      </c>
      <c r="J154" s="20">
        <f>INDEX('SNPP Projections'!$F$8:$N$221,MATCH('GP Registration Projections'!$B154,'SNPP Projections'!$A$8:$A$221,0),2)</f>
        <v>186825.807</v>
      </c>
      <c r="K154" s="20">
        <f>INDEX('SNPP Projections'!$F$8:$N$221,MATCH('GP Registration Projections'!$B154,'SNPP Projections'!$A$8:$A$221,0),3)</f>
        <v>188180.57399999999</v>
      </c>
      <c r="L154" s="20">
        <f>INDEX('SNPP Projections'!$F$8:$N$221,MATCH('GP Registration Projections'!$B154,'SNPP Projections'!$A$8:$A$221,0),4)</f>
        <v>189541.11300000001</v>
      </c>
      <c r="M154" s="20">
        <f>INDEX('SNPP Projections'!$F$8:$N$221,MATCH('GP Registration Projections'!$B154,'SNPP Projections'!$A$8:$A$221,0),5)</f>
        <v>190949.516</v>
      </c>
      <c r="N154" s="20">
        <f>INDEX('SNPP Projections'!$F$8:$N$221,MATCH('GP Registration Projections'!$B154,'SNPP Projections'!$A$8:$A$221,0),6)</f>
        <v>192402.47700000001</v>
      </c>
      <c r="P154" s="21">
        <f t="shared" si="18"/>
        <v>7.1084813757538862E-3</v>
      </c>
      <c r="Q154" s="21">
        <f t="shared" si="19"/>
        <v>7.2514981830106191E-3</v>
      </c>
      <c r="R154" s="21">
        <f t="shared" si="20"/>
        <v>7.2299651929004045E-3</v>
      </c>
      <c r="S154" s="21">
        <f t="shared" si="21"/>
        <v>7.4305936992149621E-3</v>
      </c>
      <c r="T154" s="21">
        <f t="shared" si="22"/>
        <v>7.6091368568853048E-3</v>
      </c>
      <c r="V154" s="13">
        <v>192396</v>
      </c>
      <c r="W154" s="23">
        <f t="shared" si="23"/>
        <v>193763.64338276954</v>
      </c>
      <c r="X154" s="23">
        <f t="shared" si="24"/>
        <v>195168.72009069321</v>
      </c>
      <c r="Y154" s="23">
        <f t="shared" si="25"/>
        <v>196579.78314369183</v>
      </c>
      <c r="Z154" s="23">
        <f t="shared" si="26"/>
        <v>198040.48764171239</v>
      </c>
      <c r="AA154" s="23">
        <f t="shared" si="26"/>
        <v>199547.40481538247</v>
      </c>
    </row>
    <row r="155" spans="1:27" x14ac:dyDescent="0.2">
      <c r="A155" s="11" t="s">
        <v>157</v>
      </c>
      <c r="B155" s="11" t="s">
        <v>606</v>
      </c>
      <c r="C155" s="12" t="s">
        <v>330</v>
      </c>
      <c r="D155" s="11" t="s">
        <v>595</v>
      </c>
      <c r="E155" s="12" t="s">
        <v>596</v>
      </c>
      <c r="F155" s="11" t="s">
        <v>580</v>
      </c>
      <c r="G155" s="11" t="s">
        <v>581</v>
      </c>
      <c r="H155" s="12"/>
      <c r="I155" s="20">
        <f>INDEX('SNPP Projections'!$F$8:$N$221,MATCH('GP Registration Projections'!$B155,'SNPP Projections'!$A$8:$A$221,0),1)</f>
        <v>487188.467</v>
      </c>
      <c r="J155" s="20">
        <f>INDEX('SNPP Projections'!$F$8:$N$221,MATCH('GP Registration Projections'!$B155,'SNPP Projections'!$A$8:$A$221,0),2)</f>
        <v>491154.44699999999</v>
      </c>
      <c r="K155" s="20">
        <f>INDEX('SNPP Projections'!$F$8:$N$221,MATCH('GP Registration Projections'!$B155,'SNPP Projections'!$A$8:$A$221,0),3)</f>
        <v>495090.98800000001</v>
      </c>
      <c r="L155" s="20">
        <f>INDEX('SNPP Projections'!$F$8:$N$221,MATCH('GP Registration Projections'!$B155,'SNPP Projections'!$A$8:$A$221,0),4)</f>
        <v>499091.12800000003</v>
      </c>
      <c r="M155" s="20">
        <f>INDEX('SNPP Projections'!$F$8:$N$221,MATCH('GP Registration Projections'!$B155,'SNPP Projections'!$A$8:$A$221,0),5)</f>
        <v>503103.57900000003</v>
      </c>
      <c r="N155" s="20">
        <f>INDEX('SNPP Projections'!$F$8:$N$221,MATCH('GP Registration Projections'!$B155,'SNPP Projections'!$A$8:$A$221,0),6)</f>
        <v>507189.86700000003</v>
      </c>
      <c r="P155" s="21">
        <f t="shared" si="18"/>
        <v>8.1405457407923033E-3</v>
      </c>
      <c r="Q155" s="21">
        <f t="shared" si="19"/>
        <v>8.0148739852497486E-3</v>
      </c>
      <c r="R155" s="21">
        <f t="shared" si="20"/>
        <v>8.0796057632945926E-3</v>
      </c>
      <c r="S155" s="21">
        <f t="shared" si="21"/>
        <v>8.0395157815748644E-3</v>
      </c>
      <c r="T155" s="21">
        <f t="shared" si="22"/>
        <v>8.1221604666819516E-3</v>
      </c>
      <c r="V155" s="13">
        <v>503922</v>
      </c>
      <c r="W155" s="23">
        <f t="shared" si="23"/>
        <v>508024.20009079156</v>
      </c>
      <c r="X155" s="23">
        <f t="shared" si="24"/>
        <v>512095.95003597654</v>
      </c>
      <c r="Y155" s="23">
        <f t="shared" si="25"/>
        <v>516233.48342524702</v>
      </c>
      <c r="Z155" s="23">
        <f t="shared" si="26"/>
        <v>520383.75066222163</v>
      </c>
      <c r="AA155" s="23">
        <f t="shared" si="26"/>
        <v>524610.390989354</v>
      </c>
    </row>
    <row r="156" spans="1:27" x14ac:dyDescent="0.2">
      <c r="A156" s="11" t="s">
        <v>158</v>
      </c>
      <c r="B156" s="11" t="s">
        <v>608</v>
      </c>
      <c r="C156" s="12" t="s">
        <v>331</v>
      </c>
      <c r="D156" s="11" t="s">
        <v>595</v>
      </c>
      <c r="E156" s="12" t="s">
        <v>596</v>
      </c>
      <c r="F156" s="11" t="s">
        <v>580</v>
      </c>
      <c r="G156" s="11" t="s">
        <v>581</v>
      </c>
      <c r="H156" s="12"/>
      <c r="I156" s="20">
        <f>INDEX('SNPP Projections'!$F$8:$N$221,MATCH('GP Registration Projections'!$B156,'SNPP Projections'!$A$8:$A$221,0),1)</f>
        <v>111888.16899999999</v>
      </c>
      <c r="J156" s="20">
        <f>INDEX('SNPP Projections'!$F$8:$N$221,MATCH('GP Registration Projections'!$B156,'SNPP Projections'!$A$8:$A$221,0),2)</f>
        <v>113142.201</v>
      </c>
      <c r="K156" s="20">
        <f>INDEX('SNPP Projections'!$F$8:$N$221,MATCH('GP Registration Projections'!$B156,'SNPP Projections'!$A$8:$A$221,0),3)</f>
        <v>114352.35</v>
      </c>
      <c r="L156" s="20">
        <f>INDEX('SNPP Projections'!$F$8:$N$221,MATCH('GP Registration Projections'!$B156,'SNPP Projections'!$A$8:$A$221,0),4)</f>
        <v>115562.22100000001</v>
      </c>
      <c r="M156" s="20">
        <f>INDEX('SNPP Projections'!$F$8:$N$221,MATCH('GP Registration Projections'!$B156,'SNPP Projections'!$A$8:$A$221,0),5)</f>
        <v>116729.374</v>
      </c>
      <c r="N156" s="20">
        <f>INDEX('SNPP Projections'!$F$8:$N$221,MATCH('GP Registration Projections'!$B156,'SNPP Projections'!$A$8:$A$221,0),6)</f>
        <v>117877.609</v>
      </c>
      <c r="P156" s="21">
        <f t="shared" si="18"/>
        <v>1.1207905279064907E-2</v>
      </c>
      <c r="Q156" s="21">
        <f t="shared" si="19"/>
        <v>1.069582339130918E-2</v>
      </c>
      <c r="R156" s="21">
        <f t="shared" si="20"/>
        <v>1.0580202330778502E-2</v>
      </c>
      <c r="S156" s="21">
        <f t="shared" si="21"/>
        <v>1.0099779927213334E-2</v>
      </c>
      <c r="T156" s="21">
        <f t="shared" si="22"/>
        <v>9.8367271291971512E-3</v>
      </c>
      <c r="V156" s="13">
        <v>129088</v>
      </c>
      <c r="W156" s="23">
        <f t="shared" si="23"/>
        <v>130534.80607666392</v>
      </c>
      <c r="X156" s="23">
        <f t="shared" si="24"/>
        <v>131930.98330887873</v>
      </c>
      <c r="Y156" s="23">
        <f t="shared" si="25"/>
        <v>133326.83980598522</v>
      </c>
      <c r="Z156" s="23">
        <f t="shared" si="26"/>
        <v>134673.41154641649</v>
      </c>
      <c r="AA156" s="23">
        <f t="shared" si="26"/>
        <v>135998.15714735666</v>
      </c>
    </row>
    <row r="157" spans="1:27" x14ac:dyDescent="0.2">
      <c r="A157" s="11" t="s">
        <v>160</v>
      </c>
      <c r="B157" s="11" t="s">
        <v>609</v>
      </c>
      <c r="C157" s="12" t="s">
        <v>332</v>
      </c>
      <c r="D157" s="11" t="s">
        <v>595</v>
      </c>
      <c r="E157" s="12" t="s">
        <v>596</v>
      </c>
      <c r="F157" s="11" t="s">
        <v>580</v>
      </c>
      <c r="G157" s="11" t="s">
        <v>581</v>
      </c>
      <c r="H157" s="12"/>
      <c r="I157" s="20">
        <f>INDEX('SNPP Projections'!$F$8:$N$221,MATCH('GP Registration Projections'!$B157,'SNPP Projections'!$A$8:$A$221,0),1)</f>
        <v>181399.88099999999</v>
      </c>
      <c r="J157" s="20">
        <f>INDEX('SNPP Projections'!$F$8:$N$221,MATCH('GP Registration Projections'!$B157,'SNPP Projections'!$A$8:$A$221,0),2)</f>
        <v>183356.60699999999</v>
      </c>
      <c r="K157" s="20">
        <f>INDEX('SNPP Projections'!$F$8:$N$221,MATCH('GP Registration Projections'!$B157,'SNPP Projections'!$A$8:$A$221,0),3)</f>
        <v>185341.32</v>
      </c>
      <c r="L157" s="20">
        <f>INDEX('SNPP Projections'!$F$8:$N$221,MATCH('GP Registration Projections'!$B157,'SNPP Projections'!$A$8:$A$221,0),4)</f>
        <v>187338.796</v>
      </c>
      <c r="M157" s="20">
        <f>INDEX('SNPP Projections'!$F$8:$N$221,MATCH('GP Registration Projections'!$B157,'SNPP Projections'!$A$8:$A$221,0),5)</f>
        <v>189373.359</v>
      </c>
      <c r="N157" s="20">
        <f>INDEX('SNPP Projections'!$F$8:$N$221,MATCH('GP Registration Projections'!$B157,'SNPP Projections'!$A$8:$A$221,0),6)</f>
        <v>191420.147</v>
      </c>
      <c r="P157" s="21">
        <f t="shared" si="18"/>
        <v>1.0786809722328292E-2</v>
      </c>
      <c r="Q157" s="21">
        <f t="shared" si="19"/>
        <v>1.0824333153154488E-2</v>
      </c>
      <c r="R157" s="21">
        <f t="shared" si="20"/>
        <v>1.0777283770289296E-2</v>
      </c>
      <c r="S157" s="21">
        <f t="shared" si="21"/>
        <v>1.0860339894572583E-2</v>
      </c>
      <c r="T157" s="21">
        <f t="shared" si="22"/>
        <v>1.0808215109074558E-2</v>
      </c>
      <c r="V157" s="13">
        <v>179262</v>
      </c>
      <c r="W157" s="23">
        <f t="shared" si="23"/>
        <v>181195.66508444402</v>
      </c>
      <c r="X157" s="23">
        <f t="shared" si="24"/>
        <v>183156.98732922543</v>
      </c>
      <c r="Y157" s="23">
        <f t="shared" si="25"/>
        <v>185130.92215618378</v>
      </c>
      <c r="Z157" s="23">
        <f t="shared" si="26"/>
        <v>187141.50689579558</v>
      </c>
      <c r="AA157" s="23">
        <f t="shared" si="26"/>
        <v>189164.17255816169</v>
      </c>
    </row>
    <row r="158" spans="1:27" x14ac:dyDescent="0.2">
      <c r="A158" s="11" t="s">
        <v>161</v>
      </c>
      <c r="B158" s="11" t="s">
        <v>610</v>
      </c>
      <c r="C158" s="12" t="s">
        <v>395</v>
      </c>
      <c r="D158" s="11" t="s">
        <v>595</v>
      </c>
      <c r="E158" s="12" t="s">
        <v>596</v>
      </c>
      <c r="F158" s="11" t="s">
        <v>580</v>
      </c>
      <c r="G158" s="11" t="s">
        <v>581</v>
      </c>
      <c r="H158" s="12"/>
      <c r="I158" s="20">
        <f>INDEX('SNPP Projections'!$F$8:$N$221,MATCH('GP Registration Projections'!$B158,'SNPP Projections'!$A$8:$A$221,0),1)</f>
        <v>211606.45499999999</v>
      </c>
      <c r="J158" s="20">
        <f>INDEX('SNPP Projections'!$F$8:$N$221,MATCH('GP Registration Projections'!$B158,'SNPP Projections'!$A$8:$A$221,0),2)</f>
        <v>213538.44099999999</v>
      </c>
      <c r="K158" s="20">
        <f>INDEX('SNPP Projections'!$F$8:$N$221,MATCH('GP Registration Projections'!$B158,'SNPP Projections'!$A$8:$A$221,0),3)</f>
        <v>215286.99</v>
      </c>
      <c r="L158" s="20">
        <f>INDEX('SNPP Projections'!$F$8:$N$221,MATCH('GP Registration Projections'!$B158,'SNPP Projections'!$A$8:$A$221,0),4)</f>
        <v>216987.391</v>
      </c>
      <c r="M158" s="20">
        <f>INDEX('SNPP Projections'!$F$8:$N$221,MATCH('GP Registration Projections'!$B158,'SNPP Projections'!$A$8:$A$221,0),5)</f>
        <v>218598.62899999999</v>
      </c>
      <c r="N158" s="20">
        <f>INDEX('SNPP Projections'!$F$8:$N$221,MATCH('GP Registration Projections'!$B158,'SNPP Projections'!$A$8:$A$221,0),6)</f>
        <v>220173.478</v>
      </c>
      <c r="P158" s="21">
        <f t="shared" si="18"/>
        <v>9.1300901005123142E-3</v>
      </c>
      <c r="Q158" s="21">
        <f t="shared" si="19"/>
        <v>8.1884507155318195E-3</v>
      </c>
      <c r="R158" s="21">
        <f t="shared" si="20"/>
        <v>7.8982989171803297E-3</v>
      </c>
      <c r="S158" s="21">
        <f t="shared" si="21"/>
        <v>7.425491373367326E-3</v>
      </c>
      <c r="T158" s="21">
        <f t="shared" si="22"/>
        <v>7.2042949546587349E-3</v>
      </c>
      <c r="V158" s="13">
        <v>220564</v>
      </c>
      <c r="W158" s="23">
        <f t="shared" si="23"/>
        <v>222577.76919292941</v>
      </c>
      <c r="X158" s="23">
        <f t="shared" si="24"/>
        <v>224400.33628633872</v>
      </c>
      <c r="Y158" s="23">
        <f t="shared" si="25"/>
        <v>226172.71721944402</v>
      </c>
      <c r="Z158" s="23">
        <f t="shared" si="26"/>
        <v>227852.16078004806</v>
      </c>
      <c r="AA158" s="23">
        <f t="shared" si="26"/>
        <v>229493.67495236386</v>
      </c>
    </row>
    <row r="159" spans="1:27" x14ac:dyDescent="0.2">
      <c r="A159" s="11" t="s">
        <v>162</v>
      </c>
      <c r="B159" s="11" t="s">
        <v>612</v>
      </c>
      <c r="C159" s="12" t="s">
        <v>419</v>
      </c>
      <c r="D159" s="11" t="s">
        <v>595</v>
      </c>
      <c r="E159" s="12" t="s">
        <v>596</v>
      </c>
      <c r="F159" s="11" t="s">
        <v>580</v>
      </c>
      <c r="G159" s="11" t="s">
        <v>581</v>
      </c>
      <c r="H159" s="12"/>
      <c r="I159" s="20">
        <f>INDEX('SNPP Projections'!$F$8:$N$221,MATCH('GP Registration Projections'!$B159,'SNPP Projections'!$A$8:$A$221,0),1)</f>
        <v>184158.16</v>
      </c>
      <c r="J159" s="20">
        <f>INDEX('SNPP Projections'!$F$8:$N$221,MATCH('GP Registration Projections'!$B159,'SNPP Projections'!$A$8:$A$221,0),2)</f>
        <v>185281.99900000001</v>
      </c>
      <c r="K159" s="20">
        <f>INDEX('SNPP Projections'!$F$8:$N$221,MATCH('GP Registration Projections'!$B159,'SNPP Projections'!$A$8:$A$221,0),3)</f>
        <v>186441.497</v>
      </c>
      <c r="L159" s="20">
        <f>INDEX('SNPP Projections'!$F$8:$N$221,MATCH('GP Registration Projections'!$B159,'SNPP Projections'!$A$8:$A$221,0),4)</f>
        <v>187680.899</v>
      </c>
      <c r="M159" s="20">
        <f>INDEX('SNPP Projections'!$F$8:$N$221,MATCH('GP Registration Projections'!$B159,'SNPP Projections'!$A$8:$A$221,0),5)</f>
        <v>188971.61199999999</v>
      </c>
      <c r="N159" s="20">
        <f>INDEX('SNPP Projections'!$F$8:$N$221,MATCH('GP Registration Projections'!$B159,'SNPP Projections'!$A$8:$A$221,0),6)</f>
        <v>190317.391</v>
      </c>
      <c r="P159" s="21">
        <f t="shared" si="18"/>
        <v>6.1025750908893055E-3</v>
      </c>
      <c r="Q159" s="21">
        <f t="shared" si="19"/>
        <v>6.2580175422221789E-3</v>
      </c>
      <c r="R159" s="21">
        <f t="shared" si="20"/>
        <v>6.6476724331386476E-3</v>
      </c>
      <c r="S159" s="21">
        <f t="shared" si="21"/>
        <v>6.8771676120327448E-3</v>
      </c>
      <c r="T159" s="21">
        <f t="shared" si="22"/>
        <v>7.1215934804006939E-3</v>
      </c>
      <c r="V159" s="13">
        <v>186117</v>
      </c>
      <c r="W159" s="23">
        <f t="shared" si="23"/>
        <v>187252.79296819103</v>
      </c>
      <c r="X159" s="23">
        <f t="shared" si="24"/>
        <v>188424.62423141606</v>
      </c>
      <c r="Y159" s="23">
        <f t="shared" si="25"/>
        <v>189677.20941164377</v>
      </c>
      <c r="Z159" s="23">
        <f t="shared" si="26"/>
        <v>190981.65137295026</v>
      </c>
      <c r="AA159" s="23">
        <f t="shared" si="26"/>
        <v>192341.74505624402</v>
      </c>
    </row>
    <row r="160" spans="1:27" x14ac:dyDescent="0.2">
      <c r="A160" s="11" t="s">
        <v>164</v>
      </c>
      <c r="B160" s="11" t="s">
        <v>613</v>
      </c>
      <c r="C160" s="12" t="s">
        <v>396</v>
      </c>
      <c r="D160" s="11" t="s">
        <v>595</v>
      </c>
      <c r="E160" s="12" t="s">
        <v>596</v>
      </c>
      <c r="F160" s="11" t="s">
        <v>580</v>
      </c>
      <c r="G160" s="11" t="s">
        <v>581</v>
      </c>
      <c r="H160" s="12"/>
      <c r="I160" s="20">
        <f>INDEX('SNPP Projections'!$F$8:$N$221,MATCH('GP Registration Projections'!$B160,'SNPP Projections'!$A$8:$A$221,0),1)</f>
        <v>227287.443</v>
      </c>
      <c r="J160" s="20">
        <f>INDEX('SNPP Projections'!$F$8:$N$221,MATCH('GP Registration Projections'!$B160,'SNPP Projections'!$A$8:$A$221,0),2)</f>
        <v>228804.08600000001</v>
      </c>
      <c r="K160" s="20">
        <f>INDEX('SNPP Projections'!$F$8:$N$221,MATCH('GP Registration Projections'!$B160,'SNPP Projections'!$A$8:$A$221,0),3)</f>
        <v>230286.53</v>
      </c>
      <c r="L160" s="20">
        <f>INDEX('SNPP Projections'!$F$8:$N$221,MATCH('GP Registration Projections'!$B160,'SNPP Projections'!$A$8:$A$221,0),4)</f>
        <v>231834.19099999999</v>
      </c>
      <c r="M160" s="20">
        <f>INDEX('SNPP Projections'!$F$8:$N$221,MATCH('GP Registration Projections'!$B160,'SNPP Projections'!$A$8:$A$221,0),5)</f>
        <v>233362.91500000001</v>
      </c>
      <c r="N160" s="20">
        <f>INDEX('SNPP Projections'!$F$8:$N$221,MATCH('GP Registration Projections'!$B160,'SNPP Projections'!$A$8:$A$221,0),6)</f>
        <v>234964.19200000001</v>
      </c>
      <c r="P160" s="21">
        <f t="shared" si="18"/>
        <v>6.672797141723359E-3</v>
      </c>
      <c r="Q160" s="21">
        <f t="shared" si="19"/>
        <v>6.4790975804513758E-3</v>
      </c>
      <c r="R160" s="21">
        <f t="shared" si="20"/>
        <v>6.7205884773199401E-3</v>
      </c>
      <c r="S160" s="21">
        <f t="shared" si="21"/>
        <v>6.5940403070227751E-3</v>
      </c>
      <c r="T160" s="21">
        <f t="shared" si="22"/>
        <v>6.8617457919567118E-3</v>
      </c>
      <c r="V160" s="13">
        <v>234157</v>
      </c>
      <c r="W160" s="23">
        <f t="shared" si="23"/>
        <v>235719.48216031451</v>
      </c>
      <c r="X160" s="23">
        <f t="shared" si="24"/>
        <v>237246.73168684467</v>
      </c>
      <c r="Y160" s="23">
        <f t="shared" si="25"/>
        <v>238841.16933810108</v>
      </c>
      <c r="Z160" s="23">
        <f t="shared" si="26"/>
        <v>240416.09763569298</v>
      </c>
      <c r="AA160" s="23">
        <f t="shared" si="26"/>
        <v>242065.77178196335</v>
      </c>
    </row>
    <row r="161" spans="1:27" x14ac:dyDescent="0.2">
      <c r="A161" s="11" t="s">
        <v>165</v>
      </c>
      <c r="B161" s="11" t="s">
        <v>614</v>
      </c>
      <c r="C161" s="12" t="s">
        <v>334</v>
      </c>
      <c r="D161" s="11" t="s">
        <v>595</v>
      </c>
      <c r="E161" s="12" t="s">
        <v>596</v>
      </c>
      <c r="F161" s="11" t="s">
        <v>580</v>
      </c>
      <c r="G161" s="11" t="s">
        <v>581</v>
      </c>
      <c r="H161" s="12"/>
      <c r="I161" s="20">
        <f>INDEX('SNPP Projections'!$F$8:$N$221,MATCH('GP Registration Projections'!$B161,'SNPP Projections'!$A$8:$A$221,0),1)</f>
        <v>345652.54200000002</v>
      </c>
      <c r="J161" s="20">
        <f>INDEX('SNPP Projections'!$F$8:$N$221,MATCH('GP Registration Projections'!$B161,'SNPP Projections'!$A$8:$A$221,0),2)</f>
        <v>348482.005</v>
      </c>
      <c r="K161" s="20">
        <f>INDEX('SNPP Projections'!$F$8:$N$221,MATCH('GP Registration Projections'!$B161,'SNPP Projections'!$A$8:$A$221,0),3)</f>
        <v>351272.728</v>
      </c>
      <c r="L161" s="20">
        <f>INDEX('SNPP Projections'!$F$8:$N$221,MATCH('GP Registration Projections'!$B161,'SNPP Projections'!$A$8:$A$221,0),4)</f>
        <v>354084.81800000003</v>
      </c>
      <c r="M161" s="20">
        <f>INDEX('SNPP Projections'!$F$8:$N$221,MATCH('GP Registration Projections'!$B161,'SNPP Projections'!$A$8:$A$221,0),5)</f>
        <v>356908.413</v>
      </c>
      <c r="N161" s="20">
        <f>INDEX('SNPP Projections'!$F$8:$N$221,MATCH('GP Registration Projections'!$B161,'SNPP Projections'!$A$8:$A$221,0),6)</f>
        <v>359690.56400000001</v>
      </c>
      <c r="P161" s="21">
        <f t="shared" si="18"/>
        <v>8.1858590815744349E-3</v>
      </c>
      <c r="Q161" s="21">
        <f t="shared" si="19"/>
        <v>8.0082269958243555E-3</v>
      </c>
      <c r="R161" s="21">
        <f t="shared" si="20"/>
        <v>8.0054321780426568E-3</v>
      </c>
      <c r="S161" s="21">
        <f t="shared" si="21"/>
        <v>7.9743464177556792E-3</v>
      </c>
      <c r="T161" s="21">
        <f t="shared" si="22"/>
        <v>7.7951398696785908E-3</v>
      </c>
      <c r="V161" s="13">
        <v>365248</v>
      </c>
      <c r="W161" s="23">
        <f t="shared" si="23"/>
        <v>368237.86865782691</v>
      </c>
      <c r="X161" s="23">
        <f t="shared" si="24"/>
        <v>371186.80109849735</v>
      </c>
      <c r="Y161" s="23">
        <f t="shared" si="25"/>
        <v>374158.31186007598</v>
      </c>
      <c r="Z161" s="23">
        <f t="shared" si="26"/>
        <v>377141.97985393088</v>
      </c>
      <c r="AA161" s="23">
        <f t="shared" si="26"/>
        <v>380081.85433761979</v>
      </c>
    </row>
    <row r="162" spans="1:27" x14ac:dyDescent="0.2">
      <c r="A162" s="11" t="s">
        <v>167</v>
      </c>
      <c r="B162" s="11" t="s">
        <v>615</v>
      </c>
      <c r="C162" s="12" t="s">
        <v>336</v>
      </c>
      <c r="D162" s="11" t="s">
        <v>595</v>
      </c>
      <c r="E162" s="12" t="s">
        <v>596</v>
      </c>
      <c r="F162" s="11" t="s">
        <v>580</v>
      </c>
      <c r="G162" s="11" t="s">
        <v>581</v>
      </c>
      <c r="H162" s="12"/>
      <c r="I162" s="20">
        <f>INDEX('SNPP Projections'!$F$8:$N$221,MATCH('GP Registration Projections'!$B162,'SNPP Projections'!$A$8:$A$221,0),1)</f>
        <v>95346.319000000003</v>
      </c>
      <c r="J162" s="20">
        <f>INDEX('SNPP Projections'!$F$8:$N$221,MATCH('GP Registration Projections'!$B162,'SNPP Projections'!$A$8:$A$221,0),2)</f>
        <v>95837.707999999999</v>
      </c>
      <c r="K162" s="20">
        <f>INDEX('SNPP Projections'!$F$8:$N$221,MATCH('GP Registration Projections'!$B162,'SNPP Projections'!$A$8:$A$221,0),3)</f>
        <v>96336.489000000001</v>
      </c>
      <c r="L162" s="20">
        <f>INDEX('SNPP Projections'!$F$8:$N$221,MATCH('GP Registration Projections'!$B162,'SNPP Projections'!$A$8:$A$221,0),4)</f>
        <v>96815.354000000007</v>
      </c>
      <c r="M162" s="20">
        <f>INDEX('SNPP Projections'!$F$8:$N$221,MATCH('GP Registration Projections'!$B162,'SNPP Projections'!$A$8:$A$221,0),5)</f>
        <v>97314.472999999998</v>
      </c>
      <c r="N162" s="20">
        <f>INDEX('SNPP Projections'!$F$8:$N$221,MATCH('GP Registration Projections'!$B162,'SNPP Projections'!$A$8:$A$221,0),6)</f>
        <v>97832.428</v>
      </c>
      <c r="P162" s="21">
        <f t="shared" si="18"/>
        <v>5.1537280636916412E-3</v>
      </c>
      <c r="Q162" s="21">
        <f t="shared" si="19"/>
        <v>5.2044337287365291E-3</v>
      </c>
      <c r="R162" s="21">
        <f t="shared" si="20"/>
        <v>4.9707541241201473E-3</v>
      </c>
      <c r="S162" s="21">
        <f t="shared" si="21"/>
        <v>5.1553702938481379E-3</v>
      </c>
      <c r="T162" s="21">
        <f t="shared" si="22"/>
        <v>5.3224868206397397E-3</v>
      </c>
      <c r="V162" s="13">
        <v>94760</v>
      </c>
      <c r="W162" s="23">
        <f t="shared" si="23"/>
        <v>95248.367271315423</v>
      </c>
      <c r="X162" s="23">
        <f t="shared" si="24"/>
        <v>95744.08108654934</v>
      </c>
      <c r="Y162" s="23">
        <f t="shared" si="25"/>
        <v>96220.001372470404</v>
      </c>
      <c r="Z162" s="23">
        <f t="shared" si="26"/>
        <v>96716.051109220061</v>
      </c>
      <c r="AA162" s="23">
        <f t="shared" si="26"/>
        <v>97230.821016593211</v>
      </c>
    </row>
    <row r="163" spans="1:27" x14ac:dyDescent="0.2">
      <c r="A163" s="11" t="s">
        <v>204</v>
      </c>
      <c r="B163" s="11" t="s">
        <v>616</v>
      </c>
      <c r="C163" s="12" t="s">
        <v>363</v>
      </c>
      <c r="D163" s="11" t="s">
        <v>595</v>
      </c>
      <c r="E163" s="12" t="s">
        <v>596</v>
      </c>
      <c r="F163" s="11" t="s">
        <v>580</v>
      </c>
      <c r="G163" s="11" t="s">
        <v>581</v>
      </c>
      <c r="H163" s="12"/>
      <c r="I163" s="20">
        <f>INDEX('SNPP Projections'!$F$8:$N$221,MATCH('GP Registration Projections'!$B163,'SNPP Projections'!$A$8:$A$221,0),1)</f>
        <v>289571.234</v>
      </c>
      <c r="J163" s="20">
        <f>INDEX('SNPP Projections'!$F$8:$N$221,MATCH('GP Registration Projections'!$B163,'SNPP Projections'!$A$8:$A$221,0),2)</f>
        <v>292121.24200000003</v>
      </c>
      <c r="K163" s="20">
        <f>INDEX('SNPP Projections'!$F$8:$N$221,MATCH('GP Registration Projections'!$B163,'SNPP Projections'!$A$8:$A$221,0),3)</f>
        <v>294694.26</v>
      </c>
      <c r="L163" s="20">
        <f>INDEX('SNPP Projections'!$F$8:$N$221,MATCH('GP Registration Projections'!$B163,'SNPP Projections'!$A$8:$A$221,0),4)</f>
        <v>297313.05699999997</v>
      </c>
      <c r="M163" s="20">
        <f>INDEX('SNPP Projections'!$F$8:$N$221,MATCH('GP Registration Projections'!$B163,'SNPP Projections'!$A$8:$A$221,0),5)</f>
        <v>299939.86499999999</v>
      </c>
      <c r="N163" s="20">
        <f>INDEX('SNPP Projections'!$F$8:$N$221,MATCH('GP Registration Projections'!$B163,'SNPP Projections'!$A$8:$A$221,0),6)</f>
        <v>302653.94500000001</v>
      </c>
      <c r="P163" s="21">
        <f t="shared" si="18"/>
        <v>8.8061509590418464E-3</v>
      </c>
      <c r="Q163" s="21">
        <f t="shared" si="19"/>
        <v>8.8080482692182369E-3</v>
      </c>
      <c r="R163" s="21">
        <f t="shared" si="20"/>
        <v>8.8864879824939996E-3</v>
      </c>
      <c r="S163" s="21">
        <f t="shared" si="21"/>
        <v>8.835158558139003E-3</v>
      </c>
      <c r="T163" s="21">
        <f t="shared" si="22"/>
        <v>9.0487471547005469E-3</v>
      </c>
      <c r="V163" s="13">
        <v>302858</v>
      </c>
      <c r="W163" s="23">
        <f t="shared" si="23"/>
        <v>305525.01326715352</v>
      </c>
      <c r="X163" s="23">
        <f t="shared" si="24"/>
        <v>308216.09233146417</v>
      </c>
      <c r="Y163" s="23">
        <f t="shared" si="25"/>
        <v>310955.05093197897</v>
      </c>
      <c r="Z163" s="23">
        <f t="shared" si="26"/>
        <v>313702.38811141718</v>
      </c>
      <c r="AA163" s="23">
        <f t="shared" si="26"/>
        <v>316541.00170326314</v>
      </c>
    </row>
    <row r="164" spans="1:27" x14ac:dyDescent="0.2">
      <c r="A164" s="11" t="s">
        <v>206</v>
      </c>
      <c r="B164" s="11" t="s">
        <v>617</v>
      </c>
      <c r="C164" s="12" t="s">
        <v>365</v>
      </c>
      <c r="D164" s="11" t="s">
        <v>595</v>
      </c>
      <c r="E164" s="12" t="s">
        <v>596</v>
      </c>
      <c r="F164" s="11" t="s">
        <v>580</v>
      </c>
      <c r="G164" s="11" t="s">
        <v>581</v>
      </c>
      <c r="H164" s="12"/>
      <c r="I164" s="20">
        <f>INDEX('SNPP Projections'!$F$8:$N$221,MATCH('GP Registration Projections'!$B164,'SNPP Projections'!$A$8:$A$221,0),1)</f>
        <v>170955.78599999999</v>
      </c>
      <c r="J164" s="20">
        <f>INDEX('SNPP Projections'!$F$8:$N$221,MATCH('GP Registration Projections'!$B164,'SNPP Projections'!$A$8:$A$221,0),2)</f>
        <v>172171.655</v>
      </c>
      <c r="K164" s="20">
        <f>INDEX('SNPP Projections'!$F$8:$N$221,MATCH('GP Registration Projections'!$B164,'SNPP Projections'!$A$8:$A$221,0),3)</f>
        <v>173345.19699999999</v>
      </c>
      <c r="L164" s="20">
        <f>INDEX('SNPP Projections'!$F$8:$N$221,MATCH('GP Registration Projections'!$B164,'SNPP Projections'!$A$8:$A$221,0),4)</f>
        <v>174579.70600000001</v>
      </c>
      <c r="M164" s="20">
        <f>INDEX('SNPP Projections'!$F$8:$N$221,MATCH('GP Registration Projections'!$B164,'SNPP Projections'!$A$8:$A$221,0),5)</f>
        <v>175839.13200000001</v>
      </c>
      <c r="N164" s="20">
        <f>INDEX('SNPP Projections'!$F$8:$N$221,MATCH('GP Registration Projections'!$B164,'SNPP Projections'!$A$8:$A$221,0),6)</f>
        <v>177118.07199999999</v>
      </c>
      <c r="P164" s="21">
        <f t="shared" si="18"/>
        <v>7.112183965507936E-3</v>
      </c>
      <c r="Q164" s="21">
        <f t="shared" si="19"/>
        <v>6.816116160351637E-3</v>
      </c>
      <c r="R164" s="21">
        <f t="shared" si="20"/>
        <v>7.1216798697919508E-3</v>
      </c>
      <c r="S164" s="21">
        <f t="shared" si="21"/>
        <v>7.2140458295880438E-3</v>
      </c>
      <c r="T164" s="21">
        <f t="shared" si="22"/>
        <v>7.2733525549931238E-3</v>
      </c>
      <c r="V164" s="13">
        <v>168819</v>
      </c>
      <c r="W164" s="23">
        <f t="shared" si="23"/>
        <v>170019.67178487309</v>
      </c>
      <c r="X164" s="23">
        <f t="shared" si="24"/>
        <v>171178.54561730364</v>
      </c>
      <c r="Y164" s="23">
        <f t="shared" si="25"/>
        <v>172397.62441976665</v>
      </c>
      <c r="Z164" s="23">
        <f t="shared" si="26"/>
        <v>173641.30878324294</v>
      </c>
      <c r="AA164" s="23">
        <f t="shared" si="26"/>
        <v>174904.26324013391</v>
      </c>
    </row>
    <row r="165" spans="1:27" x14ac:dyDescent="0.2">
      <c r="A165" s="11" t="s">
        <v>170</v>
      </c>
      <c r="B165" s="11" t="s">
        <v>618</v>
      </c>
      <c r="C165" s="12" t="s">
        <v>397</v>
      </c>
      <c r="D165" s="11" t="s">
        <v>578</v>
      </c>
      <c r="E165" s="12" t="s">
        <v>579</v>
      </c>
      <c r="F165" s="11" t="s">
        <v>580</v>
      </c>
      <c r="G165" s="11" t="s">
        <v>581</v>
      </c>
      <c r="H165" s="12"/>
      <c r="I165" s="20">
        <f>INDEX('SNPP Projections'!$F$8:$N$221,MATCH('GP Registration Projections'!$B165,'SNPP Projections'!$A$8:$A$221,0),1)</f>
        <v>136859.59400000001</v>
      </c>
      <c r="J165" s="20">
        <f>INDEX('SNPP Projections'!$F$8:$N$221,MATCH('GP Registration Projections'!$B165,'SNPP Projections'!$A$8:$A$221,0),2)</f>
        <v>138214.17300000001</v>
      </c>
      <c r="K165" s="20">
        <f>INDEX('SNPP Projections'!$F$8:$N$221,MATCH('GP Registration Projections'!$B165,'SNPP Projections'!$A$8:$A$221,0),3)</f>
        <v>139516.95000000001</v>
      </c>
      <c r="L165" s="20">
        <f>INDEX('SNPP Projections'!$F$8:$N$221,MATCH('GP Registration Projections'!$B165,'SNPP Projections'!$A$8:$A$221,0),4)</f>
        <v>140859.99799999999</v>
      </c>
      <c r="M165" s="20">
        <f>INDEX('SNPP Projections'!$F$8:$N$221,MATCH('GP Registration Projections'!$B165,'SNPP Projections'!$A$8:$A$221,0),5)</f>
        <v>142180.56099999999</v>
      </c>
      <c r="N165" s="20">
        <f>INDEX('SNPP Projections'!$F$8:$N$221,MATCH('GP Registration Projections'!$B165,'SNPP Projections'!$A$8:$A$221,0),6)</f>
        <v>143518.16699999999</v>
      </c>
      <c r="P165" s="21">
        <f t="shared" si="18"/>
        <v>9.8975816046918703E-3</v>
      </c>
      <c r="Q165" s="21">
        <f t="shared" si="19"/>
        <v>9.4257844309497962E-3</v>
      </c>
      <c r="R165" s="21">
        <f t="shared" si="20"/>
        <v>9.6264145682655802E-3</v>
      </c>
      <c r="S165" s="21">
        <f t="shared" si="21"/>
        <v>9.3750036827346447E-3</v>
      </c>
      <c r="T165" s="21">
        <f t="shared" si="22"/>
        <v>9.4077980181833717E-3</v>
      </c>
      <c r="V165" s="13">
        <v>140018</v>
      </c>
      <c r="W165" s="23">
        <f t="shared" si="23"/>
        <v>141403.83958112574</v>
      </c>
      <c r="X165" s="23">
        <f t="shared" si="24"/>
        <v>142736.68169072602</v>
      </c>
      <c r="Y165" s="23">
        <f t="shared" si="25"/>
        <v>144110.72416277952</v>
      </c>
      <c r="Z165" s="23">
        <f t="shared" si="26"/>
        <v>145461.76273252713</v>
      </c>
      <c r="AA165" s="23">
        <f t="shared" si="26"/>
        <v>146830.23761568367</v>
      </c>
    </row>
    <row r="166" spans="1:27" x14ac:dyDescent="0.2">
      <c r="A166" s="11" t="s">
        <v>171</v>
      </c>
      <c r="B166" s="11" t="s">
        <v>619</v>
      </c>
      <c r="C166" s="12" t="s">
        <v>339</v>
      </c>
      <c r="D166" s="11" t="s">
        <v>578</v>
      </c>
      <c r="E166" s="12" t="s">
        <v>579</v>
      </c>
      <c r="F166" s="11" t="s">
        <v>580</v>
      </c>
      <c r="G166" s="11" t="s">
        <v>581</v>
      </c>
      <c r="H166" s="12"/>
      <c r="I166" s="20">
        <f>INDEX('SNPP Projections'!$F$8:$N$221,MATCH('GP Registration Projections'!$B166,'SNPP Projections'!$A$8:$A$221,0),1)</f>
        <v>322560.28600000002</v>
      </c>
      <c r="J166" s="20">
        <f>INDEX('SNPP Projections'!$F$8:$N$221,MATCH('GP Registration Projections'!$B166,'SNPP Projections'!$A$8:$A$221,0),2)</f>
        <v>324426.82</v>
      </c>
      <c r="K166" s="20">
        <f>INDEX('SNPP Projections'!$F$8:$N$221,MATCH('GP Registration Projections'!$B166,'SNPP Projections'!$A$8:$A$221,0),3)</f>
        <v>326351.33100000001</v>
      </c>
      <c r="L166" s="20">
        <f>INDEX('SNPP Projections'!$F$8:$N$221,MATCH('GP Registration Projections'!$B166,'SNPP Projections'!$A$8:$A$221,0),4)</f>
        <v>328321.40399999998</v>
      </c>
      <c r="M166" s="20">
        <f>INDEX('SNPP Projections'!$F$8:$N$221,MATCH('GP Registration Projections'!$B166,'SNPP Projections'!$A$8:$A$221,0),5)</f>
        <v>330285.78000000003</v>
      </c>
      <c r="N166" s="20">
        <f>INDEX('SNPP Projections'!$F$8:$N$221,MATCH('GP Registration Projections'!$B166,'SNPP Projections'!$A$8:$A$221,0),6)</f>
        <v>332314.59700000001</v>
      </c>
      <c r="P166" s="21">
        <f t="shared" si="18"/>
        <v>5.786620613301369E-3</v>
      </c>
      <c r="Q166" s="21">
        <f t="shared" si="19"/>
        <v>5.9320342257770135E-3</v>
      </c>
      <c r="R166" s="21">
        <f t="shared" si="20"/>
        <v>6.0366629851433783E-3</v>
      </c>
      <c r="S166" s="21">
        <f t="shared" si="21"/>
        <v>5.9830884495122583E-3</v>
      </c>
      <c r="T166" s="21">
        <f t="shared" si="22"/>
        <v>6.142610802075647E-3</v>
      </c>
      <c r="V166" s="13">
        <v>337703</v>
      </c>
      <c r="W166" s="23">
        <f t="shared" si="23"/>
        <v>339657.1591409737</v>
      </c>
      <c r="X166" s="23">
        <f t="shared" si="24"/>
        <v>341672.01703402813</v>
      </c>
      <c r="Y166" s="23">
        <f t="shared" si="25"/>
        <v>343734.57585231675</v>
      </c>
      <c r="Z166" s="23">
        <f t="shared" si="26"/>
        <v>345791.17022279673</v>
      </c>
      <c r="AA166" s="23">
        <f t="shared" si="26"/>
        <v>347915.23080026964</v>
      </c>
    </row>
    <row r="167" spans="1:27" x14ac:dyDescent="0.2">
      <c r="A167" s="11" t="s">
        <v>175</v>
      </c>
      <c r="B167" s="11" t="s">
        <v>620</v>
      </c>
      <c r="C167" s="12" t="s">
        <v>399</v>
      </c>
      <c r="D167" s="11" t="s">
        <v>578</v>
      </c>
      <c r="E167" s="12" t="s">
        <v>579</v>
      </c>
      <c r="F167" s="11" t="s">
        <v>580</v>
      </c>
      <c r="G167" s="11" t="s">
        <v>581</v>
      </c>
      <c r="H167" s="12"/>
      <c r="I167" s="20">
        <f>INDEX('SNPP Projections'!$F$8:$N$221,MATCH('GP Registration Projections'!$B167,'SNPP Projections'!$A$8:$A$221,0),1)</f>
        <v>106924.83</v>
      </c>
      <c r="J167" s="20">
        <f>INDEX('SNPP Projections'!$F$8:$N$221,MATCH('GP Registration Projections'!$B167,'SNPP Projections'!$A$8:$A$221,0),2)</f>
        <v>107575.804</v>
      </c>
      <c r="K167" s="20">
        <f>INDEX('SNPP Projections'!$F$8:$N$221,MATCH('GP Registration Projections'!$B167,'SNPP Projections'!$A$8:$A$221,0),3)</f>
        <v>108247.893</v>
      </c>
      <c r="L167" s="20">
        <f>INDEX('SNPP Projections'!$F$8:$N$221,MATCH('GP Registration Projections'!$B167,'SNPP Projections'!$A$8:$A$221,0),4)</f>
        <v>108893.853</v>
      </c>
      <c r="M167" s="20">
        <f>INDEX('SNPP Projections'!$F$8:$N$221,MATCH('GP Registration Projections'!$B167,'SNPP Projections'!$A$8:$A$221,0),5)</f>
        <v>109567.98</v>
      </c>
      <c r="N167" s="20">
        <f>INDEX('SNPP Projections'!$F$8:$N$221,MATCH('GP Registration Projections'!$B167,'SNPP Projections'!$A$8:$A$221,0),6)</f>
        <v>110263.652</v>
      </c>
      <c r="P167" s="21">
        <f t="shared" si="18"/>
        <v>6.088146223847183E-3</v>
      </c>
      <c r="Q167" s="21">
        <f t="shared" si="19"/>
        <v>6.2475851911828854E-3</v>
      </c>
      <c r="R167" s="21">
        <f t="shared" si="20"/>
        <v>5.9674140724384024E-3</v>
      </c>
      <c r="S167" s="21">
        <f t="shared" si="21"/>
        <v>6.1906800193762372E-3</v>
      </c>
      <c r="T167" s="21">
        <f t="shared" si="22"/>
        <v>6.3492272103584093E-3</v>
      </c>
      <c r="V167" s="13">
        <v>117329</v>
      </c>
      <c r="W167" s="23">
        <f t="shared" si="23"/>
        <v>118043.31610829776</v>
      </c>
      <c r="X167" s="23">
        <f t="shared" si="24"/>
        <v>118780.80178193407</v>
      </c>
      <c r="Y167" s="23">
        <f t="shared" si="25"/>
        <v>119489.61601002311</v>
      </c>
      <c r="Z167" s="23">
        <f t="shared" si="26"/>
        <v>120229.33798837929</v>
      </c>
      <c r="AA167" s="23">
        <f t="shared" si="26"/>
        <v>120992.7013726185</v>
      </c>
    </row>
    <row r="168" spans="1:27" x14ac:dyDescent="0.2">
      <c r="A168" s="11" t="s">
        <v>176</v>
      </c>
      <c r="B168" s="11" t="s">
        <v>621</v>
      </c>
      <c r="C168" s="12" t="s">
        <v>420</v>
      </c>
      <c r="D168" s="11" t="s">
        <v>578</v>
      </c>
      <c r="E168" s="12" t="s">
        <v>579</v>
      </c>
      <c r="F168" s="11" t="s">
        <v>580</v>
      </c>
      <c r="G168" s="11" t="s">
        <v>581</v>
      </c>
      <c r="H168" s="12"/>
      <c r="I168" s="20">
        <f>INDEX('SNPP Projections'!$F$8:$N$221,MATCH('GP Registration Projections'!$B168,'SNPP Projections'!$A$8:$A$221,0),1)</f>
        <v>101435.095</v>
      </c>
      <c r="J168" s="20">
        <f>INDEX('SNPP Projections'!$F$8:$N$221,MATCH('GP Registration Projections'!$B168,'SNPP Projections'!$A$8:$A$221,0),2)</f>
        <v>102226.25900000001</v>
      </c>
      <c r="K168" s="20">
        <f>INDEX('SNPP Projections'!$F$8:$N$221,MATCH('GP Registration Projections'!$B168,'SNPP Projections'!$A$8:$A$221,0),3)</f>
        <v>102947.94500000001</v>
      </c>
      <c r="L168" s="20">
        <f>INDEX('SNPP Projections'!$F$8:$N$221,MATCH('GP Registration Projections'!$B168,'SNPP Projections'!$A$8:$A$221,0),4)</f>
        <v>103733.762</v>
      </c>
      <c r="M168" s="20">
        <f>INDEX('SNPP Projections'!$F$8:$N$221,MATCH('GP Registration Projections'!$B168,'SNPP Projections'!$A$8:$A$221,0),5)</f>
        <v>104438.68700000001</v>
      </c>
      <c r="N168" s="20">
        <f>INDEX('SNPP Projections'!$F$8:$N$221,MATCH('GP Registration Projections'!$B168,'SNPP Projections'!$A$8:$A$221,0),6)</f>
        <v>105160.49</v>
      </c>
      <c r="P168" s="21">
        <f t="shared" si="18"/>
        <v>7.7997067977311433E-3</v>
      </c>
      <c r="Q168" s="21">
        <f t="shared" si="19"/>
        <v>7.059692950321125E-3</v>
      </c>
      <c r="R168" s="21">
        <f t="shared" si="20"/>
        <v>7.6331489666937539E-3</v>
      </c>
      <c r="S168" s="21">
        <f t="shared" si="21"/>
        <v>6.7955214041114488E-3</v>
      </c>
      <c r="T168" s="21">
        <f t="shared" si="22"/>
        <v>6.9112607668076085E-3</v>
      </c>
      <c r="V168" s="13">
        <v>109344</v>
      </c>
      <c r="W168" s="23">
        <f t="shared" si="23"/>
        <v>110196.85114009111</v>
      </c>
      <c r="X168" s="23">
        <f t="shared" si="24"/>
        <v>110974.8070732324</v>
      </c>
      <c r="Y168" s="23">
        <f t="shared" si="25"/>
        <v>111821.89430717248</v>
      </c>
      <c r="Z168" s="23">
        <f t="shared" si="26"/>
        <v>112581.78238338516</v>
      </c>
      <c r="AA168" s="23">
        <f t="shared" si="26"/>
        <v>113359.86443902872</v>
      </c>
    </row>
    <row r="169" spans="1:27" x14ac:dyDescent="0.2">
      <c r="A169" s="11" t="s">
        <v>177</v>
      </c>
      <c r="B169" s="11" t="s">
        <v>622</v>
      </c>
      <c r="C169" s="12" t="s">
        <v>341</v>
      </c>
      <c r="D169" s="11" t="s">
        <v>578</v>
      </c>
      <c r="E169" s="12" t="s">
        <v>579</v>
      </c>
      <c r="F169" s="11" t="s">
        <v>580</v>
      </c>
      <c r="G169" s="11" t="s">
        <v>581</v>
      </c>
      <c r="H169" s="12"/>
      <c r="I169" s="20">
        <f>INDEX('SNPP Projections'!$F$8:$N$221,MATCH('GP Registration Projections'!$B169,'SNPP Projections'!$A$8:$A$221,0),1)</f>
        <v>658375.755</v>
      </c>
      <c r="J169" s="20">
        <f>INDEX('SNPP Projections'!$F$8:$N$221,MATCH('GP Registration Projections'!$B169,'SNPP Projections'!$A$8:$A$221,0),2)</f>
        <v>662637.99800000002</v>
      </c>
      <c r="K169" s="20">
        <f>INDEX('SNPP Projections'!$F$8:$N$221,MATCH('GP Registration Projections'!$B169,'SNPP Projections'!$A$8:$A$221,0),3)</f>
        <v>666620.11199999996</v>
      </c>
      <c r="L169" s="20">
        <f>INDEX('SNPP Projections'!$F$8:$N$221,MATCH('GP Registration Projections'!$B169,'SNPP Projections'!$A$8:$A$221,0),4)</f>
        <v>670691.93700000003</v>
      </c>
      <c r="M169" s="20">
        <f>INDEX('SNPP Projections'!$F$8:$N$221,MATCH('GP Registration Projections'!$B169,'SNPP Projections'!$A$8:$A$221,0),5)</f>
        <v>674485.92599999998</v>
      </c>
      <c r="N169" s="20">
        <f>INDEX('SNPP Projections'!$F$8:$N$221,MATCH('GP Registration Projections'!$B169,'SNPP Projections'!$A$8:$A$221,0),6)</f>
        <v>678246.83799999999</v>
      </c>
      <c r="P169" s="21">
        <f t="shared" si="18"/>
        <v>6.4738760010991242E-3</v>
      </c>
      <c r="Q169" s="21">
        <f t="shared" si="19"/>
        <v>6.0094863440051972E-3</v>
      </c>
      <c r="R169" s="21">
        <f t="shared" si="20"/>
        <v>6.1081640453117172E-3</v>
      </c>
      <c r="S169" s="21">
        <f t="shared" si="21"/>
        <v>5.6568281064633451E-3</v>
      </c>
      <c r="T169" s="21">
        <f t="shared" si="22"/>
        <v>5.5759680892140829E-3</v>
      </c>
      <c r="V169" s="13">
        <v>716193</v>
      </c>
      <c r="W169" s="23">
        <f t="shared" si="23"/>
        <v>720829.54467485519</v>
      </c>
      <c r="X169" s="23">
        <f t="shared" si="24"/>
        <v>725161.35997993418</v>
      </c>
      <c r="Y169" s="23">
        <f t="shared" si="25"/>
        <v>729590.76452601294</v>
      </c>
      <c r="Z169" s="23">
        <f t="shared" si="26"/>
        <v>733717.93406899972</v>
      </c>
      <c r="AA169" s="23">
        <f t="shared" si="26"/>
        <v>737809.12185585254</v>
      </c>
    </row>
    <row r="170" spans="1:27" x14ac:dyDescent="0.2">
      <c r="A170" s="11" t="s">
        <v>179</v>
      </c>
      <c r="B170" s="11" t="s">
        <v>623</v>
      </c>
      <c r="C170" s="12" t="s">
        <v>343</v>
      </c>
      <c r="D170" s="11" t="s">
        <v>578</v>
      </c>
      <c r="E170" s="12" t="s">
        <v>579</v>
      </c>
      <c r="F170" s="11" t="s">
        <v>580</v>
      </c>
      <c r="G170" s="11" t="s">
        <v>581</v>
      </c>
      <c r="H170" s="12"/>
      <c r="I170" s="20">
        <f>INDEX('SNPP Projections'!$F$8:$N$221,MATCH('GP Registration Projections'!$B170,'SNPP Projections'!$A$8:$A$221,0),1)</f>
        <v>147441.00099999999</v>
      </c>
      <c r="J170" s="20">
        <f>INDEX('SNPP Projections'!$F$8:$N$221,MATCH('GP Registration Projections'!$B170,'SNPP Projections'!$A$8:$A$221,0),2)</f>
        <v>149354.11900000001</v>
      </c>
      <c r="K170" s="20">
        <f>INDEX('SNPP Projections'!$F$8:$N$221,MATCH('GP Registration Projections'!$B170,'SNPP Projections'!$A$8:$A$221,0),3)</f>
        <v>151206.614</v>
      </c>
      <c r="L170" s="20">
        <f>INDEX('SNPP Projections'!$F$8:$N$221,MATCH('GP Registration Projections'!$B170,'SNPP Projections'!$A$8:$A$221,0),4)</f>
        <v>153053.85699999999</v>
      </c>
      <c r="M170" s="20">
        <f>INDEX('SNPP Projections'!$F$8:$N$221,MATCH('GP Registration Projections'!$B170,'SNPP Projections'!$A$8:$A$221,0),5)</f>
        <v>154823.44500000001</v>
      </c>
      <c r="N170" s="20">
        <f>INDEX('SNPP Projections'!$F$8:$N$221,MATCH('GP Registration Projections'!$B170,'SNPP Projections'!$A$8:$A$221,0),6)</f>
        <v>156558.35200000001</v>
      </c>
      <c r="P170" s="21">
        <f t="shared" si="18"/>
        <v>1.297548163010652E-2</v>
      </c>
      <c r="Q170" s="21">
        <f t="shared" si="19"/>
        <v>1.2403374024120454E-2</v>
      </c>
      <c r="R170" s="21">
        <f t="shared" si="20"/>
        <v>1.2216681209460768E-2</v>
      </c>
      <c r="S170" s="21">
        <f t="shared" si="21"/>
        <v>1.156186478854968E-2</v>
      </c>
      <c r="T170" s="21">
        <f t="shared" si="22"/>
        <v>1.1205712416488383E-2</v>
      </c>
      <c r="V170" s="13">
        <v>151802</v>
      </c>
      <c r="W170" s="23">
        <f t="shared" si="23"/>
        <v>153771.70406241342</v>
      </c>
      <c r="X170" s="23">
        <f t="shared" si="24"/>
        <v>155678.9920222259</v>
      </c>
      <c r="Y170" s="23">
        <f t="shared" si="25"/>
        <v>157580.8726387716</v>
      </c>
      <c r="Z170" s="23">
        <f t="shared" si="26"/>
        <v>159402.80138148274</v>
      </c>
      <c r="AA170" s="23">
        <f t="shared" si="26"/>
        <v>161189.02333214626</v>
      </c>
    </row>
    <row r="171" spans="1:27" x14ac:dyDescent="0.2">
      <c r="A171" s="11" t="s">
        <v>181</v>
      </c>
      <c r="B171" s="11" t="s">
        <v>624</v>
      </c>
      <c r="C171" s="12" t="s">
        <v>345</v>
      </c>
      <c r="D171" s="11" t="s">
        <v>578</v>
      </c>
      <c r="E171" s="12" t="s">
        <v>579</v>
      </c>
      <c r="F171" s="11" t="s">
        <v>580</v>
      </c>
      <c r="G171" s="11" t="s">
        <v>581</v>
      </c>
      <c r="H171" s="12"/>
      <c r="I171" s="20">
        <f>INDEX('SNPP Projections'!$F$8:$N$221,MATCH('GP Registration Projections'!$B171,'SNPP Projections'!$A$8:$A$221,0),1)</f>
        <v>108634.861</v>
      </c>
      <c r="J171" s="20">
        <f>INDEX('SNPP Projections'!$F$8:$N$221,MATCH('GP Registration Projections'!$B171,'SNPP Projections'!$A$8:$A$221,0),2)</f>
        <v>109151.88</v>
      </c>
      <c r="K171" s="20">
        <f>INDEX('SNPP Projections'!$F$8:$N$221,MATCH('GP Registration Projections'!$B171,'SNPP Projections'!$A$8:$A$221,0),3)</f>
        <v>109585.875</v>
      </c>
      <c r="L171" s="20">
        <f>INDEX('SNPP Projections'!$F$8:$N$221,MATCH('GP Registration Projections'!$B171,'SNPP Projections'!$A$8:$A$221,0),4)</f>
        <v>110015.291</v>
      </c>
      <c r="M171" s="20">
        <f>INDEX('SNPP Projections'!$F$8:$N$221,MATCH('GP Registration Projections'!$B171,'SNPP Projections'!$A$8:$A$221,0),5)</f>
        <v>110393.03</v>
      </c>
      <c r="N171" s="20">
        <f>INDEX('SNPP Projections'!$F$8:$N$221,MATCH('GP Registration Projections'!$B171,'SNPP Projections'!$A$8:$A$221,0),6)</f>
        <v>110719.63400000001</v>
      </c>
      <c r="P171" s="21">
        <f t="shared" si="18"/>
        <v>4.7592365401010655E-3</v>
      </c>
      <c r="Q171" s="21">
        <f t="shared" si="19"/>
        <v>3.9760652771165771E-3</v>
      </c>
      <c r="R171" s="21">
        <f t="shared" si="20"/>
        <v>3.9185342089023559E-3</v>
      </c>
      <c r="S171" s="21">
        <f t="shared" si="21"/>
        <v>3.4335136194840535E-3</v>
      </c>
      <c r="T171" s="21">
        <f t="shared" si="22"/>
        <v>2.9585563508856189E-3</v>
      </c>
      <c r="V171" s="13">
        <v>137978</v>
      </c>
      <c r="W171" s="23">
        <f t="shared" si="23"/>
        <v>138634.66993933005</v>
      </c>
      <c r="X171" s="23">
        <f t="shared" si="24"/>
        <v>139185.89043668035</v>
      </c>
      <c r="Y171" s="23">
        <f t="shared" si="25"/>
        <v>139731.295109753</v>
      </c>
      <c r="Z171" s="23">
        <f t="shared" si="26"/>
        <v>140211.0644145805</v>
      </c>
      <c r="AA171" s="23">
        <f t="shared" si="26"/>
        <v>140625.88674966869</v>
      </c>
    </row>
    <row r="172" spans="1:27" x14ac:dyDescent="0.2">
      <c r="A172" s="11" t="s">
        <v>183</v>
      </c>
      <c r="B172" s="11" t="s">
        <v>625</v>
      </c>
      <c r="C172" s="12" t="s">
        <v>347</v>
      </c>
      <c r="D172" s="11" t="s">
        <v>578</v>
      </c>
      <c r="E172" s="12" t="s">
        <v>579</v>
      </c>
      <c r="F172" s="11" t="s">
        <v>580</v>
      </c>
      <c r="G172" s="11" t="s">
        <v>581</v>
      </c>
      <c r="H172" s="12"/>
      <c r="I172" s="20">
        <f>INDEX('SNPP Projections'!$F$8:$N$221,MATCH('GP Registration Projections'!$B172,'SNPP Projections'!$A$8:$A$221,0),1)</f>
        <v>202444.63200000001</v>
      </c>
      <c r="J172" s="20">
        <f>INDEX('SNPP Projections'!$F$8:$N$221,MATCH('GP Registration Projections'!$B172,'SNPP Projections'!$A$8:$A$221,0),2)</f>
        <v>204619.87400000001</v>
      </c>
      <c r="K172" s="20">
        <f>INDEX('SNPP Projections'!$F$8:$N$221,MATCH('GP Registration Projections'!$B172,'SNPP Projections'!$A$8:$A$221,0),3)</f>
        <v>206762.45300000001</v>
      </c>
      <c r="L172" s="20">
        <f>INDEX('SNPP Projections'!$F$8:$N$221,MATCH('GP Registration Projections'!$B172,'SNPP Projections'!$A$8:$A$221,0),4)</f>
        <v>208882.89300000001</v>
      </c>
      <c r="M172" s="20">
        <f>INDEX('SNPP Projections'!$F$8:$N$221,MATCH('GP Registration Projections'!$B172,'SNPP Projections'!$A$8:$A$221,0),5)</f>
        <v>210947.81400000001</v>
      </c>
      <c r="N172" s="20">
        <f>INDEX('SNPP Projections'!$F$8:$N$221,MATCH('GP Registration Projections'!$B172,'SNPP Projections'!$A$8:$A$221,0),6)</f>
        <v>213040.17199999999</v>
      </c>
      <c r="P172" s="21">
        <f t="shared" si="18"/>
        <v>1.0744873689710865E-2</v>
      </c>
      <c r="Q172" s="21">
        <f t="shared" si="19"/>
        <v>1.047102101138034E-2</v>
      </c>
      <c r="R172" s="21">
        <f t="shared" si="20"/>
        <v>1.0255440333743778E-2</v>
      </c>
      <c r="S172" s="21">
        <f t="shared" si="21"/>
        <v>9.8855438582995982E-3</v>
      </c>
      <c r="T172" s="21">
        <f t="shared" si="22"/>
        <v>9.9188418231249287E-3</v>
      </c>
      <c r="V172" s="13">
        <v>207438</v>
      </c>
      <c r="W172" s="23">
        <f t="shared" si="23"/>
        <v>209666.89510844625</v>
      </c>
      <c r="X172" s="23">
        <f t="shared" si="24"/>
        <v>211862.32157251766</v>
      </c>
      <c r="Y172" s="23">
        <f t="shared" si="25"/>
        <v>214035.06297037305</v>
      </c>
      <c r="Z172" s="23">
        <f t="shared" si="26"/>
        <v>216150.91597258058</v>
      </c>
      <c r="AA172" s="23">
        <f t="shared" si="26"/>
        <v>218294.88271803618</v>
      </c>
    </row>
    <row r="173" spans="1:27" x14ac:dyDescent="0.2">
      <c r="A173" s="11" t="s">
        <v>185</v>
      </c>
      <c r="B173" s="11" t="s">
        <v>626</v>
      </c>
      <c r="C173" s="12" t="s">
        <v>400</v>
      </c>
      <c r="D173" s="11" t="s">
        <v>578</v>
      </c>
      <c r="E173" s="12" t="s">
        <v>579</v>
      </c>
      <c r="F173" s="11" t="s">
        <v>580</v>
      </c>
      <c r="G173" s="11" t="s">
        <v>581</v>
      </c>
      <c r="H173" s="12"/>
      <c r="I173" s="20">
        <f>INDEX('SNPP Projections'!$F$8:$N$221,MATCH('GP Registration Projections'!$B173,'SNPP Projections'!$A$8:$A$221,0),1)</f>
        <v>142202.79999999999</v>
      </c>
      <c r="J173" s="20">
        <f>INDEX('SNPP Projections'!$F$8:$N$221,MATCH('GP Registration Projections'!$B173,'SNPP Projections'!$A$8:$A$221,0),2)</f>
        <v>143427.81599999999</v>
      </c>
      <c r="K173" s="20">
        <f>INDEX('SNPP Projections'!$F$8:$N$221,MATCH('GP Registration Projections'!$B173,'SNPP Projections'!$A$8:$A$221,0),3)</f>
        <v>144586.606</v>
      </c>
      <c r="L173" s="20">
        <f>INDEX('SNPP Projections'!$F$8:$N$221,MATCH('GP Registration Projections'!$B173,'SNPP Projections'!$A$8:$A$221,0),4)</f>
        <v>145819.88800000001</v>
      </c>
      <c r="M173" s="20">
        <f>INDEX('SNPP Projections'!$F$8:$N$221,MATCH('GP Registration Projections'!$B173,'SNPP Projections'!$A$8:$A$221,0),5)</f>
        <v>147015.92600000001</v>
      </c>
      <c r="N173" s="20">
        <f>INDEX('SNPP Projections'!$F$8:$N$221,MATCH('GP Registration Projections'!$B173,'SNPP Projections'!$A$8:$A$221,0),6)</f>
        <v>148166.647</v>
      </c>
      <c r="P173" s="21">
        <f t="shared" si="18"/>
        <v>8.6145701772398532E-3</v>
      </c>
      <c r="Q173" s="21">
        <f t="shared" si="19"/>
        <v>8.0792557003029879E-3</v>
      </c>
      <c r="R173" s="21">
        <f t="shared" si="20"/>
        <v>8.5297112514004687E-3</v>
      </c>
      <c r="S173" s="21">
        <f t="shared" si="21"/>
        <v>8.2021596395685098E-3</v>
      </c>
      <c r="T173" s="21">
        <f t="shared" si="22"/>
        <v>7.827186015207566E-3</v>
      </c>
      <c r="V173" s="13">
        <v>152038</v>
      </c>
      <c r="W173" s="23">
        <f t="shared" si="23"/>
        <v>153347.7420206072</v>
      </c>
      <c r="X173" s="23">
        <f t="shared" si="24"/>
        <v>154586.67763945577</v>
      </c>
      <c r="Y173" s="23">
        <f t="shared" si="25"/>
        <v>155905.25736303366</v>
      </c>
      <c r="Z173" s="23">
        <f t="shared" si="26"/>
        <v>157184.01717257328</v>
      </c>
      <c r="AA173" s="23">
        <f t="shared" si="26"/>
        <v>158414.32571360059</v>
      </c>
    </row>
    <row r="174" spans="1:27" x14ac:dyDescent="0.2">
      <c r="A174" s="11" t="s">
        <v>186</v>
      </c>
      <c r="B174" s="11" t="s">
        <v>627</v>
      </c>
      <c r="C174" s="12" t="s">
        <v>349</v>
      </c>
      <c r="D174" s="11" t="s">
        <v>578</v>
      </c>
      <c r="E174" s="12" t="s">
        <v>579</v>
      </c>
      <c r="F174" s="11" t="s">
        <v>580</v>
      </c>
      <c r="G174" s="11" t="s">
        <v>581</v>
      </c>
      <c r="H174" s="12"/>
      <c r="I174" s="20">
        <f>INDEX('SNPP Projections'!$F$8:$N$221,MATCH('GP Registration Projections'!$B174,'SNPP Projections'!$A$8:$A$221,0),1)</f>
        <v>161375.20300000001</v>
      </c>
      <c r="J174" s="20">
        <f>INDEX('SNPP Projections'!$F$8:$N$221,MATCH('GP Registration Projections'!$B174,'SNPP Projections'!$A$8:$A$221,0),2)</f>
        <v>163015.076</v>
      </c>
      <c r="K174" s="20">
        <f>INDEX('SNPP Projections'!$F$8:$N$221,MATCH('GP Registration Projections'!$B174,'SNPP Projections'!$A$8:$A$221,0),3)</f>
        <v>164575.74299999999</v>
      </c>
      <c r="L174" s="20">
        <f>INDEX('SNPP Projections'!$F$8:$N$221,MATCH('GP Registration Projections'!$B174,'SNPP Projections'!$A$8:$A$221,0),4)</f>
        <v>166070.54999999999</v>
      </c>
      <c r="M174" s="20">
        <f>INDEX('SNPP Projections'!$F$8:$N$221,MATCH('GP Registration Projections'!$B174,'SNPP Projections'!$A$8:$A$221,0),5)</f>
        <v>167522.34</v>
      </c>
      <c r="N174" s="20">
        <f>INDEX('SNPP Projections'!$F$8:$N$221,MATCH('GP Registration Projections'!$B174,'SNPP Projections'!$A$8:$A$221,0),6)</f>
        <v>168956.40100000001</v>
      </c>
      <c r="P174" s="21">
        <f t="shared" si="18"/>
        <v>1.0161864831240474E-2</v>
      </c>
      <c r="Q174" s="21">
        <f t="shared" si="19"/>
        <v>9.5737586872025673E-3</v>
      </c>
      <c r="R174" s="21">
        <f t="shared" si="20"/>
        <v>9.0827905300722277E-3</v>
      </c>
      <c r="S174" s="21">
        <f t="shared" si="21"/>
        <v>8.7420075383625104E-3</v>
      </c>
      <c r="T174" s="21">
        <f t="shared" si="22"/>
        <v>8.5604164793783091E-3</v>
      </c>
      <c r="V174" s="13">
        <v>159629</v>
      </c>
      <c r="W174" s="23">
        <f t="shared" si="23"/>
        <v>161251.1283211461</v>
      </c>
      <c r="X174" s="23">
        <f t="shared" si="24"/>
        <v>162794.90771173188</v>
      </c>
      <c r="Y174" s="23">
        <f t="shared" si="25"/>
        <v>164273.53975783999</v>
      </c>
      <c r="Z174" s="23">
        <f t="shared" si="26"/>
        <v>165709.62028075653</v>
      </c>
      <c r="AA174" s="23">
        <f t="shared" si="26"/>
        <v>167128.16364499944</v>
      </c>
    </row>
    <row r="175" spans="1:27" x14ac:dyDescent="0.2">
      <c r="A175" s="11" t="s">
        <v>172</v>
      </c>
      <c r="B175" s="11" t="s">
        <v>628</v>
      </c>
      <c r="C175" s="12" t="s">
        <v>340</v>
      </c>
      <c r="D175" s="11" t="s">
        <v>629</v>
      </c>
      <c r="E175" s="12" t="s">
        <v>630</v>
      </c>
      <c r="F175" s="11" t="s">
        <v>580</v>
      </c>
      <c r="G175" s="11" t="s">
        <v>581</v>
      </c>
      <c r="H175" s="12"/>
      <c r="I175" s="20">
        <f>INDEX('SNPP Projections'!$F$8:$N$221,MATCH('GP Registration Projections'!$B175,'SNPP Projections'!$A$8:$A$221,0),1)</f>
        <v>222668.90100000001</v>
      </c>
      <c r="J175" s="20">
        <f>INDEX('SNPP Projections'!$F$8:$N$221,MATCH('GP Registration Projections'!$B175,'SNPP Projections'!$A$8:$A$221,0),2)</f>
        <v>224901.81</v>
      </c>
      <c r="K175" s="20">
        <f>INDEX('SNPP Projections'!$F$8:$N$221,MATCH('GP Registration Projections'!$B175,'SNPP Projections'!$A$8:$A$221,0),3)</f>
        <v>227138.85800000001</v>
      </c>
      <c r="L175" s="20">
        <f>INDEX('SNPP Projections'!$F$8:$N$221,MATCH('GP Registration Projections'!$B175,'SNPP Projections'!$A$8:$A$221,0),4)</f>
        <v>229329.49799999999</v>
      </c>
      <c r="M175" s="20">
        <f>INDEX('SNPP Projections'!$F$8:$N$221,MATCH('GP Registration Projections'!$B175,'SNPP Projections'!$A$8:$A$221,0),5)</f>
        <v>231482.342</v>
      </c>
      <c r="N175" s="20">
        <f>INDEX('SNPP Projections'!$F$8:$N$221,MATCH('GP Registration Projections'!$B175,'SNPP Projections'!$A$8:$A$221,0),6)</f>
        <v>233639.67499999999</v>
      </c>
      <c r="P175" s="21">
        <f t="shared" si="18"/>
        <v>1.0027933806526421E-2</v>
      </c>
      <c r="Q175" s="21">
        <f t="shared" si="19"/>
        <v>9.9467763287454641E-3</v>
      </c>
      <c r="R175" s="21">
        <f t="shared" si="20"/>
        <v>9.644496847826825E-3</v>
      </c>
      <c r="S175" s="21">
        <f t="shared" si="21"/>
        <v>9.3875581587851906E-3</v>
      </c>
      <c r="T175" s="21">
        <f t="shared" si="22"/>
        <v>9.3196439147828561E-3</v>
      </c>
      <c r="V175" s="13">
        <v>221519</v>
      </c>
      <c r="W175" s="23">
        <f t="shared" si="23"/>
        <v>223740.37786888794</v>
      </c>
      <c r="X175" s="23">
        <f t="shared" si="24"/>
        <v>225965.87336325875</v>
      </c>
      <c r="Y175" s="23">
        <f t="shared" si="25"/>
        <v>228145.20051662714</v>
      </c>
      <c r="Z175" s="23">
        <f t="shared" si="26"/>
        <v>230286.92685512468</v>
      </c>
      <c r="AA175" s="23">
        <f t="shared" si="26"/>
        <v>232433.1190116441</v>
      </c>
    </row>
    <row r="176" spans="1:27" x14ac:dyDescent="0.2">
      <c r="A176" s="11" t="s">
        <v>173</v>
      </c>
      <c r="B176" s="11" t="s">
        <v>631</v>
      </c>
      <c r="C176" s="12" t="s">
        <v>398</v>
      </c>
      <c r="D176" s="11" t="s">
        <v>629</v>
      </c>
      <c r="E176" s="12" t="s">
        <v>630</v>
      </c>
      <c r="F176" s="11" t="s">
        <v>580</v>
      </c>
      <c r="G176" s="11" t="s">
        <v>581</v>
      </c>
      <c r="H176" s="12"/>
      <c r="I176" s="20">
        <f>INDEX('SNPP Projections'!$F$8:$N$221,MATCH('GP Registration Projections'!$B176,'SNPP Projections'!$A$8:$A$221,0),1)</f>
        <v>199196.878</v>
      </c>
      <c r="J176" s="20">
        <f>INDEX('SNPP Projections'!$F$8:$N$221,MATCH('GP Registration Projections'!$B176,'SNPP Projections'!$A$8:$A$221,0),2)</f>
        <v>200289.185</v>
      </c>
      <c r="K176" s="20">
        <f>INDEX('SNPP Projections'!$F$8:$N$221,MATCH('GP Registration Projections'!$B176,'SNPP Projections'!$A$8:$A$221,0),3)</f>
        <v>201395.27</v>
      </c>
      <c r="L176" s="20">
        <f>INDEX('SNPP Projections'!$F$8:$N$221,MATCH('GP Registration Projections'!$B176,'SNPP Projections'!$A$8:$A$221,0),4)</f>
        <v>202513.617</v>
      </c>
      <c r="M176" s="20">
        <f>INDEX('SNPP Projections'!$F$8:$N$221,MATCH('GP Registration Projections'!$B176,'SNPP Projections'!$A$8:$A$221,0),5)</f>
        <v>203636.883</v>
      </c>
      <c r="N176" s="20">
        <f>INDEX('SNPP Projections'!$F$8:$N$221,MATCH('GP Registration Projections'!$B176,'SNPP Projections'!$A$8:$A$221,0),6)</f>
        <v>204774.54199999999</v>
      </c>
      <c r="P176" s="21">
        <f t="shared" si="18"/>
        <v>5.4835548175609494E-3</v>
      </c>
      <c r="Q176" s="21">
        <f t="shared" si="19"/>
        <v>5.5224399659921323E-3</v>
      </c>
      <c r="R176" s="21">
        <f t="shared" si="20"/>
        <v>5.5529953608146254E-3</v>
      </c>
      <c r="S176" s="21">
        <f t="shared" si="21"/>
        <v>5.5466196132381721E-3</v>
      </c>
      <c r="T176" s="21">
        <f t="shared" si="22"/>
        <v>5.5867040549819509E-3</v>
      </c>
      <c r="V176" s="13">
        <v>202953</v>
      </c>
      <c r="W176" s="23">
        <f t="shared" si="23"/>
        <v>204065.90390088846</v>
      </c>
      <c r="X176" s="23">
        <f t="shared" si="24"/>
        <v>205192.84560428702</v>
      </c>
      <c r="Y176" s="23">
        <f t="shared" si="25"/>
        <v>206332.28052399997</v>
      </c>
      <c r="Z176" s="23">
        <f t="shared" si="26"/>
        <v>207476.72719799855</v>
      </c>
      <c r="AA176" s="23">
        <f t="shared" si="26"/>
        <v>208635.83827114999</v>
      </c>
    </row>
    <row r="177" spans="1:27" x14ac:dyDescent="0.2">
      <c r="A177" s="11" t="s">
        <v>174</v>
      </c>
      <c r="B177" s="11" t="s">
        <v>632</v>
      </c>
      <c r="C177" s="12" t="s">
        <v>408</v>
      </c>
      <c r="D177" s="11" t="s">
        <v>629</v>
      </c>
      <c r="E177" s="12" t="s">
        <v>630</v>
      </c>
      <c r="F177" s="11" t="s">
        <v>580</v>
      </c>
      <c r="G177" s="11" t="s">
        <v>581</v>
      </c>
      <c r="H177" s="12"/>
      <c r="I177" s="20">
        <f>INDEX('SNPP Projections'!$F$8:$N$221,MATCH('GP Registration Projections'!$B177,'SNPP Projections'!$A$8:$A$221,0),1)</f>
        <v>139957.22700000001</v>
      </c>
      <c r="J177" s="20">
        <f>INDEX('SNPP Projections'!$F$8:$N$221,MATCH('GP Registration Projections'!$B177,'SNPP Projections'!$A$8:$A$221,0),2)</f>
        <v>140483.74100000001</v>
      </c>
      <c r="K177" s="20">
        <f>INDEX('SNPP Projections'!$F$8:$N$221,MATCH('GP Registration Projections'!$B177,'SNPP Projections'!$A$8:$A$221,0),3)</f>
        <v>141055.85800000001</v>
      </c>
      <c r="L177" s="20">
        <f>INDEX('SNPP Projections'!$F$8:$N$221,MATCH('GP Registration Projections'!$B177,'SNPP Projections'!$A$8:$A$221,0),4)</f>
        <v>141652.41800000001</v>
      </c>
      <c r="M177" s="20">
        <f>INDEX('SNPP Projections'!$F$8:$N$221,MATCH('GP Registration Projections'!$B177,'SNPP Projections'!$A$8:$A$221,0),5)</f>
        <v>142280.45499999999</v>
      </c>
      <c r="N177" s="20">
        <f>INDEX('SNPP Projections'!$F$8:$N$221,MATCH('GP Registration Projections'!$B177,'SNPP Projections'!$A$8:$A$221,0),6)</f>
        <v>142939.56599999999</v>
      </c>
      <c r="P177" s="21">
        <f t="shared" si="18"/>
        <v>3.7619636462216813E-3</v>
      </c>
      <c r="Q177" s="21">
        <f t="shared" si="19"/>
        <v>4.0724783944926287E-3</v>
      </c>
      <c r="R177" s="21">
        <f t="shared" si="20"/>
        <v>4.2292465443016028E-3</v>
      </c>
      <c r="S177" s="21">
        <f t="shared" si="21"/>
        <v>4.4336482840694044E-3</v>
      </c>
      <c r="T177" s="21">
        <f t="shared" si="22"/>
        <v>4.6324774544754194E-3</v>
      </c>
      <c r="V177" s="13">
        <v>142583</v>
      </c>
      <c r="W177" s="23">
        <f t="shared" si="23"/>
        <v>143119.39206256921</v>
      </c>
      <c r="X177" s="23">
        <f t="shared" si="24"/>
        <v>143702.24269457694</v>
      </c>
      <c r="Y177" s="23">
        <f t="shared" si="25"/>
        <v>144309.99490790136</v>
      </c>
      <c r="Z177" s="23">
        <f t="shared" si="26"/>
        <v>144949.81466919885</v>
      </c>
      <c r="AA177" s="23">
        <f t="shared" si="26"/>
        <v>145621.29141768432</v>
      </c>
    </row>
    <row r="178" spans="1:27" x14ac:dyDescent="0.2">
      <c r="A178" s="11" t="s">
        <v>178</v>
      </c>
      <c r="B178" s="11" t="s">
        <v>633</v>
      </c>
      <c r="C178" s="12" t="s">
        <v>342</v>
      </c>
      <c r="D178" s="11" t="s">
        <v>629</v>
      </c>
      <c r="E178" s="12" t="s">
        <v>630</v>
      </c>
      <c r="F178" s="11" t="s">
        <v>580</v>
      </c>
      <c r="G178" s="11" t="s">
        <v>581</v>
      </c>
      <c r="H178" s="12"/>
      <c r="I178" s="20">
        <f>INDEX('SNPP Projections'!$F$8:$N$221,MATCH('GP Registration Projections'!$B178,'SNPP Projections'!$A$8:$A$221,0),1)</f>
        <v>211516.71799999999</v>
      </c>
      <c r="J178" s="20">
        <f>INDEX('SNPP Projections'!$F$8:$N$221,MATCH('GP Registration Projections'!$B178,'SNPP Projections'!$A$8:$A$221,0),2)</f>
        <v>213011.845</v>
      </c>
      <c r="K178" s="20">
        <f>INDEX('SNPP Projections'!$F$8:$N$221,MATCH('GP Registration Projections'!$B178,'SNPP Projections'!$A$8:$A$221,0),3)</f>
        <v>214409.046</v>
      </c>
      <c r="L178" s="20">
        <f>INDEX('SNPP Projections'!$F$8:$N$221,MATCH('GP Registration Projections'!$B178,'SNPP Projections'!$A$8:$A$221,0),4)</f>
        <v>215787.34899999999</v>
      </c>
      <c r="M178" s="20">
        <f>INDEX('SNPP Projections'!$F$8:$N$221,MATCH('GP Registration Projections'!$B178,'SNPP Projections'!$A$8:$A$221,0),5)</f>
        <v>217039.117</v>
      </c>
      <c r="N178" s="20">
        <f>INDEX('SNPP Projections'!$F$8:$N$221,MATCH('GP Registration Projections'!$B178,'SNPP Projections'!$A$8:$A$221,0),6)</f>
        <v>218212.065</v>
      </c>
      <c r="P178" s="21">
        <f t="shared" si="18"/>
        <v>7.0685996555601236E-3</v>
      </c>
      <c r="Q178" s="21">
        <f t="shared" si="19"/>
        <v>6.5592643451353651E-3</v>
      </c>
      <c r="R178" s="21">
        <f t="shared" si="20"/>
        <v>6.4283808249395655E-3</v>
      </c>
      <c r="S178" s="21">
        <f t="shared" si="21"/>
        <v>5.8009332141153976E-3</v>
      </c>
      <c r="T178" s="21">
        <f t="shared" si="22"/>
        <v>5.4043161261110549E-3</v>
      </c>
      <c r="V178" s="13">
        <v>221516</v>
      </c>
      <c r="W178" s="23">
        <f t="shared" si="23"/>
        <v>223081.80792130105</v>
      </c>
      <c r="X178" s="23">
        <f t="shared" si="24"/>
        <v>224545.06047004758</v>
      </c>
      <c r="Y178" s="23">
        <f t="shared" si="25"/>
        <v>225988.52163110813</v>
      </c>
      <c r="Z178" s="23">
        <f t="shared" si="26"/>
        <v>227299.46595224686</v>
      </c>
      <c r="AA178" s="23">
        <f t="shared" si="26"/>
        <v>228527.86412154901</v>
      </c>
    </row>
    <row r="179" spans="1:27" x14ac:dyDescent="0.2">
      <c r="A179" s="11" t="s">
        <v>180</v>
      </c>
      <c r="B179" s="11" t="s">
        <v>634</v>
      </c>
      <c r="C179" s="12" t="s">
        <v>344</v>
      </c>
      <c r="D179" s="11" t="s">
        <v>629</v>
      </c>
      <c r="E179" s="12" t="s">
        <v>630</v>
      </c>
      <c r="F179" s="11" t="s">
        <v>580</v>
      </c>
      <c r="G179" s="11" t="s">
        <v>581</v>
      </c>
      <c r="H179" s="12"/>
      <c r="I179" s="20">
        <f>INDEX('SNPP Projections'!$F$8:$N$221,MATCH('GP Registration Projections'!$B179,'SNPP Projections'!$A$8:$A$221,0),1)</f>
        <v>211717.81700000001</v>
      </c>
      <c r="J179" s="20">
        <f>INDEX('SNPP Projections'!$F$8:$N$221,MATCH('GP Registration Projections'!$B179,'SNPP Projections'!$A$8:$A$221,0),2)</f>
        <v>212709.13099999999</v>
      </c>
      <c r="K179" s="20">
        <f>INDEX('SNPP Projections'!$F$8:$N$221,MATCH('GP Registration Projections'!$B179,'SNPP Projections'!$A$8:$A$221,0),3)</f>
        <v>213712.236</v>
      </c>
      <c r="L179" s="20">
        <f>INDEX('SNPP Projections'!$F$8:$N$221,MATCH('GP Registration Projections'!$B179,'SNPP Projections'!$A$8:$A$221,0),4)</f>
        <v>214740.28599999999</v>
      </c>
      <c r="M179" s="20">
        <f>INDEX('SNPP Projections'!$F$8:$N$221,MATCH('GP Registration Projections'!$B179,'SNPP Projections'!$A$8:$A$221,0),5)</f>
        <v>215823.19</v>
      </c>
      <c r="N179" s="20">
        <f>INDEX('SNPP Projections'!$F$8:$N$221,MATCH('GP Registration Projections'!$B179,'SNPP Projections'!$A$8:$A$221,0),6)</f>
        <v>216908.405</v>
      </c>
      <c r="P179" s="21">
        <f t="shared" si="18"/>
        <v>4.6822417406655195E-3</v>
      </c>
      <c r="Q179" s="21">
        <f t="shared" si="19"/>
        <v>4.7158530303055514E-3</v>
      </c>
      <c r="R179" s="21">
        <f t="shared" si="20"/>
        <v>4.8104405215244122E-3</v>
      </c>
      <c r="S179" s="21">
        <f t="shared" si="21"/>
        <v>5.0428544181039675E-3</v>
      </c>
      <c r="T179" s="21">
        <f t="shared" si="22"/>
        <v>5.0282594748043367E-3</v>
      </c>
      <c r="V179" s="13">
        <v>212117</v>
      </c>
      <c r="W179" s="23">
        <f t="shared" si="23"/>
        <v>213110.18307130475</v>
      </c>
      <c r="X179" s="23">
        <f t="shared" si="24"/>
        <v>214115.17937393053</v>
      </c>
      <c r="Y179" s="23">
        <f t="shared" si="25"/>
        <v>215145.16770906435</v>
      </c>
      <c r="Z179" s="23">
        <f t="shared" si="26"/>
        <v>216230.11346857972</v>
      </c>
      <c r="AA179" s="23">
        <f t="shared" si="26"/>
        <v>217317.37458536611</v>
      </c>
    </row>
    <row r="180" spans="1:27" x14ac:dyDescent="0.2">
      <c r="A180" s="11" t="s">
        <v>182</v>
      </c>
      <c r="B180" s="11" t="s">
        <v>635</v>
      </c>
      <c r="C180" s="12" t="s">
        <v>346</v>
      </c>
      <c r="D180" s="11" t="s">
        <v>629</v>
      </c>
      <c r="E180" s="12" t="s">
        <v>630</v>
      </c>
      <c r="F180" s="11" t="s">
        <v>580</v>
      </c>
      <c r="G180" s="11" t="s">
        <v>581</v>
      </c>
      <c r="H180" s="12"/>
      <c r="I180" s="20">
        <f>INDEX('SNPP Projections'!$F$8:$N$221,MATCH('GP Registration Projections'!$B180,'SNPP Projections'!$A$8:$A$221,0),1)</f>
        <v>245095.80900000001</v>
      </c>
      <c r="J180" s="20">
        <f>INDEX('SNPP Projections'!$F$8:$N$221,MATCH('GP Registration Projections'!$B180,'SNPP Projections'!$A$8:$A$221,0),2)</f>
        <v>246882.14600000001</v>
      </c>
      <c r="K180" s="20">
        <f>INDEX('SNPP Projections'!$F$8:$N$221,MATCH('GP Registration Projections'!$B180,'SNPP Projections'!$A$8:$A$221,0),3)</f>
        <v>248396.74600000001</v>
      </c>
      <c r="L180" s="20">
        <f>INDEX('SNPP Projections'!$F$8:$N$221,MATCH('GP Registration Projections'!$B180,'SNPP Projections'!$A$8:$A$221,0),4)</f>
        <v>249873.6</v>
      </c>
      <c r="M180" s="20">
        <f>INDEX('SNPP Projections'!$F$8:$N$221,MATCH('GP Registration Projections'!$B180,'SNPP Projections'!$A$8:$A$221,0),5)</f>
        <v>251127.11199999999</v>
      </c>
      <c r="N180" s="20">
        <f>INDEX('SNPP Projections'!$F$8:$N$221,MATCH('GP Registration Projections'!$B180,'SNPP Projections'!$A$8:$A$221,0),6)</f>
        <v>252281.43599999999</v>
      </c>
      <c r="P180" s="21">
        <f t="shared" si="18"/>
        <v>7.2883212784760404E-3</v>
      </c>
      <c r="Q180" s="21">
        <f t="shared" si="19"/>
        <v>6.1349110275475561E-3</v>
      </c>
      <c r="R180" s="21">
        <f t="shared" si="20"/>
        <v>5.9455448744082659E-3</v>
      </c>
      <c r="S180" s="21">
        <f t="shared" si="21"/>
        <v>5.0165843850650408E-3</v>
      </c>
      <c r="T180" s="21">
        <f t="shared" si="22"/>
        <v>4.5965725914930014E-3</v>
      </c>
      <c r="V180" s="13">
        <v>274462</v>
      </c>
      <c r="W180" s="23">
        <f t="shared" si="23"/>
        <v>276462.36723473307</v>
      </c>
      <c r="X180" s="23">
        <f t="shared" si="24"/>
        <v>278158.43926018331</v>
      </c>
      <c r="Y180" s="23">
        <f t="shared" si="25"/>
        <v>279812.2427430001</v>
      </c>
      <c r="Z180" s="23">
        <f t="shared" si="26"/>
        <v>281215.94447069464</v>
      </c>
      <c r="AA180" s="23">
        <f t="shared" si="26"/>
        <v>282508.57397333946</v>
      </c>
    </row>
    <row r="181" spans="1:27" x14ac:dyDescent="0.2">
      <c r="A181" s="11" t="s">
        <v>184</v>
      </c>
      <c r="B181" s="11" t="s">
        <v>636</v>
      </c>
      <c r="C181" s="12" t="s">
        <v>348</v>
      </c>
      <c r="D181" s="11" t="s">
        <v>629</v>
      </c>
      <c r="E181" s="12" t="s">
        <v>630</v>
      </c>
      <c r="F181" s="11" t="s">
        <v>580</v>
      </c>
      <c r="G181" s="11" t="s">
        <v>581</v>
      </c>
      <c r="H181" s="12"/>
      <c r="I181" s="20">
        <f>INDEX('SNPP Projections'!$F$8:$N$221,MATCH('GP Registration Projections'!$B181,'SNPP Projections'!$A$8:$A$221,0),1)</f>
        <v>554879.07999999996</v>
      </c>
      <c r="J181" s="20">
        <f>INDEX('SNPP Projections'!$F$8:$N$221,MATCH('GP Registration Projections'!$B181,'SNPP Projections'!$A$8:$A$221,0),2)</f>
        <v>558678.92700000003</v>
      </c>
      <c r="K181" s="20">
        <f>INDEX('SNPP Projections'!$F$8:$N$221,MATCH('GP Registration Projections'!$B181,'SNPP Projections'!$A$8:$A$221,0),3)</f>
        <v>562449.29599999997</v>
      </c>
      <c r="L181" s="20">
        <f>INDEX('SNPP Projections'!$F$8:$N$221,MATCH('GP Registration Projections'!$B181,'SNPP Projections'!$A$8:$A$221,0),4)</f>
        <v>566244.17099999997</v>
      </c>
      <c r="M181" s="20">
        <f>INDEX('SNPP Projections'!$F$8:$N$221,MATCH('GP Registration Projections'!$B181,'SNPP Projections'!$A$8:$A$221,0),5)</f>
        <v>570058.41</v>
      </c>
      <c r="N181" s="20">
        <f>INDEX('SNPP Projections'!$F$8:$N$221,MATCH('GP Registration Projections'!$B181,'SNPP Projections'!$A$8:$A$221,0),6)</f>
        <v>573896.56000000006</v>
      </c>
      <c r="P181" s="21">
        <f t="shared" si="18"/>
        <v>6.8480631852259905E-3</v>
      </c>
      <c r="Q181" s="21">
        <f t="shared" si="19"/>
        <v>6.7487224195945869E-3</v>
      </c>
      <c r="R181" s="21">
        <f t="shared" si="20"/>
        <v>6.7470526267669117E-3</v>
      </c>
      <c r="S181" s="21">
        <f t="shared" si="21"/>
        <v>6.736032254891079E-3</v>
      </c>
      <c r="T181" s="21">
        <f t="shared" si="22"/>
        <v>6.7329065454889495E-3</v>
      </c>
      <c r="V181" s="13">
        <v>551904</v>
      </c>
      <c r="W181" s="23">
        <f t="shared" si="23"/>
        <v>555683.47346417897</v>
      </c>
      <c r="X181" s="23">
        <f t="shared" si="24"/>
        <v>559433.62697974488</v>
      </c>
      <c r="Y181" s="23">
        <f t="shared" si="25"/>
        <v>563208.15510216029</v>
      </c>
      <c r="Z181" s="23">
        <f t="shared" si="26"/>
        <v>567001.9434011461</v>
      </c>
      <c r="AA181" s="23">
        <f t="shared" si="26"/>
        <v>570819.51449717663</v>
      </c>
    </row>
    <row r="182" spans="1:27" x14ac:dyDescent="0.2">
      <c r="A182" s="11" t="s">
        <v>189</v>
      </c>
      <c r="B182" s="11" t="s">
        <v>637</v>
      </c>
      <c r="C182" s="12" t="s">
        <v>351</v>
      </c>
      <c r="D182" s="11" t="s">
        <v>629</v>
      </c>
      <c r="E182" s="12" t="s">
        <v>630</v>
      </c>
      <c r="F182" s="11" t="s">
        <v>580</v>
      </c>
      <c r="G182" s="11" t="s">
        <v>581</v>
      </c>
      <c r="H182" s="12"/>
      <c r="I182" s="20">
        <f>INDEX('SNPP Projections'!$F$8:$N$221,MATCH('GP Registration Projections'!$B182,'SNPP Projections'!$A$8:$A$221,0),1)</f>
        <v>762384.47600000002</v>
      </c>
      <c r="J182" s="20">
        <f>INDEX('SNPP Projections'!$F$8:$N$221,MATCH('GP Registration Projections'!$B182,'SNPP Projections'!$A$8:$A$221,0),2)</f>
        <v>766904.94700000004</v>
      </c>
      <c r="K182" s="20">
        <f>INDEX('SNPP Projections'!$F$8:$N$221,MATCH('GP Registration Projections'!$B182,'SNPP Projections'!$A$8:$A$221,0),3)</f>
        <v>771377.32499999995</v>
      </c>
      <c r="L182" s="20">
        <f>INDEX('SNPP Projections'!$F$8:$N$221,MATCH('GP Registration Projections'!$B182,'SNPP Projections'!$A$8:$A$221,0),4)</f>
        <v>775982.98699999996</v>
      </c>
      <c r="M182" s="20">
        <f>INDEX('SNPP Projections'!$F$8:$N$221,MATCH('GP Registration Projections'!$B182,'SNPP Projections'!$A$8:$A$221,0),5)</f>
        <v>780571.73800000001</v>
      </c>
      <c r="N182" s="20">
        <f>INDEX('SNPP Projections'!$F$8:$N$221,MATCH('GP Registration Projections'!$B182,'SNPP Projections'!$A$8:$A$221,0),6)</f>
        <v>785228.58</v>
      </c>
      <c r="P182" s="21">
        <f t="shared" si="18"/>
        <v>5.9293849000147001E-3</v>
      </c>
      <c r="Q182" s="21">
        <f t="shared" si="19"/>
        <v>5.8317240193782576E-3</v>
      </c>
      <c r="R182" s="21">
        <f t="shared" si="20"/>
        <v>5.9706992294594752E-3</v>
      </c>
      <c r="S182" s="21">
        <f t="shared" si="21"/>
        <v>5.913468564227746E-3</v>
      </c>
      <c r="T182" s="21">
        <f t="shared" si="22"/>
        <v>5.965937239710754E-3</v>
      </c>
      <c r="V182" s="13">
        <v>786839</v>
      </c>
      <c r="W182" s="23">
        <f t="shared" si="23"/>
        <v>791504.4712853427</v>
      </c>
      <c r="X182" s="23">
        <f t="shared" si="24"/>
        <v>796120.30692198267</v>
      </c>
      <c r="Y182" s="23">
        <f t="shared" si="25"/>
        <v>800873.70182507881</v>
      </c>
      <c r="Z182" s="23">
        <f t="shared" si="26"/>
        <v>805609.64328473806</v>
      </c>
      <c r="AA182" s="23">
        <f t="shared" si="26"/>
        <v>810415.85985628061</v>
      </c>
    </row>
    <row r="183" spans="1:27" x14ac:dyDescent="0.2">
      <c r="A183" s="11" t="s">
        <v>207</v>
      </c>
      <c r="B183" s="11" t="s">
        <v>638</v>
      </c>
      <c r="C183" s="12" t="s">
        <v>404</v>
      </c>
      <c r="D183" s="11" t="s">
        <v>629</v>
      </c>
      <c r="E183" s="12" t="s">
        <v>630</v>
      </c>
      <c r="F183" s="11" t="s">
        <v>580</v>
      </c>
      <c r="G183" s="11" t="s">
        <v>581</v>
      </c>
      <c r="H183" s="12"/>
      <c r="I183" s="20">
        <f>INDEX('SNPP Projections'!$F$8:$N$221,MATCH('GP Registration Projections'!$B183,'SNPP Projections'!$A$8:$A$221,0),1)</f>
        <v>209451.33499999999</v>
      </c>
      <c r="J183" s="20">
        <f>INDEX('SNPP Projections'!$F$8:$N$221,MATCH('GP Registration Projections'!$B183,'SNPP Projections'!$A$8:$A$221,0),2)</f>
        <v>210507.16399999999</v>
      </c>
      <c r="K183" s="20">
        <f>INDEX('SNPP Projections'!$F$8:$N$221,MATCH('GP Registration Projections'!$B183,'SNPP Projections'!$A$8:$A$221,0),3)</f>
        <v>211574.59599999999</v>
      </c>
      <c r="L183" s="20">
        <f>INDEX('SNPP Projections'!$F$8:$N$221,MATCH('GP Registration Projections'!$B183,'SNPP Projections'!$A$8:$A$221,0),4)</f>
        <v>212665.527</v>
      </c>
      <c r="M183" s="20">
        <f>INDEX('SNPP Projections'!$F$8:$N$221,MATCH('GP Registration Projections'!$B183,'SNPP Projections'!$A$8:$A$221,0),5)</f>
        <v>213767.50099999999</v>
      </c>
      <c r="N183" s="20">
        <f>INDEX('SNPP Projections'!$F$8:$N$221,MATCH('GP Registration Projections'!$B183,'SNPP Projections'!$A$8:$A$221,0),6)</f>
        <v>214865.82</v>
      </c>
      <c r="P183" s="21">
        <f t="shared" si="18"/>
        <v>5.0409275261959919E-3</v>
      </c>
      <c r="Q183" s="21">
        <f t="shared" si="19"/>
        <v>5.0707632924074774E-3</v>
      </c>
      <c r="R183" s="21">
        <f t="shared" si="20"/>
        <v>5.1562475865486778E-3</v>
      </c>
      <c r="S183" s="21">
        <f t="shared" si="21"/>
        <v>5.1817236932809865E-3</v>
      </c>
      <c r="T183" s="21">
        <f t="shared" si="22"/>
        <v>5.1379138309710498E-3</v>
      </c>
      <c r="V183" s="13">
        <v>223905</v>
      </c>
      <c r="W183" s="23">
        <f t="shared" si="23"/>
        <v>225033.68887775292</v>
      </c>
      <c r="X183" s="23">
        <f t="shared" si="24"/>
        <v>226174.78144686928</v>
      </c>
      <c r="Y183" s="23">
        <f t="shared" si="25"/>
        <v>227340.99461784287</v>
      </c>
      <c r="Z183" s="23">
        <f t="shared" si="26"/>
        <v>228519.01283610822</v>
      </c>
      <c r="AA183" s="23">
        <f t="shared" si="26"/>
        <v>229693.12383279871</v>
      </c>
    </row>
    <row r="184" spans="1:27" x14ac:dyDescent="0.2">
      <c r="A184" s="11" t="s">
        <v>121</v>
      </c>
      <c r="B184" s="11" t="s">
        <v>639</v>
      </c>
      <c r="C184" s="12" t="s">
        <v>417</v>
      </c>
      <c r="D184" s="11" t="s">
        <v>640</v>
      </c>
      <c r="E184" s="12" t="s">
        <v>641</v>
      </c>
      <c r="F184" s="11" t="s">
        <v>642</v>
      </c>
      <c r="G184" s="11" t="s">
        <v>641</v>
      </c>
      <c r="H184" s="12"/>
      <c r="I184" s="20">
        <f>INDEX('SNPP Projections'!$F$8:$N$221,MATCH('GP Registration Projections'!$B184,'SNPP Projections'!$A$8:$A$221,0),1)</f>
        <v>202357.84599999999</v>
      </c>
      <c r="J184" s="20">
        <f>INDEX('SNPP Projections'!$F$8:$N$221,MATCH('GP Registration Projections'!$B184,'SNPP Projections'!$A$8:$A$221,0),2)</f>
        <v>206395.092</v>
      </c>
      <c r="K184" s="20">
        <f>INDEX('SNPP Projections'!$F$8:$N$221,MATCH('GP Registration Projections'!$B184,'SNPP Projections'!$A$8:$A$221,0),3)</f>
        <v>210327.92499999999</v>
      </c>
      <c r="L184" s="20">
        <f>INDEX('SNPP Projections'!$F$8:$N$221,MATCH('GP Registration Projections'!$B184,'SNPP Projections'!$A$8:$A$221,0),4)</f>
        <v>214273.39799999999</v>
      </c>
      <c r="M184" s="20">
        <f>INDEX('SNPP Projections'!$F$8:$N$221,MATCH('GP Registration Projections'!$B184,'SNPP Projections'!$A$8:$A$221,0),5)</f>
        <v>218118.33300000001</v>
      </c>
      <c r="N184" s="20">
        <f>INDEX('SNPP Projections'!$F$8:$N$221,MATCH('GP Registration Projections'!$B184,'SNPP Projections'!$A$8:$A$221,0),6)</f>
        <v>221895.65599999999</v>
      </c>
      <c r="P184" s="21">
        <f t="shared" si="18"/>
        <v>1.995102280343513E-2</v>
      </c>
      <c r="Q184" s="21">
        <f t="shared" si="19"/>
        <v>1.9054876556851383E-2</v>
      </c>
      <c r="R184" s="21">
        <f t="shared" si="20"/>
        <v>1.8758674103783405E-2</v>
      </c>
      <c r="S184" s="21">
        <f t="shared" si="21"/>
        <v>1.7944061352870442E-2</v>
      </c>
      <c r="T184" s="21">
        <f t="shared" si="22"/>
        <v>1.73177694329801E-2</v>
      </c>
      <c r="V184" s="13">
        <v>213963</v>
      </c>
      <c r="W184" s="23">
        <f t="shared" si="23"/>
        <v>218231.78069209139</v>
      </c>
      <c r="X184" s="23">
        <f t="shared" si="24"/>
        <v>222390.16033396104</v>
      </c>
      <c r="Y184" s="23">
        <f t="shared" si="25"/>
        <v>226561.90487555397</v>
      </c>
      <c r="Z184" s="23">
        <f t="shared" si="26"/>
        <v>230627.34559686412</v>
      </c>
      <c r="AA184" s="23">
        <f t="shared" si="26"/>
        <v>234621.29679285083</v>
      </c>
    </row>
    <row r="185" spans="1:27" x14ac:dyDescent="0.2">
      <c r="A185" s="11" t="s">
        <v>122</v>
      </c>
      <c r="B185" s="11" t="s">
        <v>643</v>
      </c>
      <c r="C185" s="12" t="s">
        <v>301</v>
      </c>
      <c r="D185" s="11" t="s">
        <v>640</v>
      </c>
      <c r="E185" s="12" t="s">
        <v>641</v>
      </c>
      <c r="F185" s="11" t="s">
        <v>642</v>
      </c>
      <c r="G185" s="11" t="s">
        <v>641</v>
      </c>
      <c r="H185" s="12"/>
      <c r="I185" s="20">
        <f>INDEX('SNPP Projections'!$F$8:$N$221,MATCH('GP Registration Projections'!$B185,'SNPP Projections'!$A$8:$A$221,0),1)</f>
        <v>381776.03499999997</v>
      </c>
      <c r="J185" s="20">
        <f>INDEX('SNPP Projections'!$F$8:$N$221,MATCH('GP Registration Projections'!$B185,'SNPP Projections'!$A$8:$A$221,0),2)</f>
        <v>388036.14899999998</v>
      </c>
      <c r="K185" s="20">
        <f>INDEX('SNPP Projections'!$F$8:$N$221,MATCH('GP Registration Projections'!$B185,'SNPP Projections'!$A$8:$A$221,0),3)</f>
        <v>394048.73800000001</v>
      </c>
      <c r="L185" s="20">
        <f>INDEX('SNPP Projections'!$F$8:$N$221,MATCH('GP Registration Projections'!$B185,'SNPP Projections'!$A$8:$A$221,0),4)</f>
        <v>400021.64500000002</v>
      </c>
      <c r="M185" s="20">
        <f>INDEX('SNPP Projections'!$F$8:$N$221,MATCH('GP Registration Projections'!$B185,'SNPP Projections'!$A$8:$A$221,0),5)</f>
        <v>405751.45</v>
      </c>
      <c r="N185" s="20">
        <f>INDEX('SNPP Projections'!$F$8:$N$221,MATCH('GP Registration Projections'!$B185,'SNPP Projections'!$A$8:$A$221,0),6)</f>
        <v>411427.55699999997</v>
      </c>
      <c r="P185" s="21">
        <f t="shared" si="18"/>
        <v>1.639734667997168E-2</v>
      </c>
      <c r="Q185" s="21">
        <f t="shared" si="19"/>
        <v>1.5494919778724112E-2</v>
      </c>
      <c r="R185" s="21">
        <f t="shared" si="20"/>
        <v>1.5157787410551246E-2</v>
      </c>
      <c r="S185" s="21">
        <f t="shared" si="21"/>
        <v>1.4323737406759558E-2</v>
      </c>
      <c r="T185" s="21">
        <f t="shared" si="22"/>
        <v>1.3989123144230193E-2</v>
      </c>
      <c r="V185" s="13">
        <v>401016</v>
      </c>
      <c r="W185" s="23">
        <f t="shared" si="23"/>
        <v>407591.59837621555</v>
      </c>
      <c r="X185" s="23">
        <f t="shared" si="24"/>
        <v>413907.19749553694</v>
      </c>
      <c r="Y185" s="23">
        <f t="shared" si="25"/>
        <v>420181.11480287131</v>
      </c>
      <c r="Z185" s="23">
        <f t="shared" si="26"/>
        <v>426199.67875458713</v>
      </c>
      <c r="AA185" s="23">
        <f t="shared" si="26"/>
        <v>432161.83854471642</v>
      </c>
    </row>
    <row r="186" spans="1:27" x14ac:dyDescent="0.2">
      <c r="A186" s="11" t="s">
        <v>123</v>
      </c>
      <c r="B186" s="11" t="s">
        <v>644</v>
      </c>
      <c r="C186" s="12" t="s">
        <v>302</v>
      </c>
      <c r="D186" s="11" t="s">
        <v>640</v>
      </c>
      <c r="E186" s="12" t="s">
        <v>641</v>
      </c>
      <c r="F186" s="11" t="s">
        <v>642</v>
      </c>
      <c r="G186" s="11" t="s">
        <v>641</v>
      </c>
      <c r="H186" s="12"/>
      <c r="I186" s="20">
        <f>INDEX('SNPP Projections'!$F$8:$N$221,MATCH('GP Registration Projections'!$B186,'SNPP Projections'!$A$8:$A$221,0),1)</f>
        <v>240685.473</v>
      </c>
      <c r="J186" s="20">
        <f>INDEX('SNPP Projections'!$F$8:$N$221,MATCH('GP Registration Projections'!$B186,'SNPP Projections'!$A$8:$A$221,0),2)</f>
        <v>243043.31599999999</v>
      </c>
      <c r="K186" s="20">
        <f>INDEX('SNPP Projections'!$F$8:$N$221,MATCH('GP Registration Projections'!$B186,'SNPP Projections'!$A$8:$A$221,0),3)</f>
        <v>245395.59400000001</v>
      </c>
      <c r="L186" s="20">
        <f>INDEX('SNPP Projections'!$F$8:$N$221,MATCH('GP Registration Projections'!$B186,'SNPP Projections'!$A$8:$A$221,0),4)</f>
        <v>247806.06700000001</v>
      </c>
      <c r="M186" s="20">
        <f>INDEX('SNPP Projections'!$F$8:$N$221,MATCH('GP Registration Projections'!$B186,'SNPP Projections'!$A$8:$A$221,0),5)</f>
        <v>250216.49400000001</v>
      </c>
      <c r="N186" s="20">
        <f>INDEX('SNPP Projections'!$F$8:$N$221,MATCH('GP Registration Projections'!$B186,'SNPP Projections'!$A$8:$A$221,0),6)</f>
        <v>252667.12599999999</v>
      </c>
      <c r="P186" s="21">
        <f t="shared" si="18"/>
        <v>9.796366064851755E-3</v>
      </c>
      <c r="Q186" s="21">
        <f t="shared" si="19"/>
        <v>9.6784311484625248E-3</v>
      </c>
      <c r="R186" s="21">
        <f t="shared" si="20"/>
        <v>9.822804724032649E-3</v>
      </c>
      <c r="S186" s="21">
        <f t="shared" si="21"/>
        <v>9.7270701608770382E-3</v>
      </c>
      <c r="T186" s="21">
        <f t="shared" si="22"/>
        <v>9.7940465907094959E-3</v>
      </c>
      <c r="V186" s="13">
        <v>234355</v>
      </c>
      <c r="W186" s="23">
        <f t="shared" si="23"/>
        <v>236650.82736912832</v>
      </c>
      <c r="X186" s="23">
        <f t="shared" si="24"/>
        <v>238941.23610804713</v>
      </c>
      <c r="Y186" s="23">
        <f t="shared" si="25"/>
        <v>241288.30921085546</v>
      </c>
      <c r="Z186" s="23">
        <f t="shared" si="26"/>
        <v>243635.33752354883</v>
      </c>
      <c r="AA186" s="23">
        <f t="shared" si="26"/>
        <v>246021.5133703977</v>
      </c>
    </row>
    <row r="187" spans="1:27" x14ac:dyDescent="0.2">
      <c r="A187" s="11" t="s">
        <v>124</v>
      </c>
      <c r="B187" s="11" t="s">
        <v>645</v>
      </c>
      <c r="C187" s="12" t="s">
        <v>303</v>
      </c>
      <c r="D187" s="11" t="s">
        <v>640</v>
      </c>
      <c r="E187" s="12" t="s">
        <v>641</v>
      </c>
      <c r="F187" s="11" t="s">
        <v>642</v>
      </c>
      <c r="G187" s="11" t="s">
        <v>641</v>
      </c>
      <c r="H187" s="12"/>
      <c r="I187" s="20">
        <f>INDEX('SNPP Projections'!$F$8:$N$221,MATCH('GP Registration Projections'!$B187,'SNPP Projections'!$A$8:$A$221,0),1)</f>
        <v>322418.19199999998</v>
      </c>
      <c r="J187" s="20">
        <f>INDEX('SNPP Projections'!$F$8:$N$221,MATCH('GP Registration Projections'!$B187,'SNPP Projections'!$A$8:$A$221,0),2)</f>
        <v>325436.06</v>
      </c>
      <c r="K187" s="20">
        <f>INDEX('SNPP Projections'!$F$8:$N$221,MATCH('GP Registration Projections'!$B187,'SNPP Projections'!$A$8:$A$221,0),3)</f>
        <v>328218.98599999998</v>
      </c>
      <c r="L187" s="20">
        <f>INDEX('SNPP Projections'!$F$8:$N$221,MATCH('GP Registration Projections'!$B187,'SNPP Projections'!$A$8:$A$221,0),4)</f>
        <v>331076.26199999999</v>
      </c>
      <c r="M187" s="20">
        <f>INDEX('SNPP Projections'!$F$8:$N$221,MATCH('GP Registration Projections'!$B187,'SNPP Projections'!$A$8:$A$221,0),5)</f>
        <v>333708.68800000002</v>
      </c>
      <c r="N187" s="20">
        <f>INDEX('SNPP Projections'!$F$8:$N$221,MATCH('GP Registration Projections'!$B187,'SNPP Projections'!$A$8:$A$221,0),6)</f>
        <v>336314.84299999999</v>
      </c>
      <c r="P187" s="21">
        <f t="shared" si="18"/>
        <v>9.3601045936018926E-3</v>
      </c>
      <c r="Q187" s="21">
        <f t="shared" si="19"/>
        <v>8.5513756527164746E-3</v>
      </c>
      <c r="R187" s="21">
        <f t="shared" si="20"/>
        <v>8.7053952448686578E-3</v>
      </c>
      <c r="S187" s="21">
        <f t="shared" si="21"/>
        <v>7.9511167128014631E-3</v>
      </c>
      <c r="T187" s="21">
        <f t="shared" si="22"/>
        <v>7.809670810847962E-3</v>
      </c>
      <c r="V187" s="13">
        <v>369744</v>
      </c>
      <c r="W187" s="23">
        <f t="shared" si="23"/>
        <v>373204.84251285676</v>
      </c>
      <c r="X187" s="23">
        <f t="shared" si="24"/>
        <v>376396.2573165971</v>
      </c>
      <c r="Y187" s="23">
        <f t="shared" si="25"/>
        <v>379672.93550522736</v>
      </c>
      <c r="Z187" s="23">
        <f t="shared" si="26"/>
        <v>382691.75932812138</v>
      </c>
      <c r="AA187" s="23">
        <f t="shared" si="26"/>
        <v>385680.45599049825</v>
      </c>
    </row>
    <row r="188" spans="1:27" x14ac:dyDescent="0.2">
      <c r="A188" s="11" t="s">
        <v>125</v>
      </c>
      <c r="B188" s="11" t="s">
        <v>646</v>
      </c>
      <c r="C188" s="12" t="s">
        <v>304</v>
      </c>
      <c r="D188" s="11" t="s">
        <v>640</v>
      </c>
      <c r="E188" s="12" t="s">
        <v>641</v>
      </c>
      <c r="F188" s="11" t="s">
        <v>642</v>
      </c>
      <c r="G188" s="11" t="s">
        <v>641</v>
      </c>
      <c r="H188" s="12"/>
      <c r="I188" s="20">
        <f>INDEX('SNPP Projections'!$F$8:$N$221,MATCH('GP Registration Projections'!$B188,'SNPP Projections'!$A$8:$A$221,0),1)</f>
        <v>323944.03700000001</v>
      </c>
      <c r="J188" s="20">
        <f>INDEX('SNPP Projections'!$F$8:$N$221,MATCH('GP Registration Projections'!$B188,'SNPP Projections'!$A$8:$A$221,0),2)</f>
        <v>327535.359</v>
      </c>
      <c r="K188" s="20">
        <f>INDEX('SNPP Projections'!$F$8:$N$221,MATCH('GP Registration Projections'!$B188,'SNPP Projections'!$A$8:$A$221,0),3)</f>
        <v>331159.163</v>
      </c>
      <c r="L188" s="20">
        <f>INDEX('SNPP Projections'!$F$8:$N$221,MATCH('GP Registration Projections'!$B188,'SNPP Projections'!$A$8:$A$221,0),4)</f>
        <v>334860.38699999999</v>
      </c>
      <c r="M188" s="20">
        <f>INDEX('SNPP Projections'!$F$8:$N$221,MATCH('GP Registration Projections'!$B188,'SNPP Projections'!$A$8:$A$221,0),5)</f>
        <v>338614.89399999997</v>
      </c>
      <c r="N188" s="20">
        <f>INDEX('SNPP Projections'!$F$8:$N$221,MATCH('GP Registration Projections'!$B188,'SNPP Projections'!$A$8:$A$221,0),6)</f>
        <v>342399.16700000002</v>
      </c>
      <c r="P188" s="21">
        <f t="shared" si="18"/>
        <v>1.108624203507097E-2</v>
      </c>
      <c r="Q188" s="21">
        <f t="shared" si="19"/>
        <v>1.1063855856857286E-2</v>
      </c>
      <c r="R188" s="21">
        <f t="shared" si="20"/>
        <v>1.1176571309307203E-2</v>
      </c>
      <c r="S188" s="21">
        <f t="shared" si="21"/>
        <v>1.1212156306801328E-2</v>
      </c>
      <c r="T188" s="21">
        <f t="shared" si="22"/>
        <v>1.1175742907516776E-2</v>
      </c>
      <c r="V188" s="13">
        <v>340091</v>
      </c>
      <c r="W188" s="23">
        <f t="shared" si="23"/>
        <v>343861.33113994933</v>
      </c>
      <c r="X188" s="23">
        <f t="shared" si="24"/>
        <v>347665.76334242878</v>
      </c>
      <c r="Y188" s="23">
        <f t="shared" si="25"/>
        <v>351551.47453823016</v>
      </c>
      <c r="Z188" s="23">
        <f t="shared" si="26"/>
        <v>355493.12462063931</v>
      </c>
      <c r="AA188" s="23">
        <f t="shared" si="26"/>
        <v>359466.02438678942</v>
      </c>
    </row>
    <row r="189" spans="1:27" x14ac:dyDescent="0.2">
      <c r="A189" s="11" t="s">
        <v>126</v>
      </c>
      <c r="B189" s="11" t="s">
        <v>647</v>
      </c>
      <c r="C189" s="12" t="s">
        <v>305</v>
      </c>
      <c r="D189" s="11" t="s">
        <v>640</v>
      </c>
      <c r="E189" s="12" t="s">
        <v>641</v>
      </c>
      <c r="F189" s="11" t="s">
        <v>642</v>
      </c>
      <c r="G189" s="11" t="s">
        <v>641</v>
      </c>
      <c r="H189" s="12"/>
      <c r="I189" s="20">
        <f>INDEX('SNPP Projections'!$F$8:$N$221,MATCH('GP Registration Projections'!$B189,'SNPP Projections'!$A$8:$A$221,0),1)</f>
        <v>234537.592</v>
      </c>
      <c r="J189" s="20">
        <f>INDEX('SNPP Projections'!$F$8:$N$221,MATCH('GP Registration Projections'!$B189,'SNPP Projections'!$A$8:$A$221,0),2)</f>
        <v>237956.45300000001</v>
      </c>
      <c r="K189" s="20">
        <f>INDEX('SNPP Projections'!$F$8:$N$221,MATCH('GP Registration Projections'!$B189,'SNPP Projections'!$A$8:$A$221,0),3)</f>
        <v>240942.29300000001</v>
      </c>
      <c r="L189" s="20">
        <f>INDEX('SNPP Projections'!$F$8:$N$221,MATCH('GP Registration Projections'!$B189,'SNPP Projections'!$A$8:$A$221,0),4)</f>
        <v>243850.05100000001</v>
      </c>
      <c r="M189" s="20">
        <f>INDEX('SNPP Projections'!$F$8:$N$221,MATCH('GP Registration Projections'!$B189,'SNPP Projections'!$A$8:$A$221,0),5)</f>
        <v>246378.856</v>
      </c>
      <c r="N189" s="20">
        <f>INDEX('SNPP Projections'!$F$8:$N$221,MATCH('GP Registration Projections'!$B189,'SNPP Projections'!$A$8:$A$221,0),6)</f>
        <v>248745.503</v>
      </c>
      <c r="P189" s="21">
        <f t="shared" si="18"/>
        <v>1.4577027805418946E-2</v>
      </c>
      <c r="Q189" s="21">
        <f t="shared" si="19"/>
        <v>1.2547842104538331E-2</v>
      </c>
      <c r="R189" s="21">
        <f t="shared" si="20"/>
        <v>1.2068275618178838E-2</v>
      </c>
      <c r="S189" s="21">
        <f t="shared" si="21"/>
        <v>1.0370327952074092E-2</v>
      </c>
      <c r="T189" s="21">
        <f t="shared" si="22"/>
        <v>9.6057228222538593E-3</v>
      </c>
      <c r="V189" s="13">
        <v>260149</v>
      </c>
      <c r="W189" s="23">
        <f t="shared" si="23"/>
        <v>263941.19920655194</v>
      </c>
      <c r="X189" s="23">
        <f t="shared" si="24"/>
        <v>267253.09169907827</v>
      </c>
      <c r="Y189" s="23">
        <f t="shared" si="25"/>
        <v>270478.37566951319</v>
      </c>
      <c r="Z189" s="23">
        <f t="shared" si="26"/>
        <v>273283.32512915035</v>
      </c>
      <c r="AA189" s="23">
        <f t="shared" si="26"/>
        <v>275908.40900228487</v>
      </c>
    </row>
    <row r="190" spans="1:27" x14ac:dyDescent="0.2">
      <c r="A190" s="11" t="s">
        <v>127</v>
      </c>
      <c r="B190" s="11" t="s">
        <v>648</v>
      </c>
      <c r="C190" s="12" t="s">
        <v>390</v>
      </c>
      <c r="D190" s="11" t="s">
        <v>640</v>
      </c>
      <c r="E190" s="12" t="s">
        <v>641</v>
      </c>
      <c r="F190" s="11" t="s">
        <v>642</v>
      </c>
      <c r="G190" s="11" t="s">
        <v>641</v>
      </c>
      <c r="H190" s="12"/>
      <c r="I190" s="20">
        <f>INDEX('SNPP Projections'!$F$8:$N$221,MATCH('GP Registration Projections'!$B190,'SNPP Projections'!$A$8:$A$221,0),1)</f>
        <v>271099.34600000002</v>
      </c>
      <c r="J190" s="20">
        <f>INDEX('SNPP Projections'!$F$8:$N$221,MATCH('GP Registration Projections'!$B190,'SNPP Projections'!$A$8:$A$221,0),2)</f>
        <v>274941.42300000001</v>
      </c>
      <c r="K190" s="20">
        <f>INDEX('SNPP Projections'!$F$8:$N$221,MATCH('GP Registration Projections'!$B190,'SNPP Projections'!$A$8:$A$221,0),3)</f>
        <v>278621.43800000002</v>
      </c>
      <c r="L190" s="20">
        <f>INDEX('SNPP Projections'!$F$8:$N$221,MATCH('GP Registration Projections'!$B190,'SNPP Projections'!$A$8:$A$221,0),4)</f>
        <v>282330.35100000002</v>
      </c>
      <c r="M190" s="20">
        <f>INDEX('SNPP Projections'!$F$8:$N$221,MATCH('GP Registration Projections'!$B190,'SNPP Projections'!$A$8:$A$221,0),5)</f>
        <v>285842.95600000001</v>
      </c>
      <c r="N190" s="20">
        <f>INDEX('SNPP Projections'!$F$8:$N$221,MATCH('GP Registration Projections'!$B190,'SNPP Projections'!$A$8:$A$221,0),6)</f>
        <v>289259.353</v>
      </c>
      <c r="P190" s="21">
        <f t="shared" si="18"/>
        <v>1.4172210507656444E-2</v>
      </c>
      <c r="Q190" s="21">
        <f t="shared" si="19"/>
        <v>1.33847237707794E-2</v>
      </c>
      <c r="R190" s="21">
        <f t="shared" si="20"/>
        <v>1.3311656944359035E-2</v>
      </c>
      <c r="S190" s="21">
        <f t="shared" si="21"/>
        <v>1.2441471444917309E-2</v>
      </c>
      <c r="T190" s="21">
        <f t="shared" si="22"/>
        <v>1.1952006961472918E-2</v>
      </c>
      <c r="V190" s="13">
        <v>297847</v>
      </c>
      <c r="W190" s="23">
        <f t="shared" si="23"/>
        <v>302068.15038307395</v>
      </c>
      <c r="X190" s="23">
        <f t="shared" si="24"/>
        <v>306111.24913590163</v>
      </c>
      <c r="Y190" s="23">
        <f t="shared" si="25"/>
        <v>310186.09707120794</v>
      </c>
      <c r="Z190" s="23">
        <f t="shared" si="26"/>
        <v>314045.26854052971</v>
      </c>
      <c r="AA190" s="23">
        <f t="shared" si="26"/>
        <v>317798.73977634375</v>
      </c>
    </row>
    <row r="191" spans="1:27" x14ac:dyDescent="0.2">
      <c r="A191" s="11" t="s">
        <v>128</v>
      </c>
      <c r="B191" s="11" t="s">
        <v>649</v>
      </c>
      <c r="C191" s="12" t="s">
        <v>306</v>
      </c>
      <c r="D191" s="11" t="s">
        <v>640</v>
      </c>
      <c r="E191" s="12" t="s">
        <v>641</v>
      </c>
      <c r="F191" s="11" t="s">
        <v>642</v>
      </c>
      <c r="G191" s="11" t="s">
        <v>641</v>
      </c>
      <c r="H191" s="12"/>
      <c r="I191" s="20">
        <f>INDEX('SNPP Projections'!$F$8:$N$221,MATCH('GP Registration Projections'!$B191,'SNPP Projections'!$A$8:$A$221,0),1)</f>
        <v>380843.88799999998</v>
      </c>
      <c r="J191" s="20">
        <f>INDEX('SNPP Projections'!$F$8:$N$221,MATCH('GP Registration Projections'!$B191,'SNPP Projections'!$A$8:$A$221,0),2)</f>
        <v>385207.64199999999</v>
      </c>
      <c r="K191" s="20">
        <f>INDEX('SNPP Projections'!$F$8:$N$221,MATCH('GP Registration Projections'!$B191,'SNPP Projections'!$A$8:$A$221,0),3)</f>
        <v>389515.82299999997</v>
      </c>
      <c r="L191" s="20">
        <f>INDEX('SNPP Projections'!$F$8:$N$221,MATCH('GP Registration Projections'!$B191,'SNPP Projections'!$A$8:$A$221,0),4)</f>
        <v>393855.94900000002</v>
      </c>
      <c r="M191" s="20">
        <f>INDEX('SNPP Projections'!$F$8:$N$221,MATCH('GP Registration Projections'!$B191,'SNPP Projections'!$A$8:$A$221,0),5)</f>
        <v>398117.08600000001</v>
      </c>
      <c r="N191" s="20">
        <f>INDEX('SNPP Projections'!$F$8:$N$221,MATCH('GP Registration Projections'!$B191,'SNPP Projections'!$A$8:$A$221,0),6)</f>
        <v>402392.04399999999</v>
      </c>
      <c r="P191" s="21">
        <f t="shared" si="18"/>
        <v>1.145811745310198E-2</v>
      </c>
      <c r="Q191" s="21">
        <f t="shared" si="19"/>
        <v>1.1184048627986415E-2</v>
      </c>
      <c r="R191" s="21">
        <f t="shared" si="20"/>
        <v>1.1142361218019243E-2</v>
      </c>
      <c r="S191" s="21">
        <f t="shared" si="21"/>
        <v>1.0819024089439329E-2</v>
      </c>
      <c r="T191" s="21">
        <f t="shared" si="22"/>
        <v>1.0737941551194776E-2</v>
      </c>
      <c r="V191" s="13">
        <v>399966</v>
      </c>
      <c r="W191" s="23">
        <f t="shared" si="23"/>
        <v>404548.8574052474</v>
      </c>
      <c r="X191" s="23">
        <f t="shared" si="24"/>
        <v>409073.35149886401</v>
      </c>
      <c r="Y191" s="23">
        <f t="shared" si="25"/>
        <v>413631.39454593009</v>
      </c>
      <c r="Z191" s="23">
        <f t="shared" si="26"/>
        <v>418106.48256767087</v>
      </c>
      <c r="AA191" s="23">
        <f t="shared" si="26"/>
        <v>422596.08553965815</v>
      </c>
    </row>
    <row r="192" spans="1:27" x14ac:dyDescent="0.2">
      <c r="A192" s="11" t="s">
        <v>129</v>
      </c>
      <c r="B192" s="11" t="s">
        <v>650</v>
      </c>
      <c r="C192" s="12" t="s">
        <v>307</v>
      </c>
      <c r="D192" s="11" t="s">
        <v>640</v>
      </c>
      <c r="E192" s="12" t="s">
        <v>641</v>
      </c>
      <c r="F192" s="11" t="s">
        <v>642</v>
      </c>
      <c r="G192" s="11" t="s">
        <v>641</v>
      </c>
      <c r="H192" s="12"/>
      <c r="I192" s="20">
        <f>INDEX('SNPP Projections'!$F$8:$N$221,MATCH('GP Registration Projections'!$B192,'SNPP Projections'!$A$8:$A$221,0),1)</f>
        <v>351142.16499999998</v>
      </c>
      <c r="J192" s="20">
        <f>INDEX('SNPP Projections'!$F$8:$N$221,MATCH('GP Registration Projections'!$B192,'SNPP Projections'!$A$8:$A$221,0),2)</f>
        <v>354992.44699999999</v>
      </c>
      <c r="K192" s="20">
        <f>INDEX('SNPP Projections'!$F$8:$N$221,MATCH('GP Registration Projections'!$B192,'SNPP Projections'!$A$8:$A$221,0),3)</f>
        <v>358592.85700000002</v>
      </c>
      <c r="L192" s="20">
        <f>INDEX('SNPP Projections'!$F$8:$N$221,MATCH('GP Registration Projections'!$B192,'SNPP Projections'!$A$8:$A$221,0),4)</f>
        <v>362210.565</v>
      </c>
      <c r="M192" s="20">
        <f>INDEX('SNPP Projections'!$F$8:$N$221,MATCH('GP Registration Projections'!$B192,'SNPP Projections'!$A$8:$A$221,0),5)</f>
        <v>365625.15600000002</v>
      </c>
      <c r="N192" s="20">
        <f>INDEX('SNPP Projections'!$F$8:$N$221,MATCH('GP Registration Projections'!$B192,'SNPP Projections'!$A$8:$A$221,0),6)</f>
        <v>368981.00199999998</v>
      </c>
      <c r="P192" s="21">
        <f t="shared" si="18"/>
        <v>1.0965023240658116E-2</v>
      </c>
      <c r="Q192" s="21">
        <f t="shared" si="19"/>
        <v>1.0142215786354556E-2</v>
      </c>
      <c r="R192" s="21">
        <f t="shared" si="20"/>
        <v>1.0088622596294448E-2</v>
      </c>
      <c r="S192" s="21">
        <f t="shared" si="21"/>
        <v>9.4270883567408228E-3</v>
      </c>
      <c r="T192" s="21">
        <f t="shared" si="22"/>
        <v>9.1783783061140396E-3</v>
      </c>
      <c r="V192" s="13">
        <v>426144</v>
      </c>
      <c r="W192" s="23">
        <f t="shared" si="23"/>
        <v>430816.67886386701</v>
      </c>
      <c r="X192" s="23">
        <f t="shared" si="24"/>
        <v>435186.11458526494</v>
      </c>
      <c r="Y192" s="23">
        <f t="shared" si="25"/>
        <v>439576.5430544634</v>
      </c>
      <c r="Z192" s="23">
        <f t="shared" si="26"/>
        <v>443720.46996538853</v>
      </c>
      <c r="AA192" s="23">
        <f t="shared" si="26"/>
        <v>447793.10430089757</v>
      </c>
    </row>
    <row r="193" spans="1:27" x14ac:dyDescent="0.2">
      <c r="A193" s="11" t="s">
        <v>130</v>
      </c>
      <c r="B193" s="11" t="s">
        <v>651</v>
      </c>
      <c r="C193" s="12" t="s">
        <v>308</v>
      </c>
      <c r="D193" s="11" t="s">
        <v>640</v>
      </c>
      <c r="E193" s="12" t="s">
        <v>641</v>
      </c>
      <c r="F193" s="11" t="s">
        <v>642</v>
      </c>
      <c r="G193" s="11" t="s">
        <v>641</v>
      </c>
      <c r="H193" s="12"/>
      <c r="I193" s="20">
        <f>INDEX('SNPP Projections'!$F$8:$N$221,MATCH('GP Registration Projections'!$B193,'SNPP Projections'!$A$8:$A$221,0),1)</f>
        <v>331469.217</v>
      </c>
      <c r="J193" s="20">
        <f>INDEX('SNPP Projections'!$F$8:$N$221,MATCH('GP Registration Projections'!$B193,'SNPP Projections'!$A$8:$A$221,0),2)</f>
        <v>336359.42700000003</v>
      </c>
      <c r="K193" s="20">
        <f>INDEX('SNPP Projections'!$F$8:$N$221,MATCH('GP Registration Projections'!$B193,'SNPP Projections'!$A$8:$A$221,0),3)</f>
        <v>341140.196</v>
      </c>
      <c r="L193" s="20">
        <f>INDEX('SNPP Projections'!$F$8:$N$221,MATCH('GP Registration Projections'!$B193,'SNPP Projections'!$A$8:$A$221,0),4)</f>
        <v>345927.234</v>
      </c>
      <c r="M193" s="20">
        <f>INDEX('SNPP Projections'!$F$8:$N$221,MATCH('GP Registration Projections'!$B193,'SNPP Projections'!$A$8:$A$221,0),5)</f>
        <v>350592.18400000001</v>
      </c>
      <c r="N193" s="20">
        <f>INDEX('SNPP Projections'!$F$8:$N$221,MATCH('GP Registration Projections'!$B193,'SNPP Projections'!$A$8:$A$221,0),6)</f>
        <v>355198.26500000001</v>
      </c>
      <c r="P193" s="21">
        <f t="shared" si="18"/>
        <v>1.4753134677963235E-2</v>
      </c>
      <c r="Q193" s="21">
        <f t="shared" si="19"/>
        <v>1.4213274896558707E-2</v>
      </c>
      <c r="R193" s="21">
        <f t="shared" si="20"/>
        <v>1.403246540903084E-2</v>
      </c>
      <c r="S193" s="21">
        <f t="shared" si="21"/>
        <v>1.3485350505823463E-2</v>
      </c>
      <c r="T193" s="21">
        <f t="shared" si="22"/>
        <v>1.3138002528886968E-2</v>
      </c>
      <c r="V193" s="13">
        <v>324249</v>
      </c>
      <c r="W193" s="23">
        <f t="shared" si="23"/>
        <v>329032.68916619488</v>
      </c>
      <c r="X193" s="23">
        <f t="shared" si="24"/>
        <v>333709.32122726797</v>
      </c>
      <c r="Y193" s="23">
        <f t="shared" si="25"/>
        <v>338392.08573406079</v>
      </c>
      <c r="Z193" s="23">
        <f t="shared" si="26"/>
        <v>342955.42161858128</v>
      </c>
      <c r="AA193" s="23">
        <f t="shared" si="26"/>
        <v>347461.17081510171</v>
      </c>
    </row>
    <row r="194" spans="1:27" x14ac:dyDescent="0.2">
      <c r="A194" s="11" t="s">
        <v>131</v>
      </c>
      <c r="B194" s="11" t="s">
        <v>652</v>
      </c>
      <c r="C194" s="12" t="s">
        <v>309</v>
      </c>
      <c r="D194" s="11" t="s">
        <v>640</v>
      </c>
      <c r="E194" s="12" t="s">
        <v>641</v>
      </c>
      <c r="F194" s="11" t="s">
        <v>642</v>
      </c>
      <c r="G194" s="11" t="s">
        <v>641</v>
      </c>
      <c r="H194" s="12"/>
      <c r="I194" s="20">
        <f>INDEX('SNPP Projections'!$F$8:$N$221,MATCH('GP Registration Projections'!$B194,'SNPP Projections'!$A$8:$A$221,0),1)</f>
        <v>272048.71299999999</v>
      </c>
      <c r="J194" s="20">
        <f>INDEX('SNPP Projections'!$F$8:$N$221,MATCH('GP Registration Projections'!$B194,'SNPP Projections'!$A$8:$A$221,0),2)</f>
        <v>276453.74</v>
      </c>
      <c r="K194" s="20">
        <f>INDEX('SNPP Projections'!$F$8:$N$221,MATCH('GP Registration Projections'!$B194,'SNPP Projections'!$A$8:$A$221,0),3)</f>
        <v>280574.42099999997</v>
      </c>
      <c r="L194" s="20">
        <f>INDEX('SNPP Projections'!$F$8:$N$221,MATCH('GP Registration Projections'!$B194,'SNPP Projections'!$A$8:$A$221,0),4)</f>
        <v>284605.32799999998</v>
      </c>
      <c r="M194" s="20">
        <f>INDEX('SNPP Projections'!$F$8:$N$221,MATCH('GP Registration Projections'!$B194,'SNPP Projections'!$A$8:$A$221,0),5)</f>
        <v>288391.53700000001</v>
      </c>
      <c r="N194" s="20">
        <f>INDEX('SNPP Projections'!$F$8:$N$221,MATCH('GP Registration Projections'!$B194,'SNPP Projections'!$A$8:$A$221,0),6)</f>
        <v>292062.68300000002</v>
      </c>
      <c r="P194" s="21">
        <f t="shared" si="18"/>
        <v>1.6192052340273346E-2</v>
      </c>
      <c r="Q194" s="21">
        <f t="shared" si="19"/>
        <v>1.490549919852769E-2</v>
      </c>
      <c r="R194" s="21">
        <f t="shared" si="20"/>
        <v>1.4366623249665396E-2</v>
      </c>
      <c r="S194" s="21">
        <f t="shared" si="21"/>
        <v>1.3303366548359319E-2</v>
      </c>
      <c r="T194" s="21">
        <f t="shared" si="22"/>
        <v>1.2729728611973825E-2</v>
      </c>
      <c r="V194" s="13">
        <v>305682</v>
      </c>
      <c r="W194" s="23">
        <f t="shared" si="23"/>
        <v>310631.61894347944</v>
      </c>
      <c r="X194" s="23">
        <f t="shared" si="24"/>
        <v>315261.73829067883</v>
      </c>
      <c r="Y194" s="23">
        <f t="shared" si="25"/>
        <v>319790.98490973562</v>
      </c>
      <c r="Z194" s="23">
        <f t="shared" si="26"/>
        <v>324045.28160085069</v>
      </c>
      <c r="AA194" s="23">
        <f t="shared" si="26"/>
        <v>328170.29009362013</v>
      </c>
    </row>
    <row r="195" spans="1:27" x14ac:dyDescent="0.2">
      <c r="A195" s="11" t="s">
        <v>132</v>
      </c>
      <c r="B195" s="11" t="s">
        <v>653</v>
      </c>
      <c r="C195" s="12" t="s">
        <v>310</v>
      </c>
      <c r="D195" s="11" t="s">
        <v>640</v>
      </c>
      <c r="E195" s="12" t="s">
        <v>641</v>
      </c>
      <c r="F195" s="11" t="s">
        <v>642</v>
      </c>
      <c r="G195" s="11" t="s">
        <v>641</v>
      </c>
      <c r="H195" s="12"/>
      <c r="I195" s="20">
        <f>INDEX('SNPP Projections'!$F$8:$N$221,MATCH('GP Registration Projections'!$B195,'SNPP Projections'!$A$8:$A$221,0),1)</f>
        <v>269006.65700000001</v>
      </c>
      <c r="J195" s="20">
        <f>INDEX('SNPP Projections'!$F$8:$N$221,MATCH('GP Registration Projections'!$B195,'SNPP Projections'!$A$8:$A$221,0),2)</f>
        <v>272233.27600000001</v>
      </c>
      <c r="K195" s="20">
        <f>INDEX('SNPP Projections'!$F$8:$N$221,MATCH('GP Registration Projections'!$B195,'SNPP Projections'!$A$8:$A$221,0),3)</f>
        <v>275349.7</v>
      </c>
      <c r="L195" s="20">
        <f>INDEX('SNPP Projections'!$F$8:$N$221,MATCH('GP Registration Projections'!$B195,'SNPP Projections'!$A$8:$A$221,0),4)</f>
        <v>278501.50699999998</v>
      </c>
      <c r="M195" s="20">
        <f>INDEX('SNPP Projections'!$F$8:$N$221,MATCH('GP Registration Projections'!$B195,'SNPP Projections'!$A$8:$A$221,0),5)</f>
        <v>281521.23</v>
      </c>
      <c r="N195" s="20">
        <f>INDEX('SNPP Projections'!$F$8:$N$221,MATCH('GP Registration Projections'!$B195,'SNPP Projections'!$A$8:$A$221,0),6)</f>
        <v>284494.35600000003</v>
      </c>
      <c r="P195" s="21">
        <f t="shared" si="18"/>
        <v>1.1994569338854712E-2</v>
      </c>
      <c r="Q195" s="21">
        <f t="shared" si="19"/>
        <v>1.1447623324343343E-2</v>
      </c>
      <c r="R195" s="21">
        <f t="shared" si="20"/>
        <v>1.1446560501064542E-2</v>
      </c>
      <c r="S195" s="21">
        <f t="shared" si="21"/>
        <v>1.0842752818569123E-2</v>
      </c>
      <c r="T195" s="21">
        <f t="shared" si="22"/>
        <v>1.0560929987411776E-2</v>
      </c>
      <c r="V195" s="13">
        <v>285790</v>
      </c>
      <c r="W195" s="23">
        <f t="shared" si="23"/>
        <v>289217.92797135131</v>
      </c>
      <c r="X195" s="23">
        <f t="shared" si="24"/>
        <v>292528.78586941439</v>
      </c>
      <c r="Y195" s="23">
        <f t="shared" si="25"/>
        <v>295877.2343151716</v>
      </c>
      <c r="Z195" s="23">
        <f t="shared" si="26"/>
        <v>299085.35803149285</v>
      </c>
      <c r="AA195" s="23">
        <f t="shared" si="26"/>
        <v>302243.97755792341</v>
      </c>
    </row>
    <row r="196" spans="1:27" x14ac:dyDescent="0.2">
      <c r="A196" s="11" t="s">
        <v>133</v>
      </c>
      <c r="B196" s="11" t="s">
        <v>654</v>
      </c>
      <c r="C196" s="12" t="s">
        <v>391</v>
      </c>
      <c r="D196" s="11" t="s">
        <v>640</v>
      </c>
      <c r="E196" s="12" t="s">
        <v>641</v>
      </c>
      <c r="F196" s="11" t="s">
        <v>642</v>
      </c>
      <c r="G196" s="11" t="s">
        <v>641</v>
      </c>
      <c r="H196" s="12"/>
      <c r="I196" s="20">
        <f>INDEX('SNPP Projections'!$F$8:$N$221,MATCH('GP Registration Projections'!$B196,'SNPP Projections'!$A$8:$A$221,0),1)</f>
        <v>180048.592</v>
      </c>
      <c r="J196" s="20">
        <f>INDEX('SNPP Projections'!$F$8:$N$221,MATCH('GP Registration Projections'!$B196,'SNPP Projections'!$A$8:$A$221,0),2)</f>
        <v>180646.516</v>
      </c>
      <c r="K196" s="20">
        <f>INDEX('SNPP Projections'!$F$8:$N$221,MATCH('GP Registration Projections'!$B196,'SNPP Projections'!$A$8:$A$221,0),3)</f>
        <v>181209.87700000001</v>
      </c>
      <c r="L196" s="20">
        <f>INDEX('SNPP Projections'!$F$8:$N$221,MATCH('GP Registration Projections'!$B196,'SNPP Projections'!$A$8:$A$221,0),4)</f>
        <v>181872.66200000001</v>
      </c>
      <c r="M196" s="20">
        <f>INDEX('SNPP Projections'!$F$8:$N$221,MATCH('GP Registration Projections'!$B196,'SNPP Projections'!$A$8:$A$221,0),5)</f>
        <v>182454.755</v>
      </c>
      <c r="N196" s="20">
        <f>INDEX('SNPP Projections'!$F$8:$N$221,MATCH('GP Registration Projections'!$B196,'SNPP Projections'!$A$8:$A$221,0),6)</f>
        <v>183041.61900000001</v>
      </c>
      <c r="P196" s="21">
        <f t="shared" si="18"/>
        <v>3.3209035036497205E-3</v>
      </c>
      <c r="Q196" s="21">
        <f t="shared" si="19"/>
        <v>3.1185821485757545E-3</v>
      </c>
      <c r="R196" s="21">
        <f t="shared" si="20"/>
        <v>3.6575544941184605E-3</v>
      </c>
      <c r="S196" s="21">
        <f t="shared" si="21"/>
        <v>3.2005524832533295E-3</v>
      </c>
      <c r="T196" s="21">
        <f t="shared" si="22"/>
        <v>3.2164905759786934E-3</v>
      </c>
      <c r="V196" s="13">
        <v>209849</v>
      </c>
      <c r="W196" s="23">
        <f t="shared" si="23"/>
        <v>210545.88827933738</v>
      </c>
      <c r="X196" s="23">
        <f t="shared" si="24"/>
        <v>211202.49292798134</v>
      </c>
      <c r="Y196" s="23">
        <f t="shared" si="25"/>
        <v>211974.9775551591</v>
      </c>
      <c r="Z196" s="23">
        <f t="shared" si="26"/>
        <v>212653.41459596084</v>
      </c>
      <c r="AA196" s="23">
        <f t="shared" si="26"/>
        <v>213337.41229995844</v>
      </c>
    </row>
    <row r="197" spans="1:27" x14ac:dyDescent="0.2">
      <c r="A197" s="11" t="s">
        <v>134</v>
      </c>
      <c r="B197" s="11" t="s">
        <v>655</v>
      </c>
      <c r="C197" s="12" t="s">
        <v>311</v>
      </c>
      <c r="D197" s="11" t="s">
        <v>640</v>
      </c>
      <c r="E197" s="12" t="s">
        <v>641</v>
      </c>
      <c r="F197" s="11" t="s">
        <v>642</v>
      </c>
      <c r="G197" s="11" t="s">
        <v>641</v>
      </c>
      <c r="H197" s="12"/>
      <c r="I197" s="20">
        <f>INDEX('SNPP Projections'!$F$8:$N$221,MATCH('GP Registration Projections'!$B197,'SNPP Projections'!$A$8:$A$221,0),1)</f>
        <v>269575.065</v>
      </c>
      <c r="J197" s="20">
        <f>INDEX('SNPP Projections'!$F$8:$N$221,MATCH('GP Registration Projections'!$B197,'SNPP Projections'!$A$8:$A$221,0),2)</f>
        <v>273301.17200000002</v>
      </c>
      <c r="K197" s="20">
        <f>INDEX('SNPP Projections'!$F$8:$N$221,MATCH('GP Registration Projections'!$B197,'SNPP Projections'!$A$8:$A$221,0),3)</f>
        <v>276756.96899999998</v>
      </c>
      <c r="L197" s="20">
        <f>INDEX('SNPP Projections'!$F$8:$N$221,MATCH('GP Registration Projections'!$B197,'SNPP Projections'!$A$8:$A$221,0),4)</f>
        <v>280225.49</v>
      </c>
      <c r="M197" s="20">
        <f>INDEX('SNPP Projections'!$F$8:$N$221,MATCH('GP Registration Projections'!$B197,'SNPP Projections'!$A$8:$A$221,0),5)</f>
        <v>283471.20199999999</v>
      </c>
      <c r="N197" s="20">
        <f>INDEX('SNPP Projections'!$F$8:$N$221,MATCH('GP Registration Projections'!$B197,'SNPP Projections'!$A$8:$A$221,0),6)</f>
        <v>286631.29399999999</v>
      </c>
      <c r="P197" s="21">
        <f t="shared" si="18"/>
        <v>1.3822150056794082E-2</v>
      </c>
      <c r="Q197" s="21">
        <f t="shared" si="19"/>
        <v>1.2644647568507177E-2</v>
      </c>
      <c r="R197" s="21">
        <f t="shared" si="20"/>
        <v>1.253273228324743E-2</v>
      </c>
      <c r="S197" s="21">
        <f t="shared" si="21"/>
        <v>1.1582500935228982E-2</v>
      </c>
      <c r="T197" s="21">
        <f t="shared" si="22"/>
        <v>1.1147841395190487E-2</v>
      </c>
      <c r="V197" s="13">
        <v>301740</v>
      </c>
      <c r="W197" s="23">
        <f t="shared" si="23"/>
        <v>305910.69555813703</v>
      </c>
      <c r="X197" s="23">
        <f t="shared" si="24"/>
        <v>309778.82849090657</v>
      </c>
      <c r="Y197" s="23">
        <f t="shared" si="25"/>
        <v>313661.20361540111</v>
      </c>
      <c r="Z197" s="23">
        <f t="shared" si="26"/>
        <v>317294.18479962152</v>
      </c>
      <c r="AA197" s="23">
        <f t="shared" si="26"/>
        <v>320831.33004738396</v>
      </c>
    </row>
    <row r="198" spans="1:27" x14ac:dyDescent="0.2">
      <c r="A198" s="11" t="s">
        <v>135</v>
      </c>
      <c r="B198" s="11" t="s">
        <v>656</v>
      </c>
      <c r="C198" s="12" t="s">
        <v>312</v>
      </c>
      <c r="D198" s="11" t="s">
        <v>640</v>
      </c>
      <c r="E198" s="12" t="s">
        <v>641</v>
      </c>
      <c r="F198" s="11" t="s">
        <v>642</v>
      </c>
      <c r="G198" s="11" t="s">
        <v>641</v>
      </c>
      <c r="H198" s="12"/>
      <c r="I198" s="20">
        <f>INDEX('SNPP Projections'!$F$8:$N$221,MATCH('GP Registration Projections'!$B198,'SNPP Projections'!$A$8:$A$221,0),1)</f>
        <v>250791.302</v>
      </c>
      <c r="J198" s="20">
        <f>INDEX('SNPP Projections'!$F$8:$N$221,MATCH('GP Registration Projections'!$B198,'SNPP Projections'!$A$8:$A$221,0),2)</f>
        <v>253820.96599999999</v>
      </c>
      <c r="K198" s="20">
        <f>INDEX('SNPP Projections'!$F$8:$N$221,MATCH('GP Registration Projections'!$B198,'SNPP Projections'!$A$8:$A$221,0),3)</f>
        <v>256754.06200000001</v>
      </c>
      <c r="L198" s="20">
        <f>INDEX('SNPP Projections'!$F$8:$N$221,MATCH('GP Registration Projections'!$B198,'SNPP Projections'!$A$8:$A$221,0),4)</f>
        <v>259746.337</v>
      </c>
      <c r="M198" s="20">
        <f>INDEX('SNPP Projections'!$F$8:$N$221,MATCH('GP Registration Projections'!$B198,'SNPP Projections'!$A$8:$A$221,0),5)</f>
        <v>262642.09700000001</v>
      </c>
      <c r="N198" s="20">
        <f>INDEX('SNPP Projections'!$F$8:$N$221,MATCH('GP Registration Projections'!$B198,'SNPP Projections'!$A$8:$A$221,0),6)</f>
        <v>265521.17599999998</v>
      </c>
      <c r="P198" s="21">
        <f t="shared" si="18"/>
        <v>1.2080418961260426E-2</v>
      </c>
      <c r="Q198" s="21">
        <f t="shared" si="19"/>
        <v>1.1555767225312742E-2</v>
      </c>
      <c r="R198" s="21">
        <f t="shared" si="20"/>
        <v>1.1654245999815941E-2</v>
      </c>
      <c r="S198" s="21">
        <f t="shared" si="21"/>
        <v>1.1148415155513855E-2</v>
      </c>
      <c r="T198" s="21">
        <f t="shared" si="22"/>
        <v>1.0961986036838445E-2</v>
      </c>
      <c r="V198" s="13">
        <v>259329</v>
      </c>
      <c r="W198" s="23">
        <f t="shared" si="23"/>
        <v>262461.80296880472</v>
      </c>
      <c r="X198" s="23">
        <f t="shared" si="24"/>
        <v>265494.7504694481</v>
      </c>
      <c r="Y198" s="23">
        <f t="shared" si="25"/>
        <v>268588.89160307881</v>
      </c>
      <c r="Z198" s="23">
        <f t="shared" si="26"/>
        <v>271583.23207282927</v>
      </c>
      <c r="AA198" s="23">
        <f t="shared" si="26"/>
        <v>274560.32367065107</v>
      </c>
    </row>
    <row r="199" spans="1:27" x14ac:dyDescent="0.2">
      <c r="A199" s="11" t="s">
        <v>136</v>
      </c>
      <c r="B199" s="11" t="s">
        <v>657</v>
      </c>
      <c r="C199" s="12" t="s">
        <v>313</v>
      </c>
      <c r="D199" s="11" t="s">
        <v>640</v>
      </c>
      <c r="E199" s="12" t="s">
        <v>641</v>
      </c>
      <c r="F199" s="11" t="s">
        <v>642</v>
      </c>
      <c r="G199" s="11" t="s">
        <v>641</v>
      </c>
      <c r="H199" s="12"/>
      <c r="I199" s="20">
        <f>INDEX('SNPP Projections'!$F$8:$N$221,MATCH('GP Registration Projections'!$B199,'SNPP Projections'!$A$8:$A$221,0),1)</f>
        <v>246998.39</v>
      </c>
      <c r="J199" s="20">
        <f>INDEX('SNPP Projections'!$F$8:$N$221,MATCH('GP Registration Projections'!$B199,'SNPP Projections'!$A$8:$A$221,0),2)</f>
        <v>249708.682</v>
      </c>
      <c r="K199" s="20">
        <f>INDEX('SNPP Projections'!$F$8:$N$221,MATCH('GP Registration Projections'!$B199,'SNPP Projections'!$A$8:$A$221,0),3)</f>
        <v>252482.54699999999</v>
      </c>
      <c r="L199" s="20">
        <f>INDEX('SNPP Projections'!$F$8:$N$221,MATCH('GP Registration Projections'!$B199,'SNPP Projections'!$A$8:$A$221,0),4)</f>
        <v>255316.95300000001</v>
      </c>
      <c r="M199" s="20">
        <f>INDEX('SNPP Projections'!$F$8:$N$221,MATCH('GP Registration Projections'!$B199,'SNPP Projections'!$A$8:$A$221,0),5)</f>
        <v>258219.87899999999</v>
      </c>
      <c r="N199" s="20">
        <f>INDEX('SNPP Projections'!$F$8:$N$221,MATCH('GP Registration Projections'!$B199,'SNPP Projections'!$A$8:$A$221,0),6)</f>
        <v>261185.02</v>
      </c>
      <c r="P199" s="21">
        <f t="shared" ref="P199:P215" si="27">(J199-I199)/I199</f>
        <v>1.0972913629113075E-2</v>
      </c>
      <c r="Q199" s="21">
        <f t="shared" ref="Q199:Q215" si="28">(K199-J199)/J199</f>
        <v>1.110840431251001E-2</v>
      </c>
      <c r="R199" s="21">
        <f t="shared" ref="R199:R215" si="29">(L199-K199)/K199</f>
        <v>1.1226146257151064E-2</v>
      </c>
      <c r="S199" s="21">
        <f t="shared" ref="S199:S215" si="30">(M199-L199)/L199</f>
        <v>1.1369891289592421E-2</v>
      </c>
      <c r="T199" s="21">
        <f t="shared" ref="T199:T215" si="31">(N199-M199)/M199</f>
        <v>1.1483008246626913E-2</v>
      </c>
      <c r="V199" s="13">
        <v>266586</v>
      </c>
      <c r="W199" s="23">
        <f t="shared" si="23"/>
        <v>269511.22515273071</v>
      </c>
      <c r="X199" s="23">
        <f t="shared" si="24"/>
        <v>272505.06480848714</v>
      </c>
      <c r="Y199" s="23">
        <f t="shared" si="25"/>
        <v>275564.24652184162</v>
      </c>
      <c r="Z199" s="23">
        <f t="shared" si="26"/>
        <v>278697.38204809342</v>
      </c>
      <c r="AA199" s="23">
        <f t="shared" si="26"/>
        <v>281897.666384465</v>
      </c>
    </row>
    <row r="200" spans="1:27" x14ac:dyDescent="0.2">
      <c r="A200" s="11" t="s">
        <v>137</v>
      </c>
      <c r="B200" s="11" t="s">
        <v>658</v>
      </c>
      <c r="C200" s="12" t="s">
        <v>314</v>
      </c>
      <c r="D200" s="11" t="s">
        <v>640</v>
      </c>
      <c r="E200" s="12" t="s">
        <v>641</v>
      </c>
      <c r="F200" s="11" t="s">
        <v>642</v>
      </c>
      <c r="G200" s="11" t="s">
        <v>641</v>
      </c>
      <c r="H200" s="12"/>
      <c r="I200" s="20">
        <f>INDEX('SNPP Projections'!$F$8:$N$221,MATCH('GP Registration Projections'!$B200,'SNPP Projections'!$A$8:$A$221,0),1)</f>
        <v>295704.09899999999</v>
      </c>
      <c r="J200" s="20">
        <f>INDEX('SNPP Projections'!$F$8:$N$221,MATCH('GP Registration Projections'!$B200,'SNPP Projections'!$A$8:$A$221,0),2)</f>
        <v>300395.071</v>
      </c>
      <c r="K200" s="20">
        <f>INDEX('SNPP Projections'!$F$8:$N$221,MATCH('GP Registration Projections'!$B200,'SNPP Projections'!$A$8:$A$221,0),3)</f>
        <v>304868.79499999998</v>
      </c>
      <c r="L200" s="20">
        <f>INDEX('SNPP Projections'!$F$8:$N$221,MATCH('GP Registration Projections'!$B200,'SNPP Projections'!$A$8:$A$221,0),4)</f>
        <v>309286.22600000002</v>
      </c>
      <c r="M200" s="20">
        <f>INDEX('SNPP Projections'!$F$8:$N$221,MATCH('GP Registration Projections'!$B200,'SNPP Projections'!$A$8:$A$221,0),5)</f>
        <v>313513.92300000001</v>
      </c>
      <c r="N200" s="20">
        <f>INDEX('SNPP Projections'!$F$8:$N$221,MATCH('GP Registration Projections'!$B200,'SNPP Projections'!$A$8:$A$221,0),6)</f>
        <v>317637.23800000001</v>
      </c>
      <c r="P200" s="21">
        <f t="shared" si="27"/>
        <v>1.5863736809410982E-2</v>
      </c>
      <c r="Q200" s="21">
        <f t="shared" si="28"/>
        <v>1.4892800954114148E-2</v>
      </c>
      <c r="R200" s="21">
        <f t="shared" si="29"/>
        <v>1.4489613474544158E-2</v>
      </c>
      <c r="S200" s="21">
        <f t="shared" si="30"/>
        <v>1.366920555977163E-2</v>
      </c>
      <c r="T200" s="21">
        <f t="shared" si="31"/>
        <v>1.3151935839225878E-2</v>
      </c>
      <c r="V200" s="13">
        <v>304533</v>
      </c>
      <c r="W200" s="23">
        <f t="shared" ref="W200:W215" si="32">V200+(V200*P200)</f>
        <v>309364.03136178036</v>
      </c>
      <c r="X200" s="23">
        <f t="shared" ref="X200:X215" si="33">W200+(W200*Q200)</f>
        <v>313971.3283032137</v>
      </c>
      <c r="Y200" s="23">
        <f t="shared" ref="Y200:Y215" si="34">X200+(X200*R200)</f>
        <v>318520.65149241645</v>
      </c>
      <c r="Z200" s="23">
        <f t="shared" ref="Z200:AA215" si="35">Y200+(Y200*S200)</f>
        <v>322874.5757526987</v>
      </c>
      <c r="AA200" s="23">
        <f t="shared" si="35"/>
        <v>327121.00145711546</v>
      </c>
    </row>
    <row r="201" spans="1:27" x14ac:dyDescent="0.2">
      <c r="A201" s="11" t="s">
        <v>138</v>
      </c>
      <c r="B201" s="11" t="s">
        <v>659</v>
      </c>
      <c r="C201" s="12" t="s">
        <v>315</v>
      </c>
      <c r="D201" s="11" t="s">
        <v>640</v>
      </c>
      <c r="E201" s="12" t="s">
        <v>641</v>
      </c>
      <c r="F201" s="11" t="s">
        <v>642</v>
      </c>
      <c r="G201" s="11" t="s">
        <v>641</v>
      </c>
      <c r="H201" s="12"/>
      <c r="I201" s="20">
        <f>INDEX('SNPP Projections'!$F$8:$N$221,MATCH('GP Registration Projections'!$B201,'SNPP Projections'!$A$8:$A$221,0),1)</f>
        <v>223619.92499999999</v>
      </c>
      <c r="J201" s="20">
        <f>INDEX('SNPP Projections'!$F$8:$N$221,MATCH('GP Registration Projections'!$B201,'SNPP Projections'!$A$8:$A$221,0),2)</f>
        <v>227669.37</v>
      </c>
      <c r="K201" s="20">
        <f>INDEX('SNPP Projections'!$F$8:$N$221,MATCH('GP Registration Projections'!$B201,'SNPP Projections'!$A$8:$A$221,0),3)</f>
        <v>231279.557</v>
      </c>
      <c r="L201" s="20">
        <f>INDEX('SNPP Projections'!$F$8:$N$221,MATCH('GP Registration Projections'!$B201,'SNPP Projections'!$A$8:$A$221,0),4)</f>
        <v>234770.57500000001</v>
      </c>
      <c r="M201" s="20">
        <f>INDEX('SNPP Projections'!$F$8:$N$221,MATCH('GP Registration Projections'!$B201,'SNPP Projections'!$A$8:$A$221,0),5)</f>
        <v>237919.30300000001</v>
      </c>
      <c r="N201" s="20">
        <f>INDEX('SNPP Projections'!$F$8:$N$221,MATCH('GP Registration Projections'!$B201,'SNPP Projections'!$A$8:$A$221,0),6)</f>
        <v>240888.30900000001</v>
      </c>
      <c r="P201" s="21">
        <f t="shared" si="27"/>
        <v>1.8108605483165275E-2</v>
      </c>
      <c r="Q201" s="21">
        <f t="shared" si="28"/>
        <v>1.5857148460506589E-2</v>
      </c>
      <c r="R201" s="21">
        <f t="shared" si="29"/>
        <v>1.5094364782097931E-2</v>
      </c>
      <c r="S201" s="21">
        <f t="shared" si="30"/>
        <v>1.3411936312717225E-2</v>
      </c>
      <c r="T201" s="21">
        <f t="shared" si="31"/>
        <v>1.2479046309243742E-2</v>
      </c>
      <c r="V201" s="13">
        <v>234315</v>
      </c>
      <c r="W201" s="23">
        <f t="shared" si="32"/>
        <v>238558.11789378786</v>
      </c>
      <c r="X201" s="23">
        <f t="shared" si="33"/>
        <v>242340.96938568869</v>
      </c>
      <c r="Y201" s="23">
        <f t="shared" si="34"/>
        <v>245998.95237924351</v>
      </c>
      <c r="Z201" s="23">
        <f t="shared" si="35"/>
        <v>249298.27466154908</v>
      </c>
      <c r="AA201" s="23">
        <f t="shared" si="35"/>
        <v>252409.27937586512</v>
      </c>
    </row>
    <row r="202" spans="1:27" x14ac:dyDescent="0.2">
      <c r="A202" s="11" t="s">
        <v>139</v>
      </c>
      <c r="B202" s="11" t="s">
        <v>660</v>
      </c>
      <c r="C202" s="12" t="s">
        <v>316</v>
      </c>
      <c r="D202" s="11" t="s">
        <v>640</v>
      </c>
      <c r="E202" s="12" t="s">
        <v>641</v>
      </c>
      <c r="F202" s="11" t="s">
        <v>642</v>
      </c>
      <c r="G202" s="11" t="s">
        <v>641</v>
      </c>
      <c r="H202" s="12"/>
      <c r="I202" s="20">
        <f>INDEX('SNPP Projections'!$F$8:$N$221,MATCH('GP Registration Projections'!$B202,'SNPP Projections'!$A$8:$A$221,0),1)</f>
        <v>172516.65599999999</v>
      </c>
      <c r="J202" s="20">
        <f>INDEX('SNPP Projections'!$F$8:$N$221,MATCH('GP Registration Projections'!$B202,'SNPP Projections'!$A$8:$A$221,0),2)</f>
        <v>175417.54399999999</v>
      </c>
      <c r="K202" s="20">
        <f>INDEX('SNPP Projections'!$F$8:$N$221,MATCH('GP Registration Projections'!$B202,'SNPP Projections'!$A$8:$A$221,0),3)</f>
        <v>178122.96100000001</v>
      </c>
      <c r="L202" s="20">
        <f>INDEX('SNPP Projections'!$F$8:$N$221,MATCH('GP Registration Projections'!$B202,'SNPP Projections'!$A$8:$A$221,0),4)</f>
        <v>180770.68299999999</v>
      </c>
      <c r="M202" s="20">
        <f>INDEX('SNPP Projections'!$F$8:$N$221,MATCH('GP Registration Projections'!$B202,'SNPP Projections'!$A$8:$A$221,0),5)</f>
        <v>183254.361</v>
      </c>
      <c r="N202" s="20">
        <f>INDEX('SNPP Projections'!$F$8:$N$221,MATCH('GP Registration Projections'!$B202,'SNPP Projections'!$A$8:$A$221,0),6)</f>
        <v>185654.397</v>
      </c>
      <c r="P202" s="21">
        <f t="shared" si="27"/>
        <v>1.6815118419638314E-2</v>
      </c>
      <c r="Q202" s="21">
        <f t="shared" si="28"/>
        <v>1.5422727614975706E-2</v>
      </c>
      <c r="R202" s="21">
        <f t="shared" si="29"/>
        <v>1.4864574365569747E-2</v>
      </c>
      <c r="S202" s="21">
        <f t="shared" si="30"/>
        <v>1.3739384942192283E-2</v>
      </c>
      <c r="T202" s="21">
        <f t="shared" si="31"/>
        <v>1.3096746985464607E-2</v>
      </c>
      <c r="V202" s="13">
        <v>202572</v>
      </c>
      <c r="W202" s="23">
        <f t="shared" si="32"/>
        <v>205978.27216850297</v>
      </c>
      <c r="X202" s="23">
        <f t="shared" si="33"/>
        <v>209155.01895476112</v>
      </c>
      <c r="Y202" s="23">
        <f t="shared" si="34"/>
        <v>212264.01928794631</v>
      </c>
      <c r="Z202" s="23">
        <f t="shared" si="35"/>
        <v>215180.39635832034</v>
      </c>
      <c r="AA202" s="23">
        <f t="shared" si="35"/>
        <v>217998.55956565726</v>
      </c>
    </row>
    <row r="203" spans="1:27" x14ac:dyDescent="0.2">
      <c r="A203" s="11" t="s">
        <v>140</v>
      </c>
      <c r="B203" s="11" t="s">
        <v>661</v>
      </c>
      <c r="C203" s="12" t="s">
        <v>317</v>
      </c>
      <c r="D203" s="11" t="s">
        <v>640</v>
      </c>
      <c r="E203" s="12" t="s">
        <v>641</v>
      </c>
      <c r="F203" s="11" t="s">
        <v>642</v>
      </c>
      <c r="G203" s="11" t="s">
        <v>641</v>
      </c>
      <c r="H203" s="12"/>
      <c r="I203" s="20">
        <f>INDEX('SNPP Projections'!$F$8:$N$221,MATCH('GP Registration Projections'!$B203,'SNPP Projections'!$A$8:$A$221,0),1)</f>
        <v>321327.46899999998</v>
      </c>
      <c r="J203" s="20">
        <f>INDEX('SNPP Projections'!$F$8:$N$221,MATCH('GP Registration Projections'!$B203,'SNPP Projections'!$A$8:$A$221,0),2)</f>
        <v>325105.40399999998</v>
      </c>
      <c r="K203" s="20">
        <f>INDEX('SNPP Projections'!$F$8:$N$221,MATCH('GP Registration Projections'!$B203,'SNPP Projections'!$A$8:$A$221,0),3)</f>
        <v>328613.81900000002</v>
      </c>
      <c r="L203" s="20">
        <f>INDEX('SNPP Projections'!$F$8:$N$221,MATCH('GP Registration Projections'!$B203,'SNPP Projections'!$A$8:$A$221,0),4)</f>
        <v>332098.739</v>
      </c>
      <c r="M203" s="20">
        <f>INDEX('SNPP Projections'!$F$8:$N$221,MATCH('GP Registration Projections'!$B203,'SNPP Projections'!$A$8:$A$221,0),5)</f>
        <v>335336.897</v>
      </c>
      <c r="N203" s="20">
        <f>INDEX('SNPP Projections'!$F$8:$N$221,MATCH('GP Registration Projections'!$B203,'SNPP Projections'!$A$8:$A$221,0),6)</f>
        <v>338466.10399999999</v>
      </c>
      <c r="P203" s="21">
        <f t="shared" si="27"/>
        <v>1.1757273698875702E-2</v>
      </c>
      <c r="Q203" s="21">
        <f t="shared" si="28"/>
        <v>1.0791623137707171E-2</v>
      </c>
      <c r="R203" s="21">
        <f t="shared" si="29"/>
        <v>1.0604910075312394E-2</v>
      </c>
      <c r="S203" s="21">
        <f t="shared" si="30"/>
        <v>9.7505880623051568E-3</v>
      </c>
      <c r="T203" s="21">
        <f t="shared" si="31"/>
        <v>9.33153204432495E-3</v>
      </c>
      <c r="V203" s="13">
        <v>383939</v>
      </c>
      <c r="W203" s="23">
        <f t="shared" si="32"/>
        <v>388453.07590667263</v>
      </c>
      <c r="X203" s="23">
        <f t="shared" si="33"/>
        <v>392645.11510854057</v>
      </c>
      <c r="Y203" s="23">
        <f t="shared" si="34"/>
        <v>396809.08124577731</v>
      </c>
      <c r="Z203" s="23">
        <f t="shared" si="35"/>
        <v>400678.20313638664</v>
      </c>
      <c r="AA203" s="23">
        <f t="shared" si="35"/>
        <v>404417.1446284164</v>
      </c>
    </row>
    <row r="204" spans="1:27" x14ac:dyDescent="0.2">
      <c r="A204" s="11" t="s">
        <v>141</v>
      </c>
      <c r="B204" s="11" t="s">
        <v>662</v>
      </c>
      <c r="C204" s="12" t="s">
        <v>318</v>
      </c>
      <c r="D204" s="11" t="s">
        <v>640</v>
      </c>
      <c r="E204" s="12" t="s">
        <v>641</v>
      </c>
      <c r="F204" s="11" t="s">
        <v>642</v>
      </c>
      <c r="G204" s="11" t="s">
        <v>641</v>
      </c>
      <c r="H204" s="12"/>
      <c r="I204" s="20">
        <f>INDEX('SNPP Projections'!$F$8:$N$221,MATCH('GP Registration Projections'!$B204,'SNPP Projections'!$A$8:$A$221,0),1)</f>
        <v>293946.98499999999</v>
      </c>
      <c r="J204" s="20">
        <f>INDEX('SNPP Projections'!$F$8:$N$221,MATCH('GP Registration Projections'!$B204,'SNPP Projections'!$A$8:$A$221,0),2)</f>
        <v>298245.48700000002</v>
      </c>
      <c r="K204" s="20">
        <f>INDEX('SNPP Projections'!$F$8:$N$221,MATCH('GP Registration Projections'!$B204,'SNPP Projections'!$A$8:$A$221,0),3)</f>
        <v>302409.77899999998</v>
      </c>
      <c r="L204" s="20">
        <f>INDEX('SNPP Projections'!$F$8:$N$221,MATCH('GP Registration Projections'!$B204,'SNPP Projections'!$A$8:$A$221,0),4)</f>
        <v>306563.83899999998</v>
      </c>
      <c r="M204" s="20">
        <f>INDEX('SNPP Projections'!$F$8:$N$221,MATCH('GP Registration Projections'!$B204,'SNPP Projections'!$A$8:$A$221,0),5)</f>
        <v>310563.24200000003</v>
      </c>
      <c r="N204" s="20">
        <f>INDEX('SNPP Projections'!$F$8:$N$221,MATCH('GP Registration Projections'!$B204,'SNPP Projections'!$A$8:$A$221,0),6)</f>
        <v>314492.60399999999</v>
      </c>
      <c r="P204" s="21">
        <f t="shared" si="27"/>
        <v>1.4623392037853481E-2</v>
      </c>
      <c r="Q204" s="21">
        <f t="shared" si="28"/>
        <v>1.3962632064906845E-2</v>
      </c>
      <c r="R204" s="21">
        <f t="shared" si="29"/>
        <v>1.3736526688179611E-2</v>
      </c>
      <c r="S204" s="21">
        <f t="shared" si="30"/>
        <v>1.3045905913254333E-2</v>
      </c>
      <c r="T204" s="21">
        <f t="shared" si="31"/>
        <v>1.2652373071246996E-2</v>
      </c>
      <c r="V204" s="13">
        <v>312801</v>
      </c>
      <c r="W204" s="23">
        <f t="shared" si="32"/>
        <v>317375.21165283263</v>
      </c>
      <c r="X204" s="23">
        <f t="shared" si="33"/>
        <v>321806.60495966306</v>
      </c>
      <c r="Y204" s="23">
        <f t="shared" si="34"/>
        <v>326227.10997712397</v>
      </c>
      <c r="Z204" s="23">
        <f t="shared" si="35"/>
        <v>330483.03816023842</v>
      </c>
      <c r="AA204" s="23">
        <f t="shared" si="35"/>
        <v>334664.43285276089</v>
      </c>
    </row>
    <row r="205" spans="1:27" x14ac:dyDescent="0.2">
      <c r="A205" s="11" t="s">
        <v>142</v>
      </c>
      <c r="B205" s="11" t="s">
        <v>663</v>
      </c>
      <c r="C205" s="12" t="s">
        <v>319</v>
      </c>
      <c r="D205" s="11" t="s">
        <v>640</v>
      </c>
      <c r="E205" s="12" t="s">
        <v>641</v>
      </c>
      <c r="F205" s="11" t="s">
        <v>642</v>
      </c>
      <c r="G205" s="11" t="s">
        <v>641</v>
      </c>
      <c r="H205" s="12"/>
      <c r="I205" s="20">
        <f>INDEX('SNPP Projections'!$F$8:$N$221,MATCH('GP Registration Projections'!$B205,'SNPP Projections'!$A$8:$A$221,0),1)</f>
        <v>330328.06199999998</v>
      </c>
      <c r="J205" s="20">
        <f>INDEX('SNPP Projections'!$F$8:$N$221,MATCH('GP Registration Projections'!$B205,'SNPP Projections'!$A$8:$A$221,0),2)</f>
        <v>335954.739</v>
      </c>
      <c r="K205" s="20">
        <f>INDEX('SNPP Projections'!$F$8:$N$221,MATCH('GP Registration Projections'!$B205,'SNPP Projections'!$A$8:$A$221,0),3)</f>
        <v>341076.28899999999</v>
      </c>
      <c r="L205" s="20">
        <f>INDEX('SNPP Projections'!$F$8:$N$221,MATCH('GP Registration Projections'!$B205,'SNPP Projections'!$A$8:$A$221,0),4)</f>
        <v>346149.82900000003</v>
      </c>
      <c r="M205" s="20">
        <f>INDEX('SNPP Projections'!$F$8:$N$221,MATCH('GP Registration Projections'!$B205,'SNPP Projections'!$A$8:$A$221,0),5)</f>
        <v>350790.158</v>
      </c>
      <c r="N205" s="20">
        <f>INDEX('SNPP Projections'!$F$8:$N$221,MATCH('GP Registration Projections'!$B205,'SNPP Projections'!$A$8:$A$221,0),6)</f>
        <v>355276.83899999998</v>
      </c>
      <c r="P205" s="21">
        <f t="shared" si="27"/>
        <v>1.703360279454558E-2</v>
      </c>
      <c r="Q205" s="21">
        <f t="shared" si="28"/>
        <v>1.5244761884427499E-2</v>
      </c>
      <c r="R205" s="21">
        <f t="shared" si="29"/>
        <v>1.4875088546539328E-2</v>
      </c>
      <c r="S205" s="21">
        <f t="shared" si="30"/>
        <v>1.3405550461791413E-2</v>
      </c>
      <c r="T205" s="21">
        <f t="shared" si="31"/>
        <v>1.2790213458611295E-2</v>
      </c>
      <c r="V205" s="13">
        <v>371376</v>
      </c>
      <c r="W205" s="23">
        <f t="shared" si="32"/>
        <v>377701.87127142714</v>
      </c>
      <c r="X205" s="23">
        <f t="shared" si="33"/>
        <v>383459.84636226273</v>
      </c>
      <c r="Y205" s="23">
        <f t="shared" si="34"/>
        <v>389163.84553094377</v>
      </c>
      <c r="Z205" s="23">
        <f t="shared" si="35"/>
        <v>394380.80110011366</v>
      </c>
      <c r="AA205" s="23">
        <f t="shared" si="35"/>
        <v>399425.01573016227</v>
      </c>
    </row>
    <row r="206" spans="1:27" x14ac:dyDescent="0.2">
      <c r="A206" s="11" t="s">
        <v>143</v>
      </c>
      <c r="B206" s="11" t="s">
        <v>664</v>
      </c>
      <c r="C206" s="12" t="s">
        <v>320</v>
      </c>
      <c r="D206" s="11" t="s">
        <v>640</v>
      </c>
      <c r="E206" s="12" t="s">
        <v>641</v>
      </c>
      <c r="F206" s="11" t="s">
        <v>642</v>
      </c>
      <c r="G206" s="11" t="s">
        <v>641</v>
      </c>
      <c r="H206" s="12"/>
      <c r="I206" s="20">
        <f>INDEX('SNPP Projections'!$F$8:$N$221,MATCH('GP Registration Projections'!$B206,'SNPP Projections'!$A$8:$A$221,0),1)</f>
        <v>300473.022</v>
      </c>
      <c r="J206" s="20">
        <f>INDEX('SNPP Projections'!$F$8:$N$221,MATCH('GP Registration Projections'!$B206,'SNPP Projections'!$A$8:$A$221,0),2)</f>
        <v>305979.49200000003</v>
      </c>
      <c r="K206" s="20">
        <f>INDEX('SNPP Projections'!$F$8:$N$221,MATCH('GP Registration Projections'!$B206,'SNPP Projections'!$A$8:$A$221,0),3)</f>
        <v>311395.00300000003</v>
      </c>
      <c r="L206" s="20">
        <f>INDEX('SNPP Projections'!$F$8:$N$221,MATCH('GP Registration Projections'!$B206,'SNPP Projections'!$A$8:$A$221,0),4)</f>
        <v>316786.72600000002</v>
      </c>
      <c r="M206" s="20">
        <f>INDEX('SNPP Projections'!$F$8:$N$221,MATCH('GP Registration Projections'!$B206,'SNPP Projections'!$A$8:$A$221,0),5)</f>
        <v>322093.38</v>
      </c>
      <c r="N206" s="20">
        <f>INDEX('SNPP Projections'!$F$8:$N$221,MATCH('GP Registration Projections'!$B206,'SNPP Projections'!$A$8:$A$221,0),6)</f>
        <v>327340.26</v>
      </c>
      <c r="P206" s="21">
        <f t="shared" si="27"/>
        <v>1.8326004655419715E-2</v>
      </c>
      <c r="Q206" s="21">
        <f t="shared" si="28"/>
        <v>1.7698934541665289E-2</v>
      </c>
      <c r="R206" s="21">
        <f t="shared" si="29"/>
        <v>1.7314738348579078E-2</v>
      </c>
      <c r="S206" s="21">
        <f t="shared" si="30"/>
        <v>1.6751503659910232E-2</v>
      </c>
      <c r="T206" s="21">
        <f t="shared" si="31"/>
        <v>1.6289934304144979E-2</v>
      </c>
      <c r="V206" s="13">
        <v>300870</v>
      </c>
      <c r="W206" s="23">
        <f t="shared" si="32"/>
        <v>306383.74502067611</v>
      </c>
      <c r="X206" s="23">
        <f t="shared" si="33"/>
        <v>311806.41086842731</v>
      </c>
      <c r="Y206" s="23">
        <f t="shared" si="34"/>
        <v>317205.25728802365</v>
      </c>
      <c r="Z206" s="23">
        <f t="shared" si="35"/>
        <v>322518.92231642676</v>
      </c>
      <c r="AA206" s="23">
        <f t="shared" si="35"/>
        <v>327772.73437280499</v>
      </c>
    </row>
    <row r="207" spans="1:27" x14ac:dyDescent="0.2">
      <c r="A207" s="11" t="s">
        <v>144</v>
      </c>
      <c r="B207" s="11" t="s">
        <v>665</v>
      </c>
      <c r="C207" s="12" t="s">
        <v>321</v>
      </c>
      <c r="D207" s="11" t="s">
        <v>640</v>
      </c>
      <c r="E207" s="12" t="s">
        <v>641</v>
      </c>
      <c r="F207" s="11" t="s">
        <v>642</v>
      </c>
      <c r="G207" s="11" t="s">
        <v>641</v>
      </c>
      <c r="H207" s="12"/>
      <c r="I207" s="20">
        <f>INDEX('SNPP Projections'!$F$8:$N$221,MATCH('GP Registration Projections'!$B207,'SNPP Projections'!$A$8:$A$221,0),1)</f>
        <v>196510.10399999999</v>
      </c>
      <c r="J207" s="20">
        <f>INDEX('SNPP Projections'!$F$8:$N$221,MATCH('GP Registration Projections'!$B207,'SNPP Projections'!$A$8:$A$221,0),2)</f>
        <v>199126.98</v>
      </c>
      <c r="K207" s="20">
        <f>INDEX('SNPP Projections'!$F$8:$N$221,MATCH('GP Registration Projections'!$B207,'SNPP Projections'!$A$8:$A$221,0),3)</f>
        <v>201653.05</v>
      </c>
      <c r="L207" s="20">
        <f>INDEX('SNPP Projections'!$F$8:$N$221,MATCH('GP Registration Projections'!$B207,'SNPP Projections'!$A$8:$A$221,0),4)</f>
        <v>204131.26800000001</v>
      </c>
      <c r="M207" s="20">
        <f>INDEX('SNPP Projections'!$F$8:$N$221,MATCH('GP Registration Projections'!$B207,'SNPP Projections'!$A$8:$A$221,0),5)</f>
        <v>206546.02499999999</v>
      </c>
      <c r="N207" s="20">
        <f>INDEX('SNPP Projections'!$F$8:$N$221,MATCH('GP Registration Projections'!$B207,'SNPP Projections'!$A$8:$A$221,0),6)</f>
        <v>208936.467</v>
      </c>
      <c r="P207" s="21">
        <f t="shared" si="27"/>
        <v>1.3316750369233016E-2</v>
      </c>
      <c r="Q207" s="21">
        <f t="shared" si="28"/>
        <v>1.2685724455821997E-2</v>
      </c>
      <c r="R207" s="21">
        <f t="shared" si="29"/>
        <v>1.2289514093637675E-2</v>
      </c>
      <c r="S207" s="21">
        <f t="shared" si="30"/>
        <v>1.1829432225934064E-2</v>
      </c>
      <c r="T207" s="21">
        <f t="shared" si="31"/>
        <v>1.157341081727431E-2</v>
      </c>
      <c r="V207" s="13">
        <v>209786</v>
      </c>
      <c r="W207" s="23">
        <f t="shared" si="32"/>
        <v>212579.66779295992</v>
      </c>
      <c r="X207" s="23">
        <f t="shared" si="33"/>
        <v>215276.39488349159</v>
      </c>
      <c r="Y207" s="23">
        <f t="shared" si="34"/>
        <v>217922.03717243977</v>
      </c>
      <c r="Z207" s="23">
        <f t="shared" si="35"/>
        <v>220499.93114170863</v>
      </c>
      <c r="AA207" s="23">
        <f t="shared" si="35"/>
        <v>223051.86742999233</v>
      </c>
    </row>
    <row r="208" spans="1:27" x14ac:dyDescent="0.2">
      <c r="A208" s="11" t="s">
        <v>145</v>
      </c>
      <c r="B208" s="11" t="s">
        <v>666</v>
      </c>
      <c r="C208" s="12" t="s">
        <v>322</v>
      </c>
      <c r="D208" s="11" t="s">
        <v>640</v>
      </c>
      <c r="E208" s="12" t="s">
        <v>641</v>
      </c>
      <c r="F208" s="11" t="s">
        <v>642</v>
      </c>
      <c r="G208" s="11" t="s">
        <v>641</v>
      </c>
      <c r="H208" s="12"/>
      <c r="I208" s="20">
        <f>INDEX('SNPP Projections'!$F$8:$N$221,MATCH('GP Registration Projections'!$B208,'SNPP Projections'!$A$8:$A$221,0),1)</f>
        <v>306486.57699999999</v>
      </c>
      <c r="J208" s="20">
        <f>INDEX('SNPP Projections'!$F$8:$N$221,MATCH('GP Registration Projections'!$B208,'SNPP Projections'!$A$8:$A$221,0),2)</f>
        <v>310934.13299999997</v>
      </c>
      <c r="K208" s="20">
        <f>INDEX('SNPP Projections'!$F$8:$N$221,MATCH('GP Registration Projections'!$B208,'SNPP Projections'!$A$8:$A$221,0),3)</f>
        <v>315060.337</v>
      </c>
      <c r="L208" s="20">
        <f>INDEX('SNPP Projections'!$F$8:$N$221,MATCH('GP Registration Projections'!$B208,'SNPP Projections'!$A$8:$A$221,0),4)</f>
        <v>319133.598</v>
      </c>
      <c r="M208" s="20">
        <f>INDEX('SNPP Projections'!$F$8:$N$221,MATCH('GP Registration Projections'!$B208,'SNPP Projections'!$A$8:$A$221,0),5)</f>
        <v>322903.451</v>
      </c>
      <c r="N208" s="20">
        <f>INDEX('SNPP Projections'!$F$8:$N$221,MATCH('GP Registration Projections'!$B208,'SNPP Projections'!$A$8:$A$221,0),6)</f>
        <v>326536.15999999997</v>
      </c>
      <c r="P208" s="21">
        <f t="shared" si="27"/>
        <v>1.4511421816688509E-2</v>
      </c>
      <c r="Q208" s="21">
        <f t="shared" si="28"/>
        <v>1.3270347517620485E-2</v>
      </c>
      <c r="R208" s="21">
        <f t="shared" si="29"/>
        <v>1.2928510896628663E-2</v>
      </c>
      <c r="S208" s="21">
        <f t="shared" si="30"/>
        <v>1.1812773783849618E-2</v>
      </c>
      <c r="T208" s="21">
        <f t="shared" si="31"/>
        <v>1.1250139906370879E-2</v>
      </c>
      <c r="V208" s="13">
        <v>312242</v>
      </c>
      <c r="W208" s="23">
        <f t="shared" si="32"/>
        <v>316773.07537088648</v>
      </c>
      <c r="X208" s="23">
        <f t="shared" si="33"/>
        <v>320976.76416528353</v>
      </c>
      <c r="Y208" s="23">
        <f t="shared" si="34"/>
        <v>325126.51575835899</v>
      </c>
      <c r="Z208" s="23">
        <f t="shared" si="35"/>
        <v>328967.16174014373</v>
      </c>
      <c r="AA208" s="23">
        <f t="shared" si="35"/>
        <v>332668.08833432209</v>
      </c>
    </row>
    <row r="209" spans="1:27" x14ac:dyDescent="0.2">
      <c r="A209" s="11" t="s">
        <v>146</v>
      </c>
      <c r="B209" s="11" t="s">
        <v>667</v>
      </c>
      <c r="C209" s="12" t="s">
        <v>323</v>
      </c>
      <c r="D209" s="11" t="s">
        <v>640</v>
      </c>
      <c r="E209" s="12" t="s">
        <v>641</v>
      </c>
      <c r="F209" s="11" t="s">
        <v>642</v>
      </c>
      <c r="G209" s="11" t="s">
        <v>641</v>
      </c>
      <c r="H209" s="12"/>
      <c r="I209" s="20">
        <f>INDEX('SNPP Projections'!$F$8:$N$221,MATCH('GP Registration Projections'!$B209,'SNPP Projections'!$A$8:$A$221,0),1)</f>
        <v>210322.15</v>
      </c>
      <c r="J209" s="20">
        <f>INDEX('SNPP Projections'!$F$8:$N$221,MATCH('GP Registration Projections'!$B209,'SNPP Projections'!$A$8:$A$221,0),2)</f>
        <v>213186.84</v>
      </c>
      <c r="K209" s="20">
        <f>INDEX('SNPP Projections'!$F$8:$N$221,MATCH('GP Registration Projections'!$B209,'SNPP Projections'!$A$8:$A$221,0),3)</f>
        <v>215915.82199999999</v>
      </c>
      <c r="L209" s="20">
        <f>INDEX('SNPP Projections'!$F$8:$N$221,MATCH('GP Registration Projections'!$B209,'SNPP Projections'!$A$8:$A$221,0),4)</f>
        <v>218672.54500000001</v>
      </c>
      <c r="M209" s="20">
        <f>INDEX('SNPP Projections'!$F$8:$N$221,MATCH('GP Registration Projections'!$B209,'SNPP Projections'!$A$8:$A$221,0),5)</f>
        <v>221315.99299999999</v>
      </c>
      <c r="N209" s="20">
        <f>INDEX('SNPP Projections'!$F$8:$N$221,MATCH('GP Registration Projections'!$B209,'SNPP Projections'!$A$8:$A$221,0),6)</f>
        <v>223899.30300000001</v>
      </c>
      <c r="P209" s="21">
        <f t="shared" si="27"/>
        <v>1.362048647752984E-2</v>
      </c>
      <c r="Q209" s="21">
        <f t="shared" si="28"/>
        <v>1.2800893338444292E-2</v>
      </c>
      <c r="R209" s="21">
        <f t="shared" si="29"/>
        <v>1.2767582173760417E-2</v>
      </c>
      <c r="S209" s="21">
        <f t="shared" si="30"/>
        <v>1.2088614050748688E-2</v>
      </c>
      <c r="T209" s="21">
        <f t="shared" si="31"/>
        <v>1.167249580557889E-2</v>
      </c>
      <c r="V209" s="13">
        <v>220663</v>
      </c>
      <c r="W209" s="23">
        <f t="shared" si="32"/>
        <v>223668.53740759115</v>
      </c>
      <c r="X209" s="23">
        <f t="shared" si="33"/>
        <v>226531.69449811155</v>
      </c>
      <c r="Y209" s="23">
        <f t="shared" si="34"/>
        <v>229423.95652257738</v>
      </c>
      <c r="Z209" s="23">
        <f t="shared" si="35"/>
        <v>232197.37418697457</v>
      </c>
      <c r="AA209" s="23">
        <f t="shared" si="35"/>
        <v>234907.69706323848</v>
      </c>
    </row>
    <row r="210" spans="1:27" x14ac:dyDescent="0.2">
      <c r="A210" s="11" t="s">
        <v>147</v>
      </c>
      <c r="B210" s="11" t="s">
        <v>668</v>
      </c>
      <c r="C210" s="12" t="s">
        <v>324</v>
      </c>
      <c r="D210" s="11" t="s">
        <v>640</v>
      </c>
      <c r="E210" s="12" t="s">
        <v>641</v>
      </c>
      <c r="F210" s="11" t="s">
        <v>642</v>
      </c>
      <c r="G210" s="11" t="s">
        <v>641</v>
      </c>
      <c r="H210" s="12"/>
      <c r="I210" s="20">
        <f>INDEX('SNPP Projections'!$F$8:$N$221,MATCH('GP Registration Projections'!$B210,'SNPP Projections'!$A$8:$A$221,0),1)</f>
        <v>201532.06299999999</v>
      </c>
      <c r="J210" s="20">
        <f>INDEX('SNPP Projections'!$F$8:$N$221,MATCH('GP Registration Projections'!$B210,'SNPP Projections'!$A$8:$A$221,0),2)</f>
        <v>204328.00700000001</v>
      </c>
      <c r="K210" s="20">
        <f>INDEX('SNPP Projections'!$F$8:$N$221,MATCH('GP Registration Projections'!$B210,'SNPP Projections'!$A$8:$A$221,0),3)</f>
        <v>207130.995</v>
      </c>
      <c r="L210" s="20">
        <f>INDEX('SNPP Projections'!$F$8:$N$221,MATCH('GP Registration Projections'!$B210,'SNPP Projections'!$A$8:$A$221,0),4)</f>
        <v>209961.82</v>
      </c>
      <c r="M210" s="20">
        <f>INDEX('SNPP Projections'!$F$8:$N$221,MATCH('GP Registration Projections'!$B210,'SNPP Projections'!$A$8:$A$221,0),5)</f>
        <v>212774.77600000001</v>
      </c>
      <c r="N210" s="20">
        <f>INDEX('SNPP Projections'!$F$8:$N$221,MATCH('GP Registration Projections'!$B210,'SNPP Projections'!$A$8:$A$221,0),6)</f>
        <v>215582.37899999999</v>
      </c>
      <c r="P210" s="21">
        <f t="shared" si="27"/>
        <v>1.3873445040851974E-2</v>
      </c>
      <c r="Q210" s="21">
        <f t="shared" si="28"/>
        <v>1.3718080262976298E-2</v>
      </c>
      <c r="R210" s="21">
        <f t="shared" si="29"/>
        <v>1.3666834362476806E-2</v>
      </c>
      <c r="S210" s="21">
        <f t="shared" si="30"/>
        <v>1.3397464358043789E-2</v>
      </c>
      <c r="T210" s="21">
        <f t="shared" si="31"/>
        <v>1.3195187196437107E-2</v>
      </c>
      <c r="V210" s="13">
        <v>190439</v>
      </c>
      <c r="W210" s="23">
        <f t="shared" si="32"/>
        <v>193081.04500013482</v>
      </c>
      <c r="X210" s="23">
        <f t="shared" si="33"/>
        <v>195729.74627270602</v>
      </c>
      <c r="Y210" s="23">
        <f t="shared" si="34"/>
        <v>198404.75229482469</v>
      </c>
      <c r="Z210" s="23">
        <f t="shared" si="35"/>
        <v>201062.8728921611</v>
      </c>
      <c r="AA210" s="23">
        <f t="shared" si="35"/>
        <v>203715.9351382266</v>
      </c>
    </row>
    <row r="211" spans="1:27" x14ac:dyDescent="0.2">
      <c r="A211" s="11" t="s">
        <v>148</v>
      </c>
      <c r="B211" s="11" t="s">
        <v>669</v>
      </c>
      <c r="C211" s="12" t="s">
        <v>325</v>
      </c>
      <c r="D211" s="11" t="s">
        <v>640</v>
      </c>
      <c r="E211" s="12" t="s">
        <v>641</v>
      </c>
      <c r="F211" s="11" t="s">
        <v>642</v>
      </c>
      <c r="G211" s="11" t="s">
        <v>641</v>
      </c>
      <c r="H211" s="12"/>
      <c r="I211" s="20">
        <f>INDEX('SNPP Projections'!$F$8:$N$221,MATCH('GP Registration Projections'!$B211,'SNPP Projections'!$A$8:$A$221,0),1)</f>
        <v>282713.56199999998</v>
      </c>
      <c r="J211" s="20">
        <f>INDEX('SNPP Projections'!$F$8:$N$221,MATCH('GP Registration Projections'!$B211,'SNPP Projections'!$A$8:$A$221,0),2)</f>
        <v>289176.19500000001</v>
      </c>
      <c r="K211" s="20">
        <f>INDEX('SNPP Projections'!$F$8:$N$221,MATCH('GP Registration Projections'!$B211,'SNPP Projections'!$A$8:$A$221,0),3)</f>
        <v>295168.42</v>
      </c>
      <c r="L211" s="20">
        <f>INDEX('SNPP Projections'!$F$8:$N$221,MATCH('GP Registration Projections'!$B211,'SNPP Projections'!$A$8:$A$221,0),4)</f>
        <v>300996.38</v>
      </c>
      <c r="M211" s="20">
        <f>INDEX('SNPP Projections'!$F$8:$N$221,MATCH('GP Registration Projections'!$B211,'SNPP Projections'!$A$8:$A$221,0),5)</f>
        <v>306382.478</v>
      </c>
      <c r="N211" s="20">
        <f>INDEX('SNPP Projections'!$F$8:$N$221,MATCH('GP Registration Projections'!$B211,'SNPP Projections'!$A$8:$A$221,0),6)</f>
        <v>311519.50599999999</v>
      </c>
      <c r="P211" s="21">
        <f t="shared" si="27"/>
        <v>2.2859296010709351E-2</v>
      </c>
      <c r="Q211" s="21">
        <f t="shared" si="28"/>
        <v>2.0721709129618973E-2</v>
      </c>
      <c r="R211" s="21">
        <f t="shared" si="29"/>
        <v>1.9744524160138884E-2</v>
      </c>
      <c r="S211" s="21">
        <f t="shared" si="30"/>
        <v>1.7894228495372595E-2</v>
      </c>
      <c r="T211" s="21">
        <f t="shared" si="31"/>
        <v>1.6766716013048209E-2</v>
      </c>
      <c r="V211" s="13">
        <v>294757</v>
      </c>
      <c r="W211" s="23">
        <f t="shared" si="32"/>
        <v>301494.93751422863</v>
      </c>
      <c r="X211" s="23">
        <f t="shared" si="33"/>
        <v>307742.4279134511</v>
      </c>
      <c r="Y211" s="23">
        <f t="shared" si="34"/>
        <v>313818.65571648802</v>
      </c>
      <c r="Z211" s="23">
        <f t="shared" si="35"/>
        <v>319434.19844798953</v>
      </c>
      <c r="AA211" s="23">
        <f t="shared" si="35"/>
        <v>324790.06093822268</v>
      </c>
    </row>
    <row r="212" spans="1:27" x14ac:dyDescent="0.2">
      <c r="A212" s="11" t="s">
        <v>149</v>
      </c>
      <c r="B212" s="11" t="s">
        <v>670</v>
      </c>
      <c r="C212" s="12" t="s">
        <v>326</v>
      </c>
      <c r="D212" s="11" t="s">
        <v>640</v>
      </c>
      <c r="E212" s="12" t="s">
        <v>641</v>
      </c>
      <c r="F212" s="11" t="s">
        <v>642</v>
      </c>
      <c r="G212" s="11" t="s">
        <v>641</v>
      </c>
      <c r="H212" s="12"/>
      <c r="I212" s="20">
        <f>INDEX('SNPP Projections'!$F$8:$N$221,MATCH('GP Registration Projections'!$B212,'SNPP Projections'!$A$8:$A$221,0),1)</f>
        <v>271973.14199999999</v>
      </c>
      <c r="J212" s="20">
        <f>INDEX('SNPP Projections'!$F$8:$N$221,MATCH('GP Registration Projections'!$B212,'SNPP Projections'!$A$8:$A$221,0),2)</f>
        <v>275482.28000000003</v>
      </c>
      <c r="K212" s="20">
        <f>INDEX('SNPP Projections'!$F$8:$N$221,MATCH('GP Registration Projections'!$B212,'SNPP Projections'!$A$8:$A$221,0),3)</f>
        <v>278829.63299999997</v>
      </c>
      <c r="L212" s="20">
        <f>INDEX('SNPP Projections'!$F$8:$N$221,MATCH('GP Registration Projections'!$B212,'SNPP Projections'!$A$8:$A$221,0),4)</f>
        <v>282234.79499999998</v>
      </c>
      <c r="M212" s="20">
        <f>INDEX('SNPP Projections'!$F$8:$N$221,MATCH('GP Registration Projections'!$B212,'SNPP Projections'!$A$8:$A$221,0),5)</f>
        <v>285500.70299999998</v>
      </c>
      <c r="N212" s="20">
        <f>INDEX('SNPP Projections'!$F$8:$N$221,MATCH('GP Registration Projections'!$B212,'SNPP Projections'!$A$8:$A$221,0),6)</f>
        <v>288723.86700000003</v>
      </c>
      <c r="P212" s="21">
        <f t="shared" si="27"/>
        <v>1.2902516675709234E-2</v>
      </c>
      <c r="Q212" s="21">
        <f t="shared" si="28"/>
        <v>1.2150883171142421E-2</v>
      </c>
      <c r="R212" s="21">
        <f t="shared" si="29"/>
        <v>1.2212338994829906E-2</v>
      </c>
      <c r="S212" s="21">
        <f t="shared" si="30"/>
        <v>1.1571599454985683E-2</v>
      </c>
      <c r="T212" s="21">
        <f t="shared" si="31"/>
        <v>1.1289513357170431E-2</v>
      </c>
      <c r="V212" s="13">
        <v>297733</v>
      </c>
      <c r="W212" s="23">
        <f t="shared" si="32"/>
        <v>301574.50499740895</v>
      </c>
      <c r="X212" s="23">
        <f t="shared" si="33"/>
        <v>305238.90157502756</v>
      </c>
      <c r="Y212" s="23">
        <f t="shared" si="34"/>
        <v>308966.58251547132</v>
      </c>
      <c r="Z212" s="23">
        <f t="shared" si="35"/>
        <v>312541.82005331613</v>
      </c>
      <c r="AA212" s="23">
        <f t="shared" si="35"/>
        <v>316070.26510548242</v>
      </c>
    </row>
    <row r="213" spans="1:27" x14ac:dyDescent="0.2">
      <c r="A213" s="11" t="s">
        <v>150</v>
      </c>
      <c r="B213" s="11" t="s">
        <v>671</v>
      </c>
      <c r="C213" s="12" t="s">
        <v>327</v>
      </c>
      <c r="D213" s="11" t="s">
        <v>640</v>
      </c>
      <c r="E213" s="12" t="s">
        <v>641</v>
      </c>
      <c r="F213" s="11" t="s">
        <v>642</v>
      </c>
      <c r="G213" s="11" t="s">
        <v>641</v>
      </c>
      <c r="H213" s="12"/>
      <c r="I213" s="20">
        <f>INDEX('SNPP Projections'!$F$8:$N$221,MATCH('GP Registration Projections'!$B213,'SNPP Projections'!$A$8:$A$221,0),1)</f>
        <v>317002.38099999999</v>
      </c>
      <c r="J213" s="20">
        <f>INDEX('SNPP Projections'!$F$8:$N$221,MATCH('GP Registration Projections'!$B213,'SNPP Projections'!$A$8:$A$221,0),2)</f>
        <v>320297.37699999998</v>
      </c>
      <c r="K213" s="20">
        <f>INDEX('SNPP Projections'!$F$8:$N$221,MATCH('GP Registration Projections'!$B213,'SNPP Projections'!$A$8:$A$221,0),3)</f>
        <v>323390.72100000002</v>
      </c>
      <c r="L213" s="20">
        <f>INDEX('SNPP Projections'!$F$8:$N$221,MATCH('GP Registration Projections'!$B213,'SNPP Projections'!$A$8:$A$221,0),4)</f>
        <v>326473.94900000002</v>
      </c>
      <c r="M213" s="20">
        <f>INDEX('SNPP Projections'!$F$8:$N$221,MATCH('GP Registration Projections'!$B213,'SNPP Projections'!$A$8:$A$221,0),5)</f>
        <v>329366.065</v>
      </c>
      <c r="N213" s="20">
        <f>INDEX('SNPP Projections'!$F$8:$N$221,MATCH('GP Registration Projections'!$B213,'SNPP Projections'!$A$8:$A$221,0),6)</f>
        <v>332146.19099999999</v>
      </c>
      <c r="P213" s="21">
        <f t="shared" si="27"/>
        <v>1.0394231076769057E-2</v>
      </c>
      <c r="Q213" s="21">
        <f t="shared" si="28"/>
        <v>9.6577250459345503E-3</v>
      </c>
      <c r="R213" s="21">
        <f t="shared" si="29"/>
        <v>9.5340645225253772E-3</v>
      </c>
      <c r="S213" s="21">
        <f t="shared" si="30"/>
        <v>8.8586425007527309E-3</v>
      </c>
      <c r="T213" s="21">
        <f t="shared" si="31"/>
        <v>8.440839222462063E-3</v>
      </c>
      <c r="V213" s="13">
        <v>383066</v>
      </c>
      <c r="W213" s="23">
        <f t="shared" si="32"/>
        <v>387047.6765216536</v>
      </c>
      <c r="X213" s="23">
        <f t="shared" si="33"/>
        <v>390785.67656116752</v>
      </c>
      <c r="Y213" s="23">
        <f t="shared" si="34"/>
        <v>394511.4524159804</v>
      </c>
      <c r="Z213" s="23">
        <f t="shared" si="35"/>
        <v>398006.28833538631</v>
      </c>
      <c r="AA213" s="23">
        <f t="shared" si="35"/>
        <v>401365.79542475421</v>
      </c>
    </row>
    <row r="214" spans="1:27" ht="25.5" x14ac:dyDescent="0.2">
      <c r="A214" s="11" t="s">
        <v>151</v>
      </c>
      <c r="B214" s="11" t="s">
        <v>672</v>
      </c>
      <c r="C214" s="14" t="s">
        <v>673</v>
      </c>
      <c r="D214" s="11" t="s">
        <v>640</v>
      </c>
      <c r="E214" s="12" t="s">
        <v>641</v>
      </c>
      <c r="F214" s="11" t="s">
        <v>642</v>
      </c>
      <c r="G214" s="11" t="s">
        <v>641</v>
      </c>
      <c r="H214" s="12"/>
      <c r="I214" s="20">
        <f>INDEX('SNPP Projections'!$F$8:$N$221,MATCH('GP Registration Projections'!$B214,'SNPP Projections'!$A$8:$A$221,0),1)</f>
        <v>220674.04300000001</v>
      </c>
      <c r="J214" s="20">
        <f>INDEX('SNPP Projections'!$F$8:$N$221,MATCH('GP Registration Projections'!$B214,'SNPP Projections'!$A$8:$A$221,0),2)</f>
        <v>221788.484</v>
      </c>
      <c r="K214" s="20">
        <f>INDEX('SNPP Projections'!$F$8:$N$221,MATCH('GP Registration Projections'!$B214,'SNPP Projections'!$A$8:$A$221,0),3)</f>
        <v>222697.27600000001</v>
      </c>
      <c r="L214" s="20">
        <f>INDEX('SNPP Projections'!$F$8:$N$221,MATCH('GP Registration Projections'!$B214,'SNPP Projections'!$A$8:$A$221,0),4)</f>
        <v>223715.34400000001</v>
      </c>
      <c r="M214" s="20">
        <f>INDEX('SNPP Projections'!$F$8:$N$221,MATCH('GP Registration Projections'!$B214,'SNPP Projections'!$A$8:$A$221,0),5)</f>
        <v>224560.342</v>
      </c>
      <c r="N214" s="20">
        <f>INDEX('SNPP Projections'!$F$8:$N$221,MATCH('GP Registration Projections'!$B214,'SNPP Projections'!$A$8:$A$221,0),6)</f>
        <v>225398.1</v>
      </c>
      <c r="P214" s="21">
        <f t="shared" si="27"/>
        <v>5.050168043551872E-3</v>
      </c>
      <c r="Q214" s="21">
        <f t="shared" si="28"/>
        <v>4.0975617110941423E-3</v>
      </c>
      <c r="R214" s="21">
        <f t="shared" si="29"/>
        <v>4.5715332413854906E-3</v>
      </c>
      <c r="S214" s="21">
        <f t="shared" si="30"/>
        <v>3.7771124004797466E-3</v>
      </c>
      <c r="T214" s="21">
        <f t="shared" si="31"/>
        <v>3.730658728690401E-3</v>
      </c>
      <c r="V214" s="13">
        <v>244224</v>
      </c>
      <c r="W214" s="23">
        <f t="shared" si="32"/>
        <v>245457.37224026842</v>
      </c>
      <c r="X214" s="23">
        <f t="shared" si="33"/>
        <v>246463.14897046593</v>
      </c>
      <c r="Y214" s="23">
        <f t="shared" si="34"/>
        <v>247589.86344876097</v>
      </c>
      <c r="Z214" s="23">
        <f t="shared" si="35"/>
        <v>248525.03819222638</v>
      </c>
      <c r="AA214" s="23">
        <f t="shared" si="35"/>
        <v>249452.20029525633</v>
      </c>
    </row>
    <row r="215" spans="1:27" x14ac:dyDescent="0.2">
      <c r="A215" s="11" t="s">
        <v>152</v>
      </c>
      <c r="B215" s="11" t="s">
        <v>674</v>
      </c>
      <c r="C215" s="12" t="s">
        <v>328</v>
      </c>
      <c r="D215" s="11" t="s">
        <v>640</v>
      </c>
      <c r="E215" s="12" t="s">
        <v>641</v>
      </c>
      <c r="F215" s="11" t="s">
        <v>642</v>
      </c>
      <c r="G215" s="11" t="s">
        <v>641</v>
      </c>
      <c r="H215" s="12"/>
      <c r="I215" s="20">
        <f>INDEX('SNPP Projections'!$F$8:$N$221,MATCH('GP Registration Projections'!$B215,'SNPP Projections'!$A$8:$A$221,0),1)</f>
        <v>167542.33199999999</v>
      </c>
      <c r="J215" s="20">
        <f>INDEX('SNPP Projections'!$F$8:$N$221,MATCH('GP Registration Projections'!$B215,'SNPP Projections'!$A$8:$A$221,0),2)</f>
        <v>169862.09</v>
      </c>
      <c r="K215" s="20">
        <f>INDEX('SNPP Projections'!$F$8:$N$221,MATCH('GP Registration Projections'!$B215,'SNPP Projections'!$A$8:$A$221,0),3)</f>
        <v>171851.375</v>
      </c>
      <c r="L215" s="20">
        <f>INDEX('SNPP Projections'!$F$8:$N$221,MATCH('GP Registration Projections'!$B215,'SNPP Projections'!$A$8:$A$221,0),4)</f>
        <v>173795.644</v>
      </c>
      <c r="M215" s="20">
        <f>INDEX('SNPP Projections'!$F$8:$N$221,MATCH('GP Registration Projections'!$B215,'SNPP Projections'!$A$8:$A$221,0),5)</f>
        <v>175491.30300000001</v>
      </c>
      <c r="N215" s="20">
        <f>INDEX('SNPP Projections'!$F$8:$N$221,MATCH('GP Registration Projections'!$B215,'SNPP Projections'!$A$8:$A$221,0),6)</f>
        <v>177100.25399999999</v>
      </c>
      <c r="P215" s="21">
        <f t="shared" si="27"/>
        <v>1.3845802265662637E-2</v>
      </c>
      <c r="Q215" s="21">
        <f t="shared" si="28"/>
        <v>1.171117699069877E-2</v>
      </c>
      <c r="R215" s="21">
        <f t="shared" si="29"/>
        <v>1.1313665660225299E-2</v>
      </c>
      <c r="S215" s="21">
        <f t="shared" si="30"/>
        <v>9.7566254307272175E-3</v>
      </c>
      <c r="T215" s="21">
        <f t="shared" si="31"/>
        <v>9.1682663043419974E-3</v>
      </c>
      <c r="V215" s="13">
        <v>210572</v>
      </c>
      <c r="W215" s="23">
        <f t="shared" si="32"/>
        <v>213487.53827468512</v>
      </c>
      <c r="X215" s="23">
        <f t="shared" si="33"/>
        <v>215987.72862072854</v>
      </c>
      <c r="Y215" s="23">
        <f t="shared" si="34"/>
        <v>218431.34156905493</v>
      </c>
      <c r="Z215" s="23">
        <f t="shared" si="35"/>
        <v>220562.49435107544</v>
      </c>
      <c r="AA215" s="23">
        <f t="shared" si="35"/>
        <v>222584.67003603603</v>
      </c>
    </row>
  </sheetData>
  <printOptions gridLines="1"/>
  <pageMargins left="0.23622047244094491" right="0.23622047244094491" top="0.23622047244094491" bottom="0.47244094488188981" header="0.31496062992125984" footer="0.23622047244094491"/>
  <pageSetup paperSize="9" scale="47" fitToHeight="0" orientation="landscape" r:id="rId1"/>
  <headerFooter scaleWithDoc="0">
    <oddFooter>&amp;L&amp;A&amp;C&amp;F&amp;RPage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Notes</vt:lpstr>
      <vt:lpstr>SNPP Projections</vt:lpstr>
      <vt:lpstr>GP Registration Projections</vt:lpstr>
      <vt:lpstr>Notes!Print_Area</vt:lpstr>
      <vt:lpstr>'GP Registration Projections'!Print_Titles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Chaplin, Michael</dc:creator>
  <cp:lastModifiedBy>Davies, Christina</cp:lastModifiedBy>
  <cp:lastPrinted>2016-04-01T15:09:18Z</cp:lastPrinted>
  <dcterms:created xsi:type="dcterms:W3CDTF">2014-01-24T17:18:14Z</dcterms:created>
  <dcterms:modified xsi:type="dcterms:W3CDTF">2016-04-05T12:37:37Z</dcterms:modified>
</cp:coreProperties>
</file>