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550" activeTab="1"/>
  </bookViews>
  <sheets>
    <sheet name="Notes" sheetId="3" r:id="rId1"/>
    <sheet name="Model coefficients" sheetId="7" r:id="rId2"/>
    <sheet name="CRGs" sheetId="6" r:id="rId3"/>
    <sheet name="Weighted populations" sheetId="4" r:id="rId4"/>
  </sheets>
  <definedNames>
    <definedName name="_xlnm.Print_Titles" localSheetId="1">'Model coefficients'!$5:$5</definedName>
    <definedName name="_xlnm.Print_Titles" localSheetId="3">'Weighted populations'!$5:$5</definedName>
  </definedNames>
  <calcPr calcId="145621"/>
</workbook>
</file>

<file path=xl/calcChain.xml><?xml version="1.0" encoding="utf-8"?>
<calcChain xmlns="http://schemas.openxmlformats.org/spreadsheetml/2006/main">
  <c r="V216" i="4" l="1"/>
  <c r="S216" i="4"/>
  <c r="T216" i="4" l="1"/>
  <c r="U216" i="4"/>
  <c r="W216" i="4"/>
  <c r="N216" i="4" l="1"/>
  <c r="L216" i="4" l="1"/>
  <c r="O8" i="4" l="1"/>
  <c r="O162" i="4"/>
  <c r="O6" i="4"/>
  <c r="O85" i="4"/>
  <c r="O96" i="4"/>
  <c r="O157" i="4"/>
  <c r="O183" i="4"/>
  <c r="O39" i="4"/>
  <c r="O79" i="4"/>
  <c r="O90" i="4"/>
  <c r="O133" i="4"/>
  <c r="O158" i="4"/>
  <c r="O189" i="4"/>
  <c r="O181" i="4"/>
  <c r="O12" i="4"/>
  <c r="O34" i="4"/>
  <c r="O57" i="4"/>
  <c r="O56" i="4"/>
  <c r="O111" i="4"/>
  <c r="O108" i="4"/>
  <c r="O134" i="4"/>
  <c r="O160" i="4"/>
  <c r="O190" i="4"/>
  <c r="O182" i="4"/>
  <c r="O51" i="4"/>
  <c r="O131" i="4"/>
  <c r="O145" i="4"/>
  <c r="O15" i="4"/>
  <c r="O132" i="4"/>
  <c r="O148" i="4"/>
  <c r="O214" i="4"/>
  <c r="O40" i="4"/>
  <c r="O128" i="4"/>
  <c r="O112" i="4"/>
  <c r="O138" i="4"/>
  <c r="O201" i="4"/>
  <c r="O104" i="4"/>
  <c r="O49" i="4"/>
  <c r="O89" i="4"/>
  <c r="O139" i="4"/>
  <c r="O199" i="4"/>
  <c r="O36" i="4"/>
  <c r="O61" i="4"/>
  <c r="O88" i="4"/>
  <c r="O106" i="4"/>
  <c r="O150" i="4"/>
  <c r="O177" i="4"/>
  <c r="O202" i="4"/>
  <c r="O167" i="4"/>
  <c r="O47" i="4"/>
  <c r="O35" i="4"/>
  <c r="O54" i="4"/>
  <c r="O77" i="4"/>
  <c r="O124" i="4"/>
  <c r="O147" i="4"/>
  <c r="O188" i="4"/>
  <c r="O211" i="4"/>
  <c r="O168" i="4"/>
  <c r="O74" i="4"/>
  <c r="O192" i="4"/>
  <c r="O25" i="4"/>
  <c r="O129" i="4"/>
  <c r="O116" i="4"/>
  <c r="O184" i="4"/>
  <c r="O172" i="4"/>
  <c r="O26" i="4"/>
  <c r="O76" i="4"/>
  <c r="O109" i="4"/>
  <c r="O154" i="4"/>
  <c r="O143" i="4"/>
  <c r="O208" i="4"/>
  <c r="O204" i="4"/>
  <c r="O45" i="4"/>
  <c r="O22" i="4"/>
  <c r="O64" i="4"/>
  <c r="O73" i="4"/>
  <c r="O120" i="4"/>
  <c r="O115" i="4"/>
  <c r="O146" i="4"/>
  <c r="O144" i="4"/>
  <c r="O179" i="4"/>
  <c r="O166" i="4"/>
  <c r="O44" i="4"/>
  <c r="O66" i="4"/>
  <c r="O191" i="4"/>
  <c r="O67" i="4"/>
  <c r="O97" i="4"/>
  <c r="O176" i="4"/>
  <c r="O174" i="4"/>
  <c r="O17" i="4"/>
  <c r="O69" i="4"/>
  <c r="O100" i="4"/>
  <c r="O203" i="4"/>
  <c r="O171" i="4"/>
  <c r="O107" i="4"/>
  <c r="O13" i="4"/>
  <c r="O63" i="4"/>
  <c r="O103" i="4"/>
  <c r="O165" i="4"/>
  <c r="O123" i="4"/>
  <c r="O62" i="4"/>
  <c r="O180" i="4"/>
  <c r="O110" i="4"/>
  <c r="O53" i="4"/>
  <c r="O175" i="4"/>
  <c r="O149" i="4"/>
  <c r="O41" i="4"/>
  <c r="O37" i="4"/>
  <c r="O159" i="4"/>
  <c r="O83" i="4"/>
  <c r="O33" i="4"/>
  <c r="O178" i="4"/>
  <c r="O94" i="4"/>
  <c r="O10" i="4"/>
  <c r="O200" i="4"/>
  <c r="O105" i="4"/>
  <c r="O52" i="4"/>
  <c r="O173" i="4"/>
  <c r="O137" i="4"/>
  <c r="O42" i="4"/>
  <c r="O18" i="4"/>
  <c r="O196" i="4"/>
  <c r="O119" i="4"/>
  <c r="O68" i="4"/>
  <c r="O113" i="4"/>
  <c r="O32" i="4"/>
  <c r="O30" i="4"/>
  <c r="O86" i="4"/>
  <c r="O195" i="4"/>
  <c r="O127" i="4"/>
  <c r="O117" i="4"/>
  <c r="O155" i="4"/>
  <c r="O126" i="4"/>
  <c r="O141" i="4"/>
  <c r="O21" i="4"/>
  <c r="O92" i="4"/>
  <c r="O212" i="4"/>
  <c r="O46" i="4"/>
  <c r="O60" i="4"/>
  <c r="O48" i="4"/>
  <c r="O170" i="4"/>
  <c r="O75" i="4"/>
  <c r="O164" i="4"/>
  <c r="O197" i="4"/>
  <c r="O27" i="4"/>
  <c r="O99" i="4"/>
  <c r="O169" i="4"/>
  <c r="O80" i="4"/>
  <c r="O161" i="4"/>
  <c r="O71" i="4"/>
  <c r="O98" i="4"/>
  <c r="O186" i="4"/>
  <c r="O31" i="4"/>
  <c r="O121" i="4"/>
  <c r="O152" i="4"/>
  <c r="O87" i="4"/>
  <c r="O20" i="4"/>
  <c r="O207" i="4"/>
  <c r="O95" i="4"/>
  <c r="O11" i="4"/>
  <c r="O194" i="4"/>
  <c r="O102" i="4"/>
  <c r="O122" i="4"/>
  <c r="O205" i="4"/>
  <c r="O135" i="4"/>
  <c r="O125" i="4"/>
  <c r="O14" i="4"/>
  <c r="O142" i="4"/>
  <c r="O78" i="4"/>
  <c r="O38" i="4"/>
  <c r="O187" i="4"/>
  <c r="O93" i="4"/>
  <c r="O9" i="4"/>
  <c r="O210" i="4"/>
  <c r="O101" i="4"/>
  <c r="O118" i="4"/>
  <c r="O43" i="4"/>
  <c r="O140" i="4"/>
  <c r="O28" i="4"/>
  <c r="O7" i="4"/>
  <c r="O193" i="4"/>
  <c r="O55" i="4"/>
  <c r="O81" i="4"/>
  <c r="O163" i="4"/>
  <c r="O23" i="4"/>
  <c r="O114" i="4"/>
  <c r="O206" i="4"/>
  <c r="O50" i="4"/>
  <c r="O213" i="4"/>
  <c r="O16" i="4"/>
  <c r="O84" i="4"/>
  <c r="O185" i="4"/>
  <c r="O72" i="4"/>
  <c r="O153" i="4"/>
  <c r="O151" i="4"/>
  <c r="O24" i="4"/>
  <c r="O70" i="4"/>
  <c r="O156" i="4"/>
  <c r="O19" i="4"/>
  <c r="O82" i="4"/>
  <c r="O59" i="4"/>
  <c r="O91" i="4"/>
  <c r="O209" i="4"/>
  <c r="O65" i="4"/>
  <c r="O136" i="4"/>
  <c r="O29" i="4"/>
  <c r="O58" i="4"/>
  <c r="O198" i="4"/>
  <c r="O130" i="4"/>
  <c r="E216" i="4"/>
  <c r="O216" i="4" l="1"/>
  <c r="F168" i="4"/>
  <c r="H168" i="4" s="1"/>
  <c r="F84" i="4" l="1"/>
  <c r="H84" i="4" s="1"/>
  <c r="F28" i="4"/>
  <c r="H28" i="4" s="1"/>
  <c r="F68" i="4"/>
  <c r="H68" i="4" s="1"/>
  <c r="F104" i="4"/>
  <c r="H104" i="4" s="1"/>
  <c r="F44" i="4"/>
  <c r="H44" i="4" s="1"/>
  <c r="F103" i="4"/>
  <c r="H103" i="4" s="1"/>
  <c r="F65" i="4"/>
  <c r="H65" i="4" s="1"/>
  <c r="F145" i="4"/>
  <c r="H145" i="4" s="1"/>
  <c r="F73" i="4"/>
  <c r="H73" i="4" s="1"/>
  <c r="F30" i="4"/>
  <c r="H30" i="4" s="1"/>
  <c r="F26" i="4"/>
  <c r="H26" i="4" s="1"/>
  <c r="F39" i="4"/>
  <c r="H39" i="4" s="1"/>
  <c r="F154" i="4"/>
  <c r="H154" i="4" s="1"/>
  <c r="F27" i="4"/>
  <c r="H27" i="4" s="1"/>
  <c r="F99" i="4"/>
  <c r="H99" i="4" s="1"/>
  <c r="F120" i="4"/>
  <c r="H120" i="4" s="1"/>
  <c r="F42" i="4"/>
  <c r="H42" i="4" s="1"/>
  <c r="F53" i="4"/>
  <c r="H53" i="4" s="1"/>
  <c r="F150" i="4"/>
  <c r="H150" i="4" s="1"/>
  <c r="F192" i="4"/>
  <c r="H192" i="4" s="1"/>
  <c r="F164" i="4"/>
  <c r="H164" i="4" s="1"/>
  <c r="F213" i="4"/>
  <c r="H213" i="4" s="1"/>
  <c r="F162" i="4"/>
  <c r="H162" i="4" s="1"/>
  <c r="F197" i="4"/>
  <c r="H197" i="4" s="1"/>
  <c r="F182" i="4"/>
  <c r="H182" i="4" s="1"/>
  <c r="F191" i="4"/>
  <c r="H191" i="4" s="1"/>
  <c r="F115" i="4"/>
  <c r="H115" i="4" s="1"/>
  <c r="F95" i="4"/>
  <c r="H95" i="4" s="1"/>
  <c r="F147" i="4"/>
  <c r="H147" i="4" s="1"/>
  <c r="F112" i="4"/>
  <c r="H112" i="4" s="1"/>
  <c r="F101" i="4"/>
  <c r="H101" i="4" s="1"/>
  <c r="F35" i="4"/>
  <c r="H35" i="4" s="1"/>
  <c r="F122" i="4"/>
  <c r="H122" i="4" s="1"/>
  <c r="F75" i="4"/>
  <c r="H75" i="4" s="1"/>
  <c r="F97" i="4"/>
  <c r="H97" i="4" s="1"/>
  <c r="F23" i="4"/>
  <c r="H23" i="4" s="1"/>
  <c r="F133" i="4"/>
  <c r="H133" i="4" s="1"/>
  <c r="F41" i="4"/>
  <c r="H41" i="4" s="1"/>
  <c r="F109" i="4"/>
  <c r="H109" i="4" s="1"/>
  <c r="F72" i="4"/>
  <c r="H72" i="4" s="1"/>
  <c r="F64" i="4"/>
  <c r="H64" i="4" s="1"/>
  <c r="F60" i="4"/>
  <c r="H60" i="4" s="1"/>
  <c r="F32" i="4"/>
  <c r="H32" i="4" s="1"/>
  <c r="F142" i="4"/>
  <c r="H142" i="4" s="1"/>
  <c r="F203" i="4"/>
  <c r="H203" i="4" s="1"/>
  <c r="F212" i="4"/>
  <c r="H212" i="4" s="1"/>
  <c r="F187" i="4"/>
  <c r="H187" i="4" s="1"/>
  <c r="F193" i="4"/>
  <c r="H193" i="4" s="1"/>
  <c r="F185" i="4"/>
  <c r="H185" i="4" s="1"/>
  <c r="F206" i="4"/>
  <c r="H206" i="4" s="1"/>
  <c r="F174" i="4"/>
  <c r="H174" i="4" s="1"/>
  <c r="F78" i="4"/>
  <c r="H78" i="4" s="1"/>
  <c r="F77" i="4"/>
  <c r="H77" i="4" s="1"/>
  <c r="F131" i="4"/>
  <c r="H131" i="4" s="1"/>
  <c r="F119" i="4"/>
  <c r="H119" i="4" s="1"/>
  <c r="F90" i="4"/>
  <c r="H90" i="4" s="1"/>
  <c r="F16" i="4"/>
  <c r="H16" i="4" s="1"/>
  <c r="F29" i="4"/>
  <c r="H29" i="4" s="1"/>
  <c r="F136" i="4"/>
  <c r="H136" i="4" s="1"/>
  <c r="F148" i="4"/>
  <c r="H148" i="4" s="1"/>
  <c r="F94" i="4"/>
  <c r="H94" i="4" s="1"/>
  <c r="F45" i="4"/>
  <c r="H45" i="4" s="1"/>
  <c r="F149" i="4"/>
  <c r="H149" i="4" s="1"/>
  <c r="F113" i="4"/>
  <c r="H113" i="4" s="1"/>
  <c r="F135" i="4"/>
  <c r="H135" i="4" s="1"/>
  <c r="F59" i="4"/>
  <c r="H59" i="4" s="1"/>
  <c r="F38" i="4"/>
  <c r="H38" i="4" s="1"/>
  <c r="F63" i="4"/>
  <c r="H63" i="4" s="1"/>
  <c r="F87" i="4"/>
  <c r="H87" i="4" s="1"/>
  <c r="F50" i="4"/>
  <c r="H50" i="4" s="1"/>
  <c r="F48" i="4"/>
  <c r="H48" i="4" s="1"/>
  <c r="F43" i="4"/>
  <c r="H43" i="4" s="1"/>
  <c r="F46" i="4"/>
  <c r="H46" i="4" s="1"/>
  <c r="F40" i="4"/>
  <c r="H40" i="4" s="1"/>
  <c r="F107" i="4"/>
  <c r="H107" i="4" s="1"/>
  <c r="F117" i="4"/>
  <c r="H117" i="4" s="1"/>
  <c r="F36" i="4"/>
  <c r="H36" i="4" s="1"/>
  <c r="F33" i="4"/>
  <c r="H33" i="4" s="1"/>
  <c r="F155" i="4"/>
  <c r="H155" i="4" s="1"/>
  <c r="F138" i="4"/>
  <c r="H138" i="4" s="1"/>
  <c r="F105" i="4"/>
  <c r="H105" i="4" s="1"/>
  <c r="F130" i="4"/>
  <c r="H130" i="4" s="1"/>
  <c r="F80" i="4"/>
  <c r="H80" i="4" s="1"/>
  <c r="F121" i="4"/>
  <c r="H121" i="4" s="1"/>
  <c r="F52" i="4"/>
  <c r="H52" i="4" s="1"/>
  <c r="F17" i="4"/>
  <c r="H17" i="4" s="1"/>
  <c r="F57" i="4"/>
  <c r="H57" i="4" s="1"/>
  <c r="F141" i="4"/>
  <c r="H141" i="4" s="1"/>
  <c r="F159" i="4"/>
  <c r="H159" i="4" s="1"/>
  <c r="F169" i="4"/>
  <c r="H169" i="4" s="1"/>
  <c r="F172" i="4"/>
  <c r="H172" i="4" s="1"/>
  <c r="F163" i="4"/>
  <c r="H163" i="4" s="1"/>
  <c r="F151" i="4"/>
  <c r="H151" i="4" s="1"/>
  <c r="F177" i="4"/>
  <c r="H177" i="4" s="1"/>
  <c r="F171" i="4"/>
  <c r="H171" i="4" s="1"/>
  <c r="F180" i="4"/>
  <c r="H180" i="4" s="1"/>
  <c r="F208" i="4"/>
  <c r="H208" i="4" s="1"/>
  <c r="F170" i="4"/>
  <c r="H170" i="4" s="1"/>
  <c r="F144" i="4"/>
  <c r="H144" i="4" s="1"/>
  <c r="F205" i="4"/>
  <c r="H205" i="4" s="1"/>
  <c r="F175" i="4"/>
  <c r="H175" i="4" s="1"/>
  <c r="F214" i="4"/>
  <c r="H214" i="4" s="1"/>
  <c r="F173" i="4"/>
  <c r="H173" i="4" s="1"/>
  <c r="F129" i="4"/>
  <c r="H129" i="4" s="1"/>
  <c r="F88" i="4"/>
  <c r="H88" i="4" s="1"/>
  <c r="F10" i="4"/>
  <c r="H10" i="4" s="1"/>
  <c r="F31" i="4"/>
  <c r="H31" i="4" s="1"/>
  <c r="F100" i="4"/>
  <c r="H100" i="4" s="1"/>
  <c r="F106" i="4"/>
  <c r="H106" i="4" s="1"/>
  <c r="F61" i="4"/>
  <c r="H61" i="4" s="1"/>
  <c r="F66" i="4"/>
  <c r="H66" i="4" s="1"/>
  <c r="F13" i="4"/>
  <c r="H13" i="4" s="1"/>
  <c r="F123" i="4"/>
  <c r="H123" i="4" s="1"/>
  <c r="F71" i="4"/>
  <c r="H71" i="4" s="1"/>
  <c r="F134" i="4"/>
  <c r="H134" i="4" s="1"/>
  <c r="F93" i="4"/>
  <c r="H93" i="4" s="1"/>
  <c r="F102" i="4"/>
  <c r="H102" i="4" s="1"/>
  <c r="F116" i="4"/>
  <c r="H116" i="4" s="1"/>
  <c r="F67" i="4"/>
  <c r="H67" i="4" s="1"/>
  <c r="F25" i="4"/>
  <c r="H25" i="4" s="1"/>
  <c r="F76" i="4"/>
  <c r="H76" i="4" s="1"/>
  <c r="F161" i="4"/>
  <c r="H161" i="4" s="1"/>
  <c r="F190" i="4"/>
  <c r="H190" i="4" s="1"/>
  <c r="F209" i="4"/>
  <c r="H209" i="4" s="1"/>
  <c r="F165" i="4"/>
  <c r="H165" i="4" s="1"/>
  <c r="F210" i="4"/>
  <c r="H210" i="4" s="1"/>
  <c r="F167" i="4"/>
  <c r="H167" i="4" s="1"/>
  <c r="F143" i="4"/>
  <c r="H143" i="4" s="1"/>
  <c r="F196" i="4"/>
  <c r="H196" i="4" s="1"/>
  <c r="F127" i="4"/>
  <c r="H127" i="4" s="1"/>
  <c r="F55" i="4"/>
  <c r="H55" i="4" s="1"/>
  <c r="F8" i="4"/>
  <c r="H8" i="4" s="1"/>
  <c r="F37" i="4"/>
  <c r="H37" i="4" s="1"/>
  <c r="F21" i="4"/>
  <c r="H21" i="4" s="1"/>
  <c r="F14" i="4"/>
  <c r="H14" i="4" s="1"/>
  <c r="F85" i="4"/>
  <c r="H85" i="4" s="1"/>
  <c r="F153" i="4"/>
  <c r="H153" i="4" s="1"/>
  <c r="F125" i="4"/>
  <c r="H125" i="4" s="1"/>
  <c r="F49" i="4"/>
  <c r="H49" i="4" s="1"/>
  <c r="F98" i="4"/>
  <c r="H98" i="4" s="1"/>
  <c r="F70" i="4"/>
  <c r="H70" i="4" s="1"/>
  <c r="F15" i="4"/>
  <c r="H15" i="4" s="1"/>
  <c r="F47" i="4"/>
  <c r="H47" i="4" s="1"/>
  <c r="F128" i="4"/>
  <c r="H128" i="4" s="1"/>
  <c r="F34" i="4"/>
  <c r="H34" i="4" s="1"/>
  <c r="F139" i="4"/>
  <c r="H139" i="4" s="1"/>
  <c r="F56" i="4"/>
  <c r="H56" i="4" s="1"/>
  <c r="F18" i="4"/>
  <c r="H18" i="4" s="1"/>
  <c r="F200" i="4"/>
  <c r="H200" i="4" s="1"/>
  <c r="F199" i="4"/>
  <c r="H199" i="4" s="1"/>
  <c r="F178" i="4"/>
  <c r="H178" i="4" s="1"/>
  <c r="F176" i="4"/>
  <c r="H176" i="4" s="1"/>
  <c r="F183" i="4"/>
  <c r="H183" i="4" s="1"/>
  <c r="F211" i="4"/>
  <c r="H211" i="4" s="1"/>
  <c r="F201" i="4"/>
  <c r="H201" i="4" s="1"/>
  <c r="F194" i="4"/>
  <c r="H194" i="4" s="1"/>
  <c r="F146" i="4"/>
  <c r="H146" i="4" s="1"/>
  <c r="F92" i="4"/>
  <c r="H92" i="4" s="1"/>
  <c r="F114" i="4"/>
  <c r="H114" i="4" s="1"/>
  <c r="F51" i="4"/>
  <c r="H51" i="4" s="1"/>
  <c r="F11" i="4"/>
  <c r="H11" i="4" s="1"/>
  <c r="F89" i="4"/>
  <c r="H89" i="4" s="1"/>
  <c r="F118" i="4"/>
  <c r="H118" i="4" s="1"/>
  <c r="F19" i="4"/>
  <c r="H19" i="4" s="1"/>
  <c r="F124" i="4"/>
  <c r="H124" i="4" s="1"/>
  <c r="F126" i="4"/>
  <c r="H126" i="4" s="1"/>
  <c r="F91" i="4"/>
  <c r="H91" i="4" s="1"/>
  <c r="F158" i="4"/>
  <c r="H158" i="4" s="1"/>
  <c r="F157" i="4"/>
  <c r="H157" i="4" s="1"/>
  <c r="F83" i="4"/>
  <c r="H83" i="4" s="1"/>
  <c r="F69" i="4"/>
  <c r="H69" i="4" s="1"/>
  <c r="F79" i="4"/>
  <c r="H79" i="4" s="1"/>
  <c r="F7" i="4"/>
  <c r="H7" i="4" s="1"/>
  <c r="F74" i="4"/>
  <c r="H74" i="4" s="1"/>
  <c r="F132" i="4"/>
  <c r="H132" i="4" s="1"/>
  <c r="F54" i="4"/>
  <c r="H54" i="4" s="1"/>
  <c r="F58" i="4"/>
  <c r="H58" i="4" s="1"/>
  <c r="F111" i="4"/>
  <c r="H111" i="4" s="1"/>
  <c r="F6" i="4"/>
  <c r="F137" i="4"/>
  <c r="H137" i="4" s="1"/>
  <c r="F110" i="4"/>
  <c r="H110" i="4" s="1"/>
  <c r="F9" i="4"/>
  <c r="H9" i="4" s="1"/>
  <c r="F62" i="4"/>
  <c r="H62" i="4" s="1"/>
  <c r="F22" i="4"/>
  <c r="H22" i="4" s="1"/>
  <c r="F108" i="4"/>
  <c r="H108" i="4" s="1"/>
  <c r="F81" i="4"/>
  <c r="H81" i="4" s="1"/>
  <c r="F96" i="4"/>
  <c r="H96" i="4" s="1"/>
  <c r="F82" i="4"/>
  <c r="H82" i="4" s="1"/>
  <c r="F20" i="4"/>
  <c r="H20" i="4" s="1"/>
  <c r="F86" i="4"/>
  <c r="H86" i="4" s="1"/>
  <c r="F12" i="4"/>
  <c r="H12" i="4" s="1"/>
  <c r="F24" i="4"/>
  <c r="H24" i="4" s="1"/>
  <c r="F140" i="4"/>
  <c r="H140" i="4" s="1"/>
  <c r="F156" i="4"/>
  <c r="H156" i="4" s="1"/>
  <c r="F160" i="4"/>
  <c r="H160" i="4" s="1"/>
  <c r="F184" i="4"/>
  <c r="H184" i="4" s="1"/>
  <c r="F198" i="4"/>
  <c r="H198" i="4" s="1"/>
  <c r="F179" i="4"/>
  <c r="H179" i="4" s="1"/>
  <c r="F188" i="4"/>
  <c r="H188" i="4" s="1"/>
  <c r="F204" i="4"/>
  <c r="H204" i="4" s="1"/>
  <c r="F181" i="4"/>
  <c r="H181" i="4" s="1"/>
  <c r="F202" i="4"/>
  <c r="H202" i="4" s="1"/>
  <c r="F207" i="4"/>
  <c r="H207" i="4" s="1"/>
  <c r="F166" i="4"/>
  <c r="H166" i="4" s="1"/>
  <c r="F189" i="4"/>
  <c r="H189" i="4" s="1"/>
  <c r="F152" i="4"/>
  <c r="H152" i="4" s="1"/>
  <c r="F186" i="4"/>
  <c r="H186" i="4" s="1"/>
  <c r="F195" i="4"/>
  <c r="H195" i="4" s="1"/>
  <c r="D216" i="4"/>
  <c r="F216" i="4" l="1"/>
  <c r="H6" i="4"/>
  <c r="H216" i="4" l="1"/>
  <c r="J6" i="4" s="1"/>
  <c r="Q6" i="4" s="1"/>
  <c r="J168" i="4" l="1"/>
  <c r="Q168" i="4" s="1"/>
  <c r="J193" i="4"/>
  <c r="Q193" i="4" s="1"/>
  <c r="J130" i="4"/>
  <c r="Q130" i="4" s="1"/>
  <c r="J136" i="4"/>
  <c r="Q136" i="4" s="1"/>
  <c r="J9" i="4"/>
  <c r="Q9" i="4" s="1"/>
  <c r="J125" i="4"/>
  <c r="Q125" i="4" s="1"/>
  <c r="J61" i="4"/>
  <c r="Q61" i="4" s="1"/>
  <c r="J142" i="4"/>
  <c r="Q142" i="4" s="1"/>
  <c r="J95" i="4"/>
  <c r="Q95" i="4" s="1"/>
  <c r="J39" i="4"/>
  <c r="Q39" i="4" s="1"/>
  <c r="J198" i="4"/>
  <c r="Q198" i="4" s="1"/>
  <c r="J183" i="4"/>
  <c r="Q183" i="4" s="1"/>
  <c r="J67" i="4"/>
  <c r="Q67" i="4" s="1"/>
  <c r="J57" i="4"/>
  <c r="Q57" i="4" s="1"/>
  <c r="J77" i="4"/>
  <c r="Q77" i="4" s="1"/>
  <c r="J162" i="4"/>
  <c r="Q162" i="4" s="1"/>
  <c r="J156" i="4"/>
  <c r="Q156" i="4" s="1"/>
  <c r="J92" i="4"/>
  <c r="Q92" i="4" s="1"/>
  <c r="J161" i="4"/>
  <c r="Q161" i="4" s="1"/>
  <c r="J141" i="4"/>
  <c r="Q141" i="4" s="1"/>
  <c r="J43" i="4"/>
  <c r="Q43" i="4" s="1"/>
  <c r="J90" i="4"/>
  <c r="Q90" i="4" s="1"/>
  <c r="J62" i="4"/>
  <c r="Q62" i="4" s="1"/>
  <c r="J178" i="4"/>
  <c r="Q178" i="4" s="1"/>
  <c r="J102" i="4"/>
  <c r="Q102" i="4" s="1"/>
  <c r="J52" i="4"/>
  <c r="Q52" i="4" s="1"/>
  <c r="J32" i="4"/>
  <c r="Q32" i="4" s="1"/>
  <c r="J26" i="4"/>
  <c r="Q26" i="4" s="1"/>
  <c r="J24" i="4"/>
  <c r="Q24" i="4" s="1"/>
  <c r="J19" i="4"/>
  <c r="Q19" i="4" s="1"/>
  <c r="J85" i="4"/>
  <c r="Q85" i="4" s="1"/>
  <c r="J10" i="4"/>
  <c r="Q10" i="4" s="1"/>
  <c r="J60" i="4"/>
  <c r="Q60" i="4" s="1"/>
  <c r="J191" i="4"/>
  <c r="Q191" i="4" s="1"/>
  <c r="J30" i="4"/>
  <c r="Q30" i="4" s="1"/>
  <c r="J140" i="4"/>
  <c r="Q140" i="4" s="1"/>
  <c r="J124" i="4"/>
  <c r="Q124" i="4" s="1"/>
  <c r="J200" i="4"/>
  <c r="Q200" i="4" s="1"/>
  <c r="J37" i="4"/>
  <c r="Q37" i="4" s="1"/>
  <c r="J134" i="4"/>
  <c r="Q134" i="4" s="1"/>
  <c r="J208" i="4"/>
  <c r="Q208" i="4" s="1"/>
  <c r="J80" i="4"/>
  <c r="Q80" i="4" s="1"/>
  <c r="J135" i="4"/>
  <c r="Q135" i="4" s="1"/>
  <c r="J196" i="4"/>
  <c r="Q196" i="4" s="1"/>
  <c r="J97" i="4"/>
  <c r="Q97" i="4" s="1"/>
  <c r="J42" i="4"/>
  <c r="Q42" i="4" s="1"/>
  <c r="J195" i="4"/>
  <c r="Q195" i="4" s="1"/>
  <c r="J86" i="4"/>
  <c r="Q86" i="4" s="1"/>
  <c r="J79" i="4"/>
  <c r="Q79" i="4" s="1"/>
  <c r="J176" i="4"/>
  <c r="Q176" i="4" s="1"/>
  <c r="J21" i="4"/>
  <c r="Q21" i="4" s="1"/>
  <c r="J93" i="4"/>
  <c r="Q93" i="4" s="1"/>
  <c r="J170" i="4"/>
  <c r="Q170" i="4" s="1"/>
  <c r="J17" i="4"/>
  <c r="Q17" i="4" s="1"/>
  <c r="J33" i="4"/>
  <c r="Q33" i="4" s="1"/>
  <c r="J45" i="4"/>
  <c r="Q45" i="4" s="1"/>
  <c r="J131" i="4"/>
  <c r="Q131" i="4" s="1"/>
  <c r="J160" i="4"/>
  <c r="Q160" i="4" s="1"/>
  <c r="J58" i="4"/>
  <c r="Q58" i="4" s="1"/>
  <c r="J118" i="4"/>
  <c r="Q118" i="4" s="1"/>
  <c r="J56" i="4"/>
  <c r="Q56" i="4" s="1"/>
  <c r="J55" i="4"/>
  <c r="Q55" i="4" s="1"/>
  <c r="J123" i="4"/>
  <c r="Q123" i="4" s="1"/>
  <c r="J144" i="4"/>
  <c r="Q144" i="4" s="1"/>
  <c r="J105" i="4"/>
  <c r="Q105" i="4" s="1"/>
  <c r="J38" i="4"/>
  <c r="Q38" i="4" s="1"/>
  <c r="J212" i="4"/>
  <c r="Q212" i="4" s="1"/>
  <c r="J109" i="4"/>
  <c r="Q109" i="4" s="1"/>
  <c r="J182" i="4"/>
  <c r="Q182" i="4" s="1"/>
  <c r="J65" i="4"/>
  <c r="Q65" i="4" s="1"/>
  <c r="J166" i="4"/>
  <c r="Q166" i="4" s="1"/>
  <c r="J82" i="4"/>
  <c r="Q82" i="4" s="1"/>
  <c r="J74" i="4"/>
  <c r="Q74" i="4" s="1"/>
  <c r="J51" i="4"/>
  <c r="Q51" i="4" s="1"/>
  <c r="J139" i="4"/>
  <c r="Q139" i="4" s="1"/>
  <c r="J8" i="4"/>
  <c r="Q8" i="4" s="1"/>
  <c r="J116" i="4"/>
  <c r="Q116" i="4" s="1"/>
  <c r="J129" i="4"/>
  <c r="Q129" i="4" s="1"/>
  <c r="J206" i="4"/>
  <c r="Q206" i="4" s="1"/>
  <c r="J72" i="4"/>
  <c r="Q72" i="4" s="1"/>
  <c r="J35" i="4"/>
  <c r="Q35" i="4" s="1"/>
  <c r="J197" i="4"/>
  <c r="Q197" i="4" s="1"/>
  <c r="J120" i="4"/>
  <c r="Q120" i="4" s="1"/>
  <c r="J145" i="4"/>
  <c r="Q145" i="4" s="1"/>
  <c r="J186" i="4"/>
  <c r="Q186" i="4" s="1"/>
  <c r="J20" i="4"/>
  <c r="Q20" i="4" s="1"/>
  <c r="J11" i="4"/>
  <c r="Q11" i="4" s="1"/>
  <c r="J34" i="4"/>
  <c r="Q34" i="4" s="1"/>
  <c r="J165" i="4"/>
  <c r="Q165" i="4" s="1"/>
  <c r="J66" i="4"/>
  <c r="Q66" i="4" s="1"/>
  <c r="J151" i="4"/>
  <c r="Q151" i="4" s="1"/>
  <c r="J155" i="4"/>
  <c r="Q155" i="4" s="1"/>
  <c r="J94" i="4"/>
  <c r="Q94" i="4" s="1"/>
  <c r="J185" i="4"/>
  <c r="Q185" i="4" s="1"/>
  <c r="J101" i="4"/>
  <c r="Q101" i="4" s="1"/>
  <c r="J154" i="4"/>
  <c r="Q154" i="4" s="1"/>
  <c r="J202" i="4"/>
  <c r="Q202" i="4" s="1"/>
  <c r="J22" i="4"/>
  <c r="Q22" i="4" s="1"/>
  <c r="J126" i="4"/>
  <c r="Q126" i="4" s="1"/>
  <c r="J18" i="4"/>
  <c r="Q18" i="4" s="1"/>
  <c r="J127" i="4"/>
  <c r="Q127" i="4" s="1"/>
  <c r="J13" i="4"/>
  <c r="Q13" i="4" s="1"/>
  <c r="J177" i="4"/>
  <c r="Q177" i="4" s="1"/>
  <c r="J121" i="4"/>
  <c r="Q121" i="4" s="1"/>
  <c r="J117" i="4"/>
  <c r="Q117" i="4" s="1"/>
  <c r="J63" i="4"/>
  <c r="Q63" i="4" s="1"/>
  <c r="J148" i="4"/>
  <c r="Q148" i="4" s="1"/>
  <c r="J78" i="4"/>
  <c r="Q78" i="4" s="1"/>
  <c r="J189" i="4"/>
  <c r="Q189" i="4" s="1"/>
  <c r="J12" i="4"/>
  <c r="Q12" i="4" s="1"/>
  <c r="J7" i="4"/>
  <c r="Q7" i="4" s="1"/>
  <c r="J114" i="4"/>
  <c r="Q114" i="4" s="1"/>
  <c r="J47" i="4"/>
  <c r="Q47" i="4" s="1"/>
  <c r="J167" i="4"/>
  <c r="Q167" i="4" s="1"/>
  <c r="J106" i="4"/>
  <c r="Q106" i="4" s="1"/>
  <c r="J171" i="4"/>
  <c r="Q171" i="4" s="1"/>
  <c r="J36" i="4"/>
  <c r="Q36" i="4" s="1"/>
  <c r="J149" i="4"/>
  <c r="Q149" i="4" s="1"/>
  <c r="J174" i="4"/>
  <c r="Q174" i="4" s="1"/>
  <c r="J133" i="4"/>
  <c r="Q133" i="4" s="1"/>
  <c r="J150" i="4"/>
  <c r="Q150" i="4" s="1"/>
  <c r="J44" i="4"/>
  <c r="Q44" i="4" s="1"/>
  <c r="J204" i="4"/>
  <c r="Q204" i="4" s="1"/>
  <c r="J81" i="4"/>
  <c r="Q81" i="4" s="1"/>
  <c r="J83" i="4"/>
  <c r="Q83" i="4" s="1"/>
  <c r="J194" i="4"/>
  <c r="Q194" i="4" s="1"/>
  <c r="J15" i="4"/>
  <c r="Q15" i="4" s="1"/>
  <c r="J143" i="4"/>
  <c r="Q143" i="4" s="1"/>
  <c r="J71" i="4"/>
  <c r="Q71" i="4" s="1"/>
  <c r="J205" i="4"/>
  <c r="Q205" i="4" s="1"/>
  <c r="J41" i="4"/>
  <c r="Q41" i="4" s="1"/>
  <c r="J112" i="4"/>
  <c r="Q112" i="4" s="1"/>
  <c r="J213" i="4"/>
  <c r="Q213" i="4" s="1"/>
  <c r="J27" i="4"/>
  <c r="Q27" i="4" s="1"/>
  <c r="J103" i="4"/>
  <c r="Q103" i="4" s="1"/>
  <c r="J207" i="4"/>
  <c r="Q207" i="4" s="1"/>
  <c r="J108" i="4"/>
  <c r="Q108" i="4" s="1"/>
  <c r="J132" i="4"/>
  <c r="Q132" i="4" s="1"/>
  <c r="J146" i="4"/>
  <c r="Q146" i="4" s="1"/>
  <c r="J70" i="4"/>
  <c r="Q70" i="4" s="1"/>
  <c r="J190" i="4"/>
  <c r="Q190" i="4" s="1"/>
  <c r="J31" i="4"/>
  <c r="Q31" i="4" s="1"/>
  <c r="J172" i="4"/>
  <c r="Q172" i="4" s="1"/>
  <c r="J107" i="4"/>
  <c r="Q107" i="4" s="1"/>
  <c r="J16" i="4"/>
  <c r="Q16" i="4" s="1"/>
  <c r="J203" i="4"/>
  <c r="Q203" i="4" s="1"/>
  <c r="J115" i="4"/>
  <c r="Q115" i="4" s="1"/>
  <c r="J73" i="4"/>
  <c r="Q73" i="4" s="1"/>
  <c r="J179" i="4"/>
  <c r="Q179" i="4" s="1"/>
  <c r="J137" i="4"/>
  <c r="Q137" i="4" s="1"/>
  <c r="J89" i="4"/>
  <c r="Q89" i="4" s="1"/>
  <c r="J128" i="4"/>
  <c r="Q128" i="4" s="1"/>
  <c r="J210" i="4"/>
  <c r="Q210" i="4" s="1"/>
  <c r="J100" i="4"/>
  <c r="Q100" i="4" s="1"/>
  <c r="J169" i="4"/>
  <c r="Q169" i="4" s="1"/>
  <c r="J40" i="4"/>
  <c r="Q40" i="4" s="1"/>
  <c r="J59" i="4"/>
  <c r="Q59" i="4" s="1"/>
  <c r="J29" i="4"/>
  <c r="Q29" i="4" s="1"/>
  <c r="J164" i="4"/>
  <c r="Q164" i="4" s="1"/>
  <c r="J181" i="4"/>
  <c r="Q181" i="4" s="1"/>
  <c r="J96" i="4"/>
  <c r="Q96" i="4" s="1"/>
  <c r="J69" i="4"/>
  <c r="Q69" i="4" s="1"/>
  <c r="J201" i="4"/>
  <c r="Q201" i="4" s="1"/>
  <c r="J49" i="4"/>
  <c r="Q49" i="4" s="1"/>
  <c r="J76" i="4"/>
  <c r="Q76" i="4" s="1"/>
  <c r="J88" i="4"/>
  <c r="Q88" i="4" s="1"/>
  <c r="J159" i="4"/>
  <c r="Q159" i="4" s="1"/>
  <c r="J46" i="4"/>
  <c r="Q46" i="4" s="1"/>
  <c r="J187" i="4"/>
  <c r="Q187" i="4" s="1"/>
  <c r="J122" i="4"/>
  <c r="Q122" i="4" s="1"/>
  <c r="J99" i="4"/>
  <c r="Q99" i="4" s="1"/>
  <c r="J84" i="4"/>
  <c r="Q84" i="4" s="1"/>
  <c r="J184" i="4"/>
  <c r="Q184" i="4" s="1"/>
  <c r="J158" i="4"/>
  <c r="Q158" i="4" s="1"/>
  <c r="J211" i="4"/>
  <c r="Q211" i="4" s="1"/>
  <c r="J209" i="4"/>
  <c r="Q209" i="4" s="1"/>
  <c r="J163" i="4"/>
  <c r="Q163" i="4" s="1"/>
  <c r="J23" i="4"/>
  <c r="Q23" i="4" s="1"/>
  <c r="J192" i="4"/>
  <c r="Q192" i="4" s="1"/>
  <c r="J104" i="4"/>
  <c r="Q104" i="4" s="1"/>
  <c r="J110" i="4"/>
  <c r="Q110" i="4" s="1"/>
  <c r="J157" i="4"/>
  <c r="Q157" i="4" s="1"/>
  <c r="J153" i="4"/>
  <c r="Q153" i="4" s="1"/>
  <c r="J173" i="4"/>
  <c r="Q173" i="4" s="1"/>
  <c r="J87" i="4"/>
  <c r="Q87" i="4" s="1"/>
  <c r="J64" i="4"/>
  <c r="Q64" i="4" s="1"/>
  <c r="J68" i="4"/>
  <c r="Q68" i="4" s="1"/>
  <c r="J54" i="4"/>
  <c r="Q54" i="4" s="1"/>
  <c r="J98" i="4"/>
  <c r="Q98" i="4" s="1"/>
  <c r="J214" i="4"/>
  <c r="Q214" i="4" s="1"/>
  <c r="J138" i="4"/>
  <c r="Q138" i="4" s="1"/>
  <c r="J113" i="4"/>
  <c r="Q113" i="4" s="1"/>
  <c r="J188" i="4"/>
  <c r="Q188" i="4" s="1"/>
  <c r="J91" i="4"/>
  <c r="Q91" i="4" s="1"/>
  <c r="J14" i="4"/>
  <c r="Q14" i="4" s="1"/>
  <c r="J175" i="4"/>
  <c r="Q175" i="4" s="1"/>
  <c r="J48" i="4"/>
  <c r="Q48" i="4" s="1"/>
  <c r="J119" i="4"/>
  <c r="Q119" i="4" s="1"/>
  <c r="J147" i="4"/>
  <c r="Q147" i="4" s="1"/>
  <c r="J152" i="4"/>
  <c r="Q152" i="4" s="1"/>
  <c r="J111" i="4"/>
  <c r="Q111" i="4" s="1"/>
  <c r="J199" i="4"/>
  <c r="Q199" i="4" s="1"/>
  <c r="J25" i="4"/>
  <c r="Q25" i="4" s="1"/>
  <c r="J180" i="4"/>
  <c r="Q180" i="4" s="1"/>
  <c r="J75" i="4"/>
  <c r="Q75" i="4" s="1"/>
  <c r="J53" i="4"/>
  <c r="Q53" i="4" s="1"/>
  <c r="J28" i="4"/>
  <c r="Q28" i="4" s="1"/>
  <c r="J50" i="4"/>
  <c r="Q50" i="4" s="1"/>
  <c r="Q216" i="4" l="1"/>
  <c r="J216" i="4"/>
</calcChain>
</file>

<file path=xl/sharedStrings.xml><?xml version="1.0" encoding="utf-8"?>
<sst xmlns="http://schemas.openxmlformats.org/spreadsheetml/2006/main" count="1450" uniqueCount="1241">
  <si>
    <t>00K</t>
  </si>
  <si>
    <t>00M</t>
  </si>
  <si>
    <t>01H</t>
  </si>
  <si>
    <t>00D</t>
  </si>
  <si>
    <t>00C</t>
  </si>
  <si>
    <t>00J</t>
  </si>
  <si>
    <t>00L</t>
  </si>
  <si>
    <t>13T</t>
  </si>
  <si>
    <t>99C</t>
  </si>
  <si>
    <t>00N</t>
  </si>
  <si>
    <t>00P</t>
  </si>
  <si>
    <t>03F</t>
  </si>
  <si>
    <t>03H</t>
  </si>
  <si>
    <t>02Y</t>
  </si>
  <si>
    <t>03K</t>
  </si>
  <si>
    <t>03Q</t>
  </si>
  <si>
    <t>03M</t>
  </si>
  <si>
    <t>03E</t>
  </si>
  <si>
    <t>02N</t>
  </si>
  <si>
    <t>03D</t>
  </si>
  <si>
    <t>02R</t>
  </si>
  <si>
    <t>02W</t>
  </si>
  <si>
    <t>02T</t>
  </si>
  <si>
    <t>03J</t>
  </si>
  <si>
    <t>03A</t>
  </si>
  <si>
    <t>03C</t>
  </si>
  <si>
    <t>03G</t>
  </si>
  <si>
    <t>02V</t>
  </si>
  <si>
    <t>03R</t>
  </si>
  <si>
    <t>04J</t>
  </si>
  <si>
    <t>04R</t>
  </si>
  <si>
    <t>03Y</t>
  </si>
  <si>
    <t>03X</t>
  </si>
  <si>
    <t>05D</t>
  </si>
  <si>
    <t>01Y</t>
  </si>
  <si>
    <t>03W</t>
  </si>
  <si>
    <t>04V</t>
  </si>
  <si>
    <t>04C</t>
  </si>
  <si>
    <t>04N</t>
  </si>
  <si>
    <t>04Q</t>
  </si>
  <si>
    <t>04D</t>
  </si>
  <si>
    <t>99D</t>
  </si>
  <si>
    <t>03T</t>
  </si>
  <si>
    <t>02Q</t>
  </si>
  <si>
    <t>04M</t>
  </si>
  <si>
    <t>04K</t>
  </si>
  <si>
    <t>04H</t>
  </si>
  <si>
    <t>04L</t>
  </si>
  <si>
    <t>04E</t>
  </si>
  <si>
    <t>02P</t>
  </si>
  <si>
    <t>02X</t>
  </si>
  <si>
    <t>03L</t>
  </si>
  <si>
    <t>03N</t>
  </si>
  <si>
    <t>06H</t>
  </si>
  <si>
    <t>06K</t>
  </si>
  <si>
    <t>06V</t>
  </si>
  <si>
    <t>06Y</t>
  </si>
  <si>
    <t>06M</t>
  </si>
  <si>
    <t>06W</t>
  </si>
  <si>
    <t>07J</t>
  </si>
  <si>
    <t>06L</t>
  </si>
  <si>
    <t>07K</t>
  </si>
  <si>
    <t>06P</t>
  </si>
  <si>
    <t>06F</t>
  </si>
  <si>
    <t>06N</t>
  </si>
  <si>
    <t>07M</t>
  </si>
  <si>
    <t>07P</t>
  </si>
  <si>
    <t>08E</t>
  </si>
  <si>
    <t>07W</t>
  </si>
  <si>
    <t>07Y</t>
  </si>
  <si>
    <t>08C</t>
  </si>
  <si>
    <t>08G</t>
  </si>
  <si>
    <t>09A</t>
  </si>
  <si>
    <t>08Y</t>
  </si>
  <si>
    <t>99F</t>
  </si>
  <si>
    <t>99G</t>
  </si>
  <si>
    <t>07H</t>
  </si>
  <si>
    <t>99E</t>
  </si>
  <si>
    <t>07G</t>
  </si>
  <si>
    <t>06Q</t>
  </si>
  <si>
    <t>06T</t>
  </si>
  <si>
    <t>07L</t>
  </si>
  <si>
    <t>08F</t>
  </si>
  <si>
    <t>08H</t>
  </si>
  <si>
    <t>07R</t>
  </si>
  <si>
    <t>07T</t>
  </si>
  <si>
    <t>08M</t>
  </si>
  <si>
    <t>08V</t>
  </si>
  <si>
    <t>07X</t>
  </si>
  <si>
    <t>08D</t>
  </si>
  <si>
    <t>08W</t>
  </si>
  <si>
    <t>08N</t>
  </si>
  <si>
    <t>09D</t>
  </si>
  <si>
    <t>09F</t>
  </si>
  <si>
    <t>99K</t>
  </si>
  <si>
    <t>09P</t>
  </si>
  <si>
    <t>10A</t>
  </si>
  <si>
    <t>09J</t>
  </si>
  <si>
    <t>09W</t>
  </si>
  <si>
    <t>09E</t>
  </si>
  <si>
    <t>99J</t>
  </si>
  <si>
    <t>10E</t>
  </si>
  <si>
    <t>10D</t>
  </si>
  <si>
    <t>09C</t>
  </si>
  <si>
    <t>08A</t>
  </si>
  <si>
    <t>07N</t>
  </si>
  <si>
    <t>07Q</t>
  </si>
  <si>
    <t>08Q</t>
  </si>
  <si>
    <t>08K</t>
  </si>
  <si>
    <t>08L</t>
  </si>
  <si>
    <t>09Y</t>
  </si>
  <si>
    <t>09L</t>
  </si>
  <si>
    <t>09N</t>
  </si>
  <si>
    <t>99H</t>
  </si>
  <si>
    <t>10C</t>
  </si>
  <si>
    <t>99M</t>
  </si>
  <si>
    <t>11C</t>
  </si>
  <si>
    <t>09G</t>
  </si>
  <si>
    <t>09X</t>
  </si>
  <si>
    <t>09H</t>
  </si>
  <si>
    <t>07V</t>
  </si>
  <si>
    <t>08P</t>
  </si>
  <si>
    <t>08J</t>
  </si>
  <si>
    <t>08X</t>
  </si>
  <si>
    <t>08T</t>
  </si>
  <si>
    <t>08R</t>
  </si>
  <si>
    <t>11J</t>
  </si>
  <si>
    <t>99N</t>
  </si>
  <si>
    <t>10X</t>
  </si>
  <si>
    <t>10R</t>
  </si>
  <si>
    <t>10V</t>
  </si>
  <si>
    <t>10K</t>
  </si>
  <si>
    <t>11A</t>
  </si>
  <si>
    <t>10J</t>
  </si>
  <si>
    <t>10M</t>
  </si>
  <si>
    <t>12D</t>
  </si>
  <si>
    <t>10L</t>
  </si>
  <si>
    <t>10G</t>
  </si>
  <si>
    <t>11D</t>
  </si>
  <si>
    <t>10N</t>
  </si>
  <si>
    <t>10T</t>
  </si>
  <si>
    <t>10W</t>
  </si>
  <si>
    <t>10H</t>
  </si>
  <si>
    <t>04F</t>
  </si>
  <si>
    <t>10Y</t>
  </si>
  <si>
    <t>03V</t>
  </si>
  <si>
    <t>04G</t>
  </si>
  <si>
    <t>10Q</t>
  </si>
  <si>
    <t>11T</t>
  </si>
  <si>
    <t>11H</t>
  </si>
  <si>
    <t>11E</t>
  </si>
  <si>
    <t>12A</t>
  </si>
  <si>
    <t>11N</t>
  </si>
  <si>
    <t>99P</t>
  </si>
  <si>
    <t>99Q</t>
  </si>
  <si>
    <t>11M</t>
  </si>
  <si>
    <t>11X</t>
  </si>
  <si>
    <t>05J</t>
  </si>
  <si>
    <t>05F</t>
  </si>
  <si>
    <t>05T</t>
  </si>
  <si>
    <t>06D</t>
  </si>
  <si>
    <t>04X</t>
  </si>
  <si>
    <t>05X</t>
  </si>
  <si>
    <t>05N</t>
  </si>
  <si>
    <t>04Y</t>
  </si>
  <si>
    <t>05W</t>
  </si>
  <si>
    <t>05G</t>
  </si>
  <si>
    <t>05Q</t>
  </si>
  <si>
    <t>05V</t>
  </si>
  <si>
    <t>05H</t>
  </si>
  <si>
    <t>05R</t>
  </si>
  <si>
    <t>05A</t>
  </si>
  <si>
    <t>13P</t>
  </si>
  <si>
    <t>05L</t>
  </si>
  <si>
    <t>05P</t>
  </si>
  <si>
    <t>05C</t>
  </si>
  <si>
    <t>05Y</t>
  </si>
  <si>
    <t>06A</t>
  </si>
  <si>
    <t>01R</t>
  </si>
  <si>
    <t>01C</t>
  </si>
  <si>
    <t>02F</t>
  </si>
  <si>
    <t>02E</t>
  </si>
  <si>
    <t>01F</t>
  </si>
  <si>
    <t>02D</t>
  </si>
  <si>
    <t>99A</t>
  </si>
  <si>
    <t>01X</t>
  </si>
  <si>
    <t>01J</t>
  </si>
  <si>
    <t>01T</t>
  </si>
  <si>
    <t>01V</t>
  </si>
  <si>
    <t>12F</t>
  </si>
  <si>
    <t>01K</t>
  </si>
  <si>
    <t>01A</t>
  </si>
  <si>
    <t>00R</t>
  </si>
  <si>
    <t>00Q</t>
  </si>
  <si>
    <t>00X</t>
  </si>
  <si>
    <t>02G</t>
  </si>
  <si>
    <t>01E</t>
  </si>
  <si>
    <t>02M</t>
  </si>
  <si>
    <t>00T</t>
  </si>
  <si>
    <t>00V</t>
  </si>
  <si>
    <t>01M</t>
  </si>
  <si>
    <t>00W</t>
  </si>
  <si>
    <t>01N</t>
  </si>
  <si>
    <t>00Y</t>
  </si>
  <si>
    <t>01D</t>
  </si>
  <si>
    <t>01G</t>
  </si>
  <si>
    <t>01W</t>
  </si>
  <si>
    <t>02A</t>
  </si>
  <si>
    <t>02H</t>
  </si>
  <si>
    <t>Region</t>
  </si>
  <si>
    <t>NHS Eastern Cheshire CCG</t>
  </si>
  <si>
    <t>NHS South Cheshire CCG</t>
  </si>
  <si>
    <t>NHS Vale Royal CCG</t>
  </si>
  <si>
    <t>NHS Warrington CCG</t>
  </si>
  <si>
    <t>NHS West Cheshire CCG</t>
  </si>
  <si>
    <t>NHS Wirral CCG</t>
  </si>
  <si>
    <t>NHS Darlington CCG</t>
  </si>
  <si>
    <t>NHS Durham Dales, Easington and Sedgefield CCG</t>
  </si>
  <si>
    <t>NHS North Durham CCG</t>
  </si>
  <si>
    <t>NHS Hartlepool and Stockton-on-Tees CCG</t>
  </si>
  <si>
    <t>NHS South Tees CCG</t>
  </si>
  <si>
    <t>NHS Bolton CCG</t>
  </si>
  <si>
    <t>NHS Bury CCG</t>
  </si>
  <si>
    <t>NHS Central Manchester CCG</t>
  </si>
  <si>
    <t>NHS Oldham CCG</t>
  </si>
  <si>
    <t>NHS Heywood, Middleton and Rochdale CCG</t>
  </si>
  <si>
    <t>NHS Salford CCG</t>
  </si>
  <si>
    <t>NHS North Manchester CCG</t>
  </si>
  <si>
    <t>NHS South Manchester CCG</t>
  </si>
  <si>
    <t>NHS Stockport CCG</t>
  </si>
  <si>
    <t>NHS Tameside and Glossop CCG</t>
  </si>
  <si>
    <t>NHS Trafford CCG</t>
  </si>
  <si>
    <t>NHS Wigan Borough CCG</t>
  </si>
  <si>
    <t>NHS Blackburn with Darwen CCG</t>
  </si>
  <si>
    <t>NHS Blackpool CCG</t>
  </si>
  <si>
    <t>NHS Chorley and South Ribble CCG</t>
  </si>
  <si>
    <t>NHS East Lancashire CCG</t>
  </si>
  <si>
    <t>NHS Greater Preston CCG</t>
  </si>
  <si>
    <t>NHS Lancashire North CCG</t>
  </si>
  <si>
    <t>NHS West Lancashire CCG</t>
  </si>
  <si>
    <t>NHS Fylde and Wyre CCG</t>
  </si>
  <si>
    <t>NHS Halton CCG</t>
  </si>
  <si>
    <t>NHS Knowsley CCG</t>
  </si>
  <si>
    <t>NHS South Sefton CCG</t>
  </si>
  <si>
    <t>NHS Southport and Formby CCG</t>
  </si>
  <si>
    <t>NHS St Helens CCG</t>
  </si>
  <si>
    <t>NHS Liverpool CCG</t>
  </si>
  <si>
    <t>NHS Newcastle and Gateshead CCG</t>
  </si>
  <si>
    <t>NHS Northumberland CCG</t>
  </si>
  <si>
    <t>NHS South Tyneside CCG</t>
  </si>
  <si>
    <t>NHS Sunderland CCG</t>
  </si>
  <si>
    <t>NHS Cumbria CCG</t>
  </si>
  <si>
    <t>NHS North Tyneside CCG</t>
  </si>
  <si>
    <t>NHS East Riding of Yorkshire CCG</t>
  </si>
  <si>
    <t>NHS Hambleton, Richmondshire and Whitby CCG</t>
  </si>
  <si>
    <t>NHS Harrogate and Rural District CCG</t>
  </si>
  <si>
    <t>NHS Hull CCG</t>
  </si>
  <si>
    <t>NHS North East Lincolnshire CCG</t>
  </si>
  <si>
    <t>NHS North Lincolnshire CCG</t>
  </si>
  <si>
    <t>NHS Scarborough and Ryedale CCG</t>
  </si>
  <si>
    <t>NHS Vale of York CCG</t>
  </si>
  <si>
    <t>NHS Barnsley CCG</t>
  </si>
  <si>
    <t>NHS Bassetlaw CCG</t>
  </si>
  <si>
    <t>NHS Doncaster CCG</t>
  </si>
  <si>
    <t>NHS Rotherham CCG</t>
  </si>
  <si>
    <t>NHS Sheffield CCG</t>
  </si>
  <si>
    <t>NHS Airedale, Wharfedale and Craven CCG</t>
  </si>
  <si>
    <t>NHS Bradford Districts CCG</t>
  </si>
  <si>
    <t>NHS Calderdale CCG</t>
  </si>
  <si>
    <t>NHS Leeds North CCG</t>
  </si>
  <si>
    <t>NHS Bradford City CCG</t>
  </si>
  <si>
    <t>NHS Greater Huddersfield CCG</t>
  </si>
  <si>
    <t>NHS Leeds West CCG</t>
  </si>
  <si>
    <t>NHS Leeds South and East CCG</t>
  </si>
  <si>
    <t>NHS North Kirklees CCG</t>
  </si>
  <si>
    <t>NHS Wakefield CCG</t>
  </si>
  <si>
    <t>NHS Coventry and Rugby CCG</t>
  </si>
  <si>
    <t>NHS Herefordshire CCG</t>
  </si>
  <si>
    <t>NHS Warwickshire North CCG</t>
  </si>
  <si>
    <t>NHS Redditch and Bromsgrove CCG</t>
  </si>
  <si>
    <t>NHS South Warwickshire CCG</t>
  </si>
  <si>
    <t>NHS South Worcestershire CCG</t>
  </si>
  <si>
    <t>NHS Wyre Forest CCG</t>
  </si>
  <si>
    <t>NHS Birmingham South and Central CCG</t>
  </si>
  <si>
    <t>NHS Dudley CCG</t>
  </si>
  <si>
    <t>NHS Sandwell and West Birmingham CCG</t>
  </si>
  <si>
    <t>NHS Solihull CCG</t>
  </si>
  <si>
    <t>NHS Walsall CCG</t>
  </si>
  <si>
    <t>NHS Wolverhampton CCG</t>
  </si>
  <si>
    <t>NHS Birmingham CrossCity CCG</t>
  </si>
  <si>
    <t>NHS Erewash CCG</t>
  </si>
  <si>
    <t>NHS Hardwick CCG</t>
  </si>
  <si>
    <t>NHS Mansfield and Ashfield CCG</t>
  </si>
  <si>
    <t>NHS Newark and Sherwood CCG</t>
  </si>
  <si>
    <t>NHS North Derbyshire CCG</t>
  </si>
  <si>
    <t>NHS Nottingham City CCG</t>
  </si>
  <si>
    <t>NHS Nottingham North and East CCG</t>
  </si>
  <si>
    <t>NHS Nottingham West CCG</t>
  </si>
  <si>
    <t>NHS Rushcliffe CCG</t>
  </si>
  <si>
    <t>NHS Southern Derbyshire CCG</t>
  </si>
  <si>
    <t>NHS Cambridgeshire and Peterborough CCG</t>
  </si>
  <si>
    <t>NHS Ipswich and East Suffolk CCG</t>
  </si>
  <si>
    <t>NHS Great Yarmouth and Waveney CCG</t>
  </si>
  <si>
    <t>NHS North Norfolk CCG</t>
  </si>
  <si>
    <t>NHS Norwich CCG</t>
  </si>
  <si>
    <t>NHS South Norfolk CCG</t>
  </si>
  <si>
    <t>NHS West Norfolk CCG</t>
  </si>
  <si>
    <t>NHS West Suffolk CCG</t>
  </si>
  <si>
    <t>NHS Mid Essex CCG</t>
  </si>
  <si>
    <t>NHS North East Essex CCG</t>
  </si>
  <si>
    <t>NHS Thurrock CCG</t>
  </si>
  <si>
    <t>NHS West Essex CCG</t>
  </si>
  <si>
    <t>NHS Basildon and Brentwood CCG</t>
  </si>
  <si>
    <t>NHS Castle Point and Rochford CCG</t>
  </si>
  <si>
    <t>NHS Southend CCG</t>
  </si>
  <si>
    <t>NHS Corby CCG</t>
  </si>
  <si>
    <t>NHS Milton Keynes CCG</t>
  </si>
  <si>
    <t>NHS Nene CCG</t>
  </si>
  <si>
    <t>NHS Bedfordshire CCG</t>
  </si>
  <si>
    <t>NHS East and North Hertfordshire CCG</t>
  </si>
  <si>
    <t>NHS Herts Valleys CCG</t>
  </si>
  <si>
    <t>NHS Luton CCG</t>
  </si>
  <si>
    <t>NHS Lincolnshire East CCG</t>
  </si>
  <si>
    <t>NHS East Leicestershire and Rutland CCG</t>
  </si>
  <si>
    <t>NHS Leicester City CCG</t>
  </si>
  <si>
    <t>NHS Lincolnshire West CCG</t>
  </si>
  <si>
    <t>NHS South West Lincolnshire CCG</t>
  </si>
  <si>
    <t>NHS West Leicestershire CCG</t>
  </si>
  <si>
    <t>NHS South Lincolnshire CCG</t>
  </si>
  <si>
    <t>NHS Cannock Chase CCG</t>
  </si>
  <si>
    <t>NHS East Staffordshire CCG</t>
  </si>
  <si>
    <t>NHS North Staffordshire CCG</t>
  </si>
  <si>
    <t>NHS Shropshire CCG</t>
  </si>
  <si>
    <t>NHS South East Staffs and Seisdon Peninsular CCG</t>
  </si>
  <si>
    <t>NHS Stafford and Surrounds CCG</t>
  </si>
  <si>
    <t>NHS Stoke On Trent CCG</t>
  </si>
  <si>
    <t>NHS Telford and Wrekin CCG</t>
  </si>
  <si>
    <t>NHS Barking and Dagenham CCG</t>
  </si>
  <si>
    <t>NHS Barnet CCG</t>
  </si>
  <si>
    <t>NHS Camden CCG</t>
  </si>
  <si>
    <t>NHS City and Hackney CCG</t>
  </si>
  <si>
    <t>NHS Enfield CCG</t>
  </si>
  <si>
    <t>NHS Haringey CCG</t>
  </si>
  <si>
    <t>NHS Havering CCG</t>
  </si>
  <si>
    <t>NHS Islington CCG</t>
  </si>
  <si>
    <t>NHS Newham CCG</t>
  </si>
  <si>
    <t>NHS Redbridge CCG</t>
  </si>
  <si>
    <t>NHS Tower Hamlets CCG</t>
  </si>
  <si>
    <t>NHS Waltham Forest CCG</t>
  </si>
  <si>
    <t>NHS Brent CCG</t>
  </si>
  <si>
    <t>NHS Ealing CCG</t>
  </si>
  <si>
    <t>NHS Hounslow CCG</t>
  </si>
  <si>
    <t>NHS Hammersmith and Fulham CCG</t>
  </si>
  <si>
    <t>NHS Harrow CCG</t>
  </si>
  <si>
    <t>NHS Hillingdon CCG</t>
  </si>
  <si>
    <t>NHS West London (Kensington and Chelsea, Queen's Park and Paddington) CCG</t>
  </si>
  <si>
    <t>NHS Central London (Westminster) CCG</t>
  </si>
  <si>
    <t>NHS Bexley CCG</t>
  </si>
  <si>
    <t>NHS Bromley CCG</t>
  </si>
  <si>
    <t>NHS Croydon CCG</t>
  </si>
  <si>
    <t>NHS Greenwich CCG</t>
  </si>
  <si>
    <t>NHS Kingston CCG</t>
  </si>
  <si>
    <t>NHS Lambeth CCG</t>
  </si>
  <si>
    <t>NHS Lewisham CCG</t>
  </si>
  <si>
    <t>NHS Richmond CCG</t>
  </si>
  <si>
    <t>NHS Southwark CCG</t>
  </si>
  <si>
    <t>NHS Merton CCG</t>
  </si>
  <si>
    <t>NHS Sutton CCG</t>
  </si>
  <si>
    <t>NHS Wandsworth CCG</t>
  </si>
  <si>
    <t>NHS Bath and North East Somerset CCG</t>
  </si>
  <si>
    <t>NHS Gloucestershire CCG</t>
  </si>
  <si>
    <t>NHS Swindon CCG</t>
  </si>
  <si>
    <t>NHS Wiltshire CCG</t>
  </si>
  <si>
    <t>NHS Bristol CCG</t>
  </si>
  <si>
    <t>NHS North Somerset CCG</t>
  </si>
  <si>
    <t>NHS Somerset CCG</t>
  </si>
  <si>
    <t>NHS South Gloucestershire CCG</t>
  </si>
  <si>
    <t>NHS Kernow CCG</t>
  </si>
  <si>
    <t>NHS North, East, West Devon CCG</t>
  </si>
  <si>
    <t>NHS South Devon and Torbay CCG</t>
  </si>
  <si>
    <t>NHS Ashford CCG</t>
  </si>
  <si>
    <t>NHS Canterbury and Coastal CCG</t>
  </si>
  <si>
    <t>NHS Dartford, Gravesham and Swanley CCG</t>
  </si>
  <si>
    <t>NHS Medway CCG</t>
  </si>
  <si>
    <t>NHS South Kent Coast CCG</t>
  </si>
  <si>
    <t>NHS Swale CCG</t>
  </si>
  <si>
    <t>NHS Thanet CCG</t>
  </si>
  <si>
    <t>NHS West Kent CCG</t>
  </si>
  <si>
    <t>NHS Brighton and Hove CCG</t>
  </si>
  <si>
    <t>NHS Eastbourne, Hailsham and Seaford CCG</t>
  </si>
  <si>
    <t>NHS Coastal West Sussex CCG</t>
  </si>
  <si>
    <t>NHS Crawley CCG</t>
  </si>
  <si>
    <t>NHS East Surrey CCG</t>
  </si>
  <si>
    <t>NHS Guildford and Waverley CCG</t>
  </si>
  <si>
    <t>NHS Hastings and Rother CCG</t>
  </si>
  <si>
    <t>NHS Horsham and Mid Sussex CCG</t>
  </si>
  <si>
    <t>NHS North West Surrey CCG</t>
  </si>
  <si>
    <t>NHS Surrey Heath CCG</t>
  </si>
  <si>
    <t>NHS Surrey Downs CCG</t>
  </si>
  <si>
    <t>NHS High Weald Lewes Havens CCG</t>
  </si>
  <si>
    <t>NHS Bracknell and Ascot CCG</t>
  </si>
  <si>
    <t>NHS Chiltern CCG</t>
  </si>
  <si>
    <t>NHS Newbury and District CCG</t>
  </si>
  <si>
    <t>NHS North and West Reading CCG</t>
  </si>
  <si>
    <t>NHS Oxfordshire CCG</t>
  </si>
  <si>
    <t>NHS Slough CCG</t>
  </si>
  <si>
    <t>NHS South Reading CCG</t>
  </si>
  <si>
    <t>NHS Aylesbury Vale CCG</t>
  </si>
  <si>
    <t>NHS Windsor, Ascot and Maidenhead CCG</t>
  </si>
  <si>
    <t>NHS Wokingham CCG</t>
  </si>
  <si>
    <t>NHS North Hampshire CCG</t>
  </si>
  <si>
    <t>NHS Fareham and Gosport CCG</t>
  </si>
  <si>
    <t>NHS Isle of Wight CCG</t>
  </si>
  <si>
    <t>NHS Portsmouth CCG</t>
  </si>
  <si>
    <t>NHS South Eastern Hampshire CCG</t>
  </si>
  <si>
    <t>NHS Southampton CCG</t>
  </si>
  <si>
    <t>NHS West Hampshire CCG</t>
  </si>
  <si>
    <t>NHS Dorset CCG</t>
  </si>
  <si>
    <t>NHS North East Hampshire and Farnham CCG</t>
  </si>
  <si>
    <t>CCG</t>
  </si>
  <si>
    <t>North West</t>
  </si>
  <si>
    <t>North East</t>
  </si>
  <si>
    <t>Yorkshire &amp; Humber</t>
  </si>
  <si>
    <t>West Midlands</t>
  </si>
  <si>
    <t>East Midlands</t>
  </si>
  <si>
    <t>East of England</t>
  </si>
  <si>
    <t>London</t>
  </si>
  <si>
    <t>South West</t>
  </si>
  <si>
    <t>South East</t>
  </si>
  <si>
    <t>Unmet need weight</t>
  </si>
  <si>
    <t>Specialised MFF index</t>
  </si>
  <si>
    <t>Clinical Commissioning Group</t>
  </si>
  <si>
    <t>Weighted populations including unmet need adjustment</t>
  </si>
  <si>
    <t>October 15 unweighted registrations</t>
  </si>
  <si>
    <t>Spend on formula services</t>
  </si>
  <si>
    <t>Spend on non-formula services</t>
  </si>
  <si>
    <t>Non-formula weighted populations</t>
  </si>
  <si>
    <t>Overall, combined weighted populations</t>
  </si>
  <si>
    <t>A01 - Cystic Fibrosis</t>
  </si>
  <si>
    <t>A02 - Hepatobiliary</t>
  </si>
  <si>
    <t>A03a - Endocrinology</t>
  </si>
  <si>
    <t>A03b - Dermatology</t>
  </si>
  <si>
    <t>A03c - Rheumatology</t>
  </si>
  <si>
    <t>A03d - Respiratory</t>
  </si>
  <si>
    <t>A04 - Vascular</t>
  </si>
  <si>
    <t>A05 - Morbid Obesity</t>
  </si>
  <si>
    <t>A05 - Morbid Obesity (Child)</t>
  </si>
  <si>
    <t>A06 - Renal Dialysis</t>
  </si>
  <si>
    <t>A07 - Renal Transplantation</t>
  </si>
  <si>
    <t>A08 - Colorectal</t>
  </si>
  <si>
    <t>A09 - Complex Invasive Cardiology</t>
  </si>
  <si>
    <t>A10 - Cardiac Surgery</t>
  </si>
  <si>
    <t>A11 - Pulmonary Hypertension</t>
  </si>
  <si>
    <t>A12 - Thoracic Surgery</t>
  </si>
  <si>
    <t>A13 - Adult Congenital Heart Disease</t>
  </si>
  <si>
    <t>Antifungal Drugs</t>
  </si>
  <si>
    <t>B01 - Radiotherapy</t>
  </si>
  <si>
    <t>B02 - PET-CT</t>
  </si>
  <si>
    <t>B03 - Cancer</t>
  </si>
  <si>
    <t>B04 - BMT</t>
  </si>
  <si>
    <t>B05 - Haemophilia</t>
  </si>
  <si>
    <t>B06 - HIV</t>
  </si>
  <si>
    <t>B07 - Infectious Diseases</t>
  </si>
  <si>
    <t>B08 - Haemoglobinopathies</t>
  </si>
  <si>
    <t>B09 - Immunology and Allergy</t>
  </si>
  <si>
    <t>C01 - Eating Disorders</t>
  </si>
  <si>
    <t>C02 - Forensic and Secure</t>
  </si>
  <si>
    <t>C03 - Deaf Mental Health</t>
  </si>
  <si>
    <t>C04 - Gender Identity</t>
  </si>
  <si>
    <t>C05 - Perinatal</t>
  </si>
  <si>
    <t>C06 - Tier 4 CAMHs</t>
  </si>
  <si>
    <t>C07 - Tier 4 Personality Disorders</t>
  </si>
  <si>
    <t>D01 - Complex Physical Disabilities</t>
  </si>
  <si>
    <t>D02 - Brain Injury and Complex Rehab</t>
  </si>
  <si>
    <t>D03 - Adult Neurosurgery</t>
  </si>
  <si>
    <t>D05 - Stereotactic Radiosurgery</t>
  </si>
  <si>
    <t>D06 - Burns</t>
  </si>
  <si>
    <t>D07 - Cleft Lip &amp; Palate</t>
  </si>
  <si>
    <t>D08 - Pain Management</t>
  </si>
  <si>
    <t>D09 - Ear Surgery</t>
  </si>
  <si>
    <t>D10 - Orthopaedics</t>
  </si>
  <si>
    <t>D11 - Hyperbaric Oxygen Therapy</t>
  </si>
  <si>
    <t>D12 - Ophthalmology</t>
  </si>
  <si>
    <t>D13 - Spinal Cord Injury</t>
  </si>
  <si>
    <t>D14 - Spinal Surgery</t>
  </si>
  <si>
    <t>E01 - Medical Genetics</t>
  </si>
  <si>
    <t>E02 - Paeds Surgery</t>
  </si>
  <si>
    <t>E03 - Paeds Medicine</t>
  </si>
  <si>
    <t>E04 - Paeds Cancer</t>
  </si>
  <si>
    <t>E05 - Paeds Cardiac</t>
  </si>
  <si>
    <t>E06 - Metabolic Disorders</t>
  </si>
  <si>
    <t>E07 - PICU</t>
  </si>
  <si>
    <t>E08 - NICU Inpatients</t>
  </si>
  <si>
    <t>E09 - Paeds Neuroscience</t>
  </si>
  <si>
    <t>E10 - Complex Gynae</t>
  </si>
  <si>
    <t>E11 - Specialised Maternity</t>
  </si>
  <si>
    <t>E12 - Fetal Medicine</t>
  </si>
  <si>
    <t>Highly Specialised</t>
  </si>
  <si>
    <t>Other</t>
  </si>
  <si>
    <t>Other - Devices</t>
  </si>
  <si>
    <t>Other - Drugs</t>
  </si>
  <si>
    <t>Transplant</t>
  </si>
  <si>
    <t>Included in formula</t>
  </si>
  <si>
    <t>Clinical reference groups</t>
  </si>
  <si>
    <t>Uplifted to 2016-17</t>
  </si>
  <si>
    <t>Uplifted to 2017-18</t>
  </si>
  <si>
    <t>Uplifted to 2018-19</t>
  </si>
  <si>
    <t>Uplifted to 2019-20</t>
  </si>
  <si>
    <t>Uplifted to 2020-21</t>
  </si>
  <si>
    <t>Variable</t>
  </si>
  <si>
    <t>Coefficient</t>
  </si>
  <si>
    <t>Age-sex</t>
  </si>
  <si>
    <t>males 1 to 4</t>
  </si>
  <si>
    <t>males 5 to 9</t>
  </si>
  <si>
    <t>males 10 to 14</t>
  </si>
  <si>
    <t xml:space="preserve">males 15 to 19 </t>
  </si>
  <si>
    <t>12.27***</t>
  </si>
  <si>
    <t>males 20 to 24</t>
  </si>
  <si>
    <t>9.67***</t>
  </si>
  <si>
    <t>males 25 to 29</t>
  </si>
  <si>
    <t>10.29***</t>
  </si>
  <si>
    <t>males 30 to 34</t>
  </si>
  <si>
    <t>10.56***</t>
  </si>
  <si>
    <t>males 35 to 39</t>
  </si>
  <si>
    <t>13.8***</t>
  </si>
  <si>
    <t>males 40 to 44</t>
  </si>
  <si>
    <t>19.19***</t>
  </si>
  <si>
    <t>males 45 to 49</t>
  </si>
  <si>
    <t>32.07***</t>
  </si>
  <si>
    <t>males 50 to 54</t>
  </si>
  <si>
    <t>51.75***</t>
  </si>
  <si>
    <t>males 55 to 59</t>
  </si>
  <si>
    <t>76.4***</t>
  </si>
  <si>
    <t>males 60 to 64</t>
  </si>
  <si>
    <t>103.01***</t>
  </si>
  <si>
    <t>males 65 to 69</t>
  </si>
  <si>
    <t>133.58***</t>
  </si>
  <si>
    <t>males 70 to 74</t>
  </si>
  <si>
    <t>161.17***</t>
  </si>
  <si>
    <t>males 75 to 79</t>
  </si>
  <si>
    <t>157.63***</t>
  </si>
  <si>
    <t>males 80 to 84</t>
  </si>
  <si>
    <t>107.27***</t>
  </si>
  <si>
    <t>males 85 and over</t>
  </si>
  <si>
    <t>25.44***</t>
  </si>
  <si>
    <t>females &lt;1</t>
  </si>
  <si>
    <t>females 1 to 4</t>
  </si>
  <si>
    <t>females 5 to 9</t>
  </si>
  <si>
    <t>females 10 to 14</t>
  </si>
  <si>
    <t>11.23***</t>
  </si>
  <si>
    <t xml:space="preserve">females 15 to 19 </t>
  </si>
  <si>
    <t>9.64***</t>
  </si>
  <si>
    <t>females 20 to 24</t>
  </si>
  <si>
    <t>7.33**</t>
  </si>
  <si>
    <t>females 25 to 29</t>
  </si>
  <si>
    <t>6.54*</t>
  </si>
  <si>
    <t>females 30 to 34</t>
  </si>
  <si>
    <t>10.21***</t>
  </si>
  <si>
    <t>females 35 to 39</t>
  </si>
  <si>
    <t>18.87***</t>
  </si>
  <si>
    <t>females 40 to 44</t>
  </si>
  <si>
    <t>26.19***</t>
  </si>
  <si>
    <t>females 45 to 49</t>
  </si>
  <si>
    <t>39.48***</t>
  </si>
  <si>
    <t>females 50 to 54</t>
  </si>
  <si>
    <t>52.19***</t>
  </si>
  <si>
    <t>females 55 to 59</t>
  </si>
  <si>
    <t>56.04***</t>
  </si>
  <si>
    <t>females 60 to 64</t>
  </si>
  <si>
    <t>68.54***</t>
  </si>
  <si>
    <t>females 65 to 69</t>
  </si>
  <si>
    <t>84.53***</t>
  </si>
  <si>
    <t>females 70 to 74</t>
  </si>
  <si>
    <t>90.96***</t>
  </si>
  <si>
    <t>females 75 to 79</t>
  </si>
  <si>
    <t>75.86***</t>
  </si>
  <si>
    <t>females 80 to 84</t>
  </si>
  <si>
    <t>31.84***</t>
  </si>
  <si>
    <t>females 85 and over</t>
  </si>
  <si>
    <t>-11.97**</t>
  </si>
  <si>
    <t>A00-A09 Intestinal infectious diseases</t>
  </si>
  <si>
    <t>A15-A19 Tuberculosis</t>
  </si>
  <si>
    <t>A20-A49 Certain bacterial diseases</t>
  </si>
  <si>
    <t>A50-A64 Infections with predominantly sexual mode of transmission</t>
  </si>
  <si>
    <t>A65-A79 Other infectious and parasitic disorders</t>
  </si>
  <si>
    <t>A80-A89 Viral infections of the central nervous system</t>
  </si>
  <si>
    <t>-117.3*</t>
  </si>
  <si>
    <t>A90-A99 Arthropod-borne viral fevers &amp; viral haemorrhagic fevers</t>
  </si>
  <si>
    <t>B00-B09 Viral infections characterized by skin &amp; mucous mem. lesns.</t>
  </si>
  <si>
    <t>-72.57*</t>
  </si>
  <si>
    <t xml:space="preserve">B15-B19 Viral hepatitis </t>
  </si>
  <si>
    <t xml:space="preserve">B20-B24 Human imrnunodeficiency virus [HIV] disease </t>
  </si>
  <si>
    <t>B25-B34 Other viral diseases</t>
  </si>
  <si>
    <t>-49.14***</t>
  </si>
  <si>
    <t xml:space="preserve">B35-B49 Mycoses </t>
  </si>
  <si>
    <t>B50-B64 Protozoal diseases</t>
  </si>
  <si>
    <t xml:space="preserve">B65-B83 Helminthiases </t>
  </si>
  <si>
    <t xml:space="preserve">B85-B99 Other infectious and parasitic diseases </t>
  </si>
  <si>
    <t>C00-C14 Malignant neoplasm of liporal cavity and pharynx</t>
  </si>
  <si>
    <t>C15-C26 Malignant neoplasm of digestive organs</t>
  </si>
  <si>
    <t>846.86***</t>
  </si>
  <si>
    <t>C30-C39 Malignant neoplasms of respiratory &amp; intrathoracic organs</t>
  </si>
  <si>
    <t>446.7***</t>
  </si>
  <si>
    <t>C40-C41 Malignant neoplasm of bone and articular cartilage</t>
  </si>
  <si>
    <t>1143.11**</t>
  </si>
  <si>
    <t xml:space="preserve">C43-C44 Malignant neoplasms of skin </t>
  </si>
  <si>
    <t>C45-C49 Malignant neoplasms of mesothelial and soft tissue</t>
  </si>
  <si>
    <t>1815.43***</t>
  </si>
  <si>
    <t>C50 Malignant neoplasm of breast</t>
  </si>
  <si>
    <t>725.79***</t>
  </si>
  <si>
    <t>C51-C58 Malignant neoplasms of female genital organs</t>
  </si>
  <si>
    <t>819.39***</t>
  </si>
  <si>
    <t>C60-C63 Malignant neoplasms of male genital organs</t>
  </si>
  <si>
    <t>154.29***</t>
  </si>
  <si>
    <t>C64-C68 Malignant neoplasms of urinary tract</t>
  </si>
  <si>
    <t>-615.35***</t>
  </si>
  <si>
    <t>C69-C72 Malignant neoplasms of eye, brain &amp; other parts of CNS</t>
  </si>
  <si>
    <t>C73-C80, C97 Malignant neoplsm. of thyroid and oth. endo. Glands etc.</t>
  </si>
  <si>
    <t>C81-C96 Malignant neoplasms of lymphoid, haematopoietic &amp; rel. tiss.</t>
  </si>
  <si>
    <t>606.42***</t>
  </si>
  <si>
    <t>D00-D48 In situ &amp; benign neoplasms and others of uncertainty</t>
  </si>
  <si>
    <t>D50-D64 Anaemias</t>
  </si>
  <si>
    <t>D65-D89 Diseases of the blood and blood-forming organs</t>
  </si>
  <si>
    <t>745.59***</t>
  </si>
  <si>
    <t>E00-E07 Disorders of thyroid gland</t>
  </si>
  <si>
    <t>-27.41**</t>
  </si>
  <si>
    <t xml:space="preserve">E10-E14 Diabetes Mellitus </t>
  </si>
  <si>
    <t>E15-E90 Endocrine nutritional and metabolic diseases</t>
  </si>
  <si>
    <t>19.85*</t>
  </si>
  <si>
    <t>F00-F03 Dementia</t>
  </si>
  <si>
    <t>-145.32***</t>
  </si>
  <si>
    <t>F04-F09 Other organic including symptomatic mental disorders</t>
  </si>
  <si>
    <t>-94.96***</t>
  </si>
  <si>
    <t>F10-F19 Mental and behavioural disorders due to psychoactive subst.</t>
  </si>
  <si>
    <t>F20-F29 Schizophrenia, schizotypal and delusional disorders</t>
  </si>
  <si>
    <t>F30-F39 Mood [affective] disorders</t>
  </si>
  <si>
    <t>-37.02***</t>
  </si>
  <si>
    <t>F70-F79 Mental retardation</t>
  </si>
  <si>
    <t>F80-F99 Other mental and behavioural disorders</t>
  </si>
  <si>
    <t xml:space="preserve">G00-G09 Inflammatory diseases of the central nervous system </t>
  </si>
  <si>
    <t>G10-G13, G30-G32 Other degenerative diseases (incl. Alzheimer).</t>
  </si>
  <si>
    <t>G20-G26 Extrapyramidal &amp; movement disorders (incl. Parkinsonism).</t>
  </si>
  <si>
    <t>-96.51***</t>
  </si>
  <si>
    <t>G35-G37 Demyelinating diseases (incl Multiple Sclerosis) of the CNS.</t>
  </si>
  <si>
    <t xml:space="preserve">G40-G47 Epilepsymigraine &amp; other episodic disorders </t>
  </si>
  <si>
    <t>G50-G73  G90-G99 Other diseases &amp; disorders of the nervous syst.</t>
  </si>
  <si>
    <t>50.81***</t>
  </si>
  <si>
    <t>G80-G83 Cerebral palsy &amp; other paralytic syndromes</t>
  </si>
  <si>
    <t>H00-H06, H15-H22, H30-H36, H43-H59 Other disorders of the eye etc.</t>
  </si>
  <si>
    <t xml:space="preserve">H10-H13 Disorders of conjunctiva (including conjunctivitis) </t>
  </si>
  <si>
    <t xml:space="preserve">H25-H28 Disorders of lens (including cataracts) </t>
  </si>
  <si>
    <t>-26.34**</t>
  </si>
  <si>
    <t>H40-H42 Glaucoma</t>
  </si>
  <si>
    <t>-31.89*</t>
  </si>
  <si>
    <t xml:space="preserve">H60-H95 Diseases of the ear and mastoid process </t>
  </si>
  <si>
    <t>-39.19***</t>
  </si>
  <si>
    <t xml:space="preserve">I00-I09 Rheumatic heart disease </t>
  </si>
  <si>
    <t>221.64***</t>
  </si>
  <si>
    <t xml:space="preserve">I10-I15 Hypertensive diseases </t>
  </si>
  <si>
    <t>I20-I25 Ischaemic heart diseases</t>
  </si>
  <si>
    <t>73.76***</t>
  </si>
  <si>
    <t>I26-I28 Pulmonary heart disease &amp; diseases of pulmonary circulation</t>
  </si>
  <si>
    <t>I30-I52 Other forms of heart disease</t>
  </si>
  <si>
    <t>70.54***</t>
  </si>
  <si>
    <t>I60-I69 Cerebrovascular diseases</t>
  </si>
  <si>
    <t>-69.32***</t>
  </si>
  <si>
    <t>I70-I79 Diseases of arteries, arterioles &amp; capillaries</t>
  </si>
  <si>
    <t>138.84***</t>
  </si>
  <si>
    <t xml:space="preserve">I80-I89 Diseases of veins &amp; lymphatic system nec. </t>
  </si>
  <si>
    <t>-31.1***</t>
  </si>
  <si>
    <t>I95-I99 Other &amp; unspecified disorders of the circulatory system</t>
  </si>
  <si>
    <t>-50*</t>
  </si>
  <si>
    <t>J00-J06 Acute upper respiratory infections</t>
  </si>
  <si>
    <t>-31.78***</t>
  </si>
  <si>
    <t>J10-J18 Influenza &amp; pneumonia</t>
  </si>
  <si>
    <t>-30.78*</t>
  </si>
  <si>
    <t>J20-J22 Other acute lower respiratory infections</t>
  </si>
  <si>
    <t xml:space="preserve">J30-J39 Other diseases of upper respiratory tract </t>
  </si>
  <si>
    <t>J40-J47 Chronic lower respiratory diseases</t>
  </si>
  <si>
    <t>-21.08***</t>
  </si>
  <si>
    <t>J60-J70 Lung diseases due to external agents</t>
  </si>
  <si>
    <t>J80-J99 Other diseases of the respiratory system</t>
  </si>
  <si>
    <t>87.37***</t>
  </si>
  <si>
    <t xml:space="preserve">K00-K14 Diseases of oral cavity, salivary glands &amp; jaws </t>
  </si>
  <si>
    <t>-20.8**</t>
  </si>
  <si>
    <t>K20-K31 Diseases of oesophagusstomach &amp; duodenum</t>
  </si>
  <si>
    <t>K35-K38 Diseases of appendix</t>
  </si>
  <si>
    <t>-37.24***</t>
  </si>
  <si>
    <t>K40-K46 Hernia</t>
  </si>
  <si>
    <t>-41.02***</t>
  </si>
  <si>
    <t>K50-K52 Noninfective enteritis &amp; colitis</t>
  </si>
  <si>
    <t>-43.2***</t>
  </si>
  <si>
    <t>K55-K63 Other diseases of intestines</t>
  </si>
  <si>
    <t>-14.22*</t>
  </si>
  <si>
    <t>K65-K67 Diseases of peritoneum</t>
  </si>
  <si>
    <t xml:space="preserve">K70-K77 Diseases of liver </t>
  </si>
  <si>
    <t>114.47***</t>
  </si>
  <si>
    <t>K80-K87 Disorders of gall bladder, biliary tract &amp; pancreas</t>
  </si>
  <si>
    <t>-25.34*</t>
  </si>
  <si>
    <t>K90-K93 Other diseases of the digestive system</t>
  </si>
  <si>
    <t>-29.89**</t>
  </si>
  <si>
    <t>L00-L14  L55-L99 Other infections and disorders of the skin</t>
  </si>
  <si>
    <t xml:space="preserve">L20-L30 Dermatitis and eczema </t>
  </si>
  <si>
    <t xml:space="preserve">L40-L45 Papulosquamous disorders (including Psoriasis) </t>
  </si>
  <si>
    <t>L50-L54 Urticaria and erythems</t>
  </si>
  <si>
    <t xml:space="preserve">M00-M25 Arthropathies </t>
  </si>
  <si>
    <t>-46.55***</t>
  </si>
  <si>
    <t>M30-M36 Systemic connective tissue disorders</t>
  </si>
  <si>
    <t>M40-M54 Dorsopathies</t>
  </si>
  <si>
    <t xml:space="preserve">M60-M79 Soft tissue disorders </t>
  </si>
  <si>
    <t>-26.59***</t>
  </si>
  <si>
    <t xml:space="preserve">M80-M94 Osteopathies and chondropathies </t>
  </si>
  <si>
    <t>M95-M99 Other disorders of the musculoskeletal system &amp; conn. tiss.</t>
  </si>
  <si>
    <t>N00-N08, N10-N16 Diseases of the kidney</t>
  </si>
  <si>
    <t>76.24***</t>
  </si>
  <si>
    <t xml:space="preserve">N17-N19 Renal failure </t>
  </si>
  <si>
    <t>95.57***</t>
  </si>
  <si>
    <t>N20-N23 Urolithiasis</t>
  </si>
  <si>
    <t>-38.47*</t>
  </si>
  <si>
    <t>N25-N29 Other disorders of kidney &amp; ureter</t>
  </si>
  <si>
    <t>127.64***</t>
  </si>
  <si>
    <t>N30-N39 Other diseases of the urinary system</t>
  </si>
  <si>
    <t>-38.72***</t>
  </si>
  <si>
    <t xml:space="preserve">N40-N51 Diseases of male genital organs </t>
  </si>
  <si>
    <t>-27.65**</t>
  </si>
  <si>
    <t xml:space="preserve">N60-N64 Disorders of breast </t>
  </si>
  <si>
    <t xml:space="preserve">N70-N77 Inflammatory diseases of female pelvic organs </t>
  </si>
  <si>
    <t>-35.98**</t>
  </si>
  <si>
    <t xml:space="preserve">N80-N98 Noninflammatory disorders of female genital tract </t>
  </si>
  <si>
    <t>-32.92***</t>
  </si>
  <si>
    <t>N99 Other disorders of the genitourinary system</t>
  </si>
  <si>
    <t>-93.8*</t>
  </si>
  <si>
    <t xml:space="preserve">O00-O08 Pregnancy with abortive outcome </t>
  </si>
  <si>
    <t>-28.5***</t>
  </si>
  <si>
    <t>O10-O75, O85-O92, O95-O99 Complications of labour and delivery</t>
  </si>
  <si>
    <t>-27.86***</t>
  </si>
  <si>
    <t>O80-O84 Delivery</t>
  </si>
  <si>
    <t>-26.24***</t>
  </si>
  <si>
    <t xml:space="preserve">P00-P04 Complications of fetus/neonate affected by maternal </t>
  </si>
  <si>
    <t>P05-P96 Other conditions originating in the perinatal period</t>
  </si>
  <si>
    <t>Q00-Q89 Congenital malformations</t>
  </si>
  <si>
    <t>118.53***</t>
  </si>
  <si>
    <t>Q90-Q99 Chromosomal abnormalities nec.</t>
  </si>
  <si>
    <t>R00-R09 Symptoms &amp; signs inv. the circulatory/respiratory system</t>
  </si>
  <si>
    <t>R10-R19 Symptoms &amp; signs inv. the digestive system &amp; abdomen</t>
  </si>
  <si>
    <t>-12.89*</t>
  </si>
  <si>
    <t>R20-R23 Symptoms &amp; signs inv. the skin &amp; subcutaneous tissue</t>
  </si>
  <si>
    <t>R25-R29 Symptoms &amp; signs inv. the nervous &amp; musculoskeletal sys.</t>
  </si>
  <si>
    <t>-46.01***</t>
  </si>
  <si>
    <t xml:space="preserve">R30-R39 Symptoms &amp; signs involving the urinary system </t>
  </si>
  <si>
    <t>-30.08**</t>
  </si>
  <si>
    <t>R40-R46 Symptoms &amp; signs inv. Cognition, perception etc.</t>
  </si>
  <si>
    <t>-50.51***</t>
  </si>
  <si>
    <t>R47-R49 Symptoms &amp; signs inv. speech &amp; voice</t>
  </si>
  <si>
    <t>R50-R68 General symptoms &amp; signs</t>
  </si>
  <si>
    <t>R69 Unknown &amp; unspecified causes of morbidity</t>
  </si>
  <si>
    <t>R70-R89 Abnormal findings of bodily fluids or samples without diag.</t>
  </si>
  <si>
    <t>R90-R94 Abnormal findings on diagnostic imaging/function studies</t>
  </si>
  <si>
    <t>64.92**</t>
  </si>
  <si>
    <t xml:space="preserve">R95-R99 Ill-defined &amp; unknown causes of mortality </t>
  </si>
  <si>
    <t>S00-S09 Injuries to the head</t>
  </si>
  <si>
    <t>S10-S19 Injuries to the neck</t>
  </si>
  <si>
    <t>S20-S29 Injuries to the thorax</t>
  </si>
  <si>
    <t xml:space="preserve">S30-S39 Injuries to abdomen, lower back, lumbar spine &amp; pelvis </t>
  </si>
  <si>
    <t>-42.43**</t>
  </si>
  <si>
    <t>S40-S49 Injuries to the shoulder &amp; upper arm</t>
  </si>
  <si>
    <t xml:space="preserve">S50-S59 Injuries to the elbow &amp; forearm </t>
  </si>
  <si>
    <t>S60-S69 Injuries to the wrist &amp; hand</t>
  </si>
  <si>
    <t>-19.88*</t>
  </si>
  <si>
    <t>S70-S79 Injuries to the hip &amp; thigh</t>
  </si>
  <si>
    <t>-38.09**</t>
  </si>
  <si>
    <t>S80-S89 Injuries to the knee &amp; lower leg</t>
  </si>
  <si>
    <t>-28.33**</t>
  </si>
  <si>
    <t>S90-S99 Injuries to the ankle &amp; foot</t>
  </si>
  <si>
    <t>-40.12*</t>
  </si>
  <si>
    <t>T00-T07 Injuries involving multiple body regions</t>
  </si>
  <si>
    <t>T08-T14 Injuries to unspecified part of trunk limb or body</t>
  </si>
  <si>
    <t>T15-T19 Effects of foreign body entering through natural orifice</t>
  </si>
  <si>
    <t>T20-T32 Burns and corrosions</t>
  </si>
  <si>
    <t xml:space="preserve">T33-T35 Frostbite </t>
  </si>
  <si>
    <t>T36-T50 Poisonings by drugs medicaments &amp; biological substances</t>
  </si>
  <si>
    <t xml:space="preserve">T51-T65 Tox. effcts. of substnces. chiefly non-medicinal as to source </t>
  </si>
  <si>
    <t>T66-T78 Other and unspecified effects of external causes</t>
  </si>
  <si>
    <t>-51.96*</t>
  </si>
  <si>
    <t>T79 Certain early complications of trauma</t>
  </si>
  <si>
    <t>T80-T88 Complications of surgical &amp; medical care nec.</t>
  </si>
  <si>
    <t>50.49**</t>
  </si>
  <si>
    <t>T90-T98 Sequelae of injuriesof poisoning &amp; other consequences</t>
  </si>
  <si>
    <t>VVV</t>
  </si>
  <si>
    <t>-48.97***</t>
  </si>
  <si>
    <t>WWW</t>
  </si>
  <si>
    <t>-55.03***</t>
  </si>
  <si>
    <t>XXX</t>
  </si>
  <si>
    <t>-30.87*</t>
  </si>
  <si>
    <t>YYY</t>
  </si>
  <si>
    <t>-26.65*</t>
  </si>
  <si>
    <t>Z00-Z13 Examination and investigation</t>
  </si>
  <si>
    <t>-39.14***</t>
  </si>
  <si>
    <t>Z20-Z29 Potential health hazards related to communicable diseases</t>
  </si>
  <si>
    <t>Z30-Z39 Health services in circumstances related to reproduction</t>
  </si>
  <si>
    <t>-36.26***</t>
  </si>
  <si>
    <t>Z40-Z54 Persons encountering health services for specific care</t>
  </si>
  <si>
    <t>82.62***</t>
  </si>
  <si>
    <t>Z55-Z65 Potential health hazards reltd. to socioeconomic &amp; psychosoc.l</t>
  </si>
  <si>
    <t>-40.14*</t>
  </si>
  <si>
    <t>Z70-Z76 Persons encountering health services in other circs.</t>
  </si>
  <si>
    <t>Z80-Z99 Persons with potential health hazards related to family</t>
  </si>
  <si>
    <t>U Unclassified</t>
  </si>
  <si>
    <t>ccg==00D</t>
  </si>
  <si>
    <t>ccg==00F</t>
  </si>
  <si>
    <t>ccg==00G</t>
  </si>
  <si>
    <t>ccg==00H</t>
  </si>
  <si>
    <t>ccg==00J</t>
  </si>
  <si>
    <t>ccg==00K</t>
  </si>
  <si>
    <t>ccg==00L</t>
  </si>
  <si>
    <t>ccg==00M</t>
  </si>
  <si>
    <t>ccg==00N</t>
  </si>
  <si>
    <t>ccg==00P</t>
  </si>
  <si>
    <t>ccg==00Q</t>
  </si>
  <si>
    <t>ccg==00R</t>
  </si>
  <si>
    <t>ccg==00T</t>
  </si>
  <si>
    <t>ccg==00V</t>
  </si>
  <si>
    <t>ccg==00W</t>
  </si>
  <si>
    <t>ccg==00X</t>
  </si>
  <si>
    <t>ccg==00Y</t>
  </si>
  <si>
    <t>ccg==01A</t>
  </si>
  <si>
    <t>ccg==01C</t>
  </si>
  <si>
    <t>ccg==01D</t>
  </si>
  <si>
    <t>ccg==01E</t>
  </si>
  <si>
    <t>ccg==01F</t>
  </si>
  <si>
    <t>ccg==01G</t>
  </si>
  <si>
    <t>ccg==01H</t>
  </si>
  <si>
    <t>ccg==01J</t>
  </si>
  <si>
    <t>ccg==01K</t>
  </si>
  <si>
    <t>ccg==01M</t>
  </si>
  <si>
    <t>ccg==01N</t>
  </si>
  <si>
    <t>ccg==01R</t>
  </si>
  <si>
    <t>ccg==01T</t>
  </si>
  <si>
    <t>ccg==01V</t>
  </si>
  <si>
    <t>ccg==01W</t>
  </si>
  <si>
    <t>ccg==01X</t>
  </si>
  <si>
    <t>ccg==01Y</t>
  </si>
  <si>
    <t>ccg==02A</t>
  </si>
  <si>
    <t>ccg==02D</t>
  </si>
  <si>
    <t>ccg==02E</t>
  </si>
  <si>
    <t>ccg==02F</t>
  </si>
  <si>
    <t>ccg==02G</t>
  </si>
  <si>
    <t>ccg==02H</t>
  </si>
  <si>
    <t>ccg==02M</t>
  </si>
  <si>
    <t>ccg==02N</t>
  </si>
  <si>
    <t>ccg==02P</t>
  </si>
  <si>
    <t>ccg==02Q</t>
  </si>
  <si>
    <t>ccg==02R</t>
  </si>
  <si>
    <t>ccg==02T</t>
  </si>
  <si>
    <t>ccg==02V</t>
  </si>
  <si>
    <t>ccg==02W</t>
  </si>
  <si>
    <t>-18.46*</t>
  </si>
  <si>
    <t>ccg==02X</t>
  </si>
  <si>
    <t>ccg==02Y</t>
  </si>
  <si>
    <t>ccg==03A</t>
  </si>
  <si>
    <t>ccg==03C</t>
  </si>
  <si>
    <t>ccg==03D</t>
  </si>
  <si>
    <t>ccg==03E</t>
  </si>
  <si>
    <t>ccg==03F</t>
  </si>
  <si>
    <t>ccg==03G</t>
  </si>
  <si>
    <t>ccg==03H</t>
  </si>
  <si>
    <t>ccg==03J</t>
  </si>
  <si>
    <t>ccg==03K</t>
  </si>
  <si>
    <t>ccg==03L</t>
  </si>
  <si>
    <t>ccg==03M</t>
  </si>
  <si>
    <t>ccg==03N</t>
  </si>
  <si>
    <t>ccg==03Q</t>
  </si>
  <si>
    <t>ccg==03R</t>
  </si>
  <si>
    <t>ccg==03T</t>
  </si>
  <si>
    <t>ccg==03V</t>
  </si>
  <si>
    <t>ccg==03W</t>
  </si>
  <si>
    <t>ccg==03X</t>
  </si>
  <si>
    <t>ccg==03Y</t>
  </si>
  <si>
    <t>ccg==04C</t>
  </si>
  <si>
    <t>ccg==04D</t>
  </si>
  <si>
    <t>ccg==04E</t>
  </si>
  <si>
    <t>ccg==04F</t>
  </si>
  <si>
    <t>ccg==04G</t>
  </si>
  <si>
    <t>ccg==04H</t>
  </si>
  <si>
    <t>-20.99*</t>
  </si>
  <si>
    <t>ccg==04J</t>
  </si>
  <si>
    <t>ccg==04K</t>
  </si>
  <si>
    <t>ccg==04L</t>
  </si>
  <si>
    <t>ccg==04M</t>
  </si>
  <si>
    <t>ccg==04N</t>
  </si>
  <si>
    <t>ccg==04Q</t>
  </si>
  <si>
    <t>ccg==04R</t>
  </si>
  <si>
    <t>ccg==04V</t>
  </si>
  <si>
    <t>ccg==04X</t>
  </si>
  <si>
    <t>ccg==04Y</t>
  </si>
  <si>
    <t>ccg==05A</t>
  </si>
  <si>
    <t>ccg==05C</t>
  </si>
  <si>
    <t>ccg==05D</t>
  </si>
  <si>
    <t>ccg==05F</t>
  </si>
  <si>
    <t>ccg==05G</t>
  </si>
  <si>
    <t>ccg==05H</t>
  </si>
  <si>
    <t>ccg==05J</t>
  </si>
  <si>
    <t>ccg==05L</t>
  </si>
  <si>
    <t>ccg==05N</t>
  </si>
  <si>
    <t>ccg==05P</t>
  </si>
  <si>
    <t>ccg==05Q</t>
  </si>
  <si>
    <t>ccg==05R</t>
  </si>
  <si>
    <t>ccg==05T</t>
  </si>
  <si>
    <t>ccg==05V</t>
  </si>
  <si>
    <t>ccg==05W</t>
  </si>
  <si>
    <t>ccg==05X</t>
  </si>
  <si>
    <t>ccg==05Y</t>
  </si>
  <si>
    <t>ccg==06A</t>
  </si>
  <si>
    <t>ccg==06D</t>
  </si>
  <si>
    <t>ccg==06F</t>
  </si>
  <si>
    <t>ccg==06H</t>
  </si>
  <si>
    <t>ccg==06K</t>
  </si>
  <si>
    <t>ccg==06L</t>
  </si>
  <si>
    <t>ccg==06M</t>
  </si>
  <si>
    <t>ccg==06N</t>
  </si>
  <si>
    <t>ccg==06P</t>
  </si>
  <si>
    <t>ccg==06Q</t>
  </si>
  <si>
    <t>ccg==06T</t>
  </si>
  <si>
    <t>ccg==06V</t>
  </si>
  <si>
    <t>ccg==06W</t>
  </si>
  <si>
    <t>ccg==06Y</t>
  </si>
  <si>
    <t>ccg==07G</t>
  </si>
  <si>
    <t>ccg==07H</t>
  </si>
  <si>
    <t>ccg==07J</t>
  </si>
  <si>
    <t>ccg==07K</t>
  </si>
  <si>
    <t>ccg==07L</t>
  </si>
  <si>
    <t>ccg==07M</t>
  </si>
  <si>
    <t>ccg==07N</t>
  </si>
  <si>
    <t>ccg==07P</t>
  </si>
  <si>
    <t>ccg==07Q</t>
  </si>
  <si>
    <t>ccg==07R</t>
  </si>
  <si>
    <t>ccg==07T</t>
  </si>
  <si>
    <t>ccg==07V</t>
  </si>
  <si>
    <t>ccg==07W</t>
  </si>
  <si>
    <t>ccg==07X</t>
  </si>
  <si>
    <t>ccg==07Y</t>
  </si>
  <si>
    <t>ccg==08A</t>
  </si>
  <si>
    <t>ccg==08C</t>
  </si>
  <si>
    <t>ccg==08D</t>
  </si>
  <si>
    <t>ccg==08E</t>
  </si>
  <si>
    <t>ccg==08F</t>
  </si>
  <si>
    <t>ccg==08G</t>
  </si>
  <si>
    <t>ccg==08H</t>
  </si>
  <si>
    <t>ccg==08J</t>
  </si>
  <si>
    <t>ccg==08K</t>
  </si>
  <si>
    <t>ccg==08L</t>
  </si>
  <si>
    <t>ccg==08M</t>
  </si>
  <si>
    <t>ccg==08N</t>
  </si>
  <si>
    <t>ccg==08P</t>
  </si>
  <si>
    <t>ccg==08Q</t>
  </si>
  <si>
    <t>ccg==08R</t>
  </si>
  <si>
    <t>20.74*</t>
  </si>
  <si>
    <t>ccg==08T</t>
  </si>
  <si>
    <t>ccg==08V</t>
  </si>
  <si>
    <t>ccg==08W</t>
  </si>
  <si>
    <t>ccg==08X</t>
  </si>
  <si>
    <t>ccg==08Y</t>
  </si>
  <si>
    <t>ccg==09A</t>
  </si>
  <si>
    <t>ccg==09C</t>
  </si>
  <si>
    <t>ccg==09D</t>
  </si>
  <si>
    <t>ccg==09E</t>
  </si>
  <si>
    <t>ccg==09F</t>
  </si>
  <si>
    <t>ccg==09G</t>
  </si>
  <si>
    <t>ccg==09H</t>
  </si>
  <si>
    <t>ccg==09J</t>
  </si>
  <si>
    <t>ccg==09L</t>
  </si>
  <si>
    <t>ccg==09N</t>
  </si>
  <si>
    <t>ccg==09P</t>
  </si>
  <si>
    <t>ccg==09W</t>
  </si>
  <si>
    <t>ccg==09X</t>
  </si>
  <si>
    <t>ccg==09Y</t>
  </si>
  <si>
    <t>ccg==10A</t>
  </si>
  <si>
    <t>ccg==10C</t>
  </si>
  <si>
    <t>ccg==10D</t>
  </si>
  <si>
    <t>ccg==10E</t>
  </si>
  <si>
    <t>ccg==10G</t>
  </si>
  <si>
    <t>ccg==10H</t>
  </si>
  <si>
    <t>ccg==10J</t>
  </si>
  <si>
    <t>ccg==10K</t>
  </si>
  <si>
    <t>ccg==10L</t>
  </si>
  <si>
    <t>ccg==10M</t>
  </si>
  <si>
    <t>ccg==10N</t>
  </si>
  <si>
    <t>ccg==10Q</t>
  </si>
  <si>
    <t>ccg==10R</t>
  </si>
  <si>
    <t>ccg==10T</t>
  </si>
  <si>
    <t>ccg==10V</t>
  </si>
  <si>
    <t>ccg==10W</t>
  </si>
  <si>
    <t>ccg==10X</t>
  </si>
  <si>
    <t>ccg==10Y</t>
  </si>
  <si>
    <t>ccg==11A</t>
  </si>
  <si>
    <t>ccg==11C</t>
  </si>
  <si>
    <t>ccg==11D</t>
  </si>
  <si>
    <t>ccg==11E</t>
  </si>
  <si>
    <t>ccg==11H</t>
  </si>
  <si>
    <t>ccg==11J</t>
  </si>
  <si>
    <t>ccg==11M</t>
  </si>
  <si>
    <t>ccg==11N</t>
  </si>
  <si>
    <t>ccg==11T</t>
  </si>
  <si>
    <t>ccg==11X</t>
  </si>
  <si>
    <t>ccg==12A</t>
  </si>
  <si>
    <t>ccg==12D</t>
  </si>
  <si>
    <t>ccg==12F</t>
  </si>
  <si>
    <t>ccg==13P</t>
  </si>
  <si>
    <t>ccg==99A</t>
  </si>
  <si>
    <t>ccg==99C</t>
  </si>
  <si>
    <t>ccg==99D</t>
  </si>
  <si>
    <t>-23.15*</t>
  </si>
  <si>
    <t>ccg==99E</t>
  </si>
  <si>
    <t>ccg==99F</t>
  </si>
  <si>
    <t>-20.8*</t>
  </si>
  <si>
    <t>ccg==99G</t>
  </si>
  <si>
    <t>ccg==99H</t>
  </si>
  <si>
    <t>26.02*</t>
  </si>
  <si>
    <t>ccg==99J</t>
  </si>
  <si>
    <t>ccg==99K</t>
  </si>
  <si>
    <t>ccg==99M</t>
  </si>
  <si>
    <t>ccg==99N</t>
  </si>
  <si>
    <t>ccg==99P</t>
  </si>
  <si>
    <t>ccg==99Q</t>
  </si>
  <si>
    <t>Attributed need</t>
  </si>
  <si>
    <t>Dummy for if the patient has changed practice</t>
  </si>
  <si>
    <t>5.08***</t>
  </si>
  <si>
    <t>Dummy if the patient utilised private health care</t>
  </si>
  <si>
    <t>No morbidities</t>
  </si>
  <si>
    <t>-55.46***</t>
  </si>
  <si>
    <t>1 morbidity</t>
  </si>
  <si>
    <t>-27.22***</t>
  </si>
  <si>
    <t>3 morbidities</t>
  </si>
  <si>
    <t>27.93***</t>
  </si>
  <si>
    <t>4 morbidities</t>
  </si>
  <si>
    <t>47.25***</t>
  </si>
  <si>
    <t>5 morbidities</t>
  </si>
  <si>
    <t>63.74***</t>
  </si>
  <si>
    <t>6 morbidities and over</t>
  </si>
  <si>
    <t>92.72***</t>
  </si>
  <si>
    <t>Core co-morbidity interactions</t>
  </si>
  <si>
    <t>"Certain infectious and parasitic diseases" - "Diseases of the nervous system"</t>
  </si>
  <si>
    <t>"Certain infectious and parasitic diseases" - "Diseases of the eye and adnexa"</t>
  </si>
  <si>
    <t>"Certain infectious and parasitic diseases" - "Pregnancy, childbirth and the puerperium"</t>
  </si>
  <si>
    <t>"Certain infectious and parasitic diseases" - "Congenital malformations, deformations and chromosomal abnormalities"</t>
  </si>
  <si>
    <t>"Certain infectious and parasitic diseases" - "Factors influencing health status and contact with health services"</t>
  </si>
  <si>
    <t>"Neoplasms" - "Diseases of the eye and adnexa"</t>
  </si>
  <si>
    <t>-114.97***</t>
  </si>
  <si>
    <t>"Neoplasms" - "Diseases of the skin and subcutaneous tissue"</t>
  </si>
  <si>
    <t>"Neoplasms" - "Diseases of the genitourinary system"</t>
  </si>
  <si>
    <t>-145.1***</t>
  </si>
  <si>
    <t>"Neoplasms" - "Certain conditions originating in the perinatal period"</t>
  </si>
  <si>
    <t>-201.07*</t>
  </si>
  <si>
    <t>"Neoplasms" - "Factors influencing health status and contact with health services"</t>
  </si>
  <si>
    <t>46.01**</t>
  </si>
  <si>
    <t>"Diseases of the blood and blood-forming organs and certain disorders involving the immune mechanism" - "Diseases of the digestive system"</t>
  </si>
  <si>
    <t>-97.6***</t>
  </si>
  <si>
    <t>"Diseases of the blood and blood-forming organs and certain disorders involving the immune mechanism" - "Pregnancy, childbirth and the puerperium"</t>
  </si>
  <si>
    <t>"Diseases of the blood and blood-forming organs and certain disorders involving the immune mechanism" - "Factors influencing health status and contact with health services"</t>
  </si>
  <si>
    <t>110.71***</t>
  </si>
  <si>
    <t>"Endocrine, nutritional and metabolic diseases" - "Diseases of the nervous system"</t>
  </si>
  <si>
    <t>"Endocrine, nutritional and metabolic diseases" - "Diseases of the eye and adnexa"</t>
  </si>
  <si>
    <t>"Endocrine, nutritional and metabolic diseases" - "Diseases of the circulatory system"</t>
  </si>
  <si>
    <t>"Endocrine, nutritional and metabolic diseases" - "Diseases of the skin and subcutaneous tissue"</t>
  </si>
  <si>
    <t>"Endocrine, nutritional and metabolic diseases" - "Pregnancy, childbirth and the puerperium"</t>
  </si>
  <si>
    <t>-30.82***</t>
  </si>
  <si>
    <t>"Endocrine, nutritional and metabolic diseases" - "Symptoms, signs and abnormal clinical and laboratory findings, not elsewhere classified"</t>
  </si>
  <si>
    <t>"Mental and behavioural disorders" - "Diseases of the circulatory system"</t>
  </si>
  <si>
    <t>37.19***</t>
  </si>
  <si>
    <t>"Mental and behavioural disorders" - "Pregnancy, childbirth and the puerperium"</t>
  </si>
  <si>
    <t>-12.14*</t>
  </si>
  <si>
    <t>"Mental and behavioural disorders" - "Symptoms, signs and abnormal clinical and laboratory findings, not elsewhere classified"</t>
  </si>
  <si>
    <t>"Diseases of the eye and adnexa" - "Diseases of the skin and subcutaneous tissue"</t>
  </si>
  <si>
    <t>79.1*</t>
  </si>
  <si>
    <t>"Diseases of the circulatory system" - "Diseases of the digestive system"</t>
  </si>
  <si>
    <t>"Diseases of the circulatory system" - "Diseases of the skin and subcutaneous tissue"</t>
  </si>
  <si>
    <t>"Diseases of the respiratory system" - "Pregnancy, childbirth and the puerperium"</t>
  </si>
  <si>
    <t>"Diseases of the digestive system" - "Congenital malformations, deformations and chromosomal abnormalities"</t>
  </si>
  <si>
    <t>"Diseases of the skin and subcutaneous tissue" - "Diseases of the musuloskeletal system and connective tissue"</t>
  </si>
  <si>
    <t>"Diseases of the skin and subcutaneous tissue" - "Symptoms, signs and abnormal clinical and laboratory findings, not elsewhere classified"</t>
  </si>
  <si>
    <t>"Diseases of the musuloskeletal system and connective tissue" - "Diseases of the genitourinary system"</t>
  </si>
  <si>
    <t>"Diseases of the musuloskeletal system and connective tissue" - "Pregnancy, childbirth and the puerperium"</t>
  </si>
  <si>
    <t>"Diseases of the genitourinary system" - "Congenital malformations, deformations and chromosomal abnormalities"</t>
  </si>
  <si>
    <t>77.51*</t>
  </si>
  <si>
    <t>"Diseases of the genitourinary system" - "Injury, poisoning and certain other consequences of external causes"</t>
  </si>
  <si>
    <t>39.61*</t>
  </si>
  <si>
    <t>"Diseases of the genitourinary system" - "Factors influencing health status and contact with health services"</t>
  </si>
  <si>
    <t>"Pregnancy, childbirth and the puerperium" - "Symptoms, signs and abnormal clinical and laboratory findings, not elsewhere classified"</t>
  </si>
  <si>
    <t>"Pregnancy, childbirth and the puerperium" - "Factors influencing health status and contact with health services"</t>
  </si>
  <si>
    <t>"External causes of morbidity and mortality" - "Factors influencing health status and contact with health services"</t>
  </si>
  <si>
    <t>Chemotherapy</t>
  </si>
  <si>
    <t>457.82***</t>
  </si>
  <si>
    <t>Stereotactic Radiosurgery</t>
  </si>
  <si>
    <t>-391.62*</t>
  </si>
  <si>
    <t>Teenage and Young Adults Cancer</t>
  </si>
  <si>
    <t>215.02**</t>
  </si>
  <si>
    <t>Rare Cancers (Adult)</t>
  </si>
  <si>
    <t>31.76***</t>
  </si>
  <si>
    <t>BMT</t>
  </si>
  <si>
    <t>353.57***</t>
  </si>
  <si>
    <t>Spinal - Spinal Surgery</t>
  </si>
  <si>
    <t>2820.22***</t>
  </si>
  <si>
    <t>Neurosciences - Neurology</t>
  </si>
  <si>
    <t>685.99***</t>
  </si>
  <si>
    <t>Neurosciences - Neurophysiology</t>
  </si>
  <si>
    <t>210.94**</t>
  </si>
  <si>
    <t>Neurosciences - Neuroradiology</t>
  </si>
  <si>
    <t>-131.07***</t>
  </si>
  <si>
    <t>Neurosciences - Neurosurgery</t>
  </si>
  <si>
    <t>402.08***</t>
  </si>
  <si>
    <t>Renal Services - Access for dialysis</t>
  </si>
  <si>
    <t>1125.53***</t>
  </si>
  <si>
    <t>Renal Services - Renal Transplantation</t>
  </si>
  <si>
    <t>276.69**</t>
  </si>
  <si>
    <t>Cardiac - Cardiac electrophysiology</t>
  </si>
  <si>
    <t>Cardiac - Inherited heart disorders</t>
  </si>
  <si>
    <t>460.43*</t>
  </si>
  <si>
    <t>Cardiac - Cardiac surgery</t>
  </si>
  <si>
    <t>-111.92**</t>
  </si>
  <si>
    <t>Cardiac - PPCI and Structural Heart Disease (Complex Invasive Cardiology)</t>
  </si>
  <si>
    <t>Cardiac - Cardiovascular magnetic resonance</t>
  </si>
  <si>
    <t>Cardiac - Other</t>
  </si>
  <si>
    <t>494.1***</t>
  </si>
  <si>
    <t>Adult Congenital Heart Disease</t>
  </si>
  <si>
    <t>555.49***</t>
  </si>
  <si>
    <t>Cardiac - Specialised Cardiology and Cardiac Surgery</t>
  </si>
  <si>
    <t>178.51***</t>
  </si>
  <si>
    <t>Immunology</t>
  </si>
  <si>
    <t>1211.03***</t>
  </si>
  <si>
    <t>Allergy</t>
  </si>
  <si>
    <t>107.24***</t>
  </si>
  <si>
    <t>Hepatology &amp; Pancreatic</t>
  </si>
  <si>
    <t>133.29***</t>
  </si>
  <si>
    <t>Endocrinology Services</t>
  </si>
  <si>
    <t>83.47***</t>
  </si>
  <si>
    <t>Hyperbaric Oxygen Treatment</t>
  </si>
  <si>
    <t>Respiratory - Pulmonary vascular services</t>
  </si>
  <si>
    <t>-127.33*</t>
  </si>
  <si>
    <t>Respiratory - Complex thoracic surgery</t>
  </si>
  <si>
    <t>337.55*</t>
  </si>
  <si>
    <t>Respiratory - Management of central airway obstruction</t>
  </si>
  <si>
    <t>1418.89**</t>
  </si>
  <si>
    <t>Respiratory - Interstitial lung disease</t>
  </si>
  <si>
    <t>822.12**</t>
  </si>
  <si>
    <t>Respiratory - Other</t>
  </si>
  <si>
    <t>387.62***</t>
  </si>
  <si>
    <t>Thoracic Surgery</t>
  </si>
  <si>
    <t xml:space="preserve">Vascular Services </t>
  </si>
  <si>
    <t>104.41***</t>
  </si>
  <si>
    <t>Morbid Obesity Surgery</t>
  </si>
  <si>
    <t xml:space="preserve">Ophthalmology </t>
  </si>
  <si>
    <t>60.41**</t>
  </si>
  <si>
    <t>Haemoglobinopathy - Sickle Cell</t>
  </si>
  <si>
    <t>1019.54***</t>
  </si>
  <si>
    <t>Haemoglobinopathy - Thalassaemia</t>
  </si>
  <si>
    <t>891.1***</t>
  </si>
  <si>
    <t>Specialised morbidity interactions</t>
  </si>
  <si>
    <t>Comorbidity "Digestion, renal and hepatobiliary and circulatory system" and "Infection, cancer, immunity and haematology"</t>
  </si>
  <si>
    <t>287.75**</t>
  </si>
  <si>
    <t>Comorbidity "Digestion, renal and hepatobiliary and circulatory system" and "Secure and specialised mental health"</t>
  </si>
  <si>
    <t>-272.56**</t>
  </si>
  <si>
    <t>Comorbidity "Infection, cancer, immunity and haematology" and "Secure and specialised mental health"</t>
  </si>
  <si>
    <t>654.71***</t>
  </si>
  <si>
    <t>Log population variance between ONS and PDS</t>
  </si>
  <si>
    <t>All usual residents aged 16 and over with no qualifications (unstandardised)</t>
  </si>
  <si>
    <t>0.27***</t>
  </si>
  <si>
    <t>Average with (long-term) medical condition for those with at least one</t>
  </si>
  <si>
    <t>5.57**</t>
  </si>
  <si>
    <t>Constant term</t>
  </si>
  <si>
    <t>38.6***</t>
  </si>
  <si>
    <t>Significance stars: *p&lt;0.05, **p&lt;0.01 and ***p&lt;0.001</t>
  </si>
  <si>
    <t>NHS England - CCG Allocations 2016-17 to 2020-21</t>
  </si>
  <si>
    <t>Please refer to the Technical Guide published alongside this spreadsheet for further information</t>
  </si>
  <si>
    <t>Calculation of specialised services weighted populations</t>
  </si>
  <si>
    <t>Specialised services weighted population by CCG</t>
  </si>
  <si>
    <t>a)</t>
  </si>
  <si>
    <t>b)</t>
  </si>
  <si>
    <t>c)</t>
  </si>
  <si>
    <t>d)</t>
  </si>
  <si>
    <t>e)</t>
  </si>
  <si>
    <t>f)</t>
  </si>
  <si>
    <t>g)</t>
  </si>
  <si>
    <t>Column G is the MFF for specialised services</t>
  </si>
  <si>
    <t>Need weighted population from specialised services formula for Oct 2015 registrations</t>
  </si>
  <si>
    <t>Unmet need weighted populations (based on SMR&lt;75) for Oct 15 registrations</t>
  </si>
  <si>
    <t>CRGs</t>
  </si>
  <si>
    <t>Weighted populations</t>
  </si>
  <si>
    <t>Final normalised formula based weighted populations incl unmet need and MFF for Oct 15 registrations</t>
  </si>
  <si>
    <t>Model coefficients</t>
  </si>
  <si>
    <t>Morbidity flags (ICD2010)</t>
  </si>
  <si>
    <t>CCG dummy variables</t>
  </si>
  <si>
    <t>Morbidity counts</t>
  </si>
  <si>
    <t>Specialised morbidity flag</t>
  </si>
  <si>
    <t xml:space="preserve">F40-F69 Neurotic, behavioural &amp; personality disorders </t>
  </si>
  <si>
    <t>Specialised services formula variables and coefficients (All age model)</t>
  </si>
  <si>
    <t xml:space="preserve">Overall, combined weighted populations </t>
  </si>
  <si>
    <t>uplifted by projected growth in registrations</t>
  </si>
  <si>
    <t>WP SpecSrv</t>
  </si>
  <si>
    <t>WP Unmet need</t>
  </si>
  <si>
    <t>WP Combined</t>
  </si>
  <si>
    <t>MFF Index</t>
  </si>
  <si>
    <t>WP x MFF</t>
  </si>
  <si>
    <t>Normalised WP</t>
  </si>
  <si>
    <t>Regs Oct15</t>
  </si>
  <si>
    <t>WP NF</t>
  </si>
  <si>
    <t>Combined WP</t>
  </si>
  <si>
    <t>2016-17</t>
  </si>
  <si>
    <t>2017-18</t>
  </si>
  <si>
    <t>2018-19</t>
  </si>
  <si>
    <t>2019-20</t>
  </si>
  <si>
    <t>2020-21</t>
  </si>
  <si>
    <t>Non-formula spend £000</t>
  </si>
  <si>
    <t>Weighted pops x MFF</t>
  </si>
  <si>
    <t>NF Spend £k</t>
  </si>
  <si>
    <t>(historic spend used to calculate weighted populations)</t>
  </si>
  <si>
    <t xml:space="preserve">Excluded from formula </t>
  </si>
  <si>
    <t>notes</t>
  </si>
  <si>
    <t>A description of the sheets in this workbook is given below</t>
  </si>
  <si>
    <t xml:space="preserve">Column E has the weighted populations for the unmet need and health inequalities </t>
  </si>
  <si>
    <t>adjustment based on the SMR&lt;75 and calculated in Excel file G</t>
  </si>
  <si>
    <t>Column F combines the weighted populations from the formula and the unmet need/</t>
  </si>
  <si>
    <t>health inequalities adjustment, with the latter having a weight of 5%</t>
  </si>
  <si>
    <t xml:space="preserve">Column J is the weighted populations based on the formula after the MFF and unmet </t>
  </si>
  <si>
    <t xml:space="preserve">need/health inequalities adjustments, normalised so that the total for England is the </t>
  </si>
  <si>
    <t xml:space="preserve">same as October 2015 unweighted registrations </t>
  </si>
  <si>
    <t xml:space="preserve">The data used to develop the formula had poor coverage of some specialised services. </t>
  </si>
  <si>
    <t xml:space="preserve">The formula was used for those Clinical Reference Groups (CRGs) where the formula </t>
  </si>
  <si>
    <t xml:space="preserve">had good coverage, and the weighted populations for the other CRGs were based on </t>
  </si>
  <si>
    <t xml:space="preserve">historic spend. Column N shows the weighted populations based on historic spend and </t>
  </si>
  <si>
    <t>column Q combines the two weighted populations.</t>
  </si>
  <si>
    <t xml:space="preserve">Columns S to W uplift the combined weighted populations to 2016-17 to 2020-21 based </t>
  </si>
  <si>
    <t xml:space="preserve">on the projected growth in CCGs' unweighted populations. The calculation of the uplifted </t>
  </si>
  <si>
    <t xml:space="preserve">weighted populations is in Excel file M. </t>
  </si>
  <si>
    <t>Variables in the all-age model, their coefficients and statistical significance</t>
  </si>
  <si>
    <t>CRGs covered by the formula and the CRGs where historic spend was used</t>
  </si>
  <si>
    <t>Calculation of the weighted population for each CCG</t>
  </si>
  <si>
    <t>inputs</t>
  </si>
  <si>
    <t>outputs</t>
  </si>
  <si>
    <t>Column D shows the weighted populations from the formula for October 2015</t>
  </si>
  <si>
    <t>registrations</t>
  </si>
  <si>
    <t>CRGs covered by the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</si>
</sst>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000_-;\-* #,##0.00000_-;_-* &quot;-&quot;??_-;_-@_-"/>
    <numFmt numFmtId="165" formatCode="#,##0_ ;\-#,##0\ "/>
  </numFmts>
  <fonts count="28" x14ac:knownFonts="1"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theme="4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sz val="4"/>
      <color theme="1"/>
      <name val="Arial"/>
      <family val="2"/>
      <scheme val="minor"/>
    </font>
    <font>
      <b/>
      <sz val="10"/>
      <color rgb="FFC00000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10"/>
      <color theme="3"/>
      <name val="Arial"/>
      <family val="2"/>
      <scheme val="minor"/>
    </font>
    <font>
      <sz val="4"/>
      <color theme="3"/>
      <name val="Arial"/>
      <family val="2"/>
    </font>
    <font>
      <sz val="4"/>
      <color theme="3"/>
      <name val="Arial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3" fillId="0" borderId="0"/>
    <xf numFmtId="0" fontId="4" fillId="0" borderId="0"/>
    <xf numFmtId="9" fontId="9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0" fillId="0" borderId="0"/>
    <xf numFmtId="0" fontId="7" fillId="0" borderId="0"/>
  </cellStyleXfs>
  <cellXfs count="83">
    <xf numFmtId="0" fontId="0" fillId="0" borderId="0" xfId="0"/>
    <xf numFmtId="0" fontId="0" fillId="0" borderId="0" xfId="0" applyFont="1"/>
    <xf numFmtId="0" fontId="7" fillId="0" borderId="0" xfId="0" applyFont="1"/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/>
    <xf numFmtId="3" fontId="0" fillId="0" borderId="0" xfId="0" applyNumberFormat="1" applyFont="1"/>
    <xf numFmtId="2" fontId="0" fillId="0" borderId="0" xfId="0" applyNumberFormat="1" applyFont="1"/>
    <xf numFmtId="0" fontId="0" fillId="0" borderId="0" xfId="0" applyFont="1" applyAlignment="1">
      <alignment horizontal="right"/>
    </xf>
    <xf numFmtId="165" fontId="10" fillId="0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164" fontId="11" fillId="6" borderId="0" xfId="0" applyNumberFormat="1" applyFont="1" applyFill="1" applyBorder="1" applyAlignment="1">
      <alignment horizontal="right" wrapText="1"/>
    </xf>
    <xf numFmtId="3" fontId="0" fillId="0" borderId="0" xfId="0" applyNumberFormat="1" applyFill="1"/>
    <xf numFmtId="0" fontId="0" fillId="0" borderId="0" xfId="0" applyAlignment="1">
      <alignment horizontal="right"/>
    </xf>
    <xf numFmtId="0" fontId="6" fillId="2" borderId="0" xfId="0" applyFont="1" applyFill="1" applyAlignment="1">
      <alignment horizontal="right"/>
    </xf>
    <xf numFmtId="0" fontId="6" fillId="11" borderId="0" xfId="0" applyFont="1" applyFill="1" applyAlignment="1">
      <alignment horizontal="right"/>
    </xf>
    <xf numFmtId="0" fontId="6" fillId="8" borderId="0" xfId="0" applyFont="1" applyFill="1" applyAlignment="1">
      <alignment horizontal="right"/>
    </xf>
    <xf numFmtId="0" fontId="6" fillId="13" borderId="0" xfId="0" applyFont="1" applyFill="1"/>
    <xf numFmtId="0" fontId="6" fillId="13" borderId="0" xfId="0" applyFont="1" applyFill="1" applyAlignment="1">
      <alignment horizontal="right"/>
    </xf>
    <xf numFmtId="0" fontId="6" fillId="7" borderId="0" xfId="0" applyFont="1" applyFill="1" applyAlignment="1">
      <alignment horizontal="right"/>
    </xf>
    <xf numFmtId="0" fontId="6" fillId="14" borderId="0" xfId="0" applyFont="1" applyFill="1" applyAlignment="1">
      <alignment horizontal="right"/>
    </xf>
    <xf numFmtId="164" fontId="11" fillId="5" borderId="0" xfId="0" applyNumberFormat="1" applyFont="1" applyFill="1" applyBorder="1" applyAlignment="1">
      <alignment wrapText="1"/>
    </xf>
    <xf numFmtId="9" fontId="11" fillId="15" borderId="0" xfId="0" applyNumberFormat="1" applyFont="1" applyFill="1" applyAlignment="1">
      <alignment horizontal="right"/>
    </xf>
    <xf numFmtId="0" fontId="0" fillId="0" borderId="0" xfId="0" applyAlignment="1">
      <alignment horizontal="right" wrapText="1"/>
    </xf>
    <xf numFmtId="0" fontId="6" fillId="12" borderId="0" xfId="0" applyFont="1" applyFill="1" applyAlignment="1">
      <alignment horizontal="left"/>
    </xf>
    <xf numFmtId="0" fontId="6" fillId="12" borderId="0" xfId="0" applyFont="1" applyFill="1" applyAlignment="1">
      <alignment horizontal="right"/>
    </xf>
    <xf numFmtId="9" fontId="11" fillId="15" borderId="0" xfId="3" applyNumberFormat="1" applyFont="1" applyFill="1" applyAlignment="1">
      <alignment horizontal="right"/>
    </xf>
    <xf numFmtId="0" fontId="6" fillId="14" borderId="0" xfId="0" applyFont="1" applyFill="1" applyAlignment="1">
      <alignment horizontal="left"/>
    </xf>
    <xf numFmtId="0" fontId="6" fillId="16" borderId="0" xfId="0" applyFont="1" applyFill="1" applyAlignment="1">
      <alignment horizontal="right"/>
    </xf>
    <xf numFmtId="0" fontId="16" fillId="13" borderId="0" xfId="0" applyFont="1" applyFill="1"/>
    <xf numFmtId="0" fontId="16" fillId="13" borderId="0" xfId="0" applyFont="1" applyFill="1" applyAlignment="1">
      <alignment horizontal="right"/>
    </xf>
    <xf numFmtId="0" fontId="5" fillId="4" borderId="0" xfId="0" applyFont="1" applyFill="1" applyAlignment="1">
      <alignment wrapText="1"/>
    </xf>
    <xf numFmtId="0" fontId="17" fillId="2" borderId="0" xfId="0" applyFont="1" applyFill="1" applyAlignment="1"/>
    <xf numFmtId="0" fontId="19" fillId="10" borderId="0" xfId="0" applyFont="1" applyFill="1"/>
    <xf numFmtId="0" fontId="19" fillId="10" borderId="0" xfId="0" applyFont="1" applyFill="1" applyAlignment="1">
      <alignment horizontal="left"/>
    </xf>
    <xf numFmtId="0" fontId="16" fillId="0" borderId="0" xfId="0" applyFont="1" applyFill="1"/>
    <xf numFmtId="0" fontId="16" fillId="0" borderId="0" xfId="0" applyFont="1" applyFill="1" applyAlignment="1">
      <alignment horizontal="right"/>
    </xf>
    <xf numFmtId="0" fontId="18" fillId="2" borderId="0" xfId="0" applyFont="1" applyFill="1" applyAlignment="1"/>
    <xf numFmtId="0" fontId="20" fillId="10" borderId="0" xfId="0" applyFont="1" applyFill="1" applyAlignment="1">
      <alignment horizontal="left"/>
    </xf>
    <xf numFmtId="0" fontId="0" fillId="10" borderId="0" xfId="0" applyFill="1"/>
    <xf numFmtId="0" fontId="16" fillId="17" borderId="0" xfId="9" applyFont="1" applyFill="1"/>
    <xf numFmtId="0" fontId="16" fillId="17" borderId="0" xfId="0" applyFont="1" applyFill="1" applyAlignment="1"/>
    <xf numFmtId="0" fontId="16" fillId="17" borderId="0" xfId="0" applyFont="1" applyFill="1" applyAlignment="1">
      <alignment horizontal="right"/>
    </xf>
    <xf numFmtId="0" fontId="12" fillId="15" borderId="0" xfId="10" applyFont="1" applyFill="1"/>
    <xf numFmtId="0" fontId="12" fillId="15" borderId="0" xfId="0" applyFont="1" applyFill="1" applyAlignment="1"/>
    <xf numFmtId="0" fontId="12" fillId="15" borderId="0" xfId="0" applyFont="1" applyFill="1" applyAlignment="1">
      <alignment horizontal="right"/>
    </xf>
    <xf numFmtId="0" fontId="6" fillId="13" borderId="0" xfId="8" applyFont="1" applyFill="1" applyAlignment="1">
      <alignment horizontal="left"/>
    </xf>
    <xf numFmtId="0" fontId="6" fillId="13" borderId="0" xfId="8" applyFont="1" applyFill="1" applyAlignment="1"/>
    <xf numFmtId="0" fontId="6" fillId="2" borderId="0" xfId="8" applyFont="1" applyFill="1" applyAlignment="1">
      <alignment horizontal="left"/>
    </xf>
    <xf numFmtId="0" fontId="6" fillId="2" borderId="0" xfId="8" applyFont="1" applyFill="1" applyAlignment="1"/>
    <xf numFmtId="0" fontId="18" fillId="13" borderId="0" xfId="0" applyFont="1" applyFill="1" applyAlignment="1">
      <alignment horizontal="right"/>
    </xf>
    <xf numFmtId="0" fontId="18" fillId="2" borderId="0" xfId="0" applyFont="1" applyFill="1" applyAlignment="1">
      <alignment horizontal="right"/>
    </xf>
    <xf numFmtId="0" fontId="12" fillId="18" borderId="0" xfId="0" applyNumberFormat="1" applyFont="1" applyFill="1" applyAlignment="1"/>
    <xf numFmtId="0" fontId="0" fillId="18" borderId="0" xfId="0" applyFill="1"/>
    <xf numFmtId="0" fontId="13" fillId="18" borderId="0" xfId="0" applyFont="1" applyFill="1"/>
    <xf numFmtId="0" fontId="7" fillId="18" borderId="0" xfId="0" applyFont="1" applyFill="1"/>
    <xf numFmtId="0" fontId="0" fillId="18" borderId="0" xfId="0" applyFont="1" applyFill="1"/>
    <xf numFmtId="0" fontId="7" fillId="18" borderId="0" xfId="0" applyFont="1" applyFill="1" applyAlignment="1"/>
    <xf numFmtId="0" fontId="13" fillId="18" borderId="0" xfId="0" applyFont="1" applyFill="1" applyAlignment="1"/>
    <xf numFmtId="0" fontId="14" fillId="18" borderId="0" xfId="0" applyFont="1" applyFill="1" applyAlignment="1"/>
    <xf numFmtId="0" fontId="8" fillId="18" borderId="0" xfId="0" applyFont="1" applyFill="1" applyAlignment="1">
      <alignment vertical="center"/>
    </xf>
    <xf numFmtId="0" fontId="9" fillId="18" borderId="0" xfId="8" applyFont="1" applyFill="1" applyAlignment="1"/>
    <xf numFmtId="0" fontId="12" fillId="18" borderId="0" xfId="8" applyFont="1" applyFill="1" applyAlignment="1">
      <alignment horizontal="left"/>
    </xf>
    <xf numFmtId="0" fontId="22" fillId="18" borderId="0" xfId="8" applyFont="1" applyFill="1" applyAlignment="1"/>
    <xf numFmtId="0" fontId="7" fillId="18" borderId="0" xfId="0" applyFont="1" applyFill="1" applyAlignment="1">
      <alignment horizontal="right"/>
    </xf>
    <xf numFmtId="0" fontId="15" fillId="18" borderId="0" xfId="8" applyFont="1" applyFill="1" applyAlignment="1"/>
    <xf numFmtId="0" fontId="23" fillId="18" borderId="0" xfId="8" applyFont="1" applyFill="1" applyAlignment="1">
      <alignment horizontal="center"/>
    </xf>
    <xf numFmtId="0" fontId="24" fillId="18" borderId="0" xfId="8" applyFont="1" applyFill="1" applyAlignment="1"/>
    <xf numFmtId="0" fontId="25" fillId="18" borderId="0" xfId="0" applyFont="1" applyFill="1" applyAlignment="1"/>
    <xf numFmtId="0" fontId="26" fillId="18" borderId="0" xfId="8" applyFont="1" applyFill="1" applyAlignment="1">
      <alignment horizontal="center"/>
    </xf>
    <xf numFmtId="0" fontId="26" fillId="18" borderId="0" xfId="8" applyFont="1" applyFill="1" applyAlignment="1"/>
    <xf numFmtId="0" fontId="27" fillId="18" borderId="0" xfId="0" applyFont="1" applyFill="1" applyAlignment="1"/>
    <xf numFmtId="0" fontId="21" fillId="18" borderId="0" xfId="0" applyFont="1" applyFill="1" applyAlignment="1"/>
    <xf numFmtId="0" fontId="23" fillId="18" borderId="0" xfId="8" applyFont="1" applyFill="1" applyAlignment="1">
      <alignment horizontal="right" vertical="top"/>
    </xf>
    <xf numFmtId="0" fontId="23" fillId="18" borderId="0" xfId="8" applyFont="1" applyFill="1" applyAlignment="1"/>
    <xf numFmtId="0" fontId="26" fillId="18" borderId="0" xfId="8" applyFont="1" applyFill="1" applyAlignment="1">
      <alignment horizontal="right" vertical="top"/>
    </xf>
    <xf numFmtId="0" fontId="23" fillId="18" borderId="0" xfId="8" quotePrefix="1" applyFont="1" applyFill="1" applyAlignment="1"/>
    <xf numFmtId="0" fontId="26" fillId="18" borderId="0" xfId="8" quotePrefix="1" applyFont="1" applyFill="1" applyAlignment="1"/>
    <xf numFmtId="0" fontId="14" fillId="18" borderId="0" xfId="0" applyFont="1" applyFill="1"/>
    <xf numFmtId="0" fontId="5" fillId="3" borderId="0" xfId="0" applyFont="1" applyFill="1" applyAlignment="1">
      <alignment horizontal="right" wrapText="1"/>
    </xf>
    <xf numFmtId="0" fontId="5" fillId="9" borderId="0" xfId="0" applyFont="1" applyFill="1" applyAlignment="1">
      <alignment horizontal="right" wrapText="1"/>
    </xf>
    <xf numFmtId="164" fontId="11" fillId="5" borderId="0" xfId="0" applyNumberFormat="1" applyFont="1" applyFill="1" applyBorder="1" applyAlignment="1">
      <alignment horizontal="right" wrapText="1"/>
    </xf>
    <xf numFmtId="0" fontId="5" fillId="3" borderId="0" xfId="0" applyFont="1" applyFill="1" applyAlignment="1">
      <alignment horizontal="center" wrapText="1"/>
    </xf>
  </cellXfs>
  <cellStyles count="11">
    <cellStyle name="Comma 2" xfId="6"/>
    <cellStyle name="Normal" xfId="0" builtinId="0" customBuiltin="1"/>
    <cellStyle name="Normal 2" xfId="1"/>
    <cellStyle name="Normal 3" xfId="2"/>
    <cellStyle name="Normal 4" xfId="4"/>
    <cellStyle name="Normal 4 2" xfId="10"/>
    <cellStyle name="Normal 5 3" xfId="9"/>
    <cellStyle name="Normal 7" xfId="8"/>
    <cellStyle name="Percent" xfId="3" builtinId="5"/>
    <cellStyle name="Percent 2" xfId="5"/>
    <cellStyle name="Percent 3" xfId="7"/>
  </cellStyles>
  <dxfs count="0"/>
  <tableStyles count="0" defaultTableStyle="TableStyleMedium2" defaultPivotStyle="PivotStyleLight16"/>
  <colors>
    <mruColors>
      <color rgb="FFFFFF99"/>
      <color rgb="FFFF66FF"/>
      <color rgb="FFFF00FF"/>
      <color rgb="FFFF99FF"/>
      <color rgb="FFFFCC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Deloitt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Deloitte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0"/>
  <sheetViews>
    <sheetView workbookViewId="0"/>
  </sheetViews>
  <sheetFormatPr defaultRowHeight="12.75" x14ac:dyDescent="0.2"/>
  <cols>
    <col min="1" max="1" width="3" style="57" customWidth="1"/>
    <col min="2" max="2" width="2.85546875" style="57" customWidth="1"/>
    <col min="3" max="3" width="63.5703125" style="57" customWidth="1"/>
    <col min="4" max="16384" width="9.140625" style="57"/>
  </cols>
  <sheetData>
    <row r="1" spans="1:4" x14ac:dyDescent="0.2">
      <c r="A1" s="52" t="s">
        <v>1171</v>
      </c>
    </row>
    <row r="2" spans="1:4" x14ac:dyDescent="0.2">
      <c r="A2" s="58" t="s">
        <v>1173</v>
      </c>
    </row>
    <row r="3" spans="1:4" x14ac:dyDescent="0.2">
      <c r="A3" s="59" t="s">
        <v>1172</v>
      </c>
    </row>
    <row r="4" spans="1:4" x14ac:dyDescent="0.2">
      <c r="A4" s="60"/>
      <c r="B4" s="60"/>
    </row>
    <row r="5" spans="1:4" x14ac:dyDescent="0.2">
      <c r="A5" s="40"/>
      <c r="B5" s="40"/>
      <c r="C5" s="41"/>
      <c r="D5" s="42" t="s">
        <v>1216</v>
      </c>
    </row>
    <row r="6" spans="1:4" x14ac:dyDescent="0.2">
      <c r="A6" s="43" t="s">
        <v>1217</v>
      </c>
      <c r="B6" s="43"/>
      <c r="C6" s="44"/>
      <c r="D6" s="45"/>
    </row>
    <row r="7" spans="1:4" x14ac:dyDescent="0.2">
      <c r="A7" s="61"/>
      <c r="B7" s="61"/>
      <c r="C7" s="61"/>
    </row>
    <row r="8" spans="1:4" x14ac:dyDescent="0.2">
      <c r="A8" s="46">
        <v>1</v>
      </c>
      <c r="B8" s="46" t="s">
        <v>1188</v>
      </c>
      <c r="C8" s="47"/>
      <c r="D8" s="50" t="s">
        <v>1236</v>
      </c>
    </row>
    <row r="9" spans="1:4" x14ac:dyDescent="0.2">
      <c r="A9" s="62"/>
      <c r="B9" s="62"/>
      <c r="C9" s="63" t="s">
        <v>1233</v>
      </c>
      <c r="D9" s="64"/>
    </row>
    <row r="10" spans="1:4" x14ac:dyDescent="0.2">
      <c r="D10" s="64"/>
    </row>
    <row r="11" spans="1:4" x14ac:dyDescent="0.2">
      <c r="A11" s="46">
        <v>2</v>
      </c>
      <c r="B11" s="46" t="s">
        <v>1185</v>
      </c>
      <c r="C11" s="47"/>
      <c r="D11" s="50" t="s">
        <v>1236</v>
      </c>
    </row>
    <row r="12" spans="1:4" x14ac:dyDescent="0.2">
      <c r="A12" s="62"/>
      <c r="B12" s="62"/>
      <c r="C12" s="63" t="s">
        <v>1234</v>
      </c>
      <c r="D12" s="64"/>
    </row>
    <row r="13" spans="1:4" x14ac:dyDescent="0.2">
      <c r="A13" s="65"/>
      <c r="B13" s="65"/>
      <c r="C13" s="61"/>
      <c r="D13" s="64"/>
    </row>
    <row r="14" spans="1:4" x14ac:dyDescent="0.2">
      <c r="A14" s="48">
        <v>3</v>
      </c>
      <c r="B14" s="48" t="s">
        <v>1186</v>
      </c>
      <c r="C14" s="49"/>
      <c r="D14" s="51" t="s">
        <v>1237</v>
      </c>
    </row>
    <row r="15" spans="1:4" x14ac:dyDescent="0.2">
      <c r="A15" s="66"/>
      <c r="B15" s="66"/>
      <c r="C15" s="67" t="s">
        <v>1235</v>
      </c>
      <c r="D15" s="68"/>
    </row>
    <row r="16" spans="1:4" s="72" customFormat="1" ht="6.75" x14ac:dyDescent="0.15">
      <c r="A16" s="69"/>
      <c r="B16" s="69"/>
      <c r="C16" s="70"/>
      <c r="D16" s="71"/>
    </row>
    <row r="17" spans="1:4" x14ac:dyDescent="0.2">
      <c r="A17" s="73"/>
      <c r="B17" s="73" t="s">
        <v>1175</v>
      </c>
      <c r="C17" s="74" t="s">
        <v>1238</v>
      </c>
      <c r="D17" s="68"/>
    </row>
    <row r="18" spans="1:4" x14ac:dyDescent="0.2">
      <c r="A18" s="73"/>
      <c r="B18" s="73"/>
      <c r="C18" s="74" t="s">
        <v>1239</v>
      </c>
      <c r="D18" s="68"/>
    </row>
    <row r="19" spans="1:4" s="72" customFormat="1" ht="6.75" x14ac:dyDescent="0.15">
      <c r="A19" s="75"/>
      <c r="B19" s="75"/>
      <c r="C19" s="70"/>
      <c r="D19" s="71"/>
    </row>
    <row r="20" spans="1:4" x14ac:dyDescent="0.2">
      <c r="A20" s="73"/>
      <c r="B20" s="73" t="s">
        <v>1176</v>
      </c>
      <c r="C20" s="74" t="s">
        <v>1218</v>
      </c>
      <c r="D20" s="68"/>
    </row>
    <row r="21" spans="1:4" x14ac:dyDescent="0.2">
      <c r="A21" s="73"/>
      <c r="B21" s="73"/>
      <c r="C21" s="74" t="s">
        <v>1219</v>
      </c>
      <c r="D21" s="68"/>
    </row>
    <row r="22" spans="1:4" s="72" customFormat="1" ht="6.75" x14ac:dyDescent="0.15">
      <c r="A22" s="75"/>
      <c r="B22" s="75"/>
      <c r="C22" s="70"/>
      <c r="D22" s="71"/>
    </row>
    <row r="23" spans="1:4" x14ac:dyDescent="0.2">
      <c r="A23" s="73"/>
      <c r="B23" s="73" t="s">
        <v>1177</v>
      </c>
      <c r="C23" s="74" t="s">
        <v>1220</v>
      </c>
      <c r="D23" s="68"/>
    </row>
    <row r="24" spans="1:4" x14ac:dyDescent="0.2">
      <c r="A24" s="73"/>
      <c r="B24" s="73"/>
      <c r="C24" s="74" t="s">
        <v>1221</v>
      </c>
      <c r="D24" s="68"/>
    </row>
    <row r="25" spans="1:4" s="72" customFormat="1" ht="6.75" x14ac:dyDescent="0.15">
      <c r="A25" s="75"/>
      <c r="B25" s="75"/>
      <c r="C25" s="70"/>
      <c r="D25" s="71"/>
    </row>
    <row r="26" spans="1:4" x14ac:dyDescent="0.2">
      <c r="A26" s="73"/>
      <c r="B26" s="73" t="s">
        <v>1178</v>
      </c>
      <c r="C26" s="74" t="s">
        <v>1182</v>
      </c>
      <c r="D26" s="68"/>
    </row>
    <row r="27" spans="1:4" s="72" customFormat="1" ht="6.75" x14ac:dyDescent="0.15">
      <c r="A27" s="75"/>
      <c r="B27" s="75"/>
      <c r="C27" s="70"/>
      <c r="D27" s="71"/>
    </row>
    <row r="28" spans="1:4" x14ac:dyDescent="0.2">
      <c r="A28" s="73"/>
      <c r="B28" s="73" t="s">
        <v>1179</v>
      </c>
      <c r="C28" s="76" t="s">
        <v>1222</v>
      </c>
      <c r="D28" s="68"/>
    </row>
    <row r="29" spans="1:4" x14ac:dyDescent="0.2">
      <c r="A29" s="73"/>
      <c r="B29" s="73"/>
      <c r="C29" s="76" t="s">
        <v>1223</v>
      </c>
      <c r="D29" s="68"/>
    </row>
    <row r="30" spans="1:4" x14ac:dyDescent="0.2">
      <c r="A30" s="73"/>
      <c r="B30" s="73"/>
      <c r="C30" s="76" t="s">
        <v>1224</v>
      </c>
      <c r="D30" s="68"/>
    </row>
    <row r="31" spans="1:4" s="72" customFormat="1" ht="6.75" x14ac:dyDescent="0.15">
      <c r="A31" s="75"/>
      <c r="B31" s="75"/>
      <c r="C31" s="77"/>
      <c r="D31" s="71"/>
    </row>
    <row r="32" spans="1:4" x14ac:dyDescent="0.2">
      <c r="A32" s="73"/>
      <c r="B32" s="73" t="s">
        <v>1180</v>
      </c>
      <c r="C32" s="74" t="s">
        <v>1225</v>
      </c>
      <c r="D32" s="68"/>
    </row>
    <row r="33" spans="1:4" x14ac:dyDescent="0.2">
      <c r="A33" s="73"/>
      <c r="B33" s="73"/>
      <c r="C33" s="74" t="s">
        <v>1226</v>
      </c>
      <c r="D33" s="68"/>
    </row>
    <row r="34" spans="1:4" x14ac:dyDescent="0.2">
      <c r="A34" s="73"/>
      <c r="B34" s="73"/>
      <c r="C34" s="74" t="s">
        <v>1227</v>
      </c>
      <c r="D34" s="68"/>
    </row>
    <row r="35" spans="1:4" x14ac:dyDescent="0.2">
      <c r="A35" s="73"/>
      <c r="B35" s="73"/>
      <c r="C35" s="74" t="s">
        <v>1228</v>
      </c>
      <c r="D35" s="68"/>
    </row>
    <row r="36" spans="1:4" x14ac:dyDescent="0.2">
      <c r="A36" s="73"/>
      <c r="B36" s="73"/>
      <c r="C36" s="74" t="s">
        <v>1229</v>
      </c>
      <c r="D36" s="68"/>
    </row>
    <row r="37" spans="1:4" s="72" customFormat="1" ht="6.75" x14ac:dyDescent="0.15">
      <c r="A37" s="75"/>
      <c r="B37" s="75"/>
      <c r="C37" s="70"/>
      <c r="D37" s="71"/>
    </row>
    <row r="38" spans="1:4" x14ac:dyDescent="0.2">
      <c r="A38" s="73"/>
      <c r="B38" s="73" t="s">
        <v>1181</v>
      </c>
      <c r="C38" s="74" t="s">
        <v>1230</v>
      </c>
      <c r="D38" s="68"/>
    </row>
    <row r="39" spans="1:4" x14ac:dyDescent="0.2">
      <c r="A39" s="74"/>
      <c r="B39" s="74"/>
      <c r="C39" s="74" t="s">
        <v>1231</v>
      </c>
      <c r="D39" s="68"/>
    </row>
    <row r="40" spans="1:4" x14ac:dyDescent="0.2">
      <c r="A40" s="68"/>
      <c r="B40" s="68"/>
      <c r="C40" s="74" t="s">
        <v>1232</v>
      </c>
      <c r="D40" s="68"/>
    </row>
  </sheetData>
  <pageMargins left="0.47244094488188981" right="0.47244094488188981" top="0.47244094488188981" bottom="0.47244094488188981" header="0.31496062992125984" footer="0.23622047244094491"/>
  <pageSetup paperSize="9" scale="120" orientation="portrait" r:id="rId1"/>
  <headerFooter>
    <oddFooter>&amp;L&amp;A&amp;C&amp;F&amp;RPage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B511"/>
  <sheetViews>
    <sheetView tabSelected="1" workbookViewId="0">
      <pane ySplit="5" topLeftCell="A6" activePane="bottomLeft" state="frozen"/>
      <selection pane="bottomLeft"/>
    </sheetView>
  </sheetViews>
  <sheetFormatPr defaultRowHeight="12.75" x14ac:dyDescent="0.2"/>
  <cols>
    <col min="1" max="1" width="148.85546875" bestFit="1" customWidth="1"/>
    <col min="2" max="2" width="10.7109375" bestFit="1" customWidth="1"/>
  </cols>
  <sheetData>
    <row r="1" spans="1:2" x14ac:dyDescent="0.2">
      <c r="A1" s="52" t="s">
        <v>1171</v>
      </c>
      <c r="B1" s="53"/>
    </row>
    <row r="2" spans="1:2" x14ac:dyDescent="0.2">
      <c r="A2" s="54" t="s">
        <v>1173</v>
      </c>
      <c r="B2" s="53"/>
    </row>
    <row r="3" spans="1:2" x14ac:dyDescent="0.2">
      <c r="A3" s="78" t="s">
        <v>1194</v>
      </c>
      <c r="B3" s="53"/>
    </row>
    <row r="4" spans="1:2" x14ac:dyDescent="0.2">
      <c r="A4" s="53"/>
      <c r="B4" s="53"/>
    </row>
    <row r="5" spans="1:2" x14ac:dyDescent="0.2">
      <c r="A5" s="5" t="s">
        <v>509</v>
      </c>
      <c r="B5" s="14" t="s">
        <v>510</v>
      </c>
    </row>
    <row r="6" spans="1:2" x14ac:dyDescent="0.2">
      <c r="A6" s="17" t="s">
        <v>511</v>
      </c>
      <c r="B6" s="29"/>
    </row>
    <row r="7" spans="1:2" x14ac:dyDescent="0.2">
      <c r="A7" t="s">
        <v>512</v>
      </c>
      <c r="B7" s="13">
        <v>-4.33</v>
      </c>
    </row>
    <row r="8" spans="1:2" x14ac:dyDescent="0.2">
      <c r="A8" t="s">
        <v>513</v>
      </c>
      <c r="B8" s="13">
        <v>-0.46</v>
      </c>
    </row>
    <row r="9" spans="1:2" x14ac:dyDescent="0.2">
      <c r="A9" t="s">
        <v>514</v>
      </c>
      <c r="B9" s="13">
        <v>3.21</v>
      </c>
    </row>
    <row r="10" spans="1:2" x14ac:dyDescent="0.2">
      <c r="A10" t="s">
        <v>515</v>
      </c>
      <c r="B10" s="13" t="s">
        <v>516</v>
      </c>
    </row>
    <row r="11" spans="1:2" x14ac:dyDescent="0.2">
      <c r="A11" t="s">
        <v>517</v>
      </c>
      <c r="B11" s="13" t="s">
        <v>518</v>
      </c>
    </row>
    <row r="12" spans="1:2" x14ac:dyDescent="0.2">
      <c r="A12" t="s">
        <v>519</v>
      </c>
      <c r="B12" s="13" t="s">
        <v>520</v>
      </c>
    </row>
    <row r="13" spans="1:2" x14ac:dyDescent="0.2">
      <c r="A13" t="s">
        <v>521</v>
      </c>
      <c r="B13" s="13" t="s">
        <v>522</v>
      </c>
    </row>
    <row r="14" spans="1:2" x14ac:dyDescent="0.2">
      <c r="A14" t="s">
        <v>523</v>
      </c>
      <c r="B14" s="13" t="s">
        <v>524</v>
      </c>
    </row>
    <row r="15" spans="1:2" x14ac:dyDescent="0.2">
      <c r="A15" t="s">
        <v>525</v>
      </c>
      <c r="B15" s="13" t="s">
        <v>526</v>
      </c>
    </row>
    <row r="16" spans="1:2" x14ac:dyDescent="0.2">
      <c r="A16" t="s">
        <v>527</v>
      </c>
      <c r="B16" s="13" t="s">
        <v>528</v>
      </c>
    </row>
    <row r="17" spans="1:2" x14ac:dyDescent="0.2">
      <c r="A17" t="s">
        <v>529</v>
      </c>
      <c r="B17" s="13" t="s">
        <v>530</v>
      </c>
    </row>
    <row r="18" spans="1:2" x14ac:dyDescent="0.2">
      <c r="A18" t="s">
        <v>531</v>
      </c>
      <c r="B18" s="13" t="s">
        <v>532</v>
      </c>
    </row>
    <row r="19" spans="1:2" x14ac:dyDescent="0.2">
      <c r="A19" t="s">
        <v>533</v>
      </c>
      <c r="B19" s="13" t="s">
        <v>534</v>
      </c>
    </row>
    <row r="20" spans="1:2" x14ac:dyDescent="0.2">
      <c r="A20" t="s">
        <v>535</v>
      </c>
      <c r="B20" s="13" t="s">
        <v>536</v>
      </c>
    </row>
    <row r="21" spans="1:2" x14ac:dyDescent="0.2">
      <c r="A21" t="s">
        <v>537</v>
      </c>
      <c r="B21" s="13" t="s">
        <v>538</v>
      </c>
    </row>
    <row r="22" spans="1:2" x14ac:dyDescent="0.2">
      <c r="A22" t="s">
        <v>539</v>
      </c>
      <c r="B22" s="13" t="s">
        <v>540</v>
      </c>
    </row>
    <row r="23" spans="1:2" x14ac:dyDescent="0.2">
      <c r="A23" t="s">
        <v>541</v>
      </c>
      <c r="B23" s="13" t="s">
        <v>542</v>
      </c>
    </row>
    <row r="24" spans="1:2" x14ac:dyDescent="0.2">
      <c r="A24" t="s">
        <v>543</v>
      </c>
      <c r="B24" s="13" t="s">
        <v>544</v>
      </c>
    </row>
    <row r="25" spans="1:2" x14ac:dyDescent="0.2">
      <c r="A25" t="s">
        <v>545</v>
      </c>
      <c r="B25" s="13">
        <v>-2.27</v>
      </c>
    </row>
    <row r="26" spans="1:2" x14ac:dyDescent="0.2">
      <c r="A26" t="s">
        <v>546</v>
      </c>
      <c r="B26" s="13">
        <v>-2.41</v>
      </c>
    </row>
    <row r="27" spans="1:2" x14ac:dyDescent="0.2">
      <c r="A27" t="s">
        <v>547</v>
      </c>
      <c r="B27" s="13">
        <v>0.73</v>
      </c>
    </row>
    <row r="28" spans="1:2" x14ac:dyDescent="0.2">
      <c r="A28" t="s">
        <v>548</v>
      </c>
      <c r="B28" s="13" t="s">
        <v>549</v>
      </c>
    </row>
    <row r="29" spans="1:2" x14ac:dyDescent="0.2">
      <c r="A29" t="s">
        <v>550</v>
      </c>
      <c r="B29" s="13" t="s">
        <v>551</v>
      </c>
    </row>
    <row r="30" spans="1:2" x14ac:dyDescent="0.2">
      <c r="A30" t="s">
        <v>552</v>
      </c>
      <c r="B30" s="13" t="s">
        <v>553</v>
      </c>
    </row>
    <row r="31" spans="1:2" x14ac:dyDescent="0.2">
      <c r="A31" t="s">
        <v>554</v>
      </c>
      <c r="B31" s="13" t="s">
        <v>555</v>
      </c>
    </row>
    <row r="32" spans="1:2" x14ac:dyDescent="0.2">
      <c r="A32" t="s">
        <v>556</v>
      </c>
      <c r="B32" s="13" t="s">
        <v>557</v>
      </c>
    </row>
    <row r="33" spans="1:2" x14ac:dyDescent="0.2">
      <c r="A33" t="s">
        <v>558</v>
      </c>
      <c r="B33" s="13" t="s">
        <v>559</v>
      </c>
    </row>
    <row r="34" spans="1:2" x14ac:dyDescent="0.2">
      <c r="A34" t="s">
        <v>560</v>
      </c>
      <c r="B34" s="13" t="s">
        <v>561</v>
      </c>
    </row>
    <row r="35" spans="1:2" x14ac:dyDescent="0.2">
      <c r="A35" t="s">
        <v>562</v>
      </c>
      <c r="B35" s="13" t="s">
        <v>563</v>
      </c>
    </row>
    <row r="36" spans="1:2" x14ac:dyDescent="0.2">
      <c r="A36" t="s">
        <v>564</v>
      </c>
      <c r="B36" s="13" t="s">
        <v>565</v>
      </c>
    </row>
    <row r="37" spans="1:2" x14ac:dyDescent="0.2">
      <c r="A37" t="s">
        <v>566</v>
      </c>
      <c r="B37" s="13" t="s">
        <v>567</v>
      </c>
    </row>
    <row r="38" spans="1:2" x14ac:dyDescent="0.2">
      <c r="A38" t="s">
        <v>568</v>
      </c>
      <c r="B38" s="13" t="s">
        <v>569</v>
      </c>
    </row>
    <row r="39" spans="1:2" x14ac:dyDescent="0.2">
      <c r="A39" t="s">
        <v>570</v>
      </c>
      <c r="B39" s="13" t="s">
        <v>571</v>
      </c>
    </row>
    <row r="40" spans="1:2" x14ac:dyDescent="0.2">
      <c r="A40" t="s">
        <v>572</v>
      </c>
      <c r="B40" s="13" t="s">
        <v>573</v>
      </c>
    </row>
    <row r="41" spans="1:2" x14ac:dyDescent="0.2">
      <c r="A41" t="s">
        <v>574</v>
      </c>
      <c r="B41" s="13" t="s">
        <v>575</v>
      </c>
    </row>
    <row r="42" spans="1:2" x14ac:dyDescent="0.2">
      <c r="A42" t="s">
        <v>576</v>
      </c>
      <c r="B42" s="13" t="s">
        <v>577</v>
      </c>
    </row>
    <row r="43" spans="1:2" x14ac:dyDescent="0.2">
      <c r="A43" t="s">
        <v>578</v>
      </c>
      <c r="B43" s="13" t="s">
        <v>579</v>
      </c>
    </row>
    <row r="44" spans="1:2" x14ac:dyDescent="0.2">
      <c r="A44" s="35"/>
      <c r="B44" s="36"/>
    </row>
    <row r="45" spans="1:2" x14ac:dyDescent="0.2">
      <c r="A45" s="17" t="s">
        <v>1189</v>
      </c>
      <c r="B45" s="30"/>
    </row>
    <row r="46" spans="1:2" x14ac:dyDescent="0.2">
      <c r="A46" t="s">
        <v>580</v>
      </c>
      <c r="B46" s="13">
        <v>-14.26</v>
      </c>
    </row>
    <row r="47" spans="1:2" x14ac:dyDescent="0.2">
      <c r="A47" t="s">
        <v>581</v>
      </c>
      <c r="B47" s="13">
        <v>-105.01</v>
      </c>
    </row>
    <row r="48" spans="1:2" x14ac:dyDescent="0.2">
      <c r="A48" t="s">
        <v>582</v>
      </c>
      <c r="B48" s="13">
        <v>62.14</v>
      </c>
    </row>
    <row r="49" spans="1:2" x14ac:dyDescent="0.2">
      <c r="A49" t="s">
        <v>583</v>
      </c>
      <c r="B49" s="13">
        <v>478.89</v>
      </c>
    </row>
    <row r="50" spans="1:2" x14ac:dyDescent="0.2">
      <c r="A50" t="s">
        <v>584</v>
      </c>
      <c r="B50" s="13">
        <v>-21.4</v>
      </c>
    </row>
    <row r="51" spans="1:2" x14ac:dyDescent="0.2">
      <c r="A51" t="s">
        <v>585</v>
      </c>
      <c r="B51" s="13" t="s">
        <v>586</v>
      </c>
    </row>
    <row r="52" spans="1:2" x14ac:dyDescent="0.2">
      <c r="A52" t="s">
        <v>587</v>
      </c>
      <c r="B52" s="13">
        <v>497.26</v>
      </c>
    </row>
    <row r="53" spans="1:2" x14ac:dyDescent="0.2">
      <c r="A53" t="s">
        <v>588</v>
      </c>
      <c r="B53" s="13" t="s">
        <v>589</v>
      </c>
    </row>
    <row r="54" spans="1:2" x14ac:dyDescent="0.2">
      <c r="A54" t="s">
        <v>590</v>
      </c>
      <c r="B54" s="13">
        <v>30.89</v>
      </c>
    </row>
    <row r="55" spans="1:2" x14ac:dyDescent="0.2">
      <c r="A55" t="s">
        <v>591</v>
      </c>
      <c r="B55" s="13">
        <v>0</v>
      </c>
    </row>
    <row r="56" spans="1:2" x14ac:dyDescent="0.2">
      <c r="A56" t="s">
        <v>592</v>
      </c>
      <c r="B56" s="13" t="s">
        <v>593</v>
      </c>
    </row>
    <row r="57" spans="1:2" x14ac:dyDescent="0.2">
      <c r="A57" t="s">
        <v>594</v>
      </c>
      <c r="B57" s="13">
        <v>11.78</v>
      </c>
    </row>
    <row r="58" spans="1:2" x14ac:dyDescent="0.2">
      <c r="A58" t="s">
        <v>595</v>
      </c>
      <c r="B58" s="13">
        <v>-119.69</v>
      </c>
    </row>
    <row r="59" spans="1:2" x14ac:dyDescent="0.2">
      <c r="A59" t="s">
        <v>596</v>
      </c>
      <c r="B59" s="13">
        <v>20.329999999999998</v>
      </c>
    </row>
    <row r="60" spans="1:2" x14ac:dyDescent="0.2">
      <c r="A60" t="s">
        <v>597</v>
      </c>
      <c r="B60" s="13">
        <v>-118.33</v>
      </c>
    </row>
    <row r="61" spans="1:2" x14ac:dyDescent="0.2">
      <c r="A61" t="s">
        <v>598</v>
      </c>
      <c r="B61" s="13">
        <v>81.11</v>
      </c>
    </row>
    <row r="62" spans="1:2" x14ac:dyDescent="0.2">
      <c r="A62" t="s">
        <v>599</v>
      </c>
      <c r="B62" s="13" t="s">
        <v>600</v>
      </c>
    </row>
    <row r="63" spans="1:2" x14ac:dyDescent="0.2">
      <c r="A63" t="s">
        <v>601</v>
      </c>
      <c r="B63" s="13" t="s">
        <v>602</v>
      </c>
    </row>
    <row r="64" spans="1:2" x14ac:dyDescent="0.2">
      <c r="A64" t="s">
        <v>603</v>
      </c>
      <c r="B64" s="13" t="s">
        <v>604</v>
      </c>
    </row>
    <row r="65" spans="1:2" x14ac:dyDescent="0.2">
      <c r="A65" t="s">
        <v>605</v>
      </c>
      <c r="B65" s="13">
        <v>-8.25</v>
      </c>
    </row>
    <row r="66" spans="1:2" x14ac:dyDescent="0.2">
      <c r="A66" t="s">
        <v>606</v>
      </c>
      <c r="B66" s="13" t="s">
        <v>607</v>
      </c>
    </row>
    <row r="67" spans="1:2" x14ac:dyDescent="0.2">
      <c r="A67" t="s">
        <v>608</v>
      </c>
      <c r="B67" s="13" t="s">
        <v>609</v>
      </c>
    </row>
    <row r="68" spans="1:2" x14ac:dyDescent="0.2">
      <c r="A68" t="s">
        <v>610</v>
      </c>
      <c r="B68" s="13" t="s">
        <v>611</v>
      </c>
    </row>
    <row r="69" spans="1:2" x14ac:dyDescent="0.2">
      <c r="A69" t="s">
        <v>612</v>
      </c>
      <c r="B69" s="13" t="s">
        <v>613</v>
      </c>
    </row>
    <row r="70" spans="1:2" x14ac:dyDescent="0.2">
      <c r="A70" t="s">
        <v>614</v>
      </c>
      <c r="B70" s="13" t="s">
        <v>615</v>
      </c>
    </row>
    <row r="71" spans="1:2" x14ac:dyDescent="0.2">
      <c r="A71" t="s">
        <v>616</v>
      </c>
      <c r="B71" s="13">
        <v>248.39</v>
      </c>
    </row>
    <row r="72" spans="1:2" x14ac:dyDescent="0.2">
      <c r="A72" t="s">
        <v>617</v>
      </c>
      <c r="B72" s="13">
        <v>11.87</v>
      </c>
    </row>
    <row r="73" spans="1:2" x14ac:dyDescent="0.2">
      <c r="A73" t="s">
        <v>618</v>
      </c>
      <c r="B73" s="13" t="s">
        <v>619</v>
      </c>
    </row>
    <row r="74" spans="1:2" x14ac:dyDescent="0.2">
      <c r="A74" t="s">
        <v>620</v>
      </c>
      <c r="B74" s="13">
        <v>18.8</v>
      </c>
    </row>
    <row r="75" spans="1:2" x14ac:dyDescent="0.2">
      <c r="A75" t="s">
        <v>621</v>
      </c>
      <c r="B75" s="13">
        <v>27.13</v>
      </c>
    </row>
    <row r="76" spans="1:2" x14ac:dyDescent="0.2">
      <c r="A76" t="s">
        <v>622</v>
      </c>
      <c r="B76" s="13" t="s">
        <v>623</v>
      </c>
    </row>
    <row r="77" spans="1:2" x14ac:dyDescent="0.2">
      <c r="A77" t="s">
        <v>624</v>
      </c>
      <c r="B77" s="13" t="s">
        <v>625</v>
      </c>
    </row>
    <row r="78" spans="1:2" x14ac:dyDescent="0.2">
      <c r="A78" t="s">
        <v>626</v>
      </c>
      <c r="B78" s="13">
        <v>11.88</v>
      </c>
    </row>
    <row r="79" spans="1:2" x14ac:dyDescent="0.2">
      <c r="A79" t="s">
        <v>627</v>
      </c>
      <c r="B79" s="13" t="s">
        <v>628</v>
      </c>
    </row>
    <row r="80" spans="1:2" x14ac:dyDescent="0.2">
      <c r="A80" t="s">
        <v>629</v>
      </c>
      <c r="B80" s="13" t="s">
        <v>630</v>
      </c>
    </row>
    <row r="81" spans="1:2" x14ac:dyDescent="0.2">
      <c r="A81" t="s">
        <v>631</v>
      </c>
      <c r="B81" s="13" t="s">
        <v>632</v>
      </c>
    </row>
    <row r="82" spans="1:2" x14ac:dyDescent="0.2">
      <c r="A82" t="s">
        <v>633</v>
      </c>
      <c r="B82" s="13">
        <v>-7.85</v>
      </c>
    </row>
    <row r="83" spans="1:2" x14ac:dyDescent="0.2">
      <c r="A83" t="s">
        <v>634</v>
      </c>
      <c r="B83" s="13">
        <v>-14.06</v>
      </c>
    </row>
    <row r="84" spans="1:2" x14ac:dyDescent="0.2">
      <c r="A84" t="s">
        <v>635</v>
      </c>
      <c r="B84" s="13">
        <v>-15.03</v>
      </c>
    </row>
    <row r="85" spans="1:2" x14ac:dyDescent="0.2">
      <c r="A85" t="s">
        <v>1193</v>
      </c>
      <c r="B85" s="13" t="s">
        <v>636</v>
      </c>
    </row>
    <row r="86" spans="1:2" x14ac:dyDescent="0.2">
      <c r="A86" t="s">
        <v>637</v>
      </c>
      <c r="B86" s="13">
        <v>-39.39</v>
      </c>
    </row>
    <row r="87" spans="1:2" x14ac:dyDescent="0.2">
      <c r="A87" t="s">
        <v>638</v>
      </c>
      <c r="B87" s="13">
        <v>0.25</v>
      </c>
    </row>
    <row r="88" spans="1:2" x14ac:dyDescent="0.2">
      <c r="A88" t="s">
        <v>639</v>
      </c>
      <c r="B88" s="13">
        <v>-46.77</v>
      </c>
    </row>
    <row r="89" spans="1:2" x14ac:dyDescent="0.2">
      <c r="A89" t="s">
        <v>640</v>
      </c>
      <c r="B89" s="13">
        <v>-19.98</v>
      </c>
    </row>
    <row r="90" spans="1:2" x14ac:dyDescent="0.2">
      <c r="A90" t="s">
        <v>641</v>
      </c>
      <c r="B90" s="13" t="s">
        <v>642</v>
      </c>
    </row>
    <row r="91" spans="1:2" x14ac:dyDescent="0.2">
      <c r="A91" t="s">
        <v>643</v>
      </c>
      <c r="B91" s="13">
        <v>6.75</v>
      </c>
    </row>
    <row r="92" spans="1:2" x14ac:dyDescent="0.2">
      <c r="A92" t="s">
        <v>644</v>
      </c>
      <c r="B92" s="13">
        <v>-2.1</v>
      </c>
    </row>
    <row r="93" spans="1:2" x14ac:dyDescent="0.2">
      <c r="A93" t="s">
        <v>645</v>
      </c>
      <c r="B93" s="13" t="s">
        <v>646</v>
      </c>
    </row>
    <row r="94" spans="1:2" x14ac:dyDescent="0.2">
      <c r="A94" t="s">
        <v>647</v>
      </c>
      <c r="B94" s="13">
        <v>28.75</v>
      </c>
    </row>
    <row r="95" spans="1:2" x14ac:dyDescent="0.2">
      <c r="A95" t="s">
        <v>648</v>
      </c>
      <c r="B95" s="13">
        <v>-8.98</v>
      </c>
    </row>
    <row r="96" spans="1:2" x14ac:dyDescent="0.2">
      <c r="A96" t="s">
        <v>649</v>
      </c>
      <c r="B96" s="13">
        <v>-51.28</v>
      </c>
    </row>
    <row r="97" spans="1:2" x14ac:dyDescent="0.2">
      <c r="A97" t="s">
        <v>650</v>
      </c>
      <c r="B97" s="13" t="s">
        <v>651</v>
      </c>
    </row>
    <row r="98" spans="1:2" x14ac:dyDescent="0.2">
      <c r="A98" t="s">
        <v>652</v>
      </c>
      <c r="B98" s="13" t="s">
        <v>653</v>
      </c>
    </row>
    <row r="99" spans="1:2" x14ac:dyDescent="0.2">
      <c r="A99" t="s">
        <v>654</v>
      </c>
      <c r="B99" s="13" t="s">
        <v>655</v>
      </c>
    </row>
    <row r="100" spans="1:2" x14ac:dyDescent="0.2">
      <c r="A100" t="s">
        <v>656</v>
      </c>
      <c r="B100" s="13" t="s">
        <v>657</v>
      </c>
    </row>
    <row r="101" spans="1:2" x14ac:dyDescent="0.2">
      <c r="A101" t="s">
        <v>658</v>
      </c>
      <c r="B101" s="13">
        <v>-12.28</v>
      </c>
    </row>
    <row r="102" spans="1:2" x14ac:dyDescent="0.2">
      <c r="A102" t="s">
        <v>659</v>
      </c>
      <c r="B102" s="13" t="s">
        <v>660</v>
      </c>
    </row>
    <row r="103" spans="1:2" x14ac:dyDescent="0.2">
      <c r="A103" t="s">
        <v>661</v>
      </c>
      <c r="B103" s="13">
        <v>15.55</v>
      </c>
    </row>
    <row r="104" spans="1:2" x14ac:dyDescent="0.2">
      <c r="A104" t="s">
        <v>662</v>
      </c>
      <c r="B104" s="13" t="s">
        <v>663</v>
      </c>
    </row>
    <row r="105" spans="1:2" x14ac:dyDescent="0.2">
      <c r="A105" t="s">
        <v>664</v>
      </c>
      <c r="B105" s="13" t="s">
        <v>665</v>
      </c>
    </row>
    <row r="106" spans="1:2" x14ac:dyDescent="0.2">
      <c r="A106" t="s">
        <v>666</v>
      </c>
      <c r="B106" s="13" t="s">
        <v>667</v>
      </c>
    </row>
    <row r="107" spans="1:2" x14ac:dyDescent="0.2">
      <c r="A107" t="s">
        <v>668</v>
      </c>
      <c r="B107" s="13" t="s">
        <v>669</v>
      </c>
    </row>
    <row r="108" spans="1:2" x14ac:dyDescent="0.2">
      <c r="A108" t="s">
        <v>670</v>
      </c>
      <c r="B108" s="13" t="s">
        <v>671</v>
      </c>
    </row>
    <row r="109" spans="1:2" x14ac:dyDescent="0.2">
      <c r="A109" t="s">
        <v>672</v>
      </c>
      <c r="B109" s="13" t="s">
        <v>673</v>
      </c>
    </row>
    <row r="110" spans="1:2" x14ac:dyDescent="0.2">
      <c r="A110" t="s">
        <v>674</v>
      </c>
      <c r="B110" s="13" t="s">
        <v>675</v>
      </c>
    </row>
    <row r="111" spans="1:2" x14ac:dyDescent="0.2">
      <c r="A111" t="s">
        <v>676</v>
      </c>
      <c r="B111" s="13">
        <v>1.1599999999999999</v>
      </c>
    </row>
    <row r="112" spans="1:2" x14ac:dyDescent="0.2">
      <c r="A112" t="s">
        <v>677</v>
      </c>
      <c r="B112" s="13">
        <v>-14.6</v>
      </c>
    </row>
    <row r="113" spans="1:2" x14ac:dyDescent="0.2">
      <c r="A113" t="s">
        <v>678</v>
      </c>
      <c r="B113" s="13" t="s">
        <v>679</v>
      </c>
    </row>
    <row r="114" spans="1:2" x14ac:dyDescent="0.2">
      <c r="A114" t="s">
        <v>680</v>
      </c>
      <c r="B114" s="13">
        <v>10.050000000000001</v>
      </c>
    </row>
    <row r="115" spans="1:2" x14ac:dyDescent="0.2">
      <c r="A115" t="s">
        <v>681</v>
      </c>
      <c r="B115" s="13" t="s">
        <v>682</v>
      </c>
    </row>
    <row r="116" spans="1:2" x14ac:dyDescent="0.2">
      <c r="A116" t="s">
        <v>683</v>
      </c>
      <c r="B116" s="13" t="s">
        <v>684</v>
      </c>
    </row>
    <row r="117" spans="1:2" x14ac:dyDescent="0.2">
      <c r="A117" t="s">
        <v>685</v>
      </c>
      <c r="B117" s="13">
        <v>-1.29</v>
      </c>
    </row>
    <row r="118" spans="1:2" x14ac:dyDescent="0.2">
      <c r="A118" t="s">
        <v>686</v>
      </c>
      <c r="B118" s="13" t="s">
        <v>687</v>
      </c>
    </row>
    <row r="119" spans="1:2" x14ac:dyDescent="0.2">
      <c r="A119" t="s">
        <v>688</v>
      </c>
      <c r="B119" s="13" t="s">
        <v>689</v>
      </c>
    </row>
    <row r="120" spans="1:2" x14ac:dyDescent="0.2">
      <c r="A120" t="s">
        <v>690</v>
      </c>
      <c r="B120" s="13" t="s">
        <v>691</v>
      </c>
    </row>
    <row r="121" spans="1:2" x14ac:dyDescent="0.2">
      <c r="A121" t="s">
        <v>692</v>
      </c>
      <c r="B121" s="13" t="s">
        <v>693</v>
      </c>
    </row>
    <row r="122" spans="1:2" x14ac:dyDescent="0.2">
      <c r="A122" t="s">
        <v>694</v>
      </c>
      <c r="B122" s="13">
        <v>3.37</v>
      </c>
    </row>
    <row r="123" spans="1:2" x14ac:dyDescent="0.2">
      <c r="A123" t="s">
        <v>695</v>
      </c>
      <c r="B123" s="13" t="s">
        <v>696</v>
      </c>
    </row>
    <row r="124" spans="1:2" x14ac:dyDescent="0.2">
      <c r="A124" t="s">
        <v>697</v>
      </c>
      <c r="B124" s="13" t="s">
        <v>698</v>
      </c>
    </row>
    <row r="125" spans="1:2" x14ac:dyDescent="0.2">
      <c r="A125" t="s">
        <v>699</v>
      </c>
      <c r="B125" s="13" t="s">
        <v>700</v>
      </c>
    </row>
    <row r="126" spans="1:2" x14ac:dyDescent="0.2">
      <c r="A126" t="s">
        <v>701</v>
      </c>
      <c r="B126" s="13">
        <v>-13.52</v>
      </c>
    </row>
    <row r="127" spans="1:2" x14ac:dyDescent="0.2">
      <c r="A127" t="s">
        <v>702</v>
      </c>
      <c r="B127" s="13">
        <v>-7.46</v>
      </c>
    </row>
    <row r="128" spans="1:2" x14ac:dyDescent="0.2">
      <c r="A128" t="s">
        <v>703</v>
      </c>
      <c r="B128" s="13">
        <v>22.72</v>
      </c>
    </row>
    <row r="129" spans="1:2" x14ac:dyDescent="0.2">
      <c r="A129" t="s">
        <v>704</v>
      </c>
      <c r="B129" s="13">
        <v>26.25</v>
      </c>
    </row>
    <row r="130" spans="1:2" x14ac:dyDescent="0.2">
      <c r="A130" t="s">
        <v>705</v>
      </c>
      <c r="B130" s="13" t="s">
        <v>706</v>
      </c>
    </row>
    <row r="131" spans="1:2" x14ac:dyDescent="0.2">
      <c r="A131" t="s">
        <v>707</v>
      </c>
      <c r="B131" s="13">
        <v>-13.53</v>
      </c>
    </row>
    <row r="132" spans="1:2" x14ac:dyDescent="0.2">
      <c r="A132" t="s">
        <v>708</v>
      </c>
      <c r="B132" s="13">
        <v>6.35</v>
      </c>
    </row>
    <row r="133" spans="1:2" x14ac:dyDescent="0.2">
      <c r="A133" t="s">
        <v>709</v>
      </c>
      <c r="B133" s="13" t="s">
        <v>710</v>
      </c>
    </row>
    <row r="134" spans="1:2" x14ac:dyDescent="0.2">
      <c r="A134" t="s">
        <v>711</v>
      </c>
      <c r="B134" s="13">
        <v>-14.99</v>
      </c>
    </row>
    <row r="135" spans="1:2" x14ac:dyDescent="0.2">
      <c r="A135" t="s">
        <v>712</v>
      </c>
      <c r="B135" s="13">
        <v>-25.45</v>
      </c>
    </row>
    <row r="136" spans="1:2" x14ac:dyDescent="0.2">
      <c r="A136" t="s">
        <v>713</v>
      </c>
      <c r="B136" s="13" t="s">
        <v>714</v>
      </c>
    </row>
    <row r="137" spans="1:2" x14ac:dyDescent="0.2">
      <c r="A137" t="s">
        <v>715</v>
      </c>
      <c r="B137" s="13" t="s">
        <v>716</v>
      </c>
    </row>
    <row r="138" spans="1:2" x14ac:dyDescent="0.2">
      <c r="A138" t="s">
        <v>717</v>
      </c>
      <c r="B138" s="13" t="s">
        <v>718</v>
      </c>
    </row>
    <row r="139" spans="1:2" x14ac:dyDescent="0.2">
      <c r="A139" t="s">
        <v>719</v>
      </c>
      <c r="B139" s="13" t="s">
        <v>720</v>
      </c>
    </row>
    <row r="140" spans="1:2" x14ac:dyDescent="0.2">
      <c r="A140" t="s">
        <v>721</v>
      </c>
      <c r="B140" s="13" t="s">
        <v>722</v>
      </c>
    </row>
    <row r="141" spans="1:2" x14ac:dyDescent="0.2">
      <c r="A141" t="s">
        <v>723</v>
      </c>
      <c r="B141" s="13" t="s">
        <v>724</v>
      </c>
    </row>
    <row r="142" spans="1:2" x14ac:dyDescent="0.2">
      <c r="A142" t="s">
        <v>725</v>
      </c>
      <c r="B142" s="13">
        <v>-44.04</v>
      </c>
    </row>
    <row r="143" spans="1:2" x14ac:dyDescent="0.2">
      <c r="A143" t="s">
        <v>726</v>
      </c>
      <c r="B143" s="13" t="s">
        <v>727</v>
      </c>
    </row>
    <row r="144" spans="1:2" x14ac:dyDescent="0.2">
      <c r="A144" t="s">
        <v>728</v>
      </c>
      <c r="B144" s="13" t="s">
        <v>729</v>
      </c>
    </row>
    <row r="145" spans="1:2" x14ac:dyDescent="0.2">
      <c r="A145" t="s">
        <v>730</v>
      </c>
      <c r="B145" s="13" t="s">
        <v>731</v>
      </c>
    </row>
    <row r="146" spans="1:2" x14ac:dyDescent="0.2">
      <c r="A146" t="s">
        <v>732</v>
      </c>
      <c r="B146" s="13" t="s">
        <v>733</v>
      </c>
    </row>
    <row r="147" spans="1:2" x14ac:dyDescent="0.2">
      <c r="A147" t="s">
        <v>734</v>
      </c>
      <c r="B147" s="13" t="s">
        <v>735</v>
      </c>
    </row>
    <row r="148" spans="1:2" x14ac:dyDescent="0.2">
      <c r="A148" t="s">
        <v>736</v>
      </c>
      <c r="B148" s="13" t="s">
        <v>737</v>
      </c>
    </row>
    <row r="149" spans="1:2" x14ac:dyDescent="0.2">
      <c r="A149" t="s">
        <v>738</v>
      </c>
      <c r="B149" s="13">
        <v>-132.05000000000001</v>
      </c>
    </row>
    <row r="150" spans="1:2" x14ac:dyDescent="0.2">
      <c r="A150" t="s">
        <v>739</v>
      </c>
      <c r="B150" s="13">
        <v>-53.33</v>
      </c>
    </row>
    <row r="151" spans="1:2" x14ac:dyDescent="0.2">
      <c r="A151" t="s">
        <v>740</v>
      </c>
      <c r="B151" s="13" t="s">
        <v>741</v>
      </c>
    </row>
    <row r="152" spans="1:2" x14ac:dyDescent="0.2">
      <c r="A152" t="s">
        <v>742</v>
      </c>
      <c r="B152" s="13">
        <v>3.35</v>
      </c>
    </row>
    <row r="153" spans="1:2" x14ac:dyDescent="0.2">
      <c r="A153" t="s">
        <v>743</v>
      </c>
      <c r="B153" s="13">
        <v>0.24</v>
      </c>
    </row>
    <row r="154" spans="1:2" x14ac:dyDescent="0.2">
      <c r="A154" t="s">
        <v>744</v>
      </c>
      <c r="B154" s="13" t="s">
        <v>745</v>
      </c>
    </row>
    <row r="155" spans="1:2" x14ac:dyDescent="0.2">
      <c r="A155" t="s">
        <v>746</v>
      </c>
      <c r="B155" s="13">
        <v>23.56</v>
      </c>
    </row>
    <row r="156" spans="1:2" x14ac:dyDescent="0.2">
      <c r="A156" t="s">
        <v>747</v>
      </c>
      <c r="B156" s="13" t="s">
        <v>748</v>
      </c>
    </row>
    <row r="157" spans="1:2" x14ac:dyDescent="0.2">
      <c r="A157" t="s">
        <v>749</v>
      </c>
      <c r="B157" s="13" t="s">
        <v>750</v>
      </c>
    </row>
    <row r="158" spans="1:2" x14ac:dyDescent="0.2">
      <c r="A158" t="s">
        <v>751</v>
      </c>
      <c r="B158" s="13" t="s">
        <v>752</v>
      </c>
    </row>
    <row r="159" spans="1:2" x14ac:dyDescent="0.2">
      <c r="A159" t="s">
        <v>753</v>
      </c>
      <c r="B159" s="13">
        <v>-43.79</v>
      </c>
    </row>
    <row r="160" spans="1:2" x14ac:dyDescent="0.2">
      <c r="A160" t="s">
        <v>754</v>
      </c>
      <c r="B160" s="13">
        <v>10.41</v>
      </c>
    </row>
    <row r="161" spans="1:2" x14ac:dyDescent="0.2">
      <c r="A161" t="s">
        <v>755</v>
      </c>
      <c r="B161" s="13">
        <v>-96.67</v>
      </c>
    </row>
    <row r="162" spans="1:2" x14ac:dyDescent="0.2">
      <c r="A162" t="s">
        <v>756</v>
      </c>
      <c r="B162" s="13">
        <v>20.91</v>
      </c>
    </row>
    <row r="163" spans="1:2" x14ac:dyDescent="0.2">
      <c r="A163" t="s">
        <v>757</v>
      </c>
      <c r="B163" s="13" t="s">
        <v>758</v>
      </c>
    </row>
    <row r="164" spans="1:2" x14ac:dyDescent="0.2">
      <c r="A164" t="s">
        <v>759</v>
      </c>
      <c r="B164" s="13">
        <v>1566.53</v>
      </c>
    </row>
    <row r="165" spans="1:2" x14ac:dyDescent="0.2">
      <c r="A165" t="s">
        <v>760</v>
      </c>
      <c r="B165" s="13">
        <v>-11.32</v>
      </c>
    </row>
    <row r="166" spans="1:2" x14ac:dyDescent="0.2">
      <c r="A166" t="s">
        <v>761</v>
      </c>
      <c r="B166" s="13">
        <v>2.11</v>
      </c>
    </row>
    <row r="167" spans="1:2" x14ac:dyDescent="0.2">
      <c r="A167" t="s">
        <v>762</v>
      </c>
      <c r="B167" s="13">
        <v>32.33</v>
      </c>
    </row>
    <row r="168" spans="1:2" x14ac:dyDescent="0.2">
      <c r="A168" t="s">
        <v>763</v>
      </c>
      <c r="B168" s="13" t="s">
        <v>764</v>
      </c>
    </row>
    <row r="169" spans="1:2" x14ac:dyDescent="0.2">
      <c r="A169" t="s">
        <v>765</v>
      </c>
      <c r="B169" s="13">
        <v>-6.66</v>
      </c>
    </row>
    <row r="170" spans="1:2" x14ac:dyDescent="0.2">
      <c r="A170" t="s">
        <v>766</v>
      </c>
      <c r="B170" s="13">
        <v>0.91</v>
      </c>
    </row>
    <row r="171" spans="1:2" x14ac:dyDescent="0.2">
      <c r="A171" t="s">
        <v>767</v>
      </c>
      <c r="B171" s="13" t="s">
        <v>768</v>
      </c>
    </row>
    <row r="172" spans="1:2" x14ac:dyDescent="0.2">
      <c r="A172" t="s">
        <v>769</v>
      </c>
      <c r="B172" s="13" t="s">
        <v>770</v>
      </c>
    </row>
    <row r="173" spans="1:2" x14ac:dyDescent="0.2">
      <c r="A173" t="s">
        <v>771</v>
      </c>
      <c r="B173" s="13" t="s">
        <v>772</v>
      </c>
    </row>
    <row r="174" spans="1:2" x14ac:dyDescent="0.2">
      <c r="A174" t="s">
        <v>773</v>
      </c>
      <c r="B174" s="13" t="s">
        <v>774</v>
      </c>
    </row>
    <row r="175" spans="1:2" x14ac:dyDescent="0.2">
      <c r="A175" t="s">
        <v>775</v>
      </c>
      <c r="B175" s="13">
        <v>14.41</v>
      </c>
    </row>
    <row r="176" spans="1:2" x14ac:dyDescent="0.2">
      <c r="A176" t="s">
        <v>776</v>
      </c>
      <c r="B176" s="13">
        <v>70.95</v>
      </c>
    </row>
    <row r="177" spans="1:2" x14ac:dyDescent="0.2">
      <c r="A177" t="s">
        <v>777</v>
      </c>
      <c r="B177" s="13">
        <v>25.25</v>
      </c>
    </row>
    <row r="178" spans="1:2" x14ac:dyDescent="0.2">
      <c r="A178" t="s">
        <v>778</v>
      </c>
      <c r="B178" s="13">
        <v>-8.1</v>
      </c>
    </row>
    <row r="179" spans="1:2" x14ac:dyDescent="0.2">
      <c r="A179" t="s">
        <v>779</v>
      </c>
      <c r="B179" s="13">
        <v>-36.25</v>
      </c>
    </row>
    <row r="180" spans="1:2" x14ac:dyDescent="0.2">
      <c r="A180" t="s">
        <v>780</v>
      </c>
      <c r="B180" s="13">
        <v>10.58</v>
      </c>
    </row>
    <row r="181" spans="1:2" x14ac:dyDescent="0.2">
      <c r="A181" t="s">
        <v>781</v>
      </c>
      <c r="B181" s="13">
        <v>-30.97</v>
      </c>
    </row>
    <row r="182" spans="1:2" x14ac:dyDescent="0.2">
      <c r="A182" t="s">
        <v>782</v>
      </c>
      <c r="B182" s="13" t="s">
        <v>783</v>
      </c>
    </row>
    <row r="183" spans="1:2" x14ac:dyDescent="0.2">
      <c r="A183" t="s">
        <v>784</v>
      </c>
      <c r="B183" s="13">
        <v>-24.31</v>
      </c>
    </row>
    <row r="184" spans="1:2" x14ac:dyDescent="0.2">
      <c r="A184" t="s">
        <v>785</v>
      </c>
      <c r="B184" s="13" t="s">
        <v>786</v>
      </c>
    </row>
    <row r="185" spans="1:2" x14ac:dyDescent="0.2">
      <c r="A185" t="s">
        <v>787</v>
      </c>
      <c r="B185" s="13">
        <v>-28.09</v>
      </c>
    </row>
    <row r="186" spans="1:2" x14ac:dyDescent="0.2">
      <c r="A186" t="s">
        <v>788</v>
      </c>
      <c r="B186" s="13" t="s">
        <v>789</v>
      </c>
    </row>
    <row r="187" spans="1:2" x14ac:dyDescent="0.2">
      <c r="A187" t="s">
        <v>790</v>
      </c>
      <c r="B187" s="13" t="s">
        <v>791</v>
      </c>
    </row>
    <row r="188" spans="1:2" x14ac:dyDescent="0.2">
      <c r="A188" t="s">
        <v>792</v>
      </c>
      <c r="B188" s="13" t="s">
        <v>793</v>
      </c>
    </row>
    <row r="189" spans="1:2" x14ac:dyDescent="0.2">
      <c r="A189" t="s">
        <v>794</v>
      </c>
      <c r="B189" s="13" t="s">
        <v>795</v>
      </c>
    </row>
    <row r="190" spans="1:2" x14ac:dyDescent="0.2">
      <c r="A190" t="s">
        <v>796</v>
      </c>
      <c r="B190" s="13" t="s">
        <v>797</v>
      </c>
    </row>
    <row r="191" spans="1:2" x14ac:dyDescent="0.2">
      <c r="A191" t="s">
        <v>798</v>
      </c>
      <c r="B191" s="13">
        <v>-5.26</v>
      </c>
    </row>
    <row r="192" spans="1:2" x14ac:dyDescent="0.2">
      <c r="A192" t="s">
        <v>799</v>
      </c>
      <c r="B192" s="13" t="s">
        <v>800</v>
      </c>
    </row>
    <row r="193" spans="1:2" x14ac:dyDescent="0.2">
      <c r="A193" t="s">
        <v>801</v>
      </c>
      <c r="B193" s="13" t="s">
        <v>802</v>
      </c>
    </row>
    <row r="194" spans="1:2" x14ac:dyDescent="0.2">
      <c r="A194" t="s">
        <v>803</v>
      </c>
      <c r="B194" s="13" t="s">
        <v>804</v>
      </c>
    </row>
    <row r="195" spans="1:2" x14ac:dyDescent="0.2">
      <c r="A195" t="s">
        <v>805</v>
      </c>
      <c r="B195" s="13">
        <v>-16.41</v>
      </c>
    </row>
    <row r="196" spans="1:2" x14ac:dyDescent="0.2">
      <c r="A196" t="s">
        <v>806</v>
      </c>
      <c r="B196" s="13">
        <v>-8.68</v>
      </c>
    </row>
    <row r="197" spans="1:2" x14ac:dyDescent="0.2">
      <c r="A197" t="s">
        <v>807</v>
      </c>
      <c r="B197" s="13">
        <v>-55.22</v>
      </c>
    </row>
    <row r="198" spans="1:2" x14ac:dyDescent="0.2">
      <c r="B198" s="13"/>
    </row>
    <row r="199" spans="1:2" x14ac:dyDescent="0.2">
      <c r="A199" s="17" t="s">
        <v>1191</v>
      </c>
      <c r="B199" s="29"/>
    </row>
    <row r="200" spans="1:2" x14ac:dyDescent="0.2">
      <c r="A200" t="s">
        <v>1028</v>
      </c>
      <c r="B200" s="13" t="s">
        <v>1029</v>
      </c>
    </row>
    <row r="201" spans="1:2" x14ac:dyDescent="0.2">
      <c r="A201" t="s">
        <v>1030</v>
      </c>
      <c r="B201" s="13" t="s">
        <v>1031</v>
      </c>
    </row>
    <row r="202" spans="1:2" x14ac:dyDescent="0.2">
      <c r="A202" t="s">
        <v>1032</v>
      </c>
      <c r="B202" s="13" t="s">
        <v>1033</v>
      </c>
    </row>
    <row r="203" spans="1:2" x14ac:dyDescent="0.2">
      <c r="A203" t="s">
        <v>1034</v>
      </c>
      <c r="B203" s="13" t="s">
        <v>1035</v>
      </c>
    </row>
    <row r="204" spans="1:2" x14ac:dyDescent="0.2">
      <c r="A204" t="s">
        <v>1036</v>
      </c>
      <c r="B204" s="13" t="s">
        <v>1037</v>
      </c>
    </row>
    <row r="205" spans="1:2" x14ac:dyDescent="0.2">
      <c r="A205" t="s">
        <v>1038</v>
      </c>
      <c r="B205" s="13" t="s">
        <v>1039</v>
      </c>
    </row>
    <row r="206" spans="1:2" x14ac:dyDescent="0.2">
      <c r="B206" s="13"/>
    </row>
    <row r="207" spans="1:2" x14ac:dyDescent="0.2">
      <c r="A207" s="17" t="s">
        <v>1040</v>
      </c>
      <c r="B207" s="30"/>
    </row>
    <row r="208" spans="1:2" x14ac:dyDescent="0.2">
      <c r="A208" t="s">
        <v>1041</v>
      </c>
      <c r="B208" s="13">
        <v>26.38</v>
      </c>
    </row>
    <row r="209" spans="1:2" x14ac:dyDescent="0.2">
      <c r="A209" t="s">
        <v>1042</v>
      </c>
      <c r="B209" s="13">
        <v>38.31</v>
      </c>
    </row>
    <row r="210" spans="1:2" x14ac:dyDescent="0.2">
      <c r="A210" t="s">
        <v>1043</v>
      </c>
      <c r="B210" s="13">
        <v>32.47</v>
      </c>
    </row>
    <row r="211" spans="1:2" x14ac:dyDescent="0.2">
      <c r="A211" t="s">
        <v>1044</v>
      </c>
      <c r="B211" s="13">
        <v>5.23</v>
      </c>
    </row>
    <row r="212" spans="1:2" x14ac:dyDescent="0.2">
      <c r="A212" t="s">
        <v>1045</v>
      </c>
      <c r="B212" s="13">
        <v>17.71</v>
      </c>
    </row>
    <row r="213" spans="1:2" x14ac:dyDescent="0.2">
      <c r="A213" t="s">
        <v>1046</v>
      </c>
      <c r="B213" s="13" t="s">
        <v>1047</v>
      </c>
    </row>
    <row r="214" spans="1:2" x14ac:dyDescent="0.2">
      <c r="A214" t="s">
        <v>1048</v>
      </c>
      <c r="B214" s="13">
        <v>-36.880000000000003</v>
      </c>
    </row>
    <row r="215" spans="1:2" x14ac:dyDescent="0.2">
      <c r="A215" t="s">
        <v>1049</v>
      </c>
      <c r="B215" s="13" t="s">
        <v>1050</v>
      </c>
    </row>
    <row r="216" spans="1:2" x14ac:dyDescent="0.2">
      <c r="A216" t="s">
        <v>1051</v>
      </c>
      <c r="B216" s="13" t="s">
        <v>1052</v>
      </c>
    </row>
    <row r="217" spans="1:2" x14ac:dyDescent="0.2">
      <c r="A217" t="s">
        <v>1053</v>
      </c>
      <c r="B217" s="13" t="s">
        <v>1054</v>
      </c>
    </row>
    <row r="218" spans="1:2" x14ac:dyDescent="0.2">
      <c r="A218" t="s">
        <v>1055</v>
      </c>
      <c r="B218" s="13" t="s">
        <v>1056</v>
      </c>
    </row>
    <row r="219" spans="1:2" x14ac:dyDescent="0.2">
      <c r="A219" t="s">
        <v>1057</v>
      </c>
      <c r="B219" s="13">
        <v>-69.64</v>
      </c>
    </row>
    <row r="220" spans="1:2" x14ac:dyDescent="0.2">
      <c r="A220" t="s">
        <v>1058</v>
      </c>
      <c r="B220" s="13" t="s">
        <v>1059</v>
      </c>
    </row>
    <row r="221" spans="1:2" x14ac:dyDescent="0.2">
      <c r="A221" t="s">
        <v>1060</v>
      </c>
      <c r="B221" s="13">
        <v>20.52</v>
      </c>
    </row>
    <row r="222" spans="1:2" x14ac:dyDescent="0.2">
      <c r="A222" t="s">
        <v>1061</v>
      </c>
      <c r="B222" s="13">
        <v>24.28</v>
      </c>
    </row>
    <row r="223" spans="1:2" x14ac:dyDescent="0.2">
      <c r="A223" t="s">
        <v>1062</v>
      </c>
      <c r="B223" s="13">
        <v>-10.87</v>
      </c>
    </row>
    <row r="224" spans="1:2" x14ac:dyDescent="0.2">
      <c r="A224" t="s">
        <v>1063</v>
      </c>
      <c r="B224" s="13">
        <v>11.01</v>
      </c>
    </row>
    <row r="225" spans="1:2" x14ac:dyDescent="0.2">
      <c r="A225" t="s">
        <v>1064</v>
      </c>
      <c r="B225" s="13" t="s">
        <v>1065</v>
      </c>
    </row>
    <row r="226" spans="1:2" x14ac:dyDescent="0.2">
      <c r="A226" t="s">
        <v>1066</v>
      </c>
      <c r="B226" s="13">
        <v>-8.43</v>
      </c>
    </row>
    <row r="227" spans="1:2" x14ac:dyDescent="0.2">
      <c r="A227" t="s">
        <v>1067</v>
      </c>
      <c r="B227" s="13" t="s">
        <v>1068</v>
      </c>
    </row>
    <row r="228" spans="1:2" x14ac:dyDescent="0.2">
      <c r="A228" t="s">
        <v>1069</v>
      </c>
      <c r="B228" s="13" t="s">
        <v>1070</v>
      </c>
    </row>
    <row r="229" spans="1:2" x14ac:dyDescent="0.2">
      <c r="A229" t="s">
        <v>1071</v>
      </c>
      <c r="B229" s="13">
        <v>4.93</v>
      </c>
    </row>
    <row r="230" spans="1:2" x14ac:dyDescent="0.2">
      <c r="A230" t="s">
        <v>1072</v>
      </c>
      <c r="B230" s="13" t="s">
        <v>1073</v>
      </c>
    </row>
    <row r="231" spans="1:2" x14ac:dyDescent="0.2">
      <c r="A231" t="s">
        <v>1074</v>
      </c>
      <c r="B231" s="13">
        <v>2.09</v>
      </c>
    </row>
    <row r="232" spans="1:2" x14ac:dyDescent="0.2">
      <c r="A232" t="s">
        <v>1075</v>
      </c>
      <c r="B232" s="13">
        <v>-35.979999999999997</v>
      </c>
    </row>
    <row r="233" spans="1:2" x14ac:dyDescent="0.2">
      <c r="A233" t="s">
        <v>1076</v>
      </c>
      <c r="B233" s="13">
        <v>12.65</v>
      </c>
    </row>
    <row r="234" spans="1:2" x14ac:dyDescent="0.2">
      <c r="A234" t="s">
        <v>1077</v>
      </c>
      <c r="B234" s="13">
        <v>-9.1999999999999993</v>
      </c>
    </row>
    <row r="235" spans="1:2" x14ac:dyDescent="0.2">
      <c r="A235" t="s">
        <v>1078</v>
      </c>
      <c r="B235" s="13">
        <v>16.09</v>
      </c>
    </row>
    <row r="236" spans="1:2" x14ac:dyDescent="0.2">
      <c r="A236" t="s">
        <v>1079</v>
      </c>
      <c r="B236" s="13">
        <v>19.559999999999999</v>
      </c>
    </row>
    <row r="237" spans="1:2" x14ac:dyDescent="0.2">
      <c r="A237" t="s">
        <v>1080</v>
      </c>
      <c r="B237" s="13">
        <v>23.34</v>
      </c>
    </row>
    <row r="238" spans="1:2" x14ac:dyDescent="0.2">
      <c r="A238" t="s">
        <v>1081</v>
      </c>
      <c r="B238" s="13">
        <v>-5.41</v>
      </c>
    </row>
    <row r="239" spans="1:2" x14ac:dyDescent="0.2">
      <c r="A239" t="s">
        <v>1082</v>
      </c>
      <c r="B239" s="13" t="s">
        <v>1083</v>
      </c>
    </row>
    <row r="240" spans="1:2" x14ac:dyDescent="0.2">
      <c r="A240" t="s">
        <v>1084</v>
      </c>
      <c r="B240" s="13" t="s">
        <v>1085</v>
      </c>
    </row>
    <row r="241" spans="1:2" x14ac:dyDescent="0.2">
      <c r="A241" t="s">
        <v>1086</v>
      </c>
      <c r="B241" s="13">
        <v>-4.33</v>
      </c>
    </row>
    <row r="242" spans="1:2" x14ac:dyDescent="0.2">
      <c r="A242" t="s">
        <v>1087</v>
      </c>
      <c r="B242" s="13">
        <v>-7.22</v>
      </c>
    </row>
    <row r="243" spans="1:2" x14ac:dyDescent="0.2">
      <c r="A243" t="s">
        <v>1088</v>
      </c>
      <c r="B243" s="13">
        <v>-0.81</v>
      </c>
    </row>
    <row r="244" spans="1:2" x14ac:dyDescent="0.2">
      <c r="A244" t="s">
        <v>1089</v>
      </c>
      <c r="B244" s="13">
        <v>0.26</v>
      </c>
    </row>
    <row r="245" spans="1:2" x14ac:dyDescent="0.2">
      <c r="B245" s="13"/>
    </row>
    <row r="246" spans="1:2" x14ac:dyDescent="0.2">
      <c r="A246" s="17" t="s">
        <v>1192</v>
      </c>
      <c r="B246" s="30"/>
    </row>
    <row r="247" spans="1:2" x14ac:dyDescent="0.2">
      <c r="A247" t="s">
        <v>1090</v>
      </c>
      <c r="B247" s="13" t="s">
        <v>1091</v>
      </c>
    </row>
    <row r="248" spans="1:2" x14ac:dyDescent="0.2">
      <c r="A248" t="s">
        <v>1092</v>
      </c>
      <c r="B248" s="13" t="s">
        <v>1093</v>
      </c>
    </row>
    <row r="249" spans="1:2" x14ac:dyDescent="0.2">
      <c r="A249" t="s">
        <v>1094</v>
      </c>
      <c r="B249" s="13" t="s">
        <v>1095</v>
      </c>
    </row>
    <row r="250" spans="1:2" x14ac:dyDescent="0.2">
      <c r="A250" t="s">
        <v>1096</v>
      </c>
      <c r="B250" s="13" t="s">
        <v>1097</v>
      </c>
    </row>
    <row r="251" spans="1:2" x14ac:dyDescent="0.2">
      <c r="A251" t="s">
        <v>1098</v>
      </c>
      <c r="B251" s="13" t="s">
        <v>1099</v>
      </c>
    </row>
    <row r="252" spans="1:2" x14ac:dyDescent="0.2">
      <c r="A252" t="s">
        <v>1100</v>
      </c>
      <c r="B252" s="13" t="s">
        <v>1101</v>
      </c>
    </row>
    <row r="253" spans="1:2" x14ac:dyDescent="0.2">
      <c r="A253" t="s">
        <v>1102</v>
      </c>
      <c r="B253" s="13" t="s">
        <v>1103</v>
      </c>
    </row>
    <row r="254" spans="1:2" x14ac:dyDescent="0.2">
      <c r="A254" t="s">
        <v>1104</v>
      </c>
      <c r="B254" s="13" t="s">
        <v>1105</v>
      </c>
    </row>
    <row r="255" spans="1:2" x14ac:dyDescent="0.2">
      <c r="A255" t="s">
        <v>1106</v>
      </c>
      <c r="B255" s="13" t="s">
        <v>1107</v>
      </c>
    </row>
    <row r="256" spans="1:2" x14ac:dyDescent="0.2">
      <c r="A256" t="s">
        <v>1108</v>
      </c>
      <c r="B256" s="13" t="s">
        <v>1109</v>
      </c>
    </row>
    <row r="257" spans="1:2" x14ac:dyDescent="0.2">
      <c r="A257" t="s">
        <v>1110</v>
      </c>
      <c r="B257" s="13" t="s">
        <v>1111</v>
      </c>
    </row>
    <row r="258" spans="1:2" x14ac:dyDescent="0.2">
      <c r="A258" t="s">
        <v>1112</v>
      </c>
      <c r="B258" s="13" t="s">
        <v>1113</v>
      </c>
    </row>
    <row r="259" spans="1:2" x14ac:dyDescent="0.2">
      <c r="A259" t="s">
        <v>1114</v>
      </c>
      <c r="B259" s="13">
        <v>-0.12</v>
      </c>
    </row>
    <row r="260" spans="1:2" x14ac:dyDescent="0.2">
      <c r="A260" t="s">
        <v>1115</v>
      </c>
      <c r="B260" s="13" t="s">
        <v>1116</v>
      </c>
    </row>
    <row r="261" spans="1:2" x14ac:dyDescent="0.2">
      <c r="A261" t="s">
        <v>1117</v>
      </c>
      <c r="B261" s="13" t="s">
        <v>1118</v>
      </c>
    </row>
    <row r="262" spans="1:2" x14ac:dyDescent="0.2">
      <c r="A262" t="s">
        <v>1119</v>
      </c>
      <c r="B262" s="13">
        <v>49.19</v>
      </c>
    </row>
    <row r="263" spans="1:2" x14ac:dyDescent="0.2">
      <c r="A263" t="s">
        <v>1120</v>
      </c>
      <c r="B263" s="13">
        <v>386.07</v>
      </c>
    </row>
    <row r="264" spans="1:2" x14ac:dyDescent="0.2">
      <c r="A264" t="s">
        <v>1121</v>
      </c>
      <c r="B264" s="13" t="s">
        <v>1122</v>
      </c>
    </row>
    <row r="265" spans="1:2" x14ac:dyDescent="0.2">
      <c r="A265" t="s">
        <v>1123</v>
      </c>
      <c r="B265" s="13" t="s">
        <v>1124</v>
      </c>
    </row>
    <row r="266" spans="1:2" x14ac:dyDescent="0.2">
      <c r="A266" t="s">
        <v>1125</v>
      </c>
      <c r="B266" s="13" t="s">
        <v>1126</v>
      </c>
    </row>
    <row r="267" spans="1:2" x14ac:dyDescent="0.2">
      <c r="A267" t="s">
        <v>1127</v>
      </c>
      <c r="B267" s="13" t="s">
        <v>1128</v>
      </c>
    </row>
    <row r="268" spans="1:2" x14ac:dyDescent="0.2">
      <c r="A268" t="s">
        <v>1129</v>
      </c>
      <c r="B268" s="13" t="s">
        <v>1130</v>
      </c>
    </row>
    <row r="269" spans="1:2" x14ac:dyDescent="0.2">
      <c r="A269" t="s">
        <v>1131</v>
      </c>
      <c r="B269" s="13" t="s">
        <v>1132</v>
      </c>
    </row>
    <row r="270" spans="1:2" x14ac:dyDescent="0.2">
      <c r="A270" t="s">
        <v>1133</v>
      </c>
      <c r="B270" s="13" t="s">
        <v>1134</v>
      </c>
    </row>
    <row r="271" spans="1:2" x14ac:dyDescent="0.2">
      <c r="A271" t="s">
        <v>1135</v>
      </c>
      <c r="B271" s="13">
        <v>0</v>
      </c>
    </row>
    <row r="272" spans="1:2" x14ac:dyDescent="0.2">
      <c r="A272" t="s">
        <v>1136</v>
      </c>
      <c r="B272" s="13" t="s">
        <v>1137</v>
      </c>
    </row>
    <row r="273" spans="1:2" x14ac:dyDescent="0.2">
      <c r="A273" t="s">
        <v>1138</v>
      </c>
      <c r="B273" s="13" t="s">
        <v>1139</v>
      </c>
    </row>
    <row r="274" spans="1:2" x14ac:dyDescent="0.2">
      <c r="A274" t="s">
        <v>1140</v>
      </c>
      <c r="B274" s="13" t="s">
        <v>1141</v>
      </c>
    </row>
    <row r="275" spans="1:2" x14ac:dyDescent="0.2">
      <c r="A275" t="s">
        <v>1142</v>
      </c>
      <c r="B275" s="13" t="s">
        <v>1143</v>
      </c>
    </row>
    <row r="276" spans="1:2" x14ac:dyDescent="0.2">
      <c r="A276" t="s">
        <v>1144</v>
      </c>
      <c r="B276" s="13" t="s">
        <v>1145</v>
      </c>
    </row>
    <row r="277" spans="1:2" x14ac:dyDescent="0.2">
      <c r="A277" t="s">
        <v>1146</v>
      </c>
      <c r="B277" s="13">
        <v>202.07</v>
      </c>
    </row>
    <row r="278" spans="1:2" x14ac:dyDescent="0.2">
      <c r="A278" t="s">
        <v>1147</v>
      </c>
      <c r="B278" s="13" t="s">
        <v>1148</v>
      </c>
    </row>
    <row r="279" spans="1:2" x14ac:dyDescent="0.2">
      <c r="A279" t="s">
        <v>1149</v>
      </c>
      <c r="B279" s="13">
        <v>-14.01</v>
      </c>
    </row>
    <row r="280" spans="1:2" x14ac:dyDescent="0.2">
      <c r="A280" t="s">
        <v>1150</v>
      </c>
      <c r="B280" s="13" t="s">
        <v>1151</v>
      </c>
    </row>
    <row r="281" spans="1:2" x14ac:dyDescent="0.2">
      <c r="A281" t="s">
        <v>1152</v>
      </c>
      <c r="B281" s="13" t="s">
        <v>1153</v>
      </c>
    </row>
    <row r="282" spans="1:2" x14ac:dyDescent="0.2">
      <c r="A282" t="s">
        <v>1154</v>
      </c>
      <c r="B282" s="13" t="s">
        <v>1155</v>
      </c>
    </row>
    <row r="283" spans="1:2" x14ac:dyDescent="0.2">
      <c r="B283" s="13"/>
    </row>
    <row r="284" spans="1:2" x14ac:dyDescent="0.2">
      <c r="A284" s="17" t="s">
        <v>1156</v>
      </c>
      <c r="B284" s="30"/>
    </row>
    <row r="285" spans="1:2" x14ac:dyDescent="0.2">
      <c r="A285" t="s">
        <v>1157</v>
      </c>
      <c r="B285" s="13" t="s">
        <v>1158</v>
      </c>
    </row>
    <row r="286" spans="1:2" x14ac:dyDescent="0.2">
      <c r="A286" t="s">
        <v>1159</v>
      </c>
      <c r="B286" s="13" t="s">
        <v>1160</v>
      </c>
    </row>
    <row r="287" spans="1:2" x14ac:dyDescent="0.2">
      <c r="A287" t="s">
        <v>1161</v>
      </c>
      <c r="B287" s="13" t="s">
        <v>1162</v>
      </c>
    </row>
    <row r="288" spans="1:2" x14ac:dyDescent="0.2">
      <c r="B288" s="13"/>
    </row>
    <row r="289" spans="1:2" x14ac:dyDescent="0.2">
      <c r="A289" s="17" t="s">
        <v>1024</v>
      </c>
      <c r="B289" s="30"/>
    </row>
    <row r="290" spans="1:2" x14ac:dyDescent="0.2">
      <c r="A290" t="s">
        <v>1163</v>
      </c>
      <c r="B290" s="13">
        <v>-5.2</v>
      </c>
    </row>
    <row r="291" spans="1:2" x14ac:dyDescent="0.2">
      <c r="A291" t="s">
        <v>1025</v>
      </c>
      <c r="B291" s="13">
        <v>0</v>
      </c>
    </row>
    <row r="292" spans="1:2" x14ac:dyDescent="0.2">
      <c r="A292" t="s">
        <v>1027</v>
      </c>
      <c r="B292" s="13">
        <v>27.65</v>
      </c>
    </row>
    <row r="293" spans="1:2" x14ac:dyDescent="0.2">
      <c r="A293" t="s">
        <v>1164</v>
      </c>
      <c r="B293" s="13" t="s">
        <v>1165</v>
      </c>
    </row>
    <row r="294" spans="1:2" x14ac:dyDescent="0.2">
      <c r="A294" t="s">
        <v>1166</v>
      </c>
      <c r="B294" s="13" t="s">
        <v>1167</v>
      </c>
    </row>
    <row r="295" spans="1:2" x14ac:dyDescent="0.2">
      <c r="A295" t="s">
        <v>1025</v>
      </c>
      <c r="B295" s="13" t="s">
        <v>1026</v>
      </c>
    </row>
    <row r="296" spans="1:2" x14ac:dyDescent="0.2">
      <c r="A296" t="s">
        <v>1027</v>
      </c>
      <c r="B296" s="13">
        <v>0</v>
      </c>
    </row>
    <row r="297" spans="1:2" x14ac:dyDescent="0.2">
      <c r="B297" s="13"/>
    </row>
    <row r="298" spans="1:2" x14ac:dyDescent="0.2">
      <c r="A298" s="17" t="s">
        <v>1190</v>
      </c>
      <c r="B298" s="29"/>
    </row>
    <row r="299" spans="1:2" x14ac:dyDescent="0.2">
      <c r="A299" t="s">
        <v>808</v>
      </c>
      <c r="B299" s="13">
        <v>0.18</v>
      </c>
    </row>
    <row r="300" spans="1:2" x14ac:dyDescent="0.2">
      <c r="A300" t="s">
        <v>809</v>
      </c>
      <c r="B300" s="13">
        <v>1.07</v>
      </c>
    </row>
    <row r="301" spans="1:2" x14ac:dyDescent="0.2">
      <c r="A301" t="s">
        <v>810</v>
      </c>
      <c r="B301" s="13">
        <v>11.22</v>
      </c>
    </row>
    <row r="302" spans="1:2" x14ac:dyDescent="0.2">
      <c r="A302" t="s">
        <v>811</v>
      </c>
      <c r="B302" s="13">
        <v>0.73</v>
      </c>
    </row>
    <row r="303" spans="1:2" x14ac:dyDescent="0.2">
      <c r="A303" t="s">
        <v>812</v>
      </c>
      <c r="B303" s="13">
        <v>5.05</v>
      </c>
    </row>
    <row r="304" spans="1:2" x14ac:dyDescent="0.2">
      <c r="A304" t="s">
        <v>813</v>
      </c>
      <c r="B304" s="13">
        <v>-5.54</v>
      </c>
    </row>
    <row r="305" spans="1:2" x14ac:dyDescent="0.2">
      <c r="A305" t="s">
        <v>814</v>
      </c>
      <c r="B305" s="13">
        <v>-0.28999999999999998</v>
      </c>
    </row>
    <row r="306" spans="1:2" x14ac:dyDescent="0.2">
      <c r="A306" t="s">
        <v>815</v>
      </c>
      <c r="B306" s="13">
        <v>3.11</v>
      </c>
    </row>
    <row r="307" spans="1:2" x14ac:dyDescent="0.2">
      <c r="A307" t="s">
        <v>816</v>
      </c>
      <c r="B307" s="13">
        <v>8.66</v>
      </c>
    </row>
    <row r="308" spans="1:2" x14ac:dyDescent="0.2">
      <c r="A308" t="s">
        <v>817</v>
      </c>
      <c r="B308" s="13">
        <v>14.1</v>
      </c>
    </row>
    <row r="309" spans="1:2" x14ac:dyDescent="0.2">
      <c r="A309" t="s">
        <v>818</v>
      </c>
      <c r="B309" s="13">
        <v>-10.29</v>
      </c>
    </row>
    <row r="310" spans="1:2" x14ac:dyDescent="0.2">
      <c r="A310" t="s">
        <v>819</v>
      </c>
      <c r="B310" s="13">
        <v>-5.69</v>
      </c>
    </row>
    <row r="311" spans="1:2" x14ac:dyDescent="0.2">
      <c r="A311" t="s">
        <v>820</v>
      </c>
      <c r="B311" s="13">
        <v>-14.06</v>
      </c>
    </row>
    <row r="312" spans="1:2" x14ac:dyDescent="0.2">
      <c r="A312" t="s">
        <v>821</v>
      </c>
      <c r="B312" s="13">
        <v>-12.43</v>
      </c>
    </row>
    <row r="313" spans="1:2" x14ac:dyDescent="0.2">
      <c r="A313" t="s">
        <v>822</v>
      </c>
      <c r="B313" s="13">
        <v>-10.07</v>
      </c>
    </row>
    <row r="314" spans="1:2" x14ac:dyDescent="0.2">
      <c r="A314" t="s">
        <v>823</v>
      </c>
      <c r="B314" s="13">
        <v>4.62</v>
      </c>
    </row>
    <row r="315" spans="1:2" x14ac:dyDescent="0.2">
      <c r="A315" t="s">
        <v>824</v>
      </c>
      <c r="B315" s="13">
        <v>-12.78</v>
      </c>
    </row>
    <row r="316" spans="1:2" x14ac:dyDescent="0.2">
      <c r="A316" t="s">
        <v>825</v>
      </c>
      <c r="B316" s="13">
        <v>-1.69</v>
      </c>
    </row>
    <row r="317" spans="1:2" x14ac:dyDescent="0.2">
      <c r="A317" t="s">
        <v>826</v>
      </c>
      <c r="B317" s="13">
        <v>-8.7899999999999991</v>
      </c>
    </row>
    <row r="318" spans="1:2" x14ac:dyDescent="0.2">
      <c r="A318" t="s">
        <v>827</v>
      </c>
      <c r="B318" s="13">
        <v>-9.17</v>
      </c>
    </row>
    <row r="319" spans="1:2" x14ac:dyDescent="0.2">
      <c r="A319" t="s">
        <v>828</v>
      </c>
      <c r="B319" s="13">
        <v>1.29</v>
      </c>
    </row>
    <row r="320" spans="1:2" x14ac:dyDescent="0.2">
      <c r="A320" t="s">
        <v>829</v>
      </c>
      <c r="B320" s="13">
        <v>-10.029999999999999</v>
      </c>
    </row>
    <row r="321" spans="1:2" x14ac:dyDescent="0.2">
      <c r="A321" t="s">
        <v>830</v>
      </c>
      <c r="B321" s="13">
        <v>-8.24</v>
      </c>
    </row>
    <row r="322" spans="1:2" x14ac:dyDescent="0.2">
      <c r="A322" t="s">
        <v>831</v>
      </c>
      <c r="B322" s="13">
        <v>-0.18</v>
      </c>
    </row>
    <row r="323" spans="1:2" x14ac:dyDescent="0.2">
      <c r="A323" t="s">
        <v>832</v>
      </c>
      <c r="B323" s="13">
        <v>-13.86</v>
      </c>
    </row>
    <row r="324" spans="1:2" x14ac:dyDescent="0.2">
      <c r="A324" t="s">
        <v>833</v>
      </c>
      <c r="B324" s="13">
        <v>9.48</v>
      </c>
    </row>
    <row r="325" spans="1:2" x14ac:dyDescent="0.2">
      <c r="A325" t="s">
        <v>834</v>
      </c>
      <c r="B325" s="13">
        <v>-6.05</v>
      </c>
    </row>
    <row r="326" spans="1:2" x14ac:dyDescent="0.2">
      <c r="A326" t="s">
        <v>835</v>
      </c>
      <c r="B326" s="13">
        <v>-2.11</v>
      </c>
    </row>
    <row r="327" spans="1:2" x14ac:dyDescent="0.2">
      <c r="A327" t="s">
        <v>836</v>
      </c>
      <c r="B327" s="13">
        <v>-0.02</v>
      </c>
    </row>
    <row r="328" spans="1:2" x14ac:dyDescent="0.2">
      <c r="A328" t="s">
        <v>837</v>
      </c>
      <c r="B328" s="13">
        <v>-9.0399999999999991</v>
      </c>
    </row>
    <row r="329" spans="1:2" x14ac:dyDescent="0.2">
      <c r="A329" t="s">
        <v>838</v>
      </c>
      <c r="B329" s="13">
        <v>-7.66</v>
      </c>
    </row>
    <row r="330" spans="1:2" x14ac:dyDescent="0.2">
      <c r="A330" t="s">
        <v>839</v>
      </c>
      <c r="B330" s="13">
        <v>-7.44</v>
      </c>
    </row>
    <row r="331" spans="1:2" x14ac:dyDescent="0.2">
      <c r="A331" t="s">
        <v>840</v>
      </c>
      <c r="B331" s="13">
        <v>-14</v>
      </c>
    </row>
    <row r="332" spans="1:2" x14ac:dyDescent="0.2">
      <c r="A332" t="s">
        <v>841</v>
      </c>
      <c r="B332" s="13">
        <v>-0.31</v>
      </c>
    </row>
    <row r="333" spans="1:2" x14ac:dyDescent="0.2">
      <c r="A333" t="s">
        <v>842</v>
      </c>
      <c r="B333" s="13">
        <v>4.7</v>
      </c>
    </row>
    <row r="334" spans="1:2" x14ac:dyDescent="0.2">
      <c r="A334" t="s">
        <v>843</v>
      </c>
      <c r="B334" s="13">
        <v>-19.54</v>
      </c>
    </row>
    <row r="335" spans="1:2" x14ac:dyDescent="0.2">
      <c r="A335" t="s">
        <v>844</v>
      </c>
      <c r="B335" s="13">
        <v>-15.06</v>
      </c>
    </row>
    <row r="336" spans="1:2" x14ac:dyDescent="0.2">
      <c r="A336" t="s">
        <v>845</v>
      </c>
      <c r="B336" s="13">
        <v>-5.17</v>
      </c>
    </row>
    <row r="337" spans="1:2" x14ac:dyDescent="0.2">
      <c r="A337" t="s">
        <v>846</v>
      </c>
      <c r="B337" s="13">
        <v>-14.41</v>
      </c>
    </row>
    <row r="338" spans="1:2" x14ac:dyDescent="0.2">
      <c r="A338" t="s">
        <v>847</v>
      </c>
      <c r="B338" s="13">
        <v>-13.09</v>
      </c>
    </row>
    <row r="339" spans="1:2" x14ac:dyDescent="0.2">
      <c r="A339" t="s">
        <v>848</v>
      </c>
      <c r="B339" s="13">
        <v>-12.49</v>
      </c>
    </row>
    <row r="340" spans="1:2" x14ac:dyDescent="0.2">
      <c r="A340" t="s">
        <v>849</v>
      </c>
      <c r="B340" s="13">
        <v>-8.56</v>
      </c>
    </row>
    <row r="341" spans="1:2" x14ac:dyDescent="0.2">
      <c r="A341" t="s">
        <v>850</v>
      </c>
      <c r="B341" s="13">
        <v>-7.86</v>
      </c>
    </row>
    <row r="342" spans="1:2" x14ac:dyDescent="0.2">
      <c r="A342" t="s">
        <v>851</v>
      </c>
      <c r="B342" s="13">
        <v>-14.84</v>
      </c>
    </row>
    <row r="343" spans="1:2" x14ac:dyDescent="0.2">
      <c r="A343" t="s">
        <v>852</v>
      </c>
      <c r="B343" s="13">
        <v>-6.01</v>
      </c>
    </row>
    <row r="344" spans="1:2" x14ac:dyDescent="0.2">
      <c r="A344" t="s">
        <v>853</v>
      </c>
      <c r="B344" s="13">
        <v>-9.77</v>
      </c>
    </row>
    <row r="345" spans="1:2" x14ac:dyDescent="0.2">
      <c r="A345" t="s">
        <v>854</v>
      </c>
      <c r="B345" s="13">
        <v>9.2799999999999994</v>
      </c>
    </row>
    <row r="346" spans="1:2" x14ac:dyDescent="0.2">
      <c r="A346" t="s">
        <v>855</v>
      </c>
      <c r="B346" s="13" t="s">
        <v>856</v>
      </c>
    </row>
    <row r="347" spans="1:2" x14ac:dyDescent="0.2">
      <c r="A347" t="s">
        <v>857</v>
      </c>
      <c r="B347" s="13">
        <v>0.2</v>
      </c>
    </row>
    <row r="348" spans="1:2" x14ac:dyDescent="0.2">
      <c r="A348" t="s">
        <v>858</v>
      </c>
      <c r="B348" s="13">
        <v>10.76</v>
      </c>
    </row>
    <row r="349" spans="1:2" x14ac:dyDescent="0.2">
      <c r="A349" t="s">
        <v>859</v>
      </c>
      <c r="B349" s="13">
        <v>8.19</v>
      </c>
    </row>
    <row r="350" spans="1:2" x14ac:dyDescent="0.2">
      <c r="A350" t="s">
        <v>860</v>
      </c>
      <c r="B350" s="13">
        <v>7.82</v>
      </c>
    </row>
    <row r="351" spans="1:2" x14ac:dyDescent="0.2">
      <c r="A351" t="s">
        <v>861</v>
      </c>
      <c r="B351" s="13">
        <v>2.84</v>
      </c>
    </row>
    <row r="352" spans="1:2" x14ac:dyDescent="0.2">
      <c r="A352" t="s">
        <v>862</v>
      </c>
      <c r="B352" s="13">
        <v>6.34</v>
      </c>
    </row>
    <row r="353" spans="1:2" x14ac:dyDescent="0.2">
      <c r="A353" t="s">
        <v>863</v>
      </c>
      <c r="B353" s="13">
        <v>2.16</v>
      </c>
    </row>
    <row r="354" spans="1:2" x14ac:dyDescent="0.2">
      <c r="A354" t="s">
        <v>864</v>
      </c>
      <c r="B354" s="13">
        <v>-4.32</v>
      </c>
    </row>
    <row r="355" spans="1:2" x14ac:dyDescent="0.2">
      <c r="A355" t="s">
        <v>865</v>
      </c>
      <c r="B355" s="13">
        <v>3.29</v>
      </c>
    </row>
    <row r="356" spans="1:2" x14ac:dyDescent="0.2">
      <c r="A356" t="s">
        <v>866</v>
      </c>
      <c r="B356" s="13">
        <v>9.2899999999999991</v>
      </c>
    </row>
    <row r="357" spans="1:2" x14ac:dyDescent="0.2">
      <c r="A357" t="s">
        <v>867</v>
      </c>
      <c r="B357" s="13">
        <v>9.84</v>
      </c>
    </row>
    <row r="358" spans="1:2" x14ac:dyDescent="0.2">
      <c r="A358" t="s">
        <v>868</v>
      </c>
      <c r="B358" s="13">
        <v>-2.0299999999999998</v>
      </c>
    </row>
    <row r="359" spans="1:2" x14ac:dyDescent="0.2">
      <c r="A359" t="s">
        <v>869</v>
      </c>
      <c r="B359" s="13">
        <v>5.63</v>
      </c>
    </row>
    <row r="360" spans="1:2" x14ac:dyDescent="0.2">
      <c r="A360" t="s">
        <v>870</v>
      </c>
      <c r="B360" s="13">
        <v>3.15</v>
      </c>
    </row>
    <row r="361" spans="1:2" x14ac:dyDescent="0.2">
      <c r="A361" t="s">
        <v>871</v>
      </c>
      <c r="B361" s="13">
        <v>11.85</v>
      </c>
    </row>
    <row r="362" spans="1:2" x14ac:dyDescent="0.2">
      <c r="A362" t="s">
        <v>872</v>
      </c>
      <c r="B362" s="13">
        <v>1.06</v>
      </c>
    </row>
    <row r="363" spans="1:2" x14ac:dyDescent="0.2">
      <c r="A363" t="s">
        <v>873</v>
      </c>
      <c r="B363" s="13">
        <v>-12.03</v>
      </c>
    </row>
    <row r="364" spans="1:2" x14ac:dyDescent="0.2">
      <c r="A364" t="s">
        <v>874</v>
      </c>
      <c r="B364" s="13">
        <v>0.35</v>
      </c>
    </row>
    <row r="365" spans="1:2" x14ac:dyDescent="0.2">
      <c r="A365" t="s">
        <v>875</v>
      </c>
      <c r="B365" s="13">
        <v>-13.69</v>
      </c>
    </row>
    <row r="366" spans="1:2" x14ac:dyDescent="0.2">
      <c r="A366" t="s">
        <v>876</v>
      </c>
      <c r="B366" s="13">
        <v>-2.42</v>
      </c>
    </row>
    <row r="367" spans="1:2" x14ac:dyDescent="0.2">
      <c r="A367" t="s">
        <v>877</v>
      </c>
      <c r="B367" s="13">
        <v>-18.2</v>
      </c>
    </row>
    <row r="368" spans="1:2" x14ac:dyDescent="0.2">
      <c r="A368" t="s">
        <v>878</v>
      </c>
      <c r="B368" s="13">
        <v>-9.82</v>
      </c>
    </row>
    <row r="369" spans="1:2" x14ac:dyDescent="0.2">
      <c r="A369" t="s">
        <v>879</v>
      </c>
      <c r="B369" s="13">
        <v>-0.14000000000000001</v>
      </c>
    </row>
    <row r="370" spans="1:2" x14ac:dyDescent="0.2">
      <c r="A370" t="s">
        <v>880</v>
      </c>
      <c r="B370" s="13">
        <v>-12.9</v>
      </c>
    </row>
    <row r="371" spans="1:2" x14ac:dyDescent="0.2">
      <c r="A371" t="s">
        <v>881</v>
      </c>
      <c r="B371" s="13">
        <v>4.1500000000000004</v>
      </c>
    </row>
    <row r="372" spans="1:2" x14ac:dyDescent="0.2">
      <c r="A372" t="s">
        <v>882</v>
      </c>
      <c r="B372" s="13">
        <v>-4.16</v>
      </c>
    </row>
    <row r="373" spans="1:2" x14ac:dyDescent="0.2">
      <c r="A373" t="s">
        <v>883</v>
      </c>
      <c r="B373" s="13" t="s">
        <v>884</v>
      </c>
    </row>
    <row r="374" spans="1:2" x14ac:dyDescent="0.2">
      <c r="A374" t="s">
        <v>885</v>
      </c>
      <c r="B374" s="13">
        <v>-11.2</v>
      </c>
    </row>
    <row r="375" spans="1:2" x14ac:dyDescent="0.2">
      <c r="A375" t="s">
        <v>886</v>
      </c>
      <c r="B375" s="13">
        <v>0.25</v>
      </c>
    </row>
    <row r="376" spans="1:2" x14ac:dyDescent="0.2">
      <c r="A376" t="s">
        <v>887</v>
      </c>
      <c r="B376" s="13">
        <v>-2.77</v>
      </c>
    </row>
    <row r="377" spans="1:2" x14ac:dyDescent="0.2">
      <c r="A377" t="s">
        <v>888</v>
      </c>
      <c r="B377" s="13">
        <v>-9.82</v>
      </c>
    </row>
    <row r="378" spans="1:2" x14ac:dyDescent="0.2">
      <c r="A378" t="s">
        <v>889</v>
      </c>
      <c r="B378" s="13">
        <v>-11.07</v>
      </c>
    </row>
    <row r="379" spans="1:2" x14ac:dyDescent="0.2">
      <c r="A379" t="s">
        <v>890</v>
      </c>
      <c r="B379" s="13">
        <v>-6.41</v>
      </c>
    </row>
    <row r="380" spans="1:2" x14ac:dyDescent="0.2">
      <c r="A380" t="s">
        <v>891</v>
      </c>
      <c r="B380" s="13">
        <v>-3.73</v>
      </c>
    </row>
    <row r="381" spans="1:2" x14ac:dyDescent="0.2">
      <c r="A381" t="s">
        <v>892</v>
      </c>
      <c r="B381" s="13">
        <v>-3.11</v>
      </c>
    </row>
    <row r="382" spans="1:2" x14ac:dyDescent="0.2">
      <c r="A382" t="s">
        <v>893</v>
      </c>
      <c r="B382" s="13">
        <v>7.14</v>
      </c>
    </row>
    <row r="383" spans="1:2" x14ac:dyDescent="0.2">
      <c r="A383" t="s">
        <v>894</v>
      </c>
      <c r="B383" s="13">
        <v>-1.44</v>
      </c>
    </row>
    <row r="384" spans="1:2" x14ac:dyDescent="0.2">
      <c r="A384" t="s">
        <v>895</v>
      </c>
      <c r="B384" s="13">
        <v>-5.0599999999999996</v>
      </c>
    </row>
    <row r="385" spans="1:2" x14ac:dyDescent="0.2">
      <c r="A385" t="s">
        <v>896</v>
      </c>
      <c r="B385" s="13">
        <v>-7.31</v>
      </c>
    </row>
    <row r="386" spans="1:2" x14ac:dyDescent="0.2">
      <c r="A386" t="s">
        <v>897</v>
      </c>
      <c r="B386" s="13">
        <v>2.92</v>
      </c>
    </row>
    <row r="387" spans="1:2" x14ac:dyDescent="0.2">
      <c r="A387" t="s">
        <v>898</v>
      </c>
      <c r="B387" s="13">
        <v>-1.7</v>
      </c>
    </row>
    <row r="388" spans="1:2" x14ac:dyDescent="0.2">
      <c r="A388" t="s">
        <v>899</v>
      </c>
      <c r="B388" s="13">
        <v>14.23</v>
      </c>
    </row>
    <row r="389" spans="1:2" x14ac:dyDescent="0.2">
      <c r="A389" t="s">
        <v>900</v>
      </c>
      <c r="B389" s="13">
        <v>3.23</v>
      </c>
    </row>
    <row r="390" spans="1:2" x14ac:dyDescent="0.2">
      <c r="A390" t="s">
        <v>901</v>
      </c>
      <c r="B390" s="13">
        <v>-12.71</v>
      </c>
    </row>
    <row r="391" spans="1:2" x14ac:dyDescent="0.2">
      <c r="A391" t="s">
        <v>902</v>
      </c>
      <c r="B391" s="13">
        <v>-2.56</v>
      </c>
    </row>
    <row r="392" spans="1:2" x14ac:dyDescent="0.2">
      <c r="A392" t="s">
        <v>903</v>
      </c>
      <c r="B392" s="13">
        <v>-4.08</v>
      </c>
    </row>
    <row r="393" spans="1:2" x14ac:dyDescent="0.2">
      <c r="A393" t="s">
        <v>904</v>
      </c>
      <c r="B393" s="13">
        <v>11.94</v>
      </c>
    </row>
    <row r="394" spans="1:2" x14ac:dyDescent="0.2">
      <c r="A394" t="s">
        <v>905</v>
      </c>
      <c r="B394" s="13">
        <v>10.050000000000001</v>
      </c>
    </row>
    <row r="395" spans="1:2" x14ac:dyDescent="0.2">
      <c r="A395" t="s">
        <v>906</v>
      </c>
      <c r="B395" s="13">
        <v>2.86</v>
      </c>
    </row>
    <row r="396" spans="1:2" x14ac:dyDescent="0.2">
      <c r="A396" t="s">
        <v>907</v>
      </c>
      <c r="B396" s="13">
        <v>-6.32</v>
      </c>
    </row>
    <row r="397" spans="1:2" x14ac:dyDescent="0.2">
      <c r="A397" t="s">
        <v>908</v>
      </c>
      <c r="B397" s="13">
        <v>11.33</v>
      </c>
    </row>
    <row r="398" spans="1:2" x14ac:dyDescent="0.2">
      <c r="A398" t="s">
        <v>909</v>
      </c>
      <c r="B398" s="13">
        <v>6.29</v>
      </c>
    </row>
    <row r="399" spans="1:2" x14ac:dyDescent="0.2">
      <c r="A399" t="s">
        <v>910</v>
      </c>
      <c r="B399" s="13">
        <v>5.27</v>
      </c>
    </row>
    <row r="400" spans="1:2" x14ac:dyDescent="0.2">
      <c r="A400" t="s">
        <v>911</v>
      </c>
      <c r="B400" s="13">
        <v>-1.47</v>
      </c>
    </row>
    <row r="401" spans="1:2" x14ac:dyDescent="0.2">
      <c r="A401" t="s">
        <v>912</v>
      </c>
      <c r="B401" s="13">
        <v>8.8699999999999992</v>
      </c>
    </row>
    <row r="402" spans="1:2" x14ac:dyDescent="0.2">
      <c r="A402" t="s">
        <v>913</v>
      </c>
      <c r="B402" s="13">
        <v>-8.9600000000000009</v>
      </c>
    </row>
    <row r="403" spans="1:2" x14ac:dyDescent="0.2">
      <c r="A403" t="s">
        <v>914</v>
      </c>
      <c r="B403" s="13">
        <v>1.7</v>
      </c>
    </row>
    <row r="404" spans="1:2" x14ac:dyDescent="0.2">
      <c r="A404" t="s">
        <v>915</v>
      </c>
      <c r="B404" s="13">
        <v>5.99</v>
      </c>
    </row>
    <row r="405" spans="1:2" x14ac:dyDescent="0.2">
      <c r="A405" t="s">
        <v>916</v>
      </c>
      <c r="B405" s="13">
        <v>3.32</v>
      </c>
    </row>
    <row r="406" spans="1:2" x14ac:dyDescent="0.2">
      <c r="A406" t="s">
        <v>917</v>
      </c>
      <c r="B406" s="13">
        <v>3.79</v>
      </c>
    </row>
    <row r="407" spans="1:2" x14ac:dyDescent="0.2">
      <c r="A407" t="s">
        <v>918</v>
      </c>
      <c r="B407" s="13">
        <v>-10.95</v>
      </c>
    </row>
    <row r="408" spans="1:2" x14ac:dyDescent="0.2">
      <c r="A408" t="s">
        <v>919</v>
      </c>
      <c r="B408" s="13">
        <v>-1.58</v>
      </c>
    </row>
    <row r="409" spans="1:2" x14ac:dyDescent="0.2">
      <c r="A409" t="s">
        <v>920</v>
      </c>
      <c r="B409" s="13">
        <v>5.31</v>
      </c>
    </row>
    <row r="410" spans="1:2" x14ac:dyDescent="0.2">
      <c r="A410" t="s">
        <v>921</v>
      </c>
      <c r="B410" s="13">
        <v>0.1</v>
      </c>
    </row>
    <row r="411" spans="1:2" x14ac:dyDescent="0.2">
      <c r="A411" t="s">
        <v>922</v>
      </c>
      <c r="B411" s="13">
        <v>-8.1999999999999993</v>
      </c>
    </row>
    <row r="412" spans="1:2" x14ac:dyDescent="0.2">
      <c r="A412" t="s">
        <v>923</v>
      </c>
      <c r="B412" s="13">
        <v>-5.03</v>
      </c>
    </row>
    <row r="413" spans="1:2" x14ac:dyDescent="0.2">
      <c r="A413" t="s">
        <v>924</v>
      </c>
      <c r="B413" s="13">
        <v>0.55000000000000004</v>
      </c>
    </row>
    <row r="414" spans="1:2" x14ac:dyDescent="0.2">
      <c r="A414" t="s">
        <v>925</v>
      </c>
      <c r="B414" s="13">
        <v>-13.97</v>
      </c>
    </row>
    <row r="415" spans="1:2" x14ac:dyDescent="0.2">
      <c r="A415" t="s">
        <v>926</v>
      </c>
      <c r="B415" s="13">
        <v>-11.08</v>
      </c>
    </row>
    <row r="416" spans="1:2" x14ac:dyDescent="0.2">
      <c r="A416" t="s">
        <v>927</v>
      </c>
      <c r="B416" s="13">
        <v>-0.74</v>
      </c>
    </row>
    <row r="417" spans="1:2" x14ac:dyDescent="0.2">
      <c r="A417" t="s">
        <v>928</v>
      </c>
      <c r="B417" s="13">
        <v>-9.92</v>
      </c>
    </row>
    <row r="418" spans="1:2" x14ac:dyDescent="0.2">
      <c r="A418" t="s">
        <v>929</v>
      </c>
      <c r="B418" s="13">
        <v>10.8</v>
      </c>
    </row>
    <row r="419" spans="1:2" x14ac:dyDescent="0.2">
      <c r="A419" t="s">
        <v>930</v>
      </c>
      <c r="B419" s="13">
        <v>3.59</v>
      </c>
    </row>
    <row r="420" spans="1:2" x14ac:dyDescent="0.2">
      <c r="A420" t="s">
        <v>931</v>
      </c>
      <c r="B420" s="13">
        <v>2.6</v>
      </c>
    </row>
    <row r="421" spans="1:2" x14ac:dyDescent="0.2">
      <c r="A421" t="s">
        <v>932</v>
      </c>
      <c r="B421" s="13">
        <v>-0.11</v>
      </c>
    </row>
    <row r="422" spans="1:2" x14ac:dyDescent="0.2">
      <c r="A422" t="s">
        <v>933</v>
      </c>
      <c r="B422" s="13">
        <v>6.43</v>
      </c>
    </row>
    <row r="423" spans="1:2" x14ac:dyDescent="0.2">
      <c r="A423" t="s">
        <v>934</v>
      </c>
      <c r="B423" s="13">
        <v>1.72</v>
      </c>
    </row>
    <row r="424" spans="1:2" x14ac:dyDescent="0.2">
      <c r="A424" t="s">
        <v>935</v>
      </c>
      <c r="B424" s="13">
        <v>11.51</v>
      </c>
    </row>
    <row r="425" spans="1:2" x14ac:dyDescent="0.2">
      <c r="A425" t="s">
        <v>936</v>
      </c>
      <c r="B425" s="13">
        <v>9.89</v>
      </c>
    </row>
    <row r="426" spans="1:2" x14ac:dyDescent="0.2">
      <c r="A426" t="s">
        <v>937</v>
      </c>
      <c r="B426" s="13">
        <v>6.94</v>
      </c>
    </row>
    <row r="427" spans="1:2" x14ac:dyDescent="0.2">
      <c r="A427" t="s">
        <v>938</v>
      </c>
      <c r="B427" s="13">
        <v>14.24</v>
      </c>
    </row>
    <row r="428" spans="1:2" x14ac:dyDescent="0.2">
      <c r="A428" t="s">
        <v>939</v>
      </c>
      <c r="B428" s="13">
        <v>5.44</v>
      </c>
    </row>
    <row r="429" spans="1:2" x14ac:dyDescent="0.2">
      <c r="A429" t="s">
        <v>940</v>
      </c>
      <c r="B429" s="13">
        <v>14.31</v>
      </c>
    </row>
    <row r="430" spans="1:2" x14ac:dyDescent="0.2">
      <c r="A430" t="s">
        <v>941</v>
      </c>
      <c r="B430" s="13">
        <v>8.27</v>
      </c>
    </row>
    <row r="431" spans="1:2" x14ac:dyDescent="0.2">
      <c r="A431" t="s">
        <v>942</v>
      </c>
      <c r="B431" s="13">
        <v>7.64</v>
      </c>
    </row>
    <row r="432" spans="1:2" x14ac:dyDescent="0.2">
      <c r="A432" t="s">
        <v>943</v>
      </c>
      <c r="B432" s="13">
        <v>10.56</v>
      </c>
    </row>
    <row r="433" spans="1:2" x14ac:dyDescent="0.2">
      <c r="A433" t="s">
        <v>944</v>
      </c>
      <c r="B433" s="13">
        <v>2.1</v>
      </c>
    </row>
    <row r="434" spans="1:2" x14ac:dyDescent="0.2">
      <c r="A434" t="s">
        <v>945</v>
      </c>
      <c r="B434" s="13">
        <v>3.74</v>
      </c>
    </row>
    <row r="435" spans="1:2" x14ac:dyDescent="0.2">
      <c r="A435" t="s">
        <v>946</v>
      </c>
      <c r="B435" s="13">
        <v>3.42</v>
      </c>
    </row>
    <row r="436" spans="1:2" x14ac:dyDescent="0.2">
      <c r="A436" t="s">
        <v>947</v>
      </c>
      <c r="B436" s="13">
        <v>4.24</v>
      </c>
    </row>
    <row r="437" spans="1:2" x14ac:dyDescent="0.2">
      <c r="A437" t="s">
        <v>948</v>
      </c>
      <c r="B437" s="13">
        <v>10.71</v>
      </c>
    </row>
    <row r="438" spans="1:2" x14ac:dyDescent="0.2">
      <c r="A438" t="s">
        <v>949</v>
      </c>
      <c r="B438" s="13">
        <v>7.09</v>
      </c>
    </row>
    <row r="439" spans="1:2" x14ac:dyDescent="0.2">
      <c r="A439" t="s">
        <v>950</v>
      </c>
      <c r="B439" s="13">
        <v>11.87</v>
      </c>
    </row>
    <row r="440" spans="1:2" x14ac:dyDescent="0.2">
      <c r="A440" t="s">
        <v>951</v>
      </c>
      <c r="B440" s="13">
        <v>-0.84</v>
      </c>
    </row>
    <row r="441" spans="1:2" x14ac:dyDescent="0.2">
      <c r="A441" t="s">
        <v>952</v>
      </c>
      <c r="B441" s="13">
        <v>-6.68</v>
      </c>
    </row>
    <row r="442" spans="1:2" x14ac:dyDescent="0.2">
      <c r="A442" t="s">
        <v>953</v>
      </c>
      <c r="B442" s="13">
        <v>21.58</v>
      </c>
    </row>
    <row r="443" spans="1:2" x14ac:dyDescent="0.2">
      <c r="A443" t="s">
        <v>954</v>
      </c>
      <c r="B443" s="13">
        <v>2.71</v>
      </c>
    </row>
    <row r="444" spans="1:2" x14ac:dyDescent="0.2">
      <c r="A444" t="s">
        <v>955</v>
      </c>
      <c r="B444" s="13" t="s">
        <v>956</v>
      </c>
    </row>
    <row r="445" spans="1:2" x14ac:dyDescent="0.2">
      <c r="A445" t="s">
        <v>957</v>
      </c>
      <c r="B445" s="13">
        <v>1.78</v>
      </c>
    </row>
    <row r="446" spans="1:2" x14ac:dyDescent="0.2">
      <c r="A446" t="s">
        <v>958</v>
      </c>
      <c r="B446" s="13">
        <v>0.37</v>
      </c>
    </row>
    <row r="447" spans="1:2" x14ac:dyDescent="0.2">
      <c r="A447" t="s">
        <v>959</v>
      </c>
      <c r="B447" s="13">
        <v>-1.02</v>
      </c>
    </row>
    <row r="448" spans="1:2" x14ac:dyDescent="0.2">
      <c r="A448" t="s">
        <v>960</v>
      </c>
      <c r="B448" s="13">
        <v>11.78</v>
      </c>
    </row>
    <row r="449" spans="1:2" x14ac:dyDescent="0.2">
      <c r="A449" t="s">
        <v>961</v>
      </c>
      <c r="B449" s="13">
        <v>6.27</v>
      </c>
    </row>
    <row r="450" spans="1:2" x14ac:dyDescent="0.2">
      <c r="A450" t="s">
        <v>962</v>
      </c>
      <c r="B450" s="13">
        <v>9.3699999999999992</v>
      </c>
    </row>
    <row r="451" spans="1:2" x14ac:dyDescent="0.2">
      <c r="A451" t="s">
        <v>963</v>
      </c>
      <c r="B451" s="13">
        <v>3.11</v>
      </c>
    </row>
    <row r="452" spans="1:2" x14ac:dyDescent="0.2">
      <c r="A452" t="s">
        <v>964</v>
      </c>
      <c r="B452" s="13">
        <v>-12.41</v>
      </c>
    </row>
    <row r="453" spans="1:2" x14ac:dyDescent="0.2">
      <c r="A453" t="s">
        <v>965</v>
      </c>
      <c r="B453" s="13">
        <v>9.42</v>
      </c>
    </row>
    <row r="454" spans="1:2" x14ac:dyDescent="0.2">
      <c r="A454" t="s">
        <v>966</v>
      </c>
      <c r="B454" s="13">
        <v>-9.42</v>
      </c>
    </row>
    <row r="455" spans="1:2" x14ac:dyDescent="0.2">
      <c r="A455" t="s">
        <v>967</v>
      </c>
      <c r="B455" s="13">
        <v>-8.24</v>
      </c>
    </row>
    <row r="456" spans="1:2" x14ac:dyDescent="0.2">
      <c r="A456" t="s">
        <v>968</v>
      </c>
      <c r="B456" s="13">
        <v>-13.71</v>
      </c>
    </row>
    <row r="457" spans="1:2" x14ac:dyDescent="0.2">
      <c r="A457" t="s">
        <v>969</v>
      </c>
      <c r="B457" s="13">
        <v>5.85</v>
      </c>
    </row>
    <row r="458" spans="1:2" x14ac:dyDescent="0.2">
      <c r="A458" t="s">
        <v>970</v>
      </c>
      <c r="B458" s="13">
        <v>-2.2200000000000002</v>
      </c>
    </row>
    <row r="459" spans="1:2" x14ac:dyDescent="0.2">
      <c r="A459" t="s">
        <v>971</v>
      </c>
      <c r="B459" s="13">
        <v>-10.220000000000001</v>
      </c>
    </row>
    <row r="460" spans="1:2" x14ac:dyDescent="0.2">
      <c r="A460" t="s">
        <v>972</v>
      </c>
      <c r="B460" s="13">
        <v>-16.48</v>
      </c>
    </row>
    <row r="461" spans="1:2" x14ac:dyDescent="0.2">
      <c r="A461" t="s">
        <v>973</v>
      </c>
      <c r="B461" s="13">
        <v>-7.58</v>
      </c>
    </row>
    <row r="462" spans="1:2" x14ac:dyDescent="0.2">
      <c r="A462" t="s">
        <v>974</v>
      </c>
      <c r="B462" s="13">
        <v>-16.39</v>
      </c>
    </row>
    <row r="463" spans="1:2" x14ac:dyDescent="0.2">
      <c r="A463" t="s">
        <v>975</v>
      </c>
      <c r="B463" s="13">
        <v>3.2</v>
      </c>
    </row>
    <row r="464" spans="1:2" x14ac:dyDescent="0.2">
      <c r="A464" t="s">
        <v>976</v>
      </c>
      <c r="B464" s="13">
        <v>6.71</v>
      </c>
    </row>
    <row r="465" spans="1:2" x14ac:dyDescent="0.2">
      <c r="A465" t="s">
        <v>977</v>
      </c>
      <c r="B465" s="13">
        <v>-1.59</v>
      </c>
    </row>
    <row r="466" spans="1:2" x14ac:dyDescent="0.2">
      <c r="A466" t="s">
        <v>978</v>
      </c>
      <c r="B466" s="13">
        <v>-10.77</v>
      </c>
    </row>
    <row r="467" spans="1:2" x14ac:dyDescent="0.2">
      <c r="A467" t="s">
        <v>979</v>
      </c>
      <c r="B467" s="13">
        <v>-2.71</v>
      </c>
    </row>
    <row r="468" spans="1:2" x14ac:dyDescent="0.2">
      <c r="A468" t="s">
        <v>980</v>
      </c>
      <c r="B468" s="13">
        <v>-6.39</v>
      </c>
    </row>
    <row r="469" spans="1:2" x14ac:dyDescent="0.2">
      <c r="A469" t="s">
        <v>981</v>
      </c>
      <c r="B469" s="13">
        <v>-4.62</v>
      </c>
    </row>
    <row r="470" spans="1:2" x14ac:dyDescent="0.2">
      <c r="A470" t="s">
        <v>982</v>
      </c>
      <c r="B470" s="13">
        <v>-6.65</v>
      </c>
    </row>
    <row r="471" spans="1:2" x14ac:dyDescent="0.2">
      <c r="A471" t="s">
        <v>983</v>
      </c>
      <c r="B471" s="13">
        <v>-2.94</v>
      </c>
    </row>
    <row r="472" spans="1:2" x14ac:dyDescent="0.2">
      <c r="A472" t="s">
        <v>984</v>
      </c>
      <c r="B472" s="13">
        <v>-16.97</v>
      </c>
    </row>
    <row r="473" spans="1:2" x14ac:dyDescent="0.2">
      <c r="A473" t="s">
        <v>985</v>
      </c>
      <c r="B473" s="13">
        <v>-7.6</v>
      </c>
    </row>
    <row r="474" spans="1:2" x14ac:dyDescent="0.2">
      <c r="A474" t="s">
        <v>986</v>
      </c>
      <c r="B474" s="13">
        <v>-1.83</v>
      </c>
    </row>
    <row r="475" spans="1:2" x14ac:dyDescent="0.2">
      <c r="A475" t="s">
        <v>987</v>
      </c>
      <c r="B475" s="13">
        <v>0.89</v>
      </c>
    </row>
    <row r="476" spans="1:2" x14ac:dyDescent="0.2">
      <c r="A476" t="s">
        <v>988</v>
      </c>
      <c r="B476" s="13">
        <v>-6.06</v>
      </c>
    </row>
    <row r="477" spans="1:2" x14ac:dyDescent="0.2">
      <c r="A477" t="s">
        <v>989</v>
      </c>
      <c r="B477" s="13">
        <v>-7.23</v>
      </c>
    </row>
    <row r="478" spans="1:2" x14ac:dyDescent="0.2">
      <c r="A478" t="s">
        <v>990</v>
      </c>
      <c r="B478" s="13">
        <v>-9.0500000000000007</v>
      </c>
    </row>
    <row r="479" spans="1:2" x14ac:dyDescent="0.2">
      <c r="A479" t="s">
        <v>991</v>
      </c>
      <c r="B479" s="13">
        <v>1.32</v>
      </c>
    </row>
    <row r="480" spans="1:2" x14ac:dyDescent="0.2">
      <c r="A480" t="s">
        <v>992</v>
      </c>
      <c r="B480" s="13">
        <v>-1.27</v>
      </c>
    </row>
    <row r="481" spans="1:2" x14ac:dyDescent="0.2">
      <c r="A481" t="s">
        <v>993</v>
      </c>
      <c r="B481" s="13">
        <v>1.89</v>
      </c>
    </row>
    <row r="482" spans="1:2" x14ac:dyDescent="0.2">
      <c r="A482" t="s">
        <v>994</v>
      </c>
      <c r="B482" s="13">
        <v>-1.48</v>
      </c>
    </row>
    <row r="483" spans="1:2" x14ac:dyDescent="0.2">
      <c r="A483" t="s">
        <v>995</v>
      </c>
      <c r="B483" s="13">
        <v>2.29</v>
      </c>
    </row>
    <row r="484" spans="1:2" x14ac:dyDescent="0.2">
      <c r="A484" t="s">
        <v>996</v>
      </c>
      <c r="B484" s="13">
        <v>-10.73</v>
      </c>
    </row>
    <row r="485" spans="1:2" x14ac:dyDescent="0.2">
      <c r="A485" t="s">
        <v>997</v>
      </c>
      <c r="B485" s="13">
        <v>1.46</v>
      </c>
    </row>
    <row r="486" spans="1:2" x14ac:dyDescent="0.2">
      <c r="A486" t="s">
        <v>998</v>
      </c>
      <c r="B486" s="13">
        <v>8.69</v>
      </c>
    </row>
    <row r="487" spans="1:2" x14ac:dyDescent="0.2">
      <c r="A487" t="s">
        <v>999</v>
      </c>
      <c r="B487" s="13">
        <v>-1.68</v>
      </c>
    </row>
    <row r="488" spans="1:2" x14ac:dyDescent="0.2">
      <c r="A488" t="s">
        <v>1000</v>
      </c>
      <c r="B488" s="13">
        <v>1.97</v>
      </c>
    </row>
    <row r="489" spans="1:2" x14ac:dyDescent="0.2">
      <c r="A489" t="s">
        <v>1001</v>
      </c>
      <c r="B489" s="13">
        <v>4.6399999999999997</v>
      </c>
    </row>
    <row r="490" spans="1:2" x14ac:dyDescent="0.2">
      <c r="A490" t="s">
        <v>1002</v>
      </c>
      <c r="B490" s="13">
        <v>0.54</v>
      </c>
    </row>
    <row r="491" spans="1:2" x14ac:dyDescent="0.2">
      <c r="A491" t="s">
        <v>1003</v>
      </c>
      <c r="B491" s="13">
        <v>8.58</v>
      </c>
    </row>
    <row r="492" spans="1:2" x14ac:dyDescent="0.2">
      <c r="A492" t="s">
        <v>1004</v>
      </c>
      <c r="B492" s="13">
        <v>5.82</v>
      </c>
    </row>
    <row r="493" spans="1:2" x14ac:dyDescent="0.2">
      <c r="A493" t="s">
        <v>1005</v>
      </c>
      <c r="B493" s="13">
        <v>2.71</v>
      </c>
    </row>
    <row r="494" spans="1:2" x14ac:dyDescent="0.2">
      <c r="A494" t="s">
        <v>1006</v>
      </c>
      <c r="B494" s="13">
        <v>-7.57</v>
      </c>
    </row>
    <row r="495" spans="1:2" x14ac:dyDescent="0.2">
      <c r="A495" t="s">
        <v>1007</v>
      </c>
      <c r="B495" s="13">
        <v>-0.92</v>
      </c>
    </row>
    <row r="496" spans="1:2" x14ac:dyDescent="0.2">
      <c r="A496" t="s">
        <v>1008</v>
      </c>
      <c r="B496" s="13">
        <v>-8.75</v>
      </c>
    </row>
    <row r="497" spans="1:2" x14ac:dyDescent="0.2">
      <c r="A497" t="s">
        <v>1009</v>
      </c>
      <c r="B497" s="13">
        <v>-3.18</v>
      </c>
    </row>
    <row r="498" spans="1:2" x14ac:dyDescent="0.2">
      <c r="A498" t="s">
        <v>1010</v>
      </c>
      <c r="B498" s="13" t="s">
        <v>1011</v>
      </c>
    </row>
    <row r="499" spans="1:2" x14ac:dyDescent="0.2">
      <c r="A499" t="s">
        <v>1012</v>
      </c>
      <c r="B499" s="13">
        <v>-9.73</v>
      </c>
    </row>
    <row r="500" spans="1:2" x14ac:dyDescent="0.2">
      <c r="A500" t="s">
        <v>1013</v>
      </c>
      <c r="B500" s="13" t="s">
        <v>1014</v>
      </c>
    </row>
    <row r="501" spans="1:2" x14ac:dyDescent="0.2">
      <c r="A501" t="s">
        <v>1015</v>
      </c>
      <c r="B501" s="13">
        <v>-16.170000000000002</v>
      </c>
    </row>
    <row r="502" spans="1:2" x14ac:dyDescent="0.2">
      <c r="A502" t="s">
        <v>1016</v>
      </c>
      <c r="B502" s="13" t="s">
        <v>1017</v>
      </c>
    </row>
    <row r="503" spans="1:2" x14ac:dyDescent="0.2">
      <c r="A503" t="s">
        <v>1018</v>
      </c>
      <c r="B503" s="13">
        <v>-7.84</v>
      </c>
    </row>
    <row r="504" spans="1:2" x14ac:dyDescent="0.2">
      <c r="A504" t="s">
        <v>1019</v>
      </c>
      <c r="B504" s="13">
        <v>-15.53</v>
      </c>
    </row>
    <row r="505" spans="1:2" x14ac:dyDescent="0.2">
      <c r="A505" t="s">
        <v>1020</v>
      </c>
      <c r="B505" s="13">
        <v>-10.89</v>
      </c>
    </row>
    <row r="506" spans="1:2" x14ac:dyDescent="0.2">
      <c r="A506" t="s">
        <v>1021</v>
      </c>
      <c r="B506" s="13">
        <v>-10.37</v>
      </c>
    </row>
    <row r="507" spans="1:2" x14ac:dyDescent="0.2">
      <c r="A507" t="s">
        <v>1022</v>
      </c>
      <c r="B507" s="13">
        <v>5.49</v>
      </c>
    </row>
    <row r="508" spans="1:2" x14ac:dyDescent="0.2">
      <c r="A508" t="s">
        <v>1023</v>
      </c>
      <c r="B508" s="13">
        <v>8.5299999999999994</v>
      </c>
    </row>
    <row r="509" spans="1:2" x14ac:dyDescent="0.2">
      <c r="A509" s="17" t="s">
        <v>1168</v>
      </c>
      <c r="B509" s="18" t="s">
        <v>1169</v>
      </c>
    </row>
    <row r="510" spans="1:2" x14ac:dyDescent="0.2">
      <c r="B510" s="13"/>
    </row>
    <row r="511" spans="1:2" x14ac:dyDescent="0.2">
      <c r="A511" t="s">
        <v>1170</v>
      </c>
    </row>
  </sheetData>
  <printOptions gridLines="1"/>
  <pageMargins left="0.23622047244094491" right="0.23622047244094491" top="0.23622047244094491" bottom="0.47244094488188981" header="0.31496062992125984" footer="0.23622047244094491"/>
  <pageSetup paperSize="9" scale="91" fitToHeight="0" orientation="landscape" r:id="rId1"/>
  <headerFooter scaleWithDoc="0">
    <oddFooter>&amp;L&amp;A&amp;C&amp;F&amp;RPage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D72"/>
  <sheetViews>
    <sheetView workbookViewId="0">
      <pane ySplit="7" topLeftCell="A8" activePane="bottomLeft" state="frozen"/>
      <selection pane="bottomLeft"/>
    </sheetView>
  </sheetViews>
  <sheetFormatPr defaultRowHeight="12.75" x14ac:dyDescent="0.2"/>
  <cols>
    <col min="1" max="2" width="47.140625" customWidth="1"/>
  </cols>
  <sheetData>
    <row r="1" spans="1:4" x14ac:dyDescent="0.2">
      <c r="A1" s="52" t="s">
        <v>1171</v>
      </c>
      <c r="B1" s="55"/>
      <c r="C1" s="2"/>
      <c r="D1" s="2"/>
    </row>
    <row r="2" spans="1:4" x14ac:dyDescent="0.2">
      <c r="A2" s="54" t="s">
        <v>1173</v>
      </c>
      <c r="B2" s="55"/>
      <c r="C2" s="2"/>
      <c r="D2" s="2"/>
    </row>
    <row r="3" spans="1:4" x14ac:dyDescent="0.2">
      <c r="A3" s="78" t="s">
        <v>1240</v>
      </c>
      <c r="B3" s="55"/>
      <c r="C3" s="2"/>
      <c r="D3" s="2"/>
    </row>
    <row r="4" spans="1:4" x14ac:dyDescent="0.2">
      <c r="A4" s="55"/>
      <c r="B4" s="53"/>
      <c r="C4" s="2"/>
      <c r="D4" s="2"/>
    </row>
    <row r="5" spans="1:4" x14ac:dyDescent="0.2">
      <c r="A5" s="32" t="s">
        <v>503</v>
      </c>
      <c r="B5" s="37"/>
      <c r="C5" s="2"/>
      <c r="D5" s="2"/>
    </row>
    <row r="6" spans="1:4" x14ac:dyDescent="0.2">
      <c r="A6" s="33" t="s">
        <v>502</v>
      </c>
      <c r="B6" s="34" t="s">
        <v>1215</v>
      </c>
      <c r="C6" s="2"/>
      <c r="D6" s="2"/>
    </row>
    <row r="7" spans="1:4" x14ac:dyDescent="0.2">
      <c r="A7" s="39"/>
      <c r="B7" s="38" t="s">
        <v>1214</v>
      </c>
      <c r="C7" s="2"/>
      <c r="D7" s="2"/>
    </row>
    <row r="8" spans="1:4" x14ac:dyDescent="0.2">
      <c r="A8" s="10" t="s">
        <v>439</v>
      </c>
      <c r="B8" s="10" t="s">
        <v>438</v>
      </c>
      <c r="C8" s="2"/>
      <c r="D8" s="2"/>
    </row>
    <row r="9" spans="1:4" x14ac:dyDescent="0.2">
      <c r="A9" s="10" t="s">
        <v>441</v>
      </c>
      <c r="B9" s="10" t="s">
        <v>440</v>
      </c>
      <c r="C9" s="2"/>
      <c r="D9" s="2"/>
    </row>
    <row r="10" spans="1:4" x14ac:dyDescent="0.2">
      <c r="A10" s="10" t="s">
        <v>443</v>
      </c>
      <c r="B10" s="10" t="s">
        <v>442</v>
      </c>
      <c r="C10" s="2"/>
      <c r="D10" s="2"/>
    </row>
    <row r="11" spans="1:4" x14ac:dyDescent="0.2">
      <c r="A11" s="10" t="s">
        <v>444</v>
      </c>
      <c r="B11" s="10" t="s">
        <v>447</v>
      </c>
      <c r="C11" s="2"/>
      <c r="D11" s="2"/>
    </row>
    <row r="12" spans="1:4" x14ac:dyDescent="0.2">
      <c r="A12" s="10" t="s">
        <v>445</v>
      </c>
      <c r="B12" s="10" t="s">
        <v>449</v>
      </c>
      <c r="C12" s="2"/>
      <c r="D12" s="2"/>
    </row>
    <row r="13" spans="1:4" x14ac:dyDescent="0.2">
      <c r="A13" s="10" t="s">
        <v>446</v>
      </c>
      <c r="B13" s="10" t="s">
        <v>452</v>
      </c>
      <c r="C13" s="2"/>
      <c r="D13" s="2"/>
    </row>
    <row r="14" spans="1:4" x14ac:dyDescent="0.2">
      <c r="A14" s="10" t="s">
        <v>448</v>
      </c>
      <c r="B14" s="10" t="s">
        <v>457</v>
      </c>
      <c r="C14" s="2"/>
      <c r="D14" s="2"/>
    </row>
    <row r="15" spans="1:4" x14ac:dyDescent="0.2">
      <c r="A15" s="10" t="s">
        <v>450</v>
      </c>
      <c r="B15" s="10" t="s">
        <v>460</v>
      </c>
      <c r="C15" s="2"/>
      <c r="D15" s="2"/>
    </row>
    <row r="16" spans="1:4" x14ac:dyDescent="0.2">
      <c r="A16" s="10" t="s">
        <v>451</v>
      </c>
      <c r="B16" s="10" t="s">
        <v>461</v>
      </c>
      <c r="C16" s="2"/>
      <c r="D16" s="2"/>
    </row>
    <row r="17" spans="1:4" x14ac:dyDescent="0.2">
      <c r="A17" s="10" t="s">
        <v>453</v>
      </c>
      <c r="B17" s="10" t="s">
        <v>462</v>
      </c>
      <c r="C17" s="2"/>
      <c r="D17" s="2"/>
    </row>
    <row r="18" spans="1:4" x14ac:dyDescent="0.2">
      <c r="A18" s="10" t="s">
        <v>454</v>
      </c>
      <c r="B18" s="10" t="s">
        <v>465</v>
      </c>
      <c r="C18" s="2"/>
      <c r="D18" s="2"/>
    </row>
    <row r="19" spans="1:4" x14ac:dyDescent="0.2">
      <c r="A19" s="10" t="s">
        <v>455</v>
      </c>
      <c r="B19" s="10" t="s">
        <v>466</v>
      </c>
      <c r="C19" s="2"/>
      <c r="D19" s="2"/>
    </row>
    <row r="20" spans="1:4" x14ac:dyDescent="0.2">
      <c r="A20" s="10" t="s">
        <v>456</v>
      </c>
      <c r="B20" s="10" t="s">
        <v>467</v>
      </c>
      <c r="C20" s="2"/>
      <c r="D20" s="2"/>
    </row>
    <row r="21" spans="1:4" x14ac:dyDescent="0.2">
      <c r="A21" s="10" t="s">
        <v>458</v>
      </c>
      <c r="B21" s="10" t="s">
        <v>468</v>
      </c>
      <c r="C21" s="2"/>
      <c r="D21" s="2"/>
    </row>
    <row r="22" spans="1:4" x14ac:dyDescent="0.2">
      <c r="A22" s="10" t="s">
        <v>459</v>
      </c>
      <c r="B22" s="10" t="s">
        <v>469</v>
      </c>
      <c r="C22" s="2"/>
      <c r="D22" s="2"/>
    </row>
    <row r="23" spans="1:4" x14ac:dyDescent="0.2">
      <c r="A23" s="10" t="s">
        <v>463</v>
      </c>
      <c r="B23" s="10" t="s">
        <v>470</v>
      </c>
      <c r="C23" s="2"/>
      <c r="D23" s="2"/>
    </row>
    <row r="24" spans="1:4" x14ac:dyDescent="0.2">
      <c r="A24" s="10" t="s">
        <v>464</v>
      </c>
      <c r="B24" s="10" t="s">
        <v>471</v>
      </c>
      <c r="C24" s="2"/>
      <c r="D24" s="2"/>
    </row>
    <row r="25" spans="1:4" x14ac:dyDescent="0.2">
      <c r="A25" s="10" t="s">
        <v>474</v>
      </c>
      <c r="B25" s="10" t="s">
        <v>472</v>
      </c>
      <c r="C25" s="2"/>
      <c r="D25" s="2"/>
    </row>
    <row r="26" spans="1:4" x14ac:dyDescent="0.2">
      <c r="A26" s="10" t="s">
        <v>475</v>
      </c>
      <c r="B26" s="10" t="s">
        <v>473</v>
      </c>
      <c r="C26" s="2"/>
      <c r="D26" s="2"/>
    </row>
    <row r="27" spans="1:4" x14ac:dyDescent="0.2">
      <c r="A27" s="10" t="s">
        <v>477</v>
      </c>
      <c r="B27" s="10" t="s">
        <v>476</v>
      </c>
      <c r="C27" s="2"/>
      <c r="D27" s="2"/>
    </row>
    <row r="28" spans="1:4" x14ac:dyDescent="0.2">
      <c r="A28" s="10" t="s">
        <v>480</v>
      </c>
      <c r="B28" s="10" t="s">
        <v>478</v>
      </c>
      <c r="C28" s="2"/>
      <c r="D28" s="2"/>
    </row>
    <row r="29" spans="1:4" x14ac:dyDescent="0.2">
      <c r="A29" s="10" t="s">
        <v>482</v>
      </c>
      <c r="B29" s="10" t="s">
        <v>479</v>
      </c>
      <c r="C29" s="2"/>
      <c r="D29" s="2"/>
    </row>
    <row r="30" spans="1:4" x14ac:dyDescent="0.2">
      <c r="A30" s="10" t="s">
        <v>483</v>
      </c>
      <c r="B30" s="10" t="s">
        <v>481</v>
      </c>
      <c r="C30" s="2"/>
      <c r="D30" s="2"/>
    </row>
    <row r="31" spans="1:4" x14ac:dyDescent="0.2">
      <c r="A31" s="10" t="s">
        <v>484</v>
      </c>
      <c r="B31" s="10" t="s">
        <v>485</v>
      </c>
      <c r="C31" s="2"/>
      <c r="D31" s="2"/>
    </row>
    <row r="32" spans="1:4" x14ac:dyDescent="0.2">
      <c r="B32" s="10" t="s">
        <v>486</v>
      </c>
      <c r="C32" s="2"/>
      <c r="D32" s="2"/>
    </row>
    <row r="33" spans="2:4" x14ac:dyDescent="0.2">
      <c r="B33" s="10" t="s">
        <v>487</v>
      </c>
      <c r="C33" s="2"/>
      <c r="D33" s="2"/>
    </row>
    <row r="34" spans="2:4" x14ac:dyDescent="0.2">
      <c r="B34" s="10" t="s">
        <v>488</v>
      </c>
      <c r="C34" s="2"/>
      <c r="D34" s="2"/>
    </row>
    <row r="35" spans="2:4" x14ac:dyDescent="0.2">
      <c r="B35" s="10" t="s">
        <v>489</v>
      </c>
      <c r="C35" s="2"/>
      <c r="D35" s="2"/>
    </row>
    <row r="36" spans="2:4" x14ac:dyDescent="0.2">
      <c r="B36" s="10" t="s">
        <v>490</v>
      </c>
      <c r="C36" s="2"/>
      <c r="D36" s="2"/>
    </row>
    <row r="37" spans="2:4" x14ac:dyDescent="0.2">
      <c r="B37" s="10" t="s">
        <v>491</v>
      </c>
      <c r="C37" s="2"/>
      <c r="D37" s="2"/>
    </row>
    <row r="38" spans="2:4" x14ac:dyDescent="0.2">
      <c r="B38" s="10" t="s">
        <v>492</v>
      </c>
      <c r="C38" s="2"/>
      <c r="D38" s="2"/>
    </row>
    <row r="39" spans="2:4" x14ac:dyDescent="0.2">
      <c r="B39" s="10" t="s">
        <v>493</v>
      </c>
      <c r="C39" s="2"/>
      <c r="D39" s="2"/>
    </row>
    <row r="40" spans="2:4" x14ac:dyDescent="0.2">
      <c r="B40" s="10" t="s">
        <v>494</v>
      </c>
      <c r="C40" s="2"/>
      <c r="D40" s="2"/>
    </row>
    <row r="41" spans="2:4" x14ac:dyDescent="0.2">
      <c r="B41" s="10" t="s">
        <v>495</v>
      </c>
      <c r="C41" s="2"/>
      <c r="D41" s="2"/>
    </row>
    <row r="42" spans="2:4" x14ac:dyDescent="0.2">
      <c r="B42" s="10" t="s">
        <v>496</v>
      </c>
      <c r="C42" s="2"/>
      <c r="D42" s="2"/>
    </row>
    <row r="43" spans="2:4" x14ac:dyDescent="0.2">
      <c r="B43" s="10" t="s">
        <v>497</v>
      </c>
      <c r="C43" s="2"/>
      <c r="D43" s="2"/>
    </row>
    <row r="44" spans="2:4" x14ac:dyDescent="0.2">
      <c r="B44" s="10" t="s">
        <v>498</v>
      </c>
      <c r="C44" s="2"/>
      <c r="D44" s="2"/>
    </row>
    <row r="45" spans="2:4" x14ac:dyDescent="0.2">
      <c r="B45" s="10" t="s">
        <v>499</v>
      </c>
      <c r="C45" s="2"/>
      <c r="D45" s="2"/>
    </row>
    <row r="46" spans="2:4" x14ac:dyDescent="0.2">
      <c r="B46" s="10" t="s">
        <v>500</v>
      </c>
      <c r="C46" s="2"/>
      <c r="D46" s="2"/>
    </row>
    <row r="47" spans="2:4" x14ac:dyDescent="0.2">
      <c r="B47" s="10" t="s">
        <v>501</v>
      </c>
      <c r="C47" s="2"/>
      <c r="D47" s="2"/>
    </row>
    <row r="48" spans="2:4" x14ac:dyDescent="0.2">
      <c r="B48" s="2"/>
      <c r="C48" s="2"/>
      <c r="D48" s="2"/>
    </row>
    <row r="49" spans="2:4" x14ac:dyDescent="0.2">
      <c r="B49" s="2"/>
      <c r="C49" s="2"/>
      <c r="D49" s="2"/>
    </row>
    <row r="50" spans="2:4" x14ac:dyDescent="0.2">
      <c r="B50" s="2"/>
      <c r="C50" s="2"/>
      <c r="D50" s="2"/>
    </row>
    <row r="51" spans="2:4" x14ac:dyDescent="0.2">
      <c r="B51" s="2"/>
      <c r="C51" s="2"/>
      <c r="D51" s="2"/>
    </row>
    <row r="52" spans="2:4" x14ac:dyDescent="0.2">
      <c r="B52" s="2"/>
      <c r="C52" s="2"/>
      <c r="D52" s="2"/>
    </row>
    <row r="53" spans="2:4" x14ac:dyDescent="0.2">
      <c r="B53" s="2"/>
      <c r="C53" s="2"/>
      <c r="D53" s="2"/>
    </row>
    <row r="54" spans="2:4" x14ac:dyDescent="0.2">
      <c r="B54" s="2"/>
      <c r="C54" s="2"/>
      <c r="D54" s="2"/>
    </row>
    <row r="55" spans="2:4" x14ac:dyDescent="0.2">
      <c r="B55" s="2"/>
      <c r="C55" s="2"/>
      <c r="D55" s="2"/>
    </row>
    <row r="56" spans="2:4" x14ac:dyDescent="0.2">
      <c r="B56" s="2"/>
      <c r="C56" s="2"/>
      <c r="D56" s="2"/>
    </row>
    <row r="57" spans="2:4" x14ac:dyDescent="0.2">
      <c r="B57" s="2"/>
      <c r="C57" s="2"/>
      <c r="D57" s="2"/>
    </row>
    <row r="58" spans="2:4" x14ac:dyDescent="0.2">
      <c r="B58" s="2"/>
      <c r="C58" s="2"/>
      <c r="D58" s="2"/>
    </row>
    <row r="59" spans="2:4" x14ac:dyDescent="0.2">
      <c r="B59" s="2"/>
      <c r="C59" s="2"/>
      <c r="D59" s="2"/>
    </row>
    <row r="60" spans="2:4" x14ac:dyDescent="0.2">
      <c r="B60" s="2"/>
      <c r="C60" s="2"/>
      <c r="D60" s="2"/>
    </row>
    <row r="61" spans="2:4" x14ac:dyDescent="0.2">
      <c r="B61" s="2"/>
      <c r="C61" s="2"/>
      <c r="D61" s="2"/>
    </row>
    <row r="62" spans="2:4" x14ac:dyDescent="0.2">
      <c r="B62" s="2"/>
      <c r="C62" s="2"/>
      <c r="D62" s="2"/>
    </row>
    <row r="63" spans="2:4" x14ac:dyDescent="0.2">
      <c r="B63" s="2"/>
      <c r="C63" s="2"/>
      <c r="D63" s="2"/>
    </row>
    <row r="64" spans="2:4" x14ac:dyDescent="0.2">
      <c r="B64" s="2"/>
      <c r="C64" s="2"/>
      <c r="D64" s="2"/>
    </row>
    <row r="65" spans="1:4" x14ac:dyDescent="0.2">
      <c r="B65" s="2"/>
      <c r="C65" s="2"/>
      <c r="D65" s="2"/>
    </row>
    <row r="66" spans="1:4" x14ac:dyDescent="0.2">
      <c r="B66" s="2"/>
      <c r="C66" s="2"/>
      <c r="D66" s="2"/>
    </row>
    <row r="67" spans="1:4" x14ac:dyDescent="0.2">
      <c r="B67" s="2"/>
      <c r="C67" s="2"/>
      <c r="D67" s="2"/>
    </row>
    <row r="68" spans="1:4" x14ac:dyDescent="0.2">
      <c r="B68" s="2"/>
      <c r="C68" s="2"/>
      <c r="D68" s="2"/>
    </row>
    <row r="69" spans="1:4" x14ac:dyDescent="0.2">
      <c r="B69" s="2"/>
      <c r="C69" s="2"/>
      <c r="D69" s="2"/>
    </row>
    <row r="70" spans="1:4" x14ac:dyDescent="0.2">
      <c r="B70" s="2"/>
      <c r="C70" s="2"/>
      <c r="D70" s="2"/>
    </row>
    <row r="71" spans="1:4" x14ac:dyDescent="0.2">
      <c r="B71" s="2"/>
      <c r="C71" s="2"/>
      <c r="D71" s="2"/>
    </row>
    <row r="72" spans="1:4" x14ac:dyDescent="0.2">
      <c r="A72" s="10"/>
      <c r="B72" s="2"/>
      <c r="C72" s="2"/>
      <c r="D72" s="2"/>
    </row>
  </sheetData>
  <printOptions gridLines="1"/>
  <pageMargins left="0.47244094488188981" right="0.47244094488188981" top="0.47244094488188981" bottom="0.47244094488188981" header="0.31496062992125984" footer="0.23622047244094491"/>
  <pageSetup paperSize="9" orientation="portrait" r:id="rId1"/>
  <headerFooter scaleWithDoc="0">
    <oddFooter>&amp;L&amp;A&amp;C&amp;F&amp;RPage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W219"/>
  <sheetViews>
    <sheetView zoomScaleNormal="100" workbookViewId="0">
      <pane xSplit="3" ySplit="5" topLeftCell="D6" activePane="bottomRight" state="frozen"/>
      <selection pane="topRight" activeCell="D1" sqref="D1"/>
      <selection pane="bottomLeft" activeCell="A4" sqref="A4"/>
      <selection pane="bottomRight"/>
    </sheetView>
  </sheetViews>
  <sheetFormatPr defaultRowHeight="12.75" x14ac:dyDescent="0.2"/>
  <cols>
    <col min="1" max="1" width="12.42578125" style="1" customWidth="1"/>
    <col min="2" max="2" width="5.42578125" style="1" customWidth="1"/>
    <col min="3" max="3" width="45.42578125" style="1" customWidth="1"/>
    <col min="4" max="4" width="19.42578125" style="1" customWidth="1"/>
    <col min="5" max="5" width="18.5703125" style="1" bestFit="1" customWidth="1"/>
    <col min="6" max="6" width="19" style="1" customWidth="1"/>
    <col min="7" max="7" width="11.85546875" style="1" customWidth="1"/>
    <col min="8" max="8" width="12" style="1" customWidth="1"/>
    <col min="9" max="9" width="2" style="1" customWidth="1"/>
    <col min="10" max="10" width="20.42578125" style="1" customWidth="1"/>
    <col min="11" max="11" width="1.85546875" style="1" customWidth="1"/>
    <col min="12" max="12" width="12.5703125" style="1" customWidth="1"/>
    <col min="13" max="13" width="2.140625" style="1" customWidth="1"/>
    <col min="14" max="14" width="13.140625" style="1" customWidth="1"/>
    <col min="15" max="15" width="16.28515625" style="1" customWidth="1"/>
    <col min="16" max="16" width="4.7109375" style="1" bestFit="1" customWidth="1"/>
    <col min="17" max="17" width="14.28515625" style="1" customWidth="1"/>
    <col min="18" max="18" width="2.140625" style="1" customWidth="1"/>
    <col min="19" max="23" width="9.5703125" style="1" customWidth="1"/>
    <col min="24" max="16384" width="9.140625" style="1"/>
  </cols>
  <sheetData>
    <row r="1" spans="1:23" ht="12.75" customHeight="1" x14ac:dyDescent="0.2">
      <c r="A1" s="52" t="s">
        <v>1171</v>
      </c>
      <c r="B1" s="56"/>
      <c r="C1" s="56"/>
      <c r="D1" s="79" t="s">
        <v>1183</v>
      </c>
      <c r="E1" s="79" t="s">
        <v>1184</v>
      </c>
      <c r="F1" s="15" t="s">
        <v>429</v>
      </c>
      <c r="I1" s="8"/>
      <c r="J1" s="80" t="s">
        <v>1187</v>
      </c>
      <c r="K1" s="8"/>
      <c r="M1" s="8"/>
      <c r="N1" s="24" t="s">
        <v>434</v>
      </c>
      <c r="O1" s="25"/>
      <c r="P1" s="26">
        <v>0.46451079223942582</v>
      </c>
      <c r="R1" s="8"/>
      <c r="S1" s="27" t="s">
        <v>1195</v>
      </c>
      <c r="T1" s="20"/>
      <c r="U1" s="20"/>
      <c r="V1" s="20"/>
      <c r="W1" s="20"/>
    </row>
    <row r="2" spans="1:23" x14ac:dyDescent="0.2">
      <c r="A2" s="54" t="s">
        <v>1173</v>
      </c>
      <c r="B2" s="56"/>
      <c r="C2" s="56"/>
      <c r="D2" s="79"/>
      <c r="E2" s="79"/>
      <c r="F2" s="22">
        <v>0.05</v>
      </c>
      <c r="I2" s="8"/>
      <c r="J2" s="80"/>
      <c r="K2" s="8"/>
      <c r="M2" s="8"/>
      <c r="N2" s="24" t="s">
        <v>435</v>
      </c>
      <c r="O2" s="25"/>
      <c r="P2" s="26">
        <v>0.53548920776057418</v>
      </c>
      <c r="R2" s="8"/>
      <c r="S2" s="27" t="s">
        <v>1196</v>
      </c>
      <c r="T2" s="20"/>
      <c r="U2" s="20"/>
      <c r="V2" s="20"/>
      <c r="W2" s="20"/>
    </row>
    <row r="3" spans="1:23" ht="12.75" customHeight="1" x14ac:dyDescent="0.2">
      <c r="A3" s="78" t="s">
        <v>1174</v>
      </c>
      <c r="B3" s="56"/>
      <c r="C3" s="56"/>
      <c r="D3" s="79"/>
      <c r="E3" s="79"/>
      <c r="F3" s="79" t="s">
        <v>432</v>
      </c>
      <c r="G3" s="82" t="s">
        <v>430</v>
      </c>
      <c r="H3" s="82" t="s">
        <v>1212</v>
      </c>
      <c r="I3" s="8"/>
      <c r="J3" s="80"/>
      <c r="K3" s="8"/>
      <c r="M3" s="8"/>
      <c r="P3" s="8"/>
      <c r="Q3" s="81" t="s">
        <v>437</v>
      </c>
      <c r="R3" s="8"/>
    </row>
    <row r="4" spans="1:23" ht="38.25" x14ac:dyDescent="0.2">
      <c r="A4" s="56"/>
      <c r="B4" s="56"/>
      <c r="C4" s="56"/>
      <c r="D4" s="79"/>
      <c r="E4" s="79"/>
      <c r="F4" s="79"/>
      <c r="G4" s="82"/>
      <c r="H4" s="82"/>
      <c r="I4" s="8"/>
      <c r="J4" s="80"/>
      <c r="K4" s="8"/>
      <c r="L4" s="31" t="s">
        <v>433</v>
      </c>
      <c r="M4" s="8"/>
      <c r="N4" s="21" t="s">
        <v>1211</v>
      </c>
      <c r="O4" s="21" t="s">
        <v>436</v>
      </c>
      <c r="P4" s="23"/>
      <c r="Q4" s="81"/>
      <c r="R4" s="8"/>
      <c r="S4" s="11" t="s">
        <v>504</v>
      </c>
      <c r="T4" s="11" t="s">
        <v>505</v>
      </c>
      <c r="U4" s="11" t="s">
        <v>506</v>
      </c>
      <c r="V4" s="11" t="s">
        <v>507</v>
      </c>
      <c r="W4" s="11" t="s">
        <v>508</v>
      </c>
    </row>
    <row r="5" spans="1:23" x14ac:dyDescent="0.2">
      <c r="A5" s="3" t="s">
        <v>209</v>
      </c>
      <c r="B5" s="4" t="s">
        <v>419</v>
      </c>
      <c r="C5" s="5" t="s">
        <v>431</v>
      </c>
      <c r="D5" s="15" t="s">
        <v>1197</v>
      </c>
      <c r="E5" s="15" t="s">
        <v>1198</v>
      </c>
      <c r="F5" s="15" t="s">
        <v>1199</v>
      </c>
      <c r="G5" s="15" t="s">
        <v>1200</v>
      </c>
      <c r="H5" s="15" t="s">
        <v>1201</v>
      </c>
      <c r="J5" s="16" t="s">
        <v>1202</v>
      </c>
      <c r="L5" s="18" t="s">
        <v>1203</v>
      </c>
      <c r="N5" s="19" t="s">
        <v>1213</v>
      </c>
      <c r="O5" s="19" t="s">
        <v>1204</v>
      </c>
      <c r="Q5" s="19" t="s">
        <v>1205</v>
      </c>
      <c r="S5" s="28" t="s">
        <v>1206</v>
      </c>
      <c r="T5" s="28" t="s">
        <v>1207</v>
      </c>
      <c r="U5" s="28" t="s">
        <v>1208</v>
      </c>
      <c r="V5" s="28" t="s">
        <v>1209</v>
      </c>
      <c r="W5" s="28" t="s">
        <v>1210</v>
      </c>
    </row>
    <row r="6" spans="1:23" x14ac:dyDescent="0.2">
      <c r="A6" s="1" t="s">
        <v>420</v>
      </c>
      <c r="B6" s="1" t="s">
        <v>179</v>
      </c>
      <c r="C6" s="1" t="s">
        <v>210</v>
      </c>
      <c r="D6" s="6">
        <v>213621.09612146337</v>
      </c>
      <c r="E6" s="6">
        <v>148228.87053214089</v>
      </c>
      <c r="F6" s="6">
        <f t="shared" ref="F6:F69" si="0">E6*$F$2+D6*(1-$F$2)</f>
        <v>210351.48484199724</v>
      </c>
      <c r="G6" s="7">
        <v>0.95783330332308969</v>
      </c>
      <c r="H6" s="6">
        <f>F6*G6</f>
        <v>201481.65758512705</v>
      </c>
      <c r="J6" s="6">
        <f t="shared" ref="J6:J69" si="1">H6*$L$216/$H$216</f>
        <v>202764.26147808749</v>
      </c>
      <c r="L6" s="6">
        <v>206113</v>
      </c>
      <c r="N6" s="9">
        <v>23555.59748845005</v>
      </c>
      <c r="O6" s="9">
        <f>N6*$L$216/$N$216</f>
        <v>192710.25823793956</v>
      </c>
      <c r="P6"/>
      <c r="Q6" s="9">
        <f t="shared" ref="Q6:Q69" si="2">J6*$P$1+O6*$P$2</f>
        <v>197380.45124819843</v>
      </c>
      <c r="S6" s="6">
        <v>198296.0145897234</v>
      </c>
      <c r="T6" s="6">
        <v>199164.75497728778</v>
      </c>
      <c r="U6" s="6">
        <v>200105.22157780413</v>
      </c>
      <c r="V6" s="6">
        <v>201043.33081058212</v>
      </c>
      <c r="W6" s="6">
        <v>202032.80370209165</v>
      </c>
    </row>
    <row r="7" spans="1:23" x14ac:dyDescent="0.2">
      <c r="A7" s="1" t="s">
        <v>420</v>
      </c>
      <c r="B7" s="1" t="s">
        <v>178</v>
      </c>
      <c r="C7" s="1" t="s">
        <v>211</v>
      </c>
      <c r="D7" s="6">
        <v>186383.97942747915</v>
      </c>
      <c r="E7" s="6">
        <v>173658.20760619303</v>
      </c>
      <c r="F7" s="6">
        <f t="shared" si="0"/>
        <v>185747.69083641484</v>
      </c>
      <c r="G7" s="7">
        <v>0.94375768024407491</v>
      </c>
      <c r="H7" s="6">
        <f t="shared" ref="H7:H70" si="3">F7*G7</f>
        <v>175300.80981446849</v>
      </c>
      <c r="J7" s="6">
        <f t="shared" si="1"/>
        <v>176416.75011296518</v>
      </c>
      <c r="L7" s="6">
        <v>180085</v>
      </c>
      <c r="N7" s="9">
        <v>14550.334985196436</v>
      </c>
      <c r="O7" s="9">
        <f t="shared" ref="O7:O70" si="4">N7*$L$216/$N$216</f>
        <v>119037.47352707179</v>
      </c>
      <c r="Q7" s="9">
        <f t="shared" si="2"/>
        <v>145690.76675211027</v>
      </c>
      <c r="S7" s="6">
        <v>146166.34361297553</v>
      </c>
      <c r="T7" s="6">
        <v>146676.2930959255</v>
      </c>
      <c r="U7" s="6">
        <v>147149.42463437998</v>
      </c>
      <c r="V7" s="6">
        <v>147642.13937830305</v>
      </c>
      <c r="W7" s="6">
        <v>148129.12135928083</v>
      </c>
    </row>
    <row r="8" spans="1:23" x14ac:dyDescent="0.2">
      <c r="A8" s="1" t="s">
        <v>420</v>
      </c>
      <c r="B8" s="1" t="s">
        <v>183</v>
      </c>
      <c r="C8" s="1" t="s">
        <v>212</v>
      </c>
      <c r="D8" s="6">
        <v>107093.12101642972</v>
      </c>
      <c r="E8" s="6">
        <v>109750.9574149421</v>
      </c>
      <c r="F8" s="6">
        <f t="shared" si="0"/>
        <v>107226.01283635534</v>
      </c>
      <c r="G8" s="7">
        <v>0.94830768761212381</v>
      </c>
      <c r="H8" s="6">
        <f t="shared" si="3"/>
        <v>101683.25228471204</v>
      </c>
      <c r="J8" s="6">
        <f t="shared" si="1"/>
        <v>102330.55356658752</v>
      </c>
      <c r="L8" s="6">
        <v>103736</v>
      </c>
      <c r="N8" s="9">
        <v>9049.950056890726</v>
      </c>
      <c r="O8" s="9">
        <f t="shared" si="4"/>
        <v>74038.377220488983</v>
      </c>
      <c r="Q8" s="9">
        <f t="shared" si="2"/>
        <v>87180.398469192762</v>
      </c>
      <c r="S8" s="6">
        <v>87315.421258751929</v>
      </c>
      <c r="T8" s="6">
        <v>87474.08174995736</v>
      </c>
      <c r="U8" s="6">
        <v>87627.16313694694</v>
      </c>
      <c r="V8" s="6">
        <v>87775.076654209712</v>
      </c>
      <c r="W8" s="6">
        <v>87934.796460906466</v>
      </c>
    </row>
    <row r="9" spans="1:23" x14ac:dyDescent="0.2">
      <c r="A9" s="1" t="s">
        <v>420</v>
      </c>
      <c r="B9" s="1" t="s">
        <v>181</v>
      </c>
      <c r="C9" s="1" t="s">
        <v>213</v>
      </c>
      <c r="D9" s="6">
        <v>213416.92039602346</v>
      </c>
      <c r="E9" s="6">
        <v>229328.55610400249</v>
      </c>
      <c r="F9" s="6">
        <f t="shared" si="0"/>
        <v>214212.5021814224</v>
      </c>
      <c r="G9" s="7">
        <v>0.94605689141094862</v>
      </c>
      <c r="H9" s="6">
        <f t="shared" si="3"/>
        <v>202657.21391511752</v>
      </c>
      <c r="J9" s="6">
        <f t="shared" si="1"/>
        <v>203947.30123432781</v>
      </c>
      <c r="L9" s="6">
        <v>214461</v>
      </c>
      <c r="N9" s="9">
        <v>24497.323357949273</v>
      </c>
      <c r="O9" s="9">
        <f t="shared" si="4"/>
        <v>200414.5941432176</v>
      </c>
      <c r="Q9" s="9">
        <f t="shared" si="2"/>
        <v>202055.57471285906</v>
      </c>
      <c r="S9" s="6">
        <v>203556.77687971739</v>
      </c>
      <c r="T9" s="6">
        <v>205046.06184054329</v>
      </c>
      <c r="U9" s="6">
        <v>206530.5046996109</v>
      </c>
      <c r="V9" s="6">
        <v>208009.35012810893</v>
      </c>
      <c r="W9" s="6">
        <v>209489.92486979419</v>
      </c>
    </row>
    <row r="10" spans="1:23" x14ac:dyDescent="0.2">
      <c r="A10" s="1" t="s">
        <v>420</v>
      </c>
      <c r="B10" s="1" t="s">
        <v>180</v>
      </c>
      <c r="C10" s="1" t="s">
        <v>214</v>
      </c>
      <c r="D10" s="6">
        <v>282940.73598246888</v>
      </c>
      <c r="E10" s="6">
        <v>242187.68169600435</v>
      </c>
      <c r="F10" s="6">
        <f t="shared" si="0"/>
        <v>280903.08326814562</v>
      </c>
      <c r="G10" s="7">
        <v>0.94450959961224934</v>
      </c>
      <c r="H10" s="6">
        <f t="shared" si="3"/>
        <v>265315.65870744258</v>
      </c>
      <c r="J10" s="6">
        <f t="shared" si="1"/>
        <v>267004.62087303202</v>
      </c>
      <c r="L10" s="6">
        <v>259350</v>
      </c>
      <c r="N10" s="9">
        <v>22902.027364611684</v>
      </c>
      <c r="O10" s="9">
        <f t="shared" si="4"/>
        <v>187363.34791638009</v>
      </c>
      <c r="Q10" s="9">
        <f t="shared" si="2"/>
        <v>224357.57871243084</v>
      </c>
      <c r="S10" s="6">
        <v>224958.41889906779</v>
      </c>
      <c r="T10" s="6">
        <v>225489.00123663998</v>
      </c>
      <c r="U10" s="6">
        <v>226068.32763707795</v>
      </c>
      <c r="V10" s="6">
        <v>226652.0983591853</v>
      </c>
      <c r="W10" s="6">
        <v>227214.78530973359</v>
      </c>
    </row>
    <row r="11" spans="1:23" x14ac:dyDescent="0.2">
      <c r="A11" s="1" t="s">
        <v>420</v>
      </c>
      <c r="B11" s="1" t="s">
        <v>189</v>
      </c>
      <c r="C11" s="1" t="s">
        <v>215</v>
      </c>
      <c r="D11" s="6">
        <v>393702.97372160852</v>
      </c>
      <c r="E11" s="6">
        <v>448788.27622440847</v>
      </c>
      <c r="F11" s="6">
        <f t="shared" si="0"/>
        <v>396457.23884674849</v>
      </c>
      <c r="G11" s="7">
        <v>0.94389121973817081</v>
      </c>
      <c r="H11" s="6">
        <f t="shared" si="3"/>
        <v>374212.50674908474</v>
      </c>
      <c r="J11" s="6">
        <f t="shared" si="1"/>
        <v>376594.6909325163</v>
      </c>
      <c r="L11" s="6">
        <v>334489</v>
      </c>
      <c r="N11" s="9">
        <v>33387.085211599275</v>
      </c>
      <c r="O11" s="9">
        <f t="shared" si="4"/>
        <v>273142.4586489122</v>
      </c>
      <c r="Q11" s="9">
        <f t="shared" si="2"/>
        <v>321197.13702590624</v>
      </c>
      <c r="S11" s="6">
        <v>321696.6223619068</v>
      </c>
      <c r="T11" s="6">
        <v>322247.18111652404</v>
      </c>
      <c r="U11" s="6">
        <v>322825.900188233</v>
      </c>
      <c r="V11" s="6">
        <v>323427.08395232458</v>
      </c>
      <c r="W11" s="6">
        <v>324080.35551244282</v>
      </c>
    </row>
    <row r="12" spans="1:23" x14ac:dyDescent="0.2">
      <c r="A12" s="1" t="s">
        <v>421</v>
      </c>
      <c r="B12" s="1" t="s">
        <v>4</v>
      </c>
      <c r="C12" s="1" t="s">
        <v>216</v>
      </c>
      <c r="D12" s="6">
        <v>115442.86134395846</v>
      </c>
      <c r="E12" s="6">
        <v>130186.16150188071</v>
      </c>
      <c r="F12" s="6">
        <f t="shared" si="0"/>
        <v>116180.02635185455</v>
      </c>
      <c r="G12" s="7">
        <v>0.93537033049639773</v>
      </c>
      <c r="H12" s="6">
        <f t="shared" si="3"/>
        <v>108671.34964581439</v>
      </c>
      <c r="J12" s="6">
        <f t="shared" si="1"/>
        <v>109363.1361725859</v>
      </c>
      <c r="L12" s="6">
        <v>107294</v>
      </c>
      <c r="N12" s="9">
        <v>11559.625639390064</v>
      </c>
      <c r="O12" s="9">
        <f t="shared" si="4"/>
        <v>94570.237209777755</v>
      </c>
      <c r="Q12" s="9">
        <f t="shared" si="2"/>
        <v>101441.69842650955</v>
      </c>
      <c r="S12" s="6">
        <v>101588.13899787181</v>
      </c>
      <c r="T12" s="6">
        <v>101729.94946423339</v>
      </c>
      <c r="U12" s="6">
        <v>101889.09061667231</v>
      </c>
      <c r="V12" s="6">
        <v>102066.24936242923</v>
      </c>
      <c r="W12" s="6">
        <v>102263.38728665416</v>
      </c>
    </row>
    <row r="13" spans="1:23" x14ac:dyDescent="0.2">
      <c r="A13" s="1" t="s">
        <v>421</v>
      </c>
      <c r="B13" s="1" t="s">
        <v>3</v>
      </c>
      <c r="C13" s="1" t="s">
        <v>217</v>
      </c>
      <c r="D13" s="6">
        <v>357104.43410504924</v>
      </c>
      <c r="E13" s="6">
        <v>346870.40052426769</v>
      </c>
      <c r="F13" s="6">
        <f t="shared" si="0"/>
        <v>356592.73242601013</v>
      </c>
      <c r="G13" s="7">
        <v>0.93464795015611657</v>
      </c>
      <c r="H13" s="6">
        <f t="shared" si="3"/>
        <v>333288.66640253895</v>
      </c>
      <c r="J13" s="6">
        <f t="shared" si="1"/>
        <v>335410.33517443138</v>
      </c>
      <c r="L13" s="6">
        <v>289662</v>
      </c>
      <c r="N13" s="9">
        <v>24871.850709285714</v>
      </c>
      <c r="O13" s="9">
        <f t="shared" si="4"/>
        <v>203478.63285540085</v>
      </c>
      <c r="Q13" s="9">
        <f t="shared" si="2"/>
        <v>264762.33242110984</v>
      </c>
      <c r="S13" s="6">
        <v>265832.48584689206</v>
      </c>
      <c r="T13" s="6">
        <v>266929.04445599037</v>
      </c>
      <c r="U13" s="6">
        <v>268034.80001964176</v>
      </c>
      <c r="V13" s="6">
        <v>269098.0418809916</v>
      </c>
      <c r="W13" s="6">
        <v>270172.14498669899</v>
      </c>
    </row>
    <row r="14" spans="1:23" x14ac:dyDescent="0.2">
      <c r="A14" s="1" t="s">
        <v>421</v>
      </c>
      <c r="B14" s="1" t="s">
        <v>5</v>
      </c>
      <c r="C14" s="1" t="s">
        <v>218</v>
      </c>
      <c r="D14" s="6">
        <v>282800.38395674468</v>
      </c>
      <c r="E14" s="6">
        <v>250665.98941455071</v>
      </c>
      <c r="F14" s="6">
        <f t="shared" si="0"/>
        <v>281193.66422963492</v>
      </c>
      <c r="G14" s="7">
        <v>0.93757992473933616</v>
      </c>
      <c r="H14" s="6">
        <f t="shared" si="3"/>
        <v>263641.53454559925</v>
      </c>
      <c r="J14" s="6">
        <f t="shared" si="1"/>
        <v>265319.83947224688</v>
      </c>
      <c r="L14" s="6">
        <v>251381</v>
      </c>
      <c r="N14" s="9">
        <v>22652.034745987206</v>
      </c>
      <c r="O14" s="9">
        <f t="shared" si="4"/>
        <v>185318.13797779442</v>
      </c>
      <c r="Q14" s="9">
        <f t="shared" si="2"/>
        <v>222479.79171948461</v>
      </c>
      <c r="S14" s="6">
        <v>223324.1951184209</v>
      </c>
      <c r="T14" s="6">
        <v>224087.63521428523</v>
      </c>
      <c r="U14" s="6">
        <v>224849.50276628305</v>
      </c>
      <c r="V14" s="6">
        <v>225578.94389870041</v>
      </c>
      <c r="W14" s="6">
        <v>226257.09917932306</v>
      </c>
    </row>
    <row r="15" spans="1:23" x14ac:dyDescent="0.2">
      <c r="A15" s="1" t="s">
        <v>421</v>
      </c>
      <c r="B15" s="1" t="s">
        <v>0</v>
      </c>
      <c r="C15" s="1" t="s">
        <v>219</v>
      </c>
      <c r="D15" s="6">
        <v>337315.61703947408</v>
      </c>
      <c r="E15" s="6">
        <v>394638.28634602955</v>
      </c>
      <c r="F15" s="6">
        <f t="shared" si="0"/>
        <v>340181.75050480181</v>
      </c>
      <c r="G15" s="7">
        <v>0.93407118444455162</v>
      </c>
      <c r="H15" s="6">
        <f t="shared" si="3"/>
        <v>317753.97062044119</v>
      </c>
      <c r="J15" s="6">
        <f t="shared" si="1"/>
        <v>319776.74770400388</v>
      </c>
      <c r="L15" s="6">
        <v>294452</v>
      </c>
      <c r="N15" s="9">
        <v>28687.156694066107</v>
      </c>
      <c r="O15" s="9">
        <f t="shared" si="4"/>
        <v>234691.96131986871</v>
      </c>
      <c r="Q15" s="9">
        <f t="shared" si="2"/>
        <v>274214.76285068563</v>
      </c>
      <c r="S15" s="6">
        <v>275544.2210538623</v>
      </c>
      <c r="T15" s="6">
        <v>276888.90135296807</v>
      </c>
      <c r="U15" s="6">
        <v>278223.26576361211</v>
      </c>
      <c r="V15" s="6">
        <v>279551.04856078268</v>
      </c>
      <c r="W15" s="6">
        <v>280873.36072451912</v>
      </c>
    </row>
    <row r="16" spans="1:23" x14ac:dyDescent="0.2">
      <c r="A16" s="1" t="s">
        <v>421</v>
      </c>
      <c r="B16" s="1" t="s">
        <v>1</v>
      </c>
      <c r="C16" s="1" t="s">
        <v>220</v>
      </c>
      <c r="D16" s="6">
        <v>344678.54438194953</v>
      </c>
      <c r="E16" s="6">
        <v>444018.46257747011</v>
      </c>
      <c r="F16" s="6">
        <f t="shared" si="0"/>
        <v>349645.54029172554</v>
      </c>
      <c r="G16" s="7">
        <v>0.93401002553563572</v>
      </c>
      <c r="H16" s="6">
        <f t="shared" si="3"/>
        <v>326572.4400162957</v>
      </c>
      <c r="J16" s="6">
        <f t="shared" si="1"/>
        <v>328651.35423567827</v>
      </c>
      <c r="L16" s="6">
        <v>293480</v>
      </c>
      <c r="N16" s="9">
        <v>40582.716996944444</v>
      </c>
      <c r="O16" s="9">
        <f t="shared" si="4"/>
        <v>332010.50732477015</v>
      </c>
      <c r="Q16" s="9">
        <f t="shared" si="2"/>
        <v>330450.14446210256</v>
      </c>
      <c r="S16" s="6">
        <v>330961.25493408396</v>
      </c>
      <c r="T16" s="6">
        <v>331425.4281737475</v>
      </c>
      <c r="U16" s="6">
        <v>331911.82713703398</v>
      </c>
      <c r="V16" s="6">
        <v>332379.73672527779</v>
      </c>
      <c r="W16" s="6">
        <v>332853.29088317032</v>
      </c>
    </row>
    <row r="17" spans="1:23" x14ac:dyDescent="0.2">
      <c r="A17" s="1" t="s">
        <v>420</v>
      </c>
      <c r="B17" s="1" t="s">
        <v>198</v>
      </c>
      <c r="C17" s="1" t="s">
        <v>221</v>
      </c>
      <c r="D17" s="6">
        <v>283849.06856817863</v>
      </c>
      <c r="E17" s="6">
        <v>435947.24561421049</v>
      </c>
      <c r="F17" s="6">
        <f t="shared" si="0"/>
        <v>291453.97742048022</v>
      </c>
      <c r="G17" s="7">
        <v>0.95665096850938747</v>
      </c>
      <c r="H17" s="6">
        <f t="shared" si="3"/>
        <v>278819.72977521556</v>
      </c>
      <c r="J17" s="6">
        <f t="shared" si="1"/>
        <v>280594.65695781913</v>
      </c>
      <c r="L17" s="6">
        <v>301527</v>
      </c>
      <c r="N17" s="9">
        <v>41443.307137222575</v>
      </c>
      <c r="O17" s="9">
        <f t="shared" si="4"/>
        <v>339051.06523256004</v>
      </c>
      <c r="Q17" s="9">
        <f t="shared" si="2"/>
        <v>311897.43271338881</v>
      </c>
      <c r="S17" s="6">
        <v>313721.46511292655</v>
      </c>
      <c r="T17" s="6">
        <v>315538.78165855643</v>
      </c>
      <c r="U17" s="6">
        <v>317362.34473541897</v>
      </c>
      <c r="V17" s="6">
        <v>319177.02827374818</v>
      </c>
      <c r="W17" s="6">
        <v>320971.60256568133</v>
      </c>
    </row>
    <row r="18" spans="1:23" x14ac:dyDescent="0.2">
      <c r="A18" s="1" t="s">
        <v>420</v>
      </c>
      <c r="B18" s="1" t="s">
        <v>199</v>
      </c>
      <c r="C18" s="1" t="s">
        <v>222</v>
      </c>
      <c r="D18" s="6">
        <v>200198.49430435695</v>
      </c>
      <c r="E18" s="6">
        <v>245362.63245010452</v>
      </c>
      <c r="F18" s="6">
        <f t="shared" si="0"/>
        <v>202456.70121164434</v>
      </c>
      <c r="G18" s="7">
        <v>0.95803684634187891</v>
      </c>
      <c r="H18" s="6">
        <f t="shared" si="3"/>
        <v>193960.9795495838</v>
      </c>
      <c r="J18" s="6">
        <f t="shared" si="1"/>
        <v>195195.70786398437</v>
      </c>
      <c r="L18" s="6">
        <v>199627</v>
      </c>
      <c r="N18" s="9">
        <v>30603.037019313975</v>
      </c>
      <c r="O18" s="9">
        <f t="shared" si="4"/>
        <v>250365.93403113354</v>
      </c>
      <c r="Q18" s="9">
        <f t="shared" si="2"/>
        <v>224738.76856620278</v>
      </c>
      <c r="S18" s="6">
        <v>225920.33581228307</v>
      </c>
      <c r="T18" s="6">
        <v>227101.10426367651</v>
      </c>
      <c r="U18" s="6">
        <v>228294.61364068967</v>
      </c>
      <c r="V18" s="6">
        <v>229513.84874598531</v>
      </c>
      <c r="W18" s="6">
        <v>230732.88362254421</v>
      </c>
    </row>
    <row r="19" spans="1:23" x14ac:dyDescent="0.2">
      <c r="A19" s="1" t="s">
        <v>420</v>
      </c>
      <c r="B19" s="1" t="s">
        <v>201</v>
      </c>
      <c r="C19" s="1" t="s">
        <v>223</v>
      </c>
      <c r="D19" s="6">
        <v>162143.37742972074</v>
      </c>
      <c r="E19" s="6">
        <v>400613.93038235226</v>
      </c>
      <c r="F19" s="6">
        <f t="shared" si="0"/>
        <v>174066.9050773523</v>
      </c>
      <c r="G19" s="7">
        <v>0.95877960967321307</v>
      </c>
      <c r="H19" s="6">
        <f t="shared" si="3"/>
        <v>166891.79930708808</v>
      </c>
      <c r="J19" s="6">
        <f t="shared" si="1"/>
        <v>167954.20902745679</v>
      </c>
      <c r="L19" s="6">
        <v>224639</v>
      </c>
      <c r="N19" s="9">
        <v>63730.734162847082</v>
      </c>
      <c r="O19" s="9">
        <f t="shared" si="4"/>
        <v>521386.31780568179</v>
      </c>
      <c r="Q19" s="9">
        <f t="shared" si="2"/>
        <v>357213.28895425756</v>
      </c>
      <c r="S19" s="6">
        <v>359837.33135770657</v>
      </c>
      <c r="T19" s="6">
        <v>362080.85276349523</v>
      </c>
      <c r="U19" s="6">
        <v>364215.4047322105</v>
      </c>
      <c r="V19" s="6">
        <v>365891.09575517243</v>
      </c>
      <c r="W19" s="6">
        <v>367443.53360618977</v>
      </c>
    </row>
    <row r="20" spans="1:23" x14ac:dyDescent="0.2">
      <c r="A20" s="1" t="s">
        <v>420</v>
      </c>
      <c r="B20" s="1" t="s">
        <v>203</v>
      </c>
      <c r="C20" s="1" t="s">
        <v>224</v>
      </c>
      <c r="D20" s="6">
        <v>224524.28038652433</v>
      </c>
      <c r="E20" s="6">
        <v>379007.88711196143</v>
      </c>
      <c r="F20" s="6">
        <f t="shared" si="0"/>
        <v>232248.46072279618</v>
      </c>
      <c r="G20" s="7">
        <v>0.95924119792378038</v>
      </c>
      <c r="H20" s="6">
        <f t="shared" si="3"/>
        <v>222782.29167968908</v>
      </c>
      <c r="J20" s="6">
        <f t="shared" si="1"/>
        <v>224200.4924132734</v>
      </c>
      <c r="L20" s="6">
        <v>247842</v>
      </c>
      <c r="N20" s="9">
        <v>36152.431478624618</v>
      </c>
      <c r="O20" s="9">
        <f t="shared" si="4"/>
        <v>295765.98129558156</v>
      </c>
      <c r="Q20" s="9">
        <f t="shared" si="2"/>
        <v>262523.03935785877</v>
      </c>
      <c r="S20" s="6">
        <v>263555.97250229964</v>
      </c>
      <c r="T20" s="6">
        <v>264619.09454698471</v>
      </c>
      <c r="U20" s="6">
        <v>265700.28620545613</v>
      </c>
      <c r="V20" s="6">
        <v>266772.19642611075</v>
      </c>
      <c r="W20" s="6">
        <v>267833.47920200159</v>
      </c>
    </row>
    <row r="21" spans="1:23" x14ac:dyDescent="0.2">
      <c r="A21" s="1" t="s">
        <v>420</v>
      </c>
      <c r="B21" s="1" t="s">
        <v>204</v>
      </c>
      <c r="C21" s="1" t="s">
        <v>225</v>
      </c>
      <c r="D21" s="6">
        <v>225814.31711934859</v>
      </c>
      <c r="E21" s="6">
        <v>343133.14584542188</v>
      </c>
      <c r="F21" s="6">
        <f t="shared" si="0"/>
        <v>231680.25855565225</v>
      </c>
      <c r="G21" s="7">
        <v>0.95770386555503395</v>
      </c>
      <c r="H21" s="6">
        <f t="shared" si="3"/>
        <v>221881.07919153789</v>
      </c>
      <c r="J21" s="6">
        <f t="shared" si="1"/>
        <v>223293.54293318192</v>
      </c>
      <c r="L21" s="6">
        <v>227267</v>
      </c>
      <c r="N21" s="9">
        <v>37558.083625159335</v>
      </c>
      <c r="O21" s="9">
        <f t="shared" si="4"/>
        <v>307265.73579275532</v>
      </c>
      <c r="Q21" s="9">
        <f t="shared" si="2"/>
        <v>268259.74596147303</v>
      </c>
      <c r="S21" s="6">
        <v>268835.56183077575</v>
      </c>
      <c r="T21" s="6">
        <v>269433.56839514885</v>
      </c>
      <c r="U21" s="6">
        <v>270082.81736474071</v>
      </c>
      <c r="V21" s="6">
        <v>270760.38741557277</v>
      </c>
      <c r="W21" s="6">
        <v>271441.10565282597</v>
      </c>
    </row>
    <row r="22" spans="1:23" x14ac:dyDescent="0.2">
      <c r="A22" s="1" t="s">
        <v>420</v>
      </c>
      <c r="B22" s="1" t="s">
        <v>205</v>
      </c>
      <c r="C22" s="1" t="s">
        <v>226</v>
      </c>
      <c r="D22" s="6">
        <v>264722.25589174824</v>
      </c>
      <c r="E22" s="6">
        <v>471152.11669924541</v>
      </c>
      <c r="F22" s="6">
        <f t="shared" si="0"/>
        <v>275043.74893212307</v>
      </c>
      <c r="G22" s="7">
        <v>0.95878388542529303</v>
      </c>
      <c r="H22" s="6">
        <f t="shared" si="3"/>
        <v>263707.51426307973</v>
      </c>
      <c r="J22" s="6">
        <f t="shared" si="1"/>
        <v>265386.23920732847</v>
      </c>
      <c r="L22" s="6">
        <v>260095</v>
      </c>
      <c r="N22" s="9">
        <v>47456.119801011017</v>
      </c>
      <c r="O22" s="9">
        <f t="shared" si="4"/>
        <v>388242.37450600055</v>
      </c>
      <c r="Q22" s="9">
        <f t="shared" si="2"/>
        <v>331174.37376694032</v>
      </c>
      <c r="S22" s="6">
        <v>334651.57898346416</v>
      </c>
      <c r="T22" s="6">
        <v>337942.51454412413</v>
      </c>
      <c r="U22" s="6">
        <v>341185.09934349748</v>
      </c>
      <c r="V22" s="6">
        <v>344311.90565870306</v>
      </c>
      <c r="W22" s="6">
        <v>347367.82541148417</v>
      </c>
    </row>
    <row r="23" spans="1:23" x14ac:dyDescent="0.2">
      <c r="A23" s="1" t="s">
        <v>420</v>
      </c>
      <c r="B23" s="1" t="s">
        <v>200</v>
      </c>
      <c r="C23" s="1" t="s">
        <v>227</v>
      </c>
      <c r="D23" s="6">
        <v>178426.3279415977</v>
      </c>
      <c r="E23" s="6">
        <v>508281.72711025563</v>
      </c>
      <c r="F23" s="6">
        <f t="shared" si="0"/>
        <v>194919.09790003058</v>
      </c>
      <c r="G23" s="7">
        <v>0.95786166958827546</v>
      </c>
      <c r="H23" s="6">
        <f t="shared" si="3"/>
        <v>186705.53254916382</v>
      </c>
      <c r="J23" s="6">
        <f t="shared" si="1"/>
        <v>187894.07370846826</v>
      </c>
      <c r="L23" s="6">
        <v>203332</v>
      </c>
      <c r="N23" s="9">
        <v>52674.381413765397</v>
      </c>
      <c r="O23" s="9">
        <f t="shared" si="4"/>
        <v>430933.39703005675</v>
      </c>
      <c r="Q23" s="9">
        <f t="shared" si="2"/>
        <v>318039.00840861176</v>
      </c>
      <c r="S23" s="6">
        <v>320637.76485708926</v>
      </c>
      <c r="T23" s="6">
        <v>323036.91695917485</v>
      </c>
      <c r="U23" s="6">
        <v>325315.42150323547</v>
      </c>
      <c r="V23" s="6">
        <v>327369.16577338334</v>
      </c>
      <c r="W23" s="6">
        <v>329335.90640288329</v>
      </c>
    </row>
    <row r="24" spans="1:23" x14ac:dyDescent="0.2">
      <c r="A24" s="1" t="s">
        <v>420</v>
      </c>
      <c r="B24" s="1" t="s">
        <v>202</v>
      </c>
      <c r="C24" s="1" t="s">
        <v>228</v>
      </c>
      <c r="D24" s="6">
        <v>154920.30395384977</v>
      </c>
      <c r="E24" s="6">
        <v>279618.94838591613</v>
      </c>
      <c r="F24" s="6">
        <f t="shared" si="0"/>
        <v>161155.23617545309</v>
      </c>
      <c r="G24" s="7">
        <v>0.96106848574410719</v>
      </c>
      <c r="H24" s="6">
        <f t="shared" si="3"/>
        <v>154881.21880087667</v>
      </c>
      <c r="J24" s="6">
        <f t="shared" si="1"/>
        <v>155867.17085508053</v>
      </c>
      <c r="L24" s="6">
        <v>171807</v>
      </c>
      <c r="N24" s="9">
        <v>22940.389141041298</v>
      </c>
      <c r="O24" s="9">
        <f t="shared" si="4"/>
        <v>187677.18872835024</v>
      </c>
      <c r="Q24" s="9">
        <f t="shared" si="2"/>
        <v>172901.09212488745</v>
      </c>
      <c r="S24" s="6">
        <v>174349.36936559787</v>
      </c>
      <c r="T24" s="6">
        <v>175721.74458440463</v>
      </c>
      <c r="U24" s="6">
        <v>177061.42100479797</v>
      </c>
      <c r="V24" s="6">
        <v>178302.78341244045</v>
      </c>
      <c r="W24" s="6">
        <v>179430.88046739943</v>
      </c>
    </row>
    <row r="25" spans="1:23" x14ac:dyDescent="0.2">
      <c r="A25" s="1" t="s">
        <v>420</v>
      </c>
      <c r="B25" s="1" t="s">
        <v>206</v>
      </c>
      <c r="C25" s="1" t="s">
        <v>229</v>
      </c>
      <c r="D25" s="6">
        <v>326005.45292918215</v>
      </c>
      <c r="E25" s="6">
        <v>317954.60693148291</v>
      </c>
      <c r="F25" s="6">
        <f t="shared" si="0"/>
        <v>325602.9106292972</v>
      </c>
      <c r="G25" s="7">
        <v>0.96037408754158082</v>
      </c>
      <c r="H25" s="6">
        <f t="shared" si="3"/>
        <v>312700.59819649416</v>
      </c>
      <c r="J25" s="6">
        <f t="shared" si="1"/>
        <v>314691.20622198365</v>
      </c>
      <c r="L25" s="6">
        <v>306139</v>
      </c>
      <c r="N25" s="9">
        <v>33404.071260644167</v>
      </c>
      <c r="O25" s="9">
        <f t="shared" si="4"/>
        <v>273281.42289719713</v>
      </c>
      <c r="Q25" s="9">
        <f t="shared" si="2"/>
        <v>292516.71415585664</v>
      </c>
      <c r="S25" s="6">
        <v>293817.20752999617</v>
      </c>
      <c r="T25" s="6">
        <v>295155.39560747851</v>
      </c>
      <c r="U25" s="6">
        <v>296548.69961536495</v>
      </c>
      <c r="V25" s="6">
        <v>297949.83610710257</v>
      </c>
      <c r="W25" s="6">
        <v>299392.36230234423</v>
      </c>
    </row>
    <row r="26" spans="1:23" x14ac:dyDescent="0.2">
      <c r="A26" s="1" t="s">
        <v>420</v>
      </c>
      <c r="B26" s="1" t="s">
        <v>34</v>
      </c>
      <c r="C26" s="1" t="s">
        <v>230</v>
      </c>
      <c r="D26" s="6">
        <v>255100.8151111629</v>
      </c>
      <c r="E26" s="6">
        <v>345900.3796617263</v>
      </c>
      <c r="F26" s="6">
        <f t="shared" si="0"/>
        <v>259640.79333869106</v>
      </c>
      <c r="G26" s="7">
        <v>0.95905549940456902</v>
      </c>
      <c r="H26" s="6">
        <f t="shared" si="3"/>
        <v>249009.93072123686</v>
      </c>
      <c r="J26" s="6">
        <f t="shared" si="1"/>
        <v>250595.09291593402</v>
      </c>
      <c r="L26" s="6">
        <v>243828</v>
      </c>
      <c r="N26" s="9">
        <v>29252.333528221563</v>
      </c>
      <c r="O26" s="9">
        <f t="shared" si="4"/>
        <v>239315.71895172683</v>
      </c>
      <c r="Q26" s="9">
        <f t="shared" si="2"/>
        <v>244555.10988780548</v>
      </c>
      <c r="S26" s="6">
        <v>245912.01349166286</v>
      </c>
      <c r="T26" s="6">
        <v>247274.17226789074</v>
      </c>
      <c r="U26" s="6">
        <v>248651.84331063909</v>
      </c>
      <c r="V26" s="6">
        <v>250063.90219061659</v>
      </c>
      <c r="W26" s="6">
        <v>251452.43692366465</v>
      </c>
    </row>
    <row r="27" spans="1:23" x14ac:dyDescent="0.2">
      <c r="A27" s="1" t="s">
        <v>420</v>
      </c>
      <c r="B27" s="1" t="s">
        <v>207</v>
      </c>
      <c r="C27" s="1" t="s">
        <v>231</v>
      </c>
      <c r="D27" s="6">
        <v>246358.02648872606</v>
      </c>
      <c r="E27" s="6">
        <v>218750.11777650987</v>
      </c>
      <c r="F27" s="6">
        <f t="shared" si="0"/>
        <v>244977.63105311524</v>
      </c>
      <c r="G27" s="7">
        <v>0.96074297178192569</v>
      </c>
      <c r="H27" s="6">
        <f t="shared" si="3"/>
        <v>235360.5372780661</v>
      </c>
      <c r="J27" s="6">
        <f t="shared" si="1"/>
        <v>236858.80935394755</v>
      </c>
      <c r="L27" s="6">
        <v>238924</v>
      </c>
      <c r="N27" s="9">
        <v>29228.140713078199</v>
      </c>
      <c r="O27" s="9">
        <f t="shared" si="4"/>
        <v>239117.79556404517</v>
      </c>
      <c r="Q27" s="9">
        <f t="shared" si="2"/>
        <v>238068.4720899348</v>
      </c>
      <c r="S27" s="6">
        <v>239700.98847897616</v>
      </c>
      <c r="T27" s="6">
        <v>241326.383072111</v>
      </c>
      <c r="U27" s="6">
        <v>242994.47821965298</v>
      </c>
      <c r="V27" s="6">
        <v>244659.20676523299</v>
      </c>
      <c r="W27" s="6">
        <v>246360.72669729177</v>
      </c>
    </row>
    <row r="28" spans="1:23" x14ac:dyDescent="0.2">
      <c r="A28" s="1" t="s">
        <v>420</v>
      </c>
      <c r="B28" s="1" t="s">
        <v>208</v>
      </c>
      <c r="C28" s="1" t="s">
        <v>232</v>
      </c>
      <c r="D28" s="6">
        <v>379329.10914996173</v>
      </c>
      <c r="E28" s="6">
        <v>424285.06974942377</v>
      </c>
      <c r="F28" s="6">
        <f t="shared" si="0"/>
        <v>381576.90717993485</v>
      </c>
      <c r="G28" s="7">
        <v>0.95376571469239413</v>
      </c>
      <c r="H28" s="6">
        <f t="shared" si="3"/>
        <v>363934.97158658388</v>
      </c>
      <c r="J28" s="6">
        <f t="shared" si="1"/>
        <v>366251.73042674863</v>
      </c>
      <c r="L28" s="6">
        <v>323510</v>
      </c>
      <c r="N28" s="9">
        <v>37404.427718717438</v>
      </c>
      <c r="O28" s="9">
        <f t="shared" si="4"/>
        <v>306008.6643291798</v>
      </c>
      <c r="Q28" s="9">
        <f t="shared" si="2"/>
        <v>333992.2186890936</v>
      </c>
      <c r="S28" s="6">
        <v>335770.76028149755</v>
      </c>
      <c r="T28" s="6">
        <v>337583.42143195472</v>
      </c>
      <c r="U28" s="6">
        <v>339423.46471466083</v>
      </c>
      <c r="V28" s="6">
        <v>341263.98793640168</v>
      </c>
      <c r="W28" s="6">
        <v>343085.81905002042</v>
      </c>
    </row>
    <row r="29" spans="1:23" x14ac:dyDescent="0.2">
      <c r="A29" s="1" t="s">
        <v>420</v>
      </c>
      <c r="B29" s="1" t="s">
        <v>193</v>
      </c>
      <c r="C29" s="1" t="s">
        <v>233</v>
      </c>
      <c r="D29" s="6">
        <v>178820.91078294403</v>
      </c>
      <c r="E29" s="6">
        <v>252040.92482225577</v>
      </c>
      <c r="F29" s="6">
        <f t="shared" si="0"/>
        <v>182481.91148490959</v>
      </c>
      <c r="G29" s="7">
        <v>0.94222214125662773</v>
      </c>
      <c r="H29" s="6">
        <f t="shared" si="3"/>
        <v>171938.49737991393</v>
      </c>
      <c r="J29" s="6">
        <f t="shared" si="1"/>
        <v>173033.03367037536</v>
      </c>
      <c r="L29" s="6">
        <v>171279</v>
      </c>
      <c r="N29" s="9">
        <v>23475.330178729611</v>
      </c>
      <c r="O29" s="9">
        <f t="shared" si="4"/>
        <v>192053.58485099301</v>
      </c>
      <c r="Q29" s="9">
        <f t="shared" si="2"/>
        <v>183218.33355325373</v>
      </c>
      <c r="S29" s="6">
        <v>183514.03733763727</v>
      </c>
      <c r="T29" s="6">
        <v>183820.82991230363</v>
      </c>
      <c r="U29" s="6">
        <v>184128.40175017228</v>
      </c>
      <c r="V29" s="6">
        <v>184424.00621100451</v>
      </c>
      <c r="W29" s="6">
        <v>184726.07597052638</v>
      </c>
    </row>
    <row r="30" spans="1:23" x14ac:dyDescent="0.2">
      <c r="A30" s="1" t="s">
        <v>420</v>
      </c>
      <c r="B30" s="1" t="s">
        <v>192</v>
      </c>
      <c r="C30" s="1" t="s">
        <v>234</v>
      </c>
      <c r="D30" s="6">
        <v>220171.46103469437</v>
      </c>
      <c r="E30" s="6">
        <v>323316.27854816284</v>
      </c>
      <c r="F30" s="6">
        <f t="shared" si="0"/>
        <v>225328.70191036776</v>
      </c>
      <c r="G30" s="7">
        <v>0.93872746425258269</v>
      </c>
      <c r="H30" s="6">
        <f t="shared" si="3"/>
        <v>211522.2409676456</v>
      </c>
      <c r="J30" s="6">
        <f t="shared" si="1"/>
        <v>212868.76180216964</v>
      </c>
      <c r="L30" s="6">
        <v>171870</v>
      </c>
      <c r="N30" s="9">
        <v>23395.134135374596</v>
      </c>
      <c r="O30" s="9">
        <f t="shared" si="4"/>
        <v>191397.49449997625</v>
      </c>
      <c r="Q30" s="9">
        <f t="shared" si="2"/>
        <v>201371.12988490256</v>
      </c>
      <c r="S30" s="6">
        <v>201260.77883926244</v>
      </c>
      <c r="T30" s="6">
        <v>201225.3801276983</v>
      </c>
      <c r="U30" s="6">
        <v>201224.95740691628</v>
      </c>
      <c r="V30" s="6">
        <v>201231.29458369204</v>
      </c>
      <c r="W30" s="6">
        <v>201278.58879369931</v>
      </c>
    </row>
    <row r="31" spans="1:23" x14ac:dyDescent="0.2">
      <c r="A31" s="1" t="s">
        <v>420</v>
      </c>
      <c r="B31" s="1" t="s">
        <v>194</v>
      </c>
      <c r="C31" s="1" t="s">
        <v>235</v>
      </c>
      <c r="D31" s="6">
        <v>215590.2921834664</v>
      </c>
      <c r="E31" s="6">
        <v>171077.0998774592</v>
      </c>
      <c r="F31" s="6">
        <f t="shared" si="0"/>
        <v>213364.63256816604</v>
      </c>
      <c r="G31" s="7">
        <v>0.94130334032705709</v>
      </c>
      <c r="H31" s="6">
        <f t="shared" si="3"/>
        <v>200840.84134406989</v>
      </c>
      <c r="J31" s="6">
        <f t="shared" si="1"/>
        <v>202119.36589097319</v>
      </c>
      <c r="L31" s="6">
        <v>179028</v>
      </c>
      <c r="N31" s="9">
        <v>19279.688810044023</v>
      </c>
      <c r="O31" s="9">
        <f t="shared" si="4"/>
        <v>157728.70168767555</v>
      </c>
      <c r="Q31" s="9">
        <f t="shared" si="2"/>
        <v>178348.64428478363</v>
      </c>
      <c r="S31" s="6">
        <v>179454.97420541666</v>
      </c>
      <c r="T31" s="6">
        <v>180602.54482655728</v>
      </c>
      <c r="U31" s="6">
        <v>181739.87788640361</v>
      </c>
      <c r="V31" s="6">
        <v>182853.56144962384</v>
      </c>
      <c r="W31" s="6">
        <v>183950.31195499538</v>
      </c>
    </row>
    <row r="32" spans="1:23" x14ac:dyDescent="0.2">
      <c r="A32" s="1" t="s">
        <v>420</v>
      </c>
      <c r="B32" s="1" t="s">
        <v>191</v>
      </c>
      <c r="C32" s="1" t="s">
        <v>236</v>
      </c>
      <c r="D32" s="6">
        <v>430008.60395643045</v>
      </c>
      <c r="E32" s="6">
        <v>486314.11884257436</v>
      </c>
      <c r="F32" s="6">
        <f t="shared" si="0"/>
        <v>432823.87970073766</v>
      </c>
      <c r="G32" s="7">
        <v>0.94123485571188448</v>
      </c>
      <c r="H32" s="6">
        <f t="shared" si="3"/>
        <v>407388.92195878184</v>
      </c>
      <c r="J32" s="6">
        <f t="shared" si="1"/>
        <v>409982.30253503862</v>
      </c>
      <c r="L32" s="6">
        <v>374285</v>
      </c>
      <c r="N32" s="9">
        <v>49313.11210776135</v>
      </c>
      <c r="O32" s="9">
        <f t="shared" si="4"/>
        <v>403434.57955005392</v>
      </c>
      <c r="Q32" s="9">
        <f t="shared" si="2"/>
        <v>406476.06754117343</v>
      </c>
      <c r="S32" s="6">
        <v>407203.37052966858</v>
      </c>
      <c r="T32" s="6">
        <v>407985.87556366855</v>
      </c>
      <c r="U32" s="6">
        <v>408832.56189426029</v>
      </c>
      <c r="V32" s="6">
        <v>409684.80449709692</v>
      </c>
      <c r="W32" s="6">
        <v>410535.32254990854</v>
      </c>
    </row>
    <row r="33" spans="1:23" x14ac:dyDescent="0.2">
      <c r="A33" s="1" t="s">
        <v>420</v>
      </c>
      <c r="B33" s="1" t="s">
        <v>196</v>
      </c>
      <c r="C33" s="1" t="s">
        <v>237</v>
      </c>
      <c r="D33" s="6">
        <v>230126.70942769138</v>
      </c>
      <c r="E33" s="6">
        <v>296724.92753305484</v>
      </c>
      <c r="F33" s="6">
        <f t="shared" si="0"/>
        <v>233456.62033295954</v>
      </c>
      <c r="G33" s="7">
        <v>0.9398047582545429</v>
      </c>
      <c r="H33" s="6">
        <f t="shared" si="3"/>
        <v>219403.64263493966</v>
      </c>
      <c r="J33" s="6">
        <f t="shared" si="1"/>
        <v>220800.33536392605</v>
      </c>
      <c r="L33" s="6">
        <v>210887</v>
      </c>
      <c r="N33" s="9">
        <v>26514.337627133718</v>
      </c>
      <c r="O33" s="9">
        <f t="shared" si="4"/>
        <v>216915.95187251034</v>
      </c>
      <c r="Q33" s="9">
        <f t="shared" si="2"/>
        <v>218720.28992546961</v>
      </c>
      <c r="S33" s="6">
        <v>219195.15122768158</v>
      </c>
      <c r="T33" s="6">
        <v>219593.25126874549</v>
      </c>
      <c r="U33" s="6">
        <v>220035.8209190506</v>
      </c>
      <c r="V33" s="6">
        <v>220452.57352276382</v>
      </c>
      <c r="W33" s="6">
        <v>220826.69254949456</v>
      </c>
    </row>
    <row r="34" spans="1:23" x14ac:dyDescent="0.2">
      <c r="A34" s="1" t="s">
        <v>420</v>
      </c>
      <c r="B34" s="1" t="s">
        <v>190</v>
      </c>
      <c r="C34" s="1" t="s">
        <v>238</v>
      </c>
      <c r="D34" s="6">
        <v>179766.28826702648</v>
      </c>
      <c r="E34" s="6">
        <v>186576.4220176973</v>
      </c>
      <c r="F34" s="6">
        <f t="shared" si="0"/>
        <v>180106.79495456003</v>
      </c>
      <c r="G34" s="7">
        <v>0.93938164189071449</v>
      </c>
      <c r="H34" s="6">
        <f t="shared" si="3"/>
        <v>169189.01676008885</v>
      </c>
      <c r="J34" s="6">
        <f t="shared" si="1"/>
        <v>170266.05024365027</v>
      </c>
      <c r="L34" s="6">
        <v>157839</v>
      </c>
      <c r="N34" s="9">
        <v>15279.82451426867</v>
      </c>
      <c r="O34" s="9">
        <f t="shared" si="4"/>
        <v>125005.48667546734</v>
      </c>
      <c r="Q34" s="9">
        <f t="shared" si="2"/>
        <v>146029.50691572687</v>
      </c>
      <c r="S34" s="6">
        <v>146385.55443836143</v>
      </c>
      <c r="T34" s="6">
        <v>146723.73269344607</v>
      </c>
      <c r="U34" s="6">
        <v>147053.80220163192</v>
      </c>
      <c r="V34" s="6">
        <v>147304.30288514544</v>
      </c>
      <c r="W34" s="6">
        <v>147551.28863888889</v>
      </c>
    </row>
    <row r="35" spans="1:23" x14ac:dyDescent="0.2">
      <c r="A35" s="1" t="s">
        <v>420</v>
      </c>
      <c r="B35" s="1" t="s">
        <v>195</v>
      </c>
      <c r="C35" s="1" t="s">
        <v>239</v>
      </c>
      <c r="D35" s="6">
        <v>129025.47967190581</v>
      </c>
      <c r="E35" s="6">
        <v>116170.60755894292</v>
      </c>
      <c r="F35" s="6">
        <f t="shared" si="0"/>
        <v>128382.73606625765</v>
      </c>
      <c r="G35" s="7">
        <v>0.94439753415749217</v>
      </c>
      <c r="H35" s="6">
        <f t="shared" si="3"/>
        <v>121244.33936936586</v>
      </c>
      <c r="J35" s="6">
        <f t="shared" si="1"/>
        <v>122016.16378027463</v>
      </c>
      <c r="L35" s="6">
        <v>111898</v>
      </c>
      <c r="N35" s="9">
        <v>10837.689458230405</v>
      </c>
      <c r="O35" s="9">
        <f t="shared" si="4"/>
        <v>88664.018614778994</v>
      </c>
      <c r="Q35" s="9">
        <f t="shared" si="2"/>
        <v>104156.4499884877</v>
      </c>
      <c r="S35" s="6">
        <v>104216.38240969616</v>
      </c>
      <c r="T35" s="6">
        <v>104266.24402248234</v>
      </c>
      <c r="U35" s="6">
        <v>104314.91402747929</v>
      </c>
      <c r="V35" s="6">
        <v>104349.74653691806</v>
      </c>
      <c r="W35" s="6">
        <v>104385.68539432167</v>
      </c>
    </row>
    <row r="36" spans="1:23" x14ac:dyDescent="0.2">
      <c r="A36" s="1" t="s">
        <v>420</v>
      </c>
      <c r="B36" s="1" t="s">
        <v>197</v>
      </c>
      <c r="C36" s="1" t="s">
        <v>240</v>
      </c>
      <c r="D36" s="6">
        <v>211214.17600431628</v>
      </c>
      <c r="E36" s="6">
        <v>154604.08209421084</v>
      </c>
      <c r="F36" s="6">
        <f t="shared" si="0"/>
        <v>208383.671308811</v>
      </c>
      <c r="G36" s="7">
        <v>0.9377181562270005</v>
      </c>
      <c r="H36" s="6">
        <f t="shared" si="3"/>
        <v>195405.15204751154</v>
      </c>
      <c r="J36" s="6">
        <f t="shared" si="1"/>
        <v>196649.07376090507</v>
      </c>
      <c r="L36" s="6">
        <v>150884</v>
      </c>
      <c r="N36" s="9">
        <v>11901.023116273278</v>
      </c>
      <c r="O36" s="9">
        <f t="shared" si="4"/>
        <v>97363.237725438812</v>
      </c>
      <c r="Q36" s="9">
        <f t="shared" si="2"/>
        <v>143482.58008042697</v>
      </c>
      <c r="S36" s="6">
        <v>143960.85485931943</v>
      </c>
      <c r="T36" s="6">
        <v>144438.04483676603</v>
      </c>
      <c r="U36" s="6">
        <v>144945.96292489851</v>
      </c>
      <c r="V36" s="6">
        <v>145484.40383311128</v>
      </c>
      <c r="W36" s="6">
        <v>146043.55073378223</v>
      </c>
    </row>
    <row r="37" spans="1:23" x14ac:dyDescent="0.2">
      <c r="A37" s="1" t="s">
        <v>420</v>
      </c>
      <c r="B37" s="1" t="s">
        <v>182</v>
      </c>
      <c r="C37" s="1" t="s">
        <v>241</v>
      </c>
      <c r="D37" s="6">
        <v>140016.58828084974</v>
      </c>
      <c r="E37" s="6">
        <v>192113.63718978499</v>
      </c>
      <c r="F37" s="6">
        <f t="shared" si="0"/>
        <v>142621.44072629648</v>
      </c>
      <c r="G37" s="7">
        <v>0.94438710288135419</v>
      </c>
      <c r="H37" s="6">
        <f t="shared" si="3"/>
        <v>134689.84921627192</v>
      </c>
      <c r="J37" s="6">
        <f t="shared" si="1"/>
        <v>135547.26585169963</v>
      </c>
      <c r="L37" s="6">
        <v>129967</v>
      </c>
      <c r="N37" s="9">
        <v>14860.428400713643</v>
      </c>
      <c r="O37" s="9">
        <f t="shared" si="4"/>
        <v>121574.37297152472</v>
      </c>
      <c r="Q37" s="9">
        <f t="shared" si="2"/>
        <v>128064.9325131714</v>
      </c>
      <c r="S37" s="6">
        <v>128319.09527535546</v>
      </c>
      <c r="T37" s="6">
        <v>128567.0337693597</v>
      </c>
      <c r="U37" s="6">
        <v>128822.0661891307</v>
      </c>
      <c r="V37" s="6">
        <v>129077.89613615892</v>
      </c>
      <c r="W37" s="6">
        <v>129325.53826132636</v>
      </c>
    </row>
    <row r="38" spans="1:23" x14ac:dyDescent="0.2">
      <c r="A38" s="1" t="s">
        <v>420</v>
      </c>
      <c r="B38" s="1" t="s">
        <v>186</v>
      </c>
      <c r="C38" s="1" t="s">
        <v>242</v>
      </c>
      <c r="D38" s="6">
        <v>202420.73031631851</v>
      </c>
      <c r="E38" s="6">
        <v>245936.09047951241</v>
      </c>
      <c r="F38" s="6">
        <f t="shared" si="0"/>
        <v>204596.49832447819</v>
      </c>
      <c r="G38" s="7">
        <v>0.94397089250477673</v>
      </c>
      <c r="H38" s="6">
        <f t="shared" si="3"/>
        <v>193133.13912670972</v>
      </c>
      <c r="J38" s="6">
        <f t="shared" si="1"/>
        <v>194362.59752541743</v>
      </c>
      <c r="L38" s="6">
        <v>162348</v>
      </c>
      <c r="N38" s="9">
        <v>20977.993301082592</v>
      </c>
      <c r="O38" s="9">
        <f t="shared" si="4"/>
        <v>171622.66880929787</v>
      </c>
      <c r="Q38" s="9">
        <f t="shared" si="2"/>
        <v>182185.61111269065</v>
      </c>
      <c r="S38" s="6">
        <v>182284.77614781517</v>
      </c>
      <c r="T38" s="6">
        <v>182413.14103175286</v>
      </c>
      <c r="U38" s="6">
        <v>182527.82613578858</v>
      </c>
      <c r="V38" s="6">
        <v>182658.68567814826</v>
      </c>
      <c r="W38" s="6">
        <v>182801.31678477317</v>
      </c>
    </row>
    <row r="39" spans="1:23" x14ac:dyDescent="0.2">
      <c r="A39" s="1" t="s">
        <v>420</v>
      </c>
      <c r="B39" s="1" t="s">
        <v>187</v>
      </c>
      <c r="C39" s="1" t="s">
        <v>243</v>
      </c>
      <c r="D39" s="6">
        <v>184497.58112923006</v>
      </c>
      <c r="E39" s="6">
        <v>222413.97949918197</v>
      </c>
      <c r="F39" s="6">
        <f t="shared" si="0"/>
        <v>186393.40104772765</v>
      </c>
      <c r="G39" s="7">
        <v>0.94410666765992268</v>
      </c>
      <c r="H39" s="6">
        <f t="shared" si="3"/>
        <v>175975.25273696968</v>
      </c>
      <c r="J39" s="6">
        <f t="shared" si="1"/>
        <v>177095.48644424783</v>
      </c>
      <c r="L39" s="6">
        <v>154839</v>
      </c>
      <c r="N39" s="9">
        <v>23364.055759055169</v>
      </c>
      <c r="O39" s="9">
        <f t="shared" si="4"/>
        <v>191143.2397764835</v>
      </c>
      <c r="Q39" s="9">
        <f t="shared" si="2"/>
        <v>184617.90674694267</v>
      </c>
      <c r="S39" s="6">
        <v>184601.78473348249</v>
      </c>
      <c r="T39" s="6">
        <v>184636.0141887019</v>
      </c>
      <c r="U39" s="6">
        <v>184705.81284147542</v>
      </c>
      <c r="V39" s="6">
        <v>184779.98106610475</v>
      </c>
      <c r="W39" s="6">
        <v>184854.64648211122</v>
      </c>
    </row>
    <row r="40" spans="1:23" x14ac:dyDescent="0.2">
      <c r="A40" s="1" t="s">
        <v>420</v>
      </c>
      <c r="B40" s="1" t="s">
        <v>188</v>
      </c>
      <c r="C40" s="1" t="s">
        <v>244</v>
      </c>
      <c r="D40" s="6">
        <v>155277.61613610951</v>
      </c>
      <c r="E40" s="6">
        <v>122785.90044083828</v>
      </c>
      <c r="F40" s="6">
        <f t="shared" si="0"/>
        <v>153653.03035134595</v>
      </c>
      <c r="G40" s="7">
        <v>0.94558697595895091</v>
      </c>
      <c r="H40" s="6">
        <f t="shared" si="3"/>
        <v>145292.30431685812</v>
      </c>
      <c r="J40" s="6">
        <f t="shared" si="1"/>
        <v>146217.21469017712</v>
      </c>
      <c r="L40" s="6">
        <v>123867</v>
      </c>
      <c r="N40" s="9">
        <v>11939.84575600668</v>
      </c>
      <c r="O40" s="9">
        <f t="shared" si="4"/>
        <v>97680.848897567674</v>
      </c>
      <c r="Q40" s="9">
        <f t="shared" si="2"/>
        <v>120226.51462431526</v>
      </c>
      <c r="S40" s="6">
        <v>120406.72796128735</v>
      </c>
      <c r="T40" s="6">
        <v>120588.2523769137</v>
      </c>
      <c r="U40" s="6">
        <v>120802.69792637546</v>
      </c>
      <c r="V40" s="6">
        <v>121060.29522614273</v>
      </c>
      <c r="W40" s="6">
        <v>121356.82096710616</v>
      </c>
    </row>
    <row r="41" spans="1:23" x14ac:dyDescent="0.2">
      <c r="A41" s="1" t="s">
        <v>420</v>
      </c>
      <c r="B41" s="1" t="s">
        <v>185</v>
      </c>
      <c r="C41" s="1" t="s">
        <v>245</v>
      </c>
      <c r="D41" s="6">
        <v>223642.44048151004</v>
      </c>
      <c r="E41" s="6">
        <v>244931.34141707842</v>
      </c>
      <c r="F41" s="6">
        <f t="shared" si="0"/>
        <v>224706.88552828846</v>
      </c>
      <c r="G41" s="7">
        <v>0.94498024045555395</v>
      </c>
      <c r="H41" s="6">
        <f t="shared" si="3"/>
        <v>212343.56671854068</v>
      </c>
      <c r="J41" s="6">
        <f t="shared" si="1"/>
        <v>213695.31599727209</v>
      </c>
      <c r="L41" s="6">
        <v>195389</v>
      </c>
      <c r="N41" s="9">
        <v>21160.037210808587</v>
      </c>
      <c r="O41" s="9">
        <f t="shared" si="4"/>
        <v>173111.98483582374</v>
      </c>
      <c r="Q41" s="9">
        <f t="shared" si="2"/>
        <v>191963.38014534308</v>
      </c>
      <c r="S41" s="6">
        <v>192724.11230057004</v>
      </c>
      <c r="T41" s="6">
        <v>193496.47579850294</v>
      </c>
      <c r="U41" s="6">
        <v>194257.59963801369</v>
      </c>
      <c r="V41" s="6">
        <v>195031.46966944941</v>
      </c>
      <c r="W41" s="6">
        <v>195810.98297668635</v>
      </c>
    </row>
    <row r="42" spans="1:23" x14ac:dyDescent="0.2">
      <c r="A42" s="1" t="s">
        <v>420</v>
      </c>
      <c r="B42" s="1" t="s">
        <v>184</v>
      </c>
      <c r="C42" s="1" t="s">
        <v>246</v>
      </c>
      <c r="D42" s="6">
        <v>532924.20266401919</v>
      </c>
      <c r="E42" s="6">
        <v>879091.16423009522</v>
      </c>
      <c r="F42" s="6">
        <f t="shared" si="0"/>
        <v>550232.55074232293</v>
      </c>
      <c r="G42" s="7">
        <v>0.94406692184701391</v>
      </c>
      <c r="H42" s="6">
        <f t="shared" si="3"/>
        <v>519456.3504793357</v>
      </c>
      <c r="J42" s="6">
        <f t="shared" si="1"/>
        <v>522763.13654280803</v>
      </c>
      <c r="L42" s="6">
        <v>506479</v>
      </c>
      <c r="N42" s="9">
        <v>78284.243413588949</v>
      </c>
      <c r="O42" s="9">
        <f t="shared" si="4"/>
        <v>640449.76025726402</v>
      </c>
      <c r="Q42" s="9">
        <f t="shared" si="2"/>
        <v>585783.05343967886</v>
      </c>
      <c r="S42" s="6">
        <v>586913.7733595703</v>
      </c>
      <c r="T42" s="6">
        <v>587965.8612456118</v>
      </c>
      <c r="U42" s="6">
        <v>589040.72498250718</v>
      </c>
      <c r="V42" s="6">
        <v>589978.14225530194</v>
      </c>
      <c r="W42" s="6">
        <v>590899.51599374844</v>
      </c>
    </row>
    <row r="43" spans="1:23" x14ac:dyDescent="0.2">
      <c r="A43" s="1" t="s">
        <v>421</v>
      </c>
      <c r="B43" s="1" t="s">
        <v>7</v>
      </c>
      <c r="C43" s="1" t="s">
        <v>247</v>
      </c>
      <c r="D43" s="6">
        <v>557607.43874756794</v>
      </c>
      <c r="E43" s="6">
        <v>737246.0058536788</v>
      </c>
      <c r="F43" s="6">
        <f t="shared" si="0"/>
        <v>566589.36710287351</v>
      </c>
      <c r="G43" s="7">
        <v>0.93878968736666757</v>
      </c>
      <c r="H43" s="6">
        <f t="shared" si="3"/>
        <v>531908.25480778469</v>
      </c>
      <c r="J43" s="6">
        <f t="shared" si="1"/>
        <v>535294.30794280022</v>
      </c>
      <c r="L43" s="6">
        <v>509214</v>
      </c>
      <c r="N43" s="9">
        <v>62877.468966020235</v>
      </c>
      <c r="O43" s="9">
        <f t="shared" si="4"/>
        <v>514405.68585582043</v>
      </c>
      <c r="Q43" s="9">
        <f t="shared" si="2"/>
        <v>524108.67625023343</v>
      </c>
      <c r="S43" s="6">
        <v>525765.01023949846</v>
      </c>
      <c r="T43" s="6">
        <v>527221.30578254082</v>
      </c>
      <c r="U43" s="6">
        <v>528714.58136298414</v>
      </c>
      <c r="V43" s="6">
        <v>529970.52986038325</v>
      </c>
      <c r="W43" s="6">
        <v>531115.01284945046</v>
      </c>
    </row>
    <row r="44" spans="1:23" x14ac:dyDescent="0.2">
      <c r="A44" s="1" t="s">
        <v>421</v>
      </c>
      <c r="B44" s="1" t="s">
        <v>6</v>
      </c>
      <c r="C44" s="1" t="s">
        <v>248</v>
      </c>
      <c r="D44" s="6">
        <v>416956.62371195742</v>
      </c>
      <c r="E44" s="6">
        <v>301208.93280826235</v>
      </c>
      <c r="F44" s="6">
        <f t="shared" si="0"/>
        <v>411169.23916677269</v>
      </c>
      <c r="G44" s="7">
        <v>0.93833406371422856</v>
      </c>
      <c r="H44" s="6">
        <f t="shared" si="3"/>
        <v>385814.10306164535</v>
      </c>
      <c r="J44" s="6">
        <f t="shared" si="1"/>
        <v>388270.14137539023</v>
      </c>
      <c r="L44" s="6">
        <v>322584</v>
      </c>
      <c r="N44" s="9">
        <v>32808.296118282567</v>
      </c>
      <c r="O44" s="9">
        <f t="shared" si="4"/>
        <v>268407.33801811287</v>
      </c>
      <c r="Q44" s="9">
        <f t="shared" si="2"/>
        <v>324084.90376564034</v>
      </c>
      <c r="S44" s="6">
        <v>324551.95573325886</v>
      </c>
      <c r="T44" s="6">
        <v>325055.54753645981</v>
      </c>
      <c r="U44" s="6">
        <v>325580.5247638885</v>
      </c>
      <c r="V44" s="6">
        <v>326138.72772298619</v>
      </c>
      <c r="W44" s="6">
        <v>326716.73561446357</v>
      </c>
    </row>
    <row r="45" spans="1:23" x14ac:dyDescent="0.2">
      <c r="A45" s="1" t="s">
        <v>421</v>
      </c>
      <c r="B45" s="1" t="s">
        <v>9</v>
      </c>
      <c r="C45" s="1" t="s">
        <v>249</v>
      </c>
      <c r="D45" s="6">
        <v>194120.16201596792</v>
      </c>
      <c r="E45" s="6">
        <v>201565.92891300179</v>
      </c>
      <c r="F45" s="6">
        <f t="shared" si="0"/>
        <v>194492.45036081958</v>
      </c>
      <c r="G45" s="7">
        <v>0.93697126272025855</v>
      </c>
      <c r="H45" s="6">
        <f t="shared" si="3"/>
        <v>182233.83680413433</v>
      </c>
      <c r="J45" s="6">
        <f t="shared" si="1"/>
        <v>183393.91177728839</v>
      </c>
      <c r="L45" s="6">
        <v>155246</v>
      </c>
      <c r="N45" s="9">
        <v>15360.971876284686</v>
      </c>
      <c r="O45" s="9">
        <f t="shared" si="4"/>
        <v>125669.35984179655</v>
      </c>
      <c r="Q45" s="9">
        <f t="shared" si="2"/>
        <v>152483.03719301775</v>
      </c>
      <c r="S45" s="6">
        <v>152845.55505053775</v>
      </c>
      <c r="T45" s="6">
        <v>153233.02864563835</v>
      </c>
      <c r="U45" s="6">
        <v>153630.33575815949</v>
      </c>
      <c r="V45" s="6">
        <v>154030.91769774421</v>
      </c>
      <c r="W45" s="6">
        <v>154441.16808639077</v>
      </c>
    </row>
    <row r="46" spans="1:23" x14ac:dyDescent="0.2">
      <c r="A46" s="1" t="s">
        <v>421</v>
      </c>
      <c r="B46" s="1" t="s">
        <v>10</v>
      </c>
      <c r="C46" s="1" t="s">
        <v>250</v>
      </c>
      <c r="D46" s="6">
        <v>321277.09325726487</v>
      </c>
      <c r="E46" s="6">
        <v>397272.34799717303</v>
      </c>
      <c r="F46" s="6">
        <f t="shared" si="0"/>
        <v>325076.85599426029</v>
      </c>
      <c r="G46" s="7">
        <v>0.93502991059321439</v>
      </c>
      <c r="H46" s="6">
        <f t="shared" si="3"/>
        <v>303956.58359623642</v>
      </c>
      <c r="J46" s="6">
        <f t="shared" si="1"/>
        <v>305891.52845466236</v>
      </c>
      <c r="L46" s="6">
        <v>284014</v>
      </c>
      <c r="N46" s="9">
        <v>25704.573072642346</v>
      </c>
      <c r="O46" s="9">
        <f t="shared" si="4"/>
        <v>210291.20221440983</v>
      </c>
      <c r="Q46" s="9">
        <f t="shared" si="2"/>
        <v>254698.58549461712</v>
      </c>
      <c r="S46" s="6">
        <v>254919.65034810797</v>
      </c>
      <c r="T46" s="6">
        <v>255136.82528970658</v>
      </c>
      <c r="U46" s="6">
        <v>255359.38536492214</v>
      </c>
      <c r="V46" s="6">
        <v>255561.86078069074</v>
      </c>
      <c r="W46" s="6">
        <v>255763.22041056646</v>
      </c>
    </row>
    <row r="47" spans="1:23" x14ac:dyDescent="0.2">
      <c r="A47" s="1" t="s">
        <v>420</v>
      </c>
      <c r="B47" s="1" t="s">
        <v>2</v>
      </c>
      <c r="C47" s="1" t="s">
        <v>251</v>
      </c>
      <c r="D47" s="6">
        <v>609524.51152596518</v>
      </c>
      <c r="E47" s="6">
        <v>524204.67161529051</v>
      </c>
      <c r="F47" s="6">
        <f t="shared" si="0"/>
        <v>605258.51953043137</v>
      </c>
      <c r="G47" s="7">
        <v>0.93796742544479317</v>
      </c>
      <c r="H47" s="6">
        <f t="shared" si="3"/>
        <v>567712.77529248572</v>
      </c>
      <c r="J47" s="6">
        <f t="shared" si="1"/>
        <v>571326.75496885332</v>
      </c>
      <c r="L47" s="6">
        <v>521742</v>
      </c>
      <c r="N47" s="9">
        <v>45090.387039198533</v>
      </c>
      <c r="O47" s="9">
        <f t="shared" si="4"/>
        <v>368888.12243600405</v>
      </c>
      <c r="Q47" s="9">
        <f t="shared" si="2"/>
        <v>462923.05201370385</v>
      </c>
      <c r="S47" s="6">
        <v>462718.82016501453</v>
      </c>
      <c r="T47" s="6">
        <v>462627.13977017469</v>
      </c>
      <c r="U47" s="6">
        <v>462580.93221237807</v>
      </c>
      <c r="V47" s="6">
        <v>462585.70366976561</v>
      </c>
      <c r="W47" s="6">
        <v>462629.20460349775</v>
      </c>
    </row>
    <row r="48" spans="1:23" x14ac:dyDescent="0.2">
      <c r="A48" s="1" t="s">
        <v>421</v>
      </c>
      <c r="B48" s="1" t="s">
        <v>8</v>
      </c>
      <c r="C48" s="1" t="s">
        <v>252</v>
      </c>
      <c r="D48" s="6">
        <v>273165.30113458086</v>
      </c>
      <c r="E48" s="6">
        <v>247730.76604020753</v>
      </c>
      <c r="F48" s="6">
        <f t="shared" si="0"/>
        <v>271893.57437986217</v>
      </c>
      <c r="G48" s="7">
        <v>0.93828260245858286</v>
      </c>
      <c r="H48" s="6">
        <f t="shared" si="3"/>
        <v>255113.01056090335</v>
      </c>
      <c r="J48" s="6">
        <f t="shared" si="1"/>
        <v>256737.02410343647</v>
      </c>
      <c r="L48" s="6">
        <v>216748</v>
      </c>
      <c r="N48" s="9">
        <v>24016.498979038362</v>
      </c>
      <c r="O48" s="9">
        <f t="shared" si="4"/>
        <v>196480.93080598098</v>
      </c>
      <c r="Q48" s="9">
        <f t="shared" si="2"/>
        <v>224470.53644083481</v>
      </c>
      <c r="S48" s="6">
        <v>225784.86471411595</v>
      </c>
      <c r="T48" s="6">
        <v>227090.53843336349</v>
      </c>
      <c r="U48" s="6">
        <v>228405.48822756915</v>
      </c>
      <c r="V48" s="6">
        <v>229718.0543963325</v>
      </c>
      <c r="W48" s="6">
        <v>231017.75140888517</v>
      </c>
    </row>
    <row r="49" spans="1:23" x14ac:dyDescent="0.2">
      <c r="A49" s="1" t="s">
        <v>422</v>
      </c>
      <c r="B49" s="1" t="s">
        <v>13</v>
      </c>
      <c r="C49" s="1" t="s">
        <v>253</v>
      </c>
      <c r="D49" s="6">
        <v>392657.11290832132</v>
      </c>
      <c r="E49" s="6">
        <v>256971.08285765859</v>
      </c>
      <c r="F49" s="6">
        <f t="shared" si="0"/>
        <v>385872.81140578818</v>
      </c>
      <c r="G49" s="7">
        <v>0.9261696865207607</v>
      </c>
      <c r="H49" s="6">
        <f t="shared" si="3"/>
        <v>357383.70077658346</v>
      </c>
      <c r="J49" s="6">
        <f t="shared" si="1"/>
        <v>359658.75514823501</v>
      </c>
      <c r="L49" s="6">
        <v>301429</v>
      </c>
      <c r="N49" s="9">
        <v>23048.870569980249</v>
      </c>
      <c r="O49" s="9">
        <f t="shared" si="4"/>
        <v>188564.6841185689</v>
      </c>
      <c r="Q49" s="9">
        <f t="shared" si="2"/>
        <v>268039.7266000277</v>
      </c>
      <c r="S49" s="6">
        <v>269250.71866542572</v>
      </c>
      <c r="T49" s="6">
        <v>270449.64687152684</v>
      </c>
      <c r="U49" s="6">
        <v>271680.4071798182</v>
      </c>
      <c r="V49" s="6">
        <v>272926.39772355359</v>
      </c>
      <c r="W49" s="6">
        <v>274170.47771106329</v>
      </c>
    </row>
    <row r="50" spans="1:23" x14ac:dyDescent="0.2">
      <c r="A50" s="1" t="s">
        <v>422</v>
      </c>
      <c r="B50" s="1" t="s">
        <v>19</v>
      </c>
      <c r="C50" s="1" t="s">
        <v>254</v>
      </c>
      <c r="D50" s="6">
        <v>170007.27891475597</v>
      </c>
      <c r="E50" s="6">
        <v>109757.99935354937</v>
      </c>
      <c r="F50" s="6">
        <f t="shared" si="0"/>
        <v>166994.81493669562</v>
      </c>
      <c r="G50" s="7">
        <v>0.93582056520360513</v>
      </c>
      <c r="H50" s="6">
        <f t="shared" si="3"/>
        <v>156277.18210012992</v>
      </c>
      <c r="J50" s="6">
        <f t="shared" si="1"/>
        <v>157272.02066034888</v>
      </c>
      <c r="L50" s="6">
        <v>143538</v>
      </c>
      <c r="N50" s="9">
        <v>12351.160284626667</v>
      </c>
      <c r="O50" s="9">
        <f t="shared" si="4"/>
        <v>101045.84649808447</v>
      </c>
      <c r="Q50" s="9">
        <f t="shared" si="2"/>
        <v>127163.51120278984</v>
      </c>
      <c r="S50" s="6">
        <v>127340.96085595603</v>
      </c>
      <c r="T50" s="6">
        <v>127533.893347438</v>
      </c>
      <c r="U50" s="6">
        <v>127714.93408653633</v>
      </c>
      <c r="V50" s="6">
        <v>127924.220392388</v>
      </c>
      <c r="W50" s="6">
        <v>128179.83088085968</v>
      </c>
    </row>
    <row r="51" spans="1:23" x14ac:dyDescent="0.2">
      <c r="A51" s="1" t="s">
        <v>422</v>
      </c>
      <c r="B51" s="1" t="s">
        <v>17</v>
      </c>
      <c r="C51" s="1" t="s">
        <v>255</v>
      </c>
      <c r="D51" s="6">
        <v>171496.70402596801</v>
      </c>
      <c r="E51" s="6">
        <v>121544.44563509949</v>
      </c>
      <c r="F51" s="6">
        <f t="shared" si="0"/>
        <v>168999.09110642457</v>
      </c>
      <c r="G51" s="7">
        <v>0.94559943680312819</v>
      </c>
      <c r="H51" s="6">
        <f t="shared" si="3"/>
        <v>159805.44537047562</v>
      </c>
      <c r="J51" s="6">
        <f t="shared" si="1"/>
        <v>160822.74435840879</v>
      </c>
      <c r="L51" s="6">
        <v>161932</v>
      </c>
      <c r="N51" s="9">
        <v>13954.524229744122</v>
      </c>
      <c r="O51" s="9">
        <f t="shared" si="4"/>
        <v>114163.0972943969</v>
      </c>
      <c r="Q51" s="9">
        <f t="shared" si="2"/>
        <v>135837.00691771306</v>
      </c>
      <c r="S51" s="6">
        <v>136172.26703627798</v>
      </c>
      <c r="T51" s="6">
        <v>136545.6265787115</v>
      </c>
      <c r="U51" s="6">
        <v>136952.26613943229</v>
      </c>
      <c r="V51" s="6">
        <v>137358.70130193332</v>
      </c>
      <c r="W51" s="6">
        <v>137794.69815126577</v>
      </c>
    </row>
    <row r="52" spans="1:23" x14ac:dyDescent="0.2">
      <c r="A52" s="1" t="s">
        <v>422</v>
      </c>
      <c r="B52" s="1" t="s">
        <v>11</v>
      </c>
      <c r="C52" s="1" t="s">
        <v>256</v>
      </c>
      <c r="D52" s="6">
        <v>322958.78016398329</v>
      </c>
      <c r="E52" s="6">
        <v>459176.37839204614</v>
      </c>
      <c r="F52" s="6">
        <f t="shared" si="0"/>
        <v>329769.6600753864</v>
      </c>
      <c r="G52" s="7">
        <v>0.92559141519841626</v>
      </c>
      <c r="H52" s="6">
        <f t="shared" si="3"/>
        <v>305231.96635867754</v>
      </c>
      <c r="J52" s="6">
        <f t="shared" si="1"/>
        <v>307175.03012438136</v>
      </c>
      <c r="L52" s="6">
        <v>291334</v>
      </c>
      <c r="N52" s="9">
        <v>35530.875729328887</v>
      </c>
      <c r="O52" s="9">
        <f t="shared" si="4"/>
        <v>290680.98317508015</v>
      </c>
      <c r="Q52" s="9">
        <f t="shared" si="2"/>
        <v>298342.64599073434</v>
      </c>
      <c r="S52" s="6">
        <v>299120.30893733405</v>
      </c>
      <c r="T52" s="6">
        <v>299854.92847221793</v>
      </c>
      <c r="U52" s="6">
        <v>300570.21484523895</v>
      </c>
      <c r="V52" s="6">
        <v>301229.47891737474</v>
      </c>
      <c r="W52" s="6">
        <v>301877.46729565144</v>
      </c>
    </row>
    <row r="53" spans="1:23" x14ac:dyDescent="0.2">
      <c r="A53" s="1" t="s">
        <v>422</v>
      </c>
      <c r="B53" s="1" t="s">
        <v>12</v>
      </c>
      <c r="C53" s="1" t="s">
        <v>257</v>
      </c>
      <c r="D53" s="6">
        <v>179873.99020682136</v>
      </c>
      <c r="E53" s="6">
        <v>212847.12016743183</v>
      </c>
      <c r="F53" s="6">
        <f t="shared" si="0"/>
        <v>181522.64670485188</v>
      </c>
      <c r="G53" s="7">
        <v>0.92886498166504572</v>
      </c>
      <c r="H53" s="6">
        <f t="shared" si="3"/>
        <v>168610.0299032928</v>
      </c>
      <c r="J53" s="6">
        <f t="shared" si="1"/>
        <v>169683.37763796074</v>
      </c>
      <c r="L53" s="6">
        <v>168957</v>
      </c>
      <c r="N53" s="9">
        <v>19871.844035545266</v>
      </c>
      <c r="O53" s="9">
        <f t="shared" si="4"/>
        <v>162573.17173260832</v>
      </c>
      <c r="Q53" s="9">
        <f t="shared" si="2"/>
        <v>165875.93911068904</v>
      </c>
      <c r="S53" s="6">
        <v>166040.47577555667</v>
      </c>
      <c r="T53" s="6">
        <v>166213.43054212569</v>
      </c>
      <c r="U53" s="6">
        <v>166406.64912084694</v>
      </c>
      <c r="V53" s="6">
        <v>166614.01868394332</v>
      </c>
      <c r="W53" s="6">
        <v>166828.95312430552</v>
      </c>
    </row>
    <row r="54" spans="1:23" x14ac:dyDescent="0.2">
      <c r="A54" s="1" t="s">
        <v>422</v>
      </c>
      <c r="B54" s="1" t="s">
        <v>14</v>
      </c>
      <c r="C54" s="1" t="s">
        <v>258</v>
      </c>
      <c r="D54" s="6">
        <v>197462.99646806795</v>
      </c>
      <c r="E54" s="6">
        <v>194904.02322885001</v>
      </c>
      <c r="F54" s="6">
        <f t="shared" si="0"/>
        <v>197335.04780610706</v>
      </c>
      <c r="G54" s="7">
        <v>0.92818826063779014</v>
      </c>
      <c r="H54" s="6">
        <f t="shared" si="3"/>
        <v>183164.07478602568</v>
      </c>
      <c r="J54" s="6">
        <f t="shared" si="1"/>
        <v>184330.07152333064</v>
      </c>
      <c r="L54" s="6">
        <v>171625</v>
      </c>
      <c r="N54" s="9">
        <v>15300.126486781604</v>
      </c>
      <c r="O54" s="9">
        <f t="shared" si="4"/>
        <v>125171.57876324501</v>
      </c>
      <c r="Q54" s="9">
        <f t="shared" si="2"/>
        <v>152651.33710292273</v>
      </c>
      <c r="S54" s="6">
        <v>153371.35444160833</v>
      </c>
      <c r="T54" s="6">
        <v>154090.79772735221</v>
      </c>
      <c r="U54" s="6">
        <v>154827.85550445382</v>
      </c>
      <c r="V54" s="6">
        <v>155533.95828382307</v>
      </c>
      <c r="W54" s="6">
        <v>156232.65902049502</v>
      </c>
    </row>
    <row r="55" spans="1:23" x14ac:dyDescent="0.2">
      <c r="A55" s="1" t="s">
        <v>422</v>
      </c>
      <c r="B55" s="1" t="s">
        <v>16</v>
      </c>
      <c r="C55" s="1" t="s">
        <v>259</v>
      </c>
      <c r="D55" s="6">
        <v>136320.6576280552</v>
      </c>
      <c r="E55" s="6">
        <v>113964.93298382018</v>
      </c>
      <c r="F55" s="6">
        <f t="shared" si="0"/>
        <v>135202.87139584345</v>
      </c>
      <c r="G55" s="7">
        <v>0.93489994789992004</v>
      </c>
      <c r="H55" s="6">
        <f t="shared" si="3"/>
        <v>126401.15742389363</v>
      </c>
      <c r="J55" s="6">
        <f t="shared" si="1"/>
        <v>127205.80941320979</v>
      </c>
      <c r="L55" s="6">
        <v>118999</v>
      </c>
      <c r="N55" s="9">
        <v>7682.2062148931</v>
      </c>
      <c r="O55" s="9">
        <f t="shared" si="4"/>
        <v>62848.753644863107</v>
      </c>
      <c r="Q55" s="9">
        <f t="shared" si="2"/>
        <v>92743.300606014731</v>
      </c>
      <c r="S55" s="6">
        <v>92787.59974866976</v>
      </c>
      <c r="T55" s="6">
        <v>92845.938456449905</v>
      </c>
      <c r="U55" s="6">
        <v>92954.556169060757</v>
      </c>
      <c r="V55" s="6">
        <v>93043.849229062675</v>
      </c>
      <c r="W55" s="6">
        <v>93141.376662480237</v>
      </c>
    </row>
    <row r="56" spans="1:23" x14ac:dyDescent="0.2">
      <c r="A56" s="1" t="s">
        <v>422</v>
      </c>
      <c r="B56" s="1" t="s">
        <v>15</v>
      </c>
      <c r="C56" s="1" t="s">
        <v>260</v>
      </c>
      <c r="D56" s="6">
        <v>336985.31492248405</v>
      </c>
      <c r="E56" s="6">
        <v>290956.62093045295</v>
      </c>
      <c r="F56" s="6">
        <f t="shared" si="0"/>
        <v>334683.88022288249</v>
      </c>
      <c r="G56" s="7">
        <v>0.93802033859408329</v>
      </c>
      <c r="H56" s="6">
        <f t="shared" si="3"/>
        <v>313940.28664864984</v>
      </c>
      <c r="J56" s="6">
        <f t="shared" si="1"/>
        <v>315938.78635645844</v>
      </c>
      <c r="L56" s="6">
        <v>352219</v>
      </c>
      <c r="N56" s="9">
        <v>28012.254422288181</v>
      </c>
      <c r="O56" s="9">
        <f t="shared" si="4"/>
        <v>229170.53096160805</v>
      </c>
      <c r="Q56" s="9">
        <f t="shared" si="2"/>
        <v>269475.32201630285</v>
      </c>
      <c r="S56" s="6">
        <v>271161.25583344826</v>
      </c>
      <c r="T56" s="6">
        <v>272795.9354050117</v>
      </c>
      <c r="U56" s="6">
        <v>274441.82276200404</v>
      </c>
      <c r="V56" s="6">
        <v>276010.43136492651</v>
      </c>
      <c r="W56" s="6">
        <v>277523.9685021406</v>
      </c>
    </row>
    <row r="57" spans="1:23" x14ac:dyDescent="0.2">
      <c r="A57" s="1" t="s">
        <v>422</v>
      </c>
      <c r="B57" s="1" t="s">
        <v>49</v>
      </c>
      <c r="C57" s="1" t="s">
        <v>261</v>
      </c>
      <c r="D57" s="6">
        <v>290596.48300968518</v>
      </c>
      <c r="E57" s="6">
        <v>296918.14545293292</v>
      </c>
      <c r="F57" s="6">
        <f t="shared" si="0"/>
        <v>290912.56613184756</v>
      </c>
      <c r="G57" s="7">
        <v>0.93605196450682704</v>
      </c>
      <c r="H57" s="6">
        <f t="shared" si="3"/>
        <v>272309.27902743814</v>
      </c>
      <c r="J57" s="6">
        <f t="shared" si="1"/>
        <v>274042.76159630308</v>
      </c>
      <c r="L57" s="6">
        <v>255560</v>
      </c>
      <c r="N57" s="9">
        <v>25112.115430880996</v>
      </c>
      <c r="O57" s="9">
        <f t="shared" si="4"/>
        <v>205444.2580774652</v>
      </c>
      <c r="Q57" s="9">
        <f t="shared" si="2"/>
        <v>237309.00329343963</v>
      </c>
      <c r="S57" s="6">
        <v>238780.50677929426</v>
      </c>
      <c r="T57" s="6">
        <v>240246.23242744905</v>
      </c>
      <c r="U57" s="6">
        <v>241704.69336069829</v>
      </c>
      <c r="V57" s="6">
        <v>243177.12319090124</v>
      </c>
      <c r="W57" s="6">
        <v>244643.29319353605</v>
      </c>
    </row>
    <row r="58" spans="1:23" x14ac:dyDescent="0.2">
      <c r="A58" s="1" t="s">
        <v>422</v>
      </c>
      <c r="B58" s="1" t="s">
        <v>43</v>
      </c>
      <c r="C58" s="1" t="s">
        <v>262</v>
      </c>
      <c r="D58" s="6">
        <v>128705.1458755519</v>
      </c>
      <c r="E58" s="6">
        <v>116542.11639658111</v>
      </c>
      <c r="F58" s="6">
        <f t="shared" si="0"/>
        <v>128096.99440160336</v>
      </c>
      <c r="G58" s="7">
        <v>0.9373115921578633</v>
      </c>
      <c r="H58" s="6">
        <f t="shared" si="3"/>
        <v>120066.79777320374</v>
      </c>
      <c r="J58" s="6">
        <f t="shared" si="1"/>
        <v>120831.12611993743</v>
      </c>
      <c r="L58" s="6">
        <v>114233</v>
      </c>
      <c r="N58" s="9">
        <v>11807.118524331077</v>
      </c>
      <c r="O58" s="9">
        <f t="shared" si="4"/>
        <v>96594.996623858475</v>
      </c>
      <c r="Q58" s="9">
        <f t="shared" si="2"/>
        <v>107852.94033689942</v>
      </c>
      <c r="S58" s="6">
        <v>108256.13278083269</v>
      </c>
      <c r="T58" s="6">
        <v>108664.26353540111</v>
      </c>
      <c r="U58" s="6">
        <v>109080.30940071281</v>
      </c>
      <c r="V58" s="6">
        <v>109514.83601607627</v>
      </c>
      <c r="W58" s="6">
        <v>109969.15699754083</v>
      </c>
    </row>
    <row r="59" spans="1:23" x14ac:dyDescent="0.2">
      <c r="A59" s="1" t="s">
        <v>422</v>
      </c>
      <c r="B59" s="1" t="s">
        <v>50</v>
      </c>
      <c r="C59" s="1" t="s">
        <v>263</v>
      </c>
      <c r="D59" s="6">
        <v>330495.69699894037</v>
      </c>
      <c r="E59" s="6">
        <v>375139.27739632071</v>
      </c>
      <c r="F59" s="6">
        <f t="shared" si="0"/>
        <v>332727.87601880939</v>
      </c>
      <c r="G59" s="7">
        <v>0.93756511231538164</v>
      </c>
      <c r="H59" s="6">
        <f t="shared" si="3"/>
        <v>311954.04845003341</v>
      </c>
      <c r="J59" s="6">
        <f t="shared" si="1"/>
        <v>313939.90404484217</v>
      </c>
      <c r="L59" s="6">
        <v>314009</v>
      </c>
      <c r="N59" s="9">
        <v>35480.944736472906</v>
      </c>
      <c r="O59" s="9">
        <f t="shared" si="4"/>
        <v>290272.49366289214</v>
      </c>
      <c r="Q59" s="9">
        <f t="shared" si="2"/>
        <v>301266.26120966737</v>
      </c>
      <c r="S59" s="6">
        <v>301884.709644438</v>
      </c>
      <c r="T59" s="6">
        <v>302488.54278233909</v>
      </c>
      <c r="U59" s="6">
        <v>303156.10210716038</v>
      </c>
      <c r="V59" s="6">
        <v>303843.66535191645</v>
      </c>
      <c r="W59" s="6">
        <v>304533.48577447486</v>
      </c>
    </row>
    <row r="60" spans="1:23" x14ac:dyDescent="0.2">
      <c r="A60" s="1" t="s">
        <v>422</v>
      </c>
      <c r="B60" s="1" t="s">
        <v>51</v>
      </c>
      <c r="C60" s="1" t="s">
        <v>264</v>
      </c>
      <c r="D60" s="6">
        <v>291205.1081853949</v>
      </c>
      <c r="E60" s="6">
        <v>304860.82241831324</v>
      </c>
      <c r="F60" s="6">
        <f t="shared" si="0"/>
        <v>291887.89389704081</v>
      </c>
      <c r="G60" s="7">
        <v>0.9348706528197116</v>
      </c>
      <c r="H60" s="6">
        <f t="shared" si="3"/>
        <v>272877.42591769726</v>
      </c>
      <c r="J60" s="6">
        <f t="shared" si="1"/>
        <v>274614.5252297534</v>
      </c>
      <c r="L60" s="6">
        <v>259239</v>
      </c>
      <c r="N60" s="9">
        <v>25756.376526917338</v>
      </c>
      <c r="O60" s="9">
        <f t="shared" si="4"/>
        <v>210715.01048570697</v>
      </c>
      <c r="Q60" s="9">
        <f t="shared" si="2"/>
        <v>240397.02470317885</v>
      </c>
      <c r="S60" s="6">
        <v>241228.33205168173</v>
      </c>
      <c r="T60" s="6">
        <v>242057.24216845934</v>
      </c>
      <c r="U60" s="6">
        <v>242898.16787862949</v>
      </c>
      <c r="V60" s="6">
        <v>243750.38787431541</v>
      </c>
      <c r="W60" s="6">
        <v>244609.75812439891</v>
      </c>
    </row>
    <row r="61" spans="1:23" x14ac:dyDescent="0.2">
      <c r="A61" s="1" t="s">
        <v>422</v>
      </c>
      <c r="B61" s="1" t="s">
        <v>52</v>
      </c>
      <c r="C61" s="1" t="s">
        <v>265</v>
      </c>
      <c r="D61" s="6">
        <v>611392.08385372465</v>
      </c>
      <c r="E61" s="6">
        <v>620417.3114274079</v>
      </c>
      <c r="F61" s="6">
        <f t="shared" si="0"/>
        <v>611843.34523240873</v>
      </c>
      <c r="G61" s="7">
        <v>0.93527299750883885</v>
      </c>
      <c r="H61" s="6">
        <f t="shared" si="3"/>
        <v>572240.55950135028</v>
      </c>
      <c r="J61" s="6">
        <f t="shared" si="1"/>
        <v>575883.36241514003</v>
      </c>
      <c r="L61" s="6">
        <v>584915</v>
      </c>
      <c r="N61" s="9">
        <v>82697.209610855731</v>
      </c>
      <c r="O61" s="9">
        <f t="shared" si="4"/>
        <v>676552.59551277244</v>
      </c>
      <c r="Q61" s="9">
        <f t="shared" si="2"/>
        <v>629790.65029245568</v>
      </c>
      <c r="S61" s="6">
        <v>633384.96058917977</v>
      </c>
      <c r="T61" s="6">
        <v>636805.61334183789</v>
      </c>
      <c r="U61" s="6">
        <v>640172.9163332216</v>
      </c>
      <c r="V61" s="6">
        <v>643223.34645391733</v>
      </c>
      <c r="W61" s="6">
        <v>646106.90131622821</v>
      </c>
    </row>
    <row r="62" spans="1:23" x14ac:dyDescent="0.2">
      <c r="A62" s="1" t="s">
        <v>422</v>
      </c>
      <c r="B62" s="1" t="s">
        <v>18</v>
      </c>
      <c r="C62" s="1" t="s">
        <v>266</v>
      </c>
      <c r="D62" s="6">
        <v>169507.32220813481</v>
      </c>
      <c r="E62" s="6">
        <v>134669.36268097509</v>
      </c>
      <c r="F62" s="6">
        <f t="shared" si="0"/>
        <v>167765.42423177679</v>
      </c>
      <c r="G62" s="7">
        <v>0.94321486993358195</v>
      </c>
      <c r="H62" s="6">
        <f t="shared" si="3"/>
        <v>158238.84279612754</v>
      </c>
      <c r="J62" s="6">
        <f t="shared" si="1"/>
        <v>159246.16901242154</v>
      </c>
      <c r="L62" s="6">
        <v>158110</v>
      </c>
      <c r="N62" s="9">
        <v>12986.547176350057</v>
      </c>
      <c r="O62" s="9">
        <f t="shared" si="4"/>
        <v>106243.99831932588</v>
      </c>
      <c r="Q62" s="9">
        <f t="shared" si="2"/>
        <v>130864.07861838501</v>
      </c>
      <c r="S62" s="6">
        <v>131607.06447328045</v>
      </c>
      <c r="T62" s="6">
        <v>132328.62616269116</v>
      </c>
      <c r="U62" s="6">
        <v>133046.429150229</v>
      </c>
      <c r="V62" s="6">
        <v>133783.10408661759</v>
      </c>
      <c r="W62" s="6">
        <v>134557.04667375848</v>
      </c>
    </row>
    <row r="63" spans="1:23" x14ac:dyDescent="0.2">
      <c r="A63" s="1" t="s">
        <v>422</v>
      </c>
      <c r="B63" s="1" t="s">
        <v>20</v>
      </c>
      <c r="C63" s="1" t="s">
        <v>267</v>
      </c>
      <c r="D63" s="6">
        <v>318607.96555929945</v>
      </c>
      <c r="E63" s="6">
        <v>448458.40131706023</v>
      </c>
      <c r="F63" s="6">
        <f t="shared" si="0"/>
        <v>325100.48734718747</v>
      </c>
      <c r="G63" s="7">
        <v>0.9433808653612733</v>
      </c>
      <c r="H63" s="6">
        <f t="shared" si="3"/>
        <v>306693.57908296143</v>
      </c>
      <c r="J63" s="6">
        <f t="shared" si="1"/>
        <v>308645.94726968621</v>
      </c>
      <c r="L63" s="6">
        <v>339465</v>
      </c>
      <c r="N63" s="9">
        <v>33004.217665930322</v>
      </c>
      <c r="O63" s="9">
        <f t="shared" si="4"/>
        <v>270010.18812879623</v>
      </c>
      <c r="Q63" s="9">
        <f t="shared" si="2"/>
        <v>287956.91521610267</v>
      </c>
      <c r="S63" s="6">
        <v>289774.32230795268</v>
      </c>
      <c r="T63" s="6">
        <v>291560.346209721</v>
      </c>
      <c r="U63" s="6">
        <v>293331.22848658415</v>
      </c>
      <c r="V63" s="6">
        <v>295073.73137184989</v>
      </c>
      <c r="W63" s="6">
        <v>296778.99084160122</v>
      </c>
    </row>
    <row r="64" spans="1:23" x14ac:dyDescent="0.2">
      <c r="A64" s="1" t="s">
        <v>422</v>
      </c>
      <c r="B64" s="1" t="s">
        <v>22</v>
      </c>
      <c r="C64" s="1" t="s">
        <v>268</v>
      </c>
      <c r="D64" s="6">
        <v>196666.29967504722</v>
      </c>
      <c r="E64" s="6">
        <v>256395.60211409704</v>
      </c>
      <c r="F64" s="6">
        <f t="shared" si="0"/>
        <v>199652.76479699969</v>
      </c>
      <c r="G64" s="7">
        <v>0.94653157462738358</v>
      </c>
      <c r="H64" s="6">
        <f t="shared" si="3"/>
        <v>188977.64584201478</v>
      </c>
      <c r="J64" s="6">
        <f t="shared" si="1"/>
        <v>190180.65095495939</v>
      </c>
      <c r="L64" s="6">
        <v>217989</v>
      </c>
      <c r="N64" s="9">
        <v>18660.562813641416</v>
      </c>
      <c r="O64" s="9">
        <f t="shared" si="4"/>
        <v>152663.58157314354</v>
      </c>
      <c r="Q64" s="9">
        <f t="shared" si="2"/>
        <v>170090.66519419232</v>
      </c>
      <c r="S64" s="6">
        <v>171140.0545823313</v>
      </c>
      <c r="T64" s="6">
        <v>172204.2848886688</v>
      </c>
      <c r="U64" s="6">
        <v>173283.86677984914</v>
      </c>
      <c r="V64" s="6">
        <v>174354.34838349058</v>
      </c>
      <c r="W64" s="6">
        <v>175436.91542210113</v>
      </c>
    </row>
    <row r="65" spans="1:23" x14ac:dyDescent="0.2">
      <c r="A65" s="1" t="s">
        <v>422</v>
      </c>
      <c r="B65" s="1" t="s">
        <v>27</v>
      </c>
      <c r="C65" s="1" t="s">
        <v>269</v>
      </c>
      <c r="D65" s="6">
        <v>198218.99633724545</v>
      </c>
      <c r="E65" s="6">
        <v>234601.68149127689</v>
      </c>
      <c r="F65" s="6">
        <f t="shared" si="0"/>
        <v>200038.130594947</v>
      </c>
      <c r="G65" s="7">
        <v>0.9486901278120542</v>
      </c>
      <c r="H65" s="6">
        <f t="shared" si="3"/>
        <v>189774.19968140466</v>
      </c>
      <c r="J65" s="6">
        <f t="shared" si="1"/>
        <v>190982.27554405225</v>
      </c>
      <c r="L65" s="6">
        <v>211789</v>
      </c>
      <c r="N65" s="9">
        <v>23926.398761613706</v>
      </c>
      <c r="O65" s="9">
        <f t="shared" si="4"/>
        <v>195743.81360164291</v>
      </c>
      <c r="Q65" s="9">
        <f t="shared" si="2"/>
        <v>193532.02778623329</v>
      </c>
      <c r="S65" s="6">
        <v>194989.43132189021</v>
      </c>
      <c r="T65" s="6">
        <v>196409.74344124782</v>
      </c>
      <c r="U65" s="6">
        <v>197853.1345779082</v>
      </c>
      <c r="V65" s="6">
        <v>199317.43208917792</v>
      </c>
      <c r="W65" s="6">
        <v>200764.94578934781</v>
      </c>
    </row>
    <row r="66" spans="1:23" x14ac:dyDescent="0.2">
      <c r="A66" s="1" t="s">
        <v>422</v>
      </c>
      <c r="B66" s="1" t="s">
        <v>21</v>
      </c>
      <c r="C66" s="1" t="s">
        <v>270</v>
      </c>
      <c r="D66" s="6">
        <v>76989.782940067162</v>
      </c>
      <c r="E66" s="6">
        <v>234077.74396931223</v>
      </c>
      <c r="F66" s="6">
        <f t="shared" si="0"/>
        <v>84844.180991529414</v>
      </c>
      <c r="G66" s="7">
        <v>0.94584233144588159</v>
      </c>
      <c r="H66" s="6">
        <f t="shared" si="3"/>
        <v>80249.217958644527</v>
      </c>
      <c r="J66" s="6">
        <f t="shared" si="1"/>
        <v>80760.073192785625</v>
      </c>
      <c r="L66" s="6">
        <v>122932</v>
      </c>
      <c r="N66" s="9">
        <v>16698.694736557198</v>
      </c>
      <c r="O66" s="9">
        <f t="shared" si="4"/>
        <v>136613.37932507708</v>
      </c>
      <c r="Q66" s="9">
        <f t="shared" si="2"/>
        <v>110668.91584437521</v>
      </c>
      <c r="S66" s="6">
        <v>111241.63930445237</v>
      </c>
      <c r="T66" s="6">
        <v>111769.92347128254</v>
      </c>
      <c r="U66" s="6">
        <v>112335.8518537948</v>
      </c>
      <c r="V66" s="6">
        <v>112801.22725394723</v>
      </c>
      <c r="W66" s="6">
        <v>113224.64816752843</v>
      </c>
    </row>
    <row r="67" spans="1:23" x14ac:dyDescent="0.2">
      <c r="A67" s="1" t="s">
        <v>422</v>
      </c>
      <c r="B67" s="1" t="s">
        <v>24</v>
      </c>
      <c r="C67" s="1" t="s">
        <v>271</v>
      </c>
      <c r="D67" s="6">
        <v>212073.77319273539</v>
      </c>
      <c r="E67" s="6">
        <v>272521.58457361959</v>
      </c>
      <c r="F67" s="6">
        <f t="shared" si="0"/>
        <v>215096.16376177961</v>
      </c>
      <c r="G67" s="7">
        <v>0.94782719767358081</v>
      </c>
      <c r="H67" s="6">
        <f t="shared" si="3"/>
        <v>203873.99412866519</v>
      </c>
      <c r="J67" s="6">
        <f t="shared" si="1"/>
        <v>205171.82729956976</v>
      </c>
      <c r="L67" s="6">
        <v>244668</v>
      </c>
      <c r="N67" s="9">
        <v>19233.392263405953</v>
      </c>
      <c r="O67" s="9">
        <f t="shared" si="4"/>
        <v>157349.94587549451</v>
      </c>
      <c r="Q67" s="9">
        <f t="shared" si="2"/>
        <v>179563.72590217157</v>
      </c>
      <c r="S67" s="6">
        <v>180714.17966639966</v>
      </c>
      <c r="T67" s="6">
        <v>181849.31701530275</v>
      </c>
      <c r="U67" s="6">
        <v>183002.11791329301</v>
      </c>
      <c r="V67" s="6">
        <v>184116.93805201814</v>
      </c>
      <c r="W67" s="6">
        <v>185228.29748346392</v>
      </c>
    </row>
    <row r="68" spans="1:23" x14ac:dyDescent="0.2">
      <c r="A68" s="1" t="s">
        <v>422</v>
      </c>
      <c r="B68" s="1" t="s">
        <v>25</v>
      </c>
      <c r="C68" s="1" t="s">
        <v>272</v>
      </c>
      <c r="D68" s="6">
        <v>323342.1788330283</v>
      </c>
      <c r="E68" s="6">
        <v>401463.70953805896</v>
      </c>
      <c r="F68" s="6">
        <f t="shared" si="0"/>
        <v>327248.25536827982</v>
      </c>
      <c r="G68" s="7">
        <v>0.9494007651570282</v>
      </c>
      <c r="H68" s="6">
        <f t="shared" si="3"/>
        <v>310689.74404294742</v>
      </c>
      <c r="J68" s="6">
        <f t="shared" si="1"/>
        <v>312667.55125373037</v>
      </c>
      <c r="L68" s="6">
        <v>366765</v>
      </c>
      <c r="N68" s="9">
        <v>30244.767351119699</v>
      </c>
      <c r="O68" s="9">
        <f t="shared" si="4"/>
        <v>247434.90074656525</v>
      </c>
      <c r="Q68" s="9">
        <f t="shared" si="2"/>
        <v>277736.17091352609</v>
      </c>
      <c r="S68" s="6">
        <v>279523.34837432951</v>
      </c>
      <c r="T68" s="6">
        <v>281104.05213424866</v>
      </c>
      <c r="U68" s="6">
        <v>282551.10538863594</v>
      </c>
      <c r="V68" s="6">
        <v>283783.53824376274</v>
      </c>
      <c r="W68" s="6">
        <v>284920.23314789269</v>
      </c>
    </row>
    <row r="69" spans="1:23" x14ac:dyDescent="0.2">
      <c r="A69" s="1" t="s">
        <v>422</v>
      </c>
      <c r="B69" s="1" t="s">
        <v>26</v>
      </c>
      <c r="C69" s="1" t="s">
        <v>273</v>
      </c>
      <c r="D69" s="6">
        <v>281192.6196308725</v>
      </c>
      <c r="E69" s="6">
        <v>443932.43999804015</v>
      </c>
      <c r="F69" s="6">
        <f t="shared" si="0"/>
        <v>289329.61064923089</v>
      </c>
      <c r="G69" s="7">
        <v>0.94858627863837142</v>
      </c>
      <c r="H69" s="6">
        <f t="shared" si="3"/>
        <v>274454.09866564284</v>
      </c>
      <c r="J69" s="6">
        <f t="shared" si="1"/>
        <v>276201.2348546469</v>
      </c>
      <c r="L69" s="6">
        <v>272807</v>
      </c>
      <c r="N69" s="9">
        <v>37203.735044980953</v>
      </c>
      <c r="O69" s="9">
        <f t="shared" si="4"/>
        <v>304366.7812480487</v>
      </c>
      <c r="Q69" s="9">
        <f t="shared" si="2"/>
        <v>291283.58097899333</v>
      </c>
      <c r="S69" s="6">
        <v>293393.87194048928</v>
      </c>
      <c r="T69" s="6">
        <v>295410.63519208302</v>
      </c>
      <c r="U69" s="6">
        <v>297402.70675168885</v>
      </c>
      <c r="V69" s="6">
        <v>299286.63939154433</v>
      </c>
      <c r="W69" s="6">
        <v>301078.68271760456</v>
      </c>
    </row>
    <row r="70" spans="1:23" x14ac:dyDescent="0.2">
      <c r="A70" s="1" t="s">
        <v>422</v>
      </c>
      <c r="B70" s="1" t="s">
        <v>23</v>
      </c>
      <c r="C70" s="1" t="s">
        <v>274</v>
      </c>
      <c r="D70" s="6">
        <v>180339.41948756806</v>
      </c>
      <c r="E70" s="6">
        <v>213138.45945220624</v>
      </c>
      <c r="F70" s="6">
        <f t="shared" ref="F70:F133" si="5">E70*$F$2+D70*(1-$F$2)</f>
        <v>181979.37148579996</v>
      </c>
      <c r="G70" s="7">
        <v>0.94635260848183878</v>
      </c>
      <c r="H70" s="6">
        <f t="shared" si="3"/>
        <v>172216.65289547233</v>
      </c>
      <c r="J70" s="6">
        <f t="shared" ref="J70:J133" si="6">H70*$L$216/$H$216</f>
        <v>173312.95988482208</v>
      </c>
      <c r="L70" s="6">
        <v>190047</v>
      </c>
      <c r="N70" s="9">
        <v>20710.491043295868</v>
      </c>
      <c r="O70" s="9">
        <f t="shared" si="4"/>
        <v>169434.21108910686</v>
      </c>
      <c r="Q70" s="9">
        <f t="shared" ref="Q70:Q133" si="7">J70*$P$1+O70*$P$2</f>
        <v>171235.93176510226</v>
      </c>
      <c r="S70" s="6">
        <v>172403.76068836983</v>
      </c>
      <c r="T70" s="6">
        <v>173508.1253367906</v>
      </c>
      <c r="U70" s="6">
        <v>174617.38696577778</v>
      </c>
      <c r="V70" s="6">
        <v>175729.42367384519</v>
      </c>
      <c r="W70" s="6">
        <v>176809.55460759997</v>
      </c>
    </row>
    <row r="71" spans="1:23" x14ac:dyDescent="0.2">
      <c r="A71" s="1" t="s">
        <v>422</v>
      </c>
      <c r="B71" s="1" t="s">
        <v>28</v>
      </c>
      <c r="C71" s="1" t="s">
        <v>275</v>
      </c>
      <c r="D71" s="6">
        <v>381804.77683533664</v>
      </c>
      <c r="E71" s="6">
        <v>421502.43740761082</v>
      </c>
      <c r="F71" s="6">
        <f t="shared" si="5"/>
        <v>383789.65986395034</v>
      </c>
      <c r="G71" s="7">
        <v>0.94563040001070375</v>
      </c>
      <c r="H71" s="6">
        <f t="shared" ref="H71:H134" si="8">F71*G71</f>
        <v>362923.16957711929</v>
      </c>
      <c r="J71" s="6">
        <f t="shared" si="6"/>
        <v>365233.48742800596</v>
      </c>
      <c r="L71" s="6">
        <v>363279</v>
      </c>
      <c r="N71" s="9">
        <v>31763.517445260342</v>
      </c>
      <c r="O71" s="9">
        <f t="shared" ref="O71:O134" si="9">N71*$L$216/$N$216</f>
        <v>259859.91874851775</v>
      </c>
      <c r="Q71" s="9">
        <f t="shared" si="7"/>
        <v>308807.07861692237</v>
      </c>
      <c r="S71" s="6">
        <v>310343.43836934335</v>
      </c>
      <c r="T71" s="6">
        <v>311907.5137709094</v>
      </c>
      <c r="U71" s="6">
        <v>313482.74503456638</v>
      </c>
      <c r="V71" s="6">
        <v>315057.11766838824</v>
      </c>
      <c r="W71" s="6">
        <v>316638.61913840321</v>
      </c>
    </row>
    <row r="72" spans="1:23" x14ac:dyDescent="0.2">
      <c r="A72" s="1" t="s">
        <v>423</v>
      </c>
      <c r="B72" s="1" t="s">
        <v>171</v>
      </c>
      <c r="C72" s="1" t="s">
        <v>276</v>
      </c>
      <c r="D72" s="6">
        <v>440021.73766103241</v>
      </c>
      <c r="E72" s="6">
        <v>594002.06642591825</v>
      </c>
      <c r="F72" s="6">
        <f t="shared" si="5"/>
        <v>447720.75409927673</v>
      </c>
      <c r="G72" s="7">
        <v>0.96109017663973695</v>
      </c>
      <c r="H72" s="6">
        <f t="shared" si="8"/>
        <v>430300.0186425501</v>
      </c>
      <c r="J72" s="6">
        <f t="shared" si="6"/>
        <v>433039.24803775543</v>
      </c>
      <c r="L72" s="6">
        <v>486924</v>
      </c>
      <c r="N72" s="9">
        <v>62088.257194660975</v>
      </c>
      <c r="O72" s="9">
        <f t="shared" si="9"/>
        <v>507949.08018756524</v>
      </c>
      <c r="Q72" s="9">
        <f t="shared" si="7"/>
        <v>473152.65470913466</v>
      </c>
      <c r="S72" s="6">
        <v>478849.51423959102</v>
      </c>
      <c r="T72" s="6">
        <v>484243.12834798481</v>
      </c>
      <c r="U72" s="6">
        <v>489634.17865717364</v>
      </c>
      <c r="V72" s="6">
        <v>494798.12211364676</v>
      </c>
      <c r="W72" s="6">
        <v>499858.97231005243</v>
      </c>
    </row>
    <row r="73" spans="1:23" x14ac:dyDescent="0.2">
      <c r="A73" s="1" t="s">
        <v>423</v>
      </c>
      <c r="B73" s="1" t="s">
        <v>158</v>
      </c>
      <c r="C73" s="1" t="s">
        <v>277</v>
      </c>
      <c r="D73" s="6">
        <v>206347.2669608515</v>
      </c>
      <c r="E73" s="6">
        <v>160041.53336813539</v>
      </c>
      <c r="F73" s="6">
        <f t="shared" si="5"/>
        <v>204031.98028121568</v>
      </c>
      <c r="G73" s="7">
        <v>0.95325180395363063</v>
      </c>
      <c r="H73" s="6">
        <f t="shared" si="8"/>
        <v>194493.85326730044</v>
      </c>
      <c r="J73" s="6">
        <f t="shared" si="6"/>
        <v>195731.97378083706</v>
      </c>
      <c r="L73" s="6">
        <v>184357</v>
      </c>
      <c r="N73" s="9">
        <v>19359.838419491145</v>
      </c>
      <c r="O73" s="9">
        <f t="shared" si="9"/>
        <v>158384.4121591165</v>
      </c>
      <c r="Q73" s="9">
        <f t="shared" si="7"/>
        <v>175732.7575962327</v>
      </c>
      <c r="S73" s="6">
        <v>176684.9780064706</v>
      </c>
      <c r="T73" s="6">
        <v>177600.06612895266</v>
      </c>
      <c r="U73" s="6">
        <v>178549.07240278044</v>
      </c>
      <c r="V73" s="6">
        <v>179493.02110154269</v>
      </c>
      <c r="W73" s="6">
        <v>180467.90403513479</v>
      </c>
    </row>
    <row r="74" spans="1:23" x14ac:dyDescent="0.2">
      <c r="A74" s="1" t="s">
        <v>423</v>
      </c>
      <c r="B74" s="1" t="s">
        <v>169</v>
      </c>
      <c r="C74" s="1" t="s">
        <v>278</v>
      </c>
      <c r="D74" s="6">
        <v>206301.40932936908</v>
      </c>
      <c r="E74" s="6">
        <v>179051.15894451359</v>
      </c>
      <c r="F74" s="6">
        <f t="shared" si="5"/>
        <v>204938.89681012632</v>
      </c>
      <c r="G74" s="7">
        <v>0.95650545923880115</v>
      </c>
      <c r="H74" s="6">
        <f t="shared" si="8"/>
        <v>196025.17360926315</v>
      </c>
      <c r="J74" s="6">
        <f t="shared" si="6"/>
        <v>197273.04229271022</v>
      </c>
      <c r="L74" s="6">
        <v>186352</v>
      </c>
      <c r="N74" s="9">
        <v>17910.490358159594</v>
      </c>
      <c r="O74" s="9">
        <f t="shared" si="9"/>
        <v>146527.17783029887</v>
      </c>
      <c r="Q74" s="9">
        <f t="shared" si="7"/>
        <v>170099.17953460809</v>
      </c>
      <c r="S74" s="6">
        <v>170880.53777080943</v>
      </c>
      <c r="T74" s="6">
        <v>171692.51338799275</v>
      </c>
      <c r="U74" s="6">
        <v>172534.40487490565</v>
      </c>
      <c r="V74" s="6">
        <v>173399.75333822254</v>
      </c>
      <c r="W74" s="6">
        <v>174283.12143718303</v>
      </c>
    </row>
    <row r="75" spans="1:23" x14ac:dyDescent="0.2">
      <c r="A75" s="1" t="s">
        <v>423</v>
      </c>
      <c r="B75" s="1" t="s">
        <v>157</v>
      </c>
      <c r="C75" s="1" t="s">
        <v>279</v>
      </c>
      <c r="D75" s="6">
        <v>189806.5645576239</v>
      </c>
      <c r="E75" s="6">
        <v>153502.16073693533</v>
      </c>
      <c r="F75" s="6">
        <f t="shared" si="5"/>
        <v>187991.34436658947</v>
      </c>
      <c r="G75" s="7">
        <v>0.95027634594632171</v>
      </c>
      <c r="H75" s="6">
        <f t="shared" si="8"/>
        <v>178643.72779421927</v>
      </c>
      <c r="J75" s="6">
        <f t="shared" si="6"/>
        <v>179780.94863837984</v>
      </c>
      <c r="L75" s="6">
        <v>174307</v>
      </c>
      <c r="N75" s="9">
        <v>17106.916911537763</v>
      </c>
      <c r="O75" s="9">
        <f t="shared" si="9"/>
        <v>139953.07812904633</v>
      </c>
      <c r="Q75" s="9">
        <f t="shared" si="7"/>
        <v>158453.5538125461</v>
      </c>
      <c r="S75" s="6">
        <v>159072.96784919823</v>
      </c>
      <c r="T75" s="6">
        <v>159711.51103473146</v>
      </c>
      <c r="U75" s="6">
        <v>160364.54846577274</v>
      </c>
      <c r="V75" s="6">
        <v>161030.54398742487</v>
      </c>
      <c r="W75" s="6">
        <v>161710.0650772058</v>
      </c>
    </row>
    <row r="76" spans="1:23" x14ac:dyDescent="0.2">
      <c r="A76" s="1" t="s">
        <v>423</v>
      </c>
      <c r="B76" s="1" t="s">
        <v>170</v>
      </c>
      <c r="C76" s="1" t="s">
        <v>280</v>
      </c>
      <c r="D76" s="6">
        <v>298760.03182300809</v>
      </c>
      <c r="E76" s="6">
        <v>197962.27754600378</v>
      </c>
      <c r="F76" s="6">
        <f t="shared" si="5"/>
        <v>293720.14410915785</v>
      </c>
      <c r="G76" s="7">
        <v>0.9619060737959203</v>
      </c>
      <c r="H76" s="6">
        <f t="shared" si="8"/>
        <v>282531.19061481196</v>
      </c>
      <c r="J76" s="6">
        <f t="shared" si="6"/>
        <v>284329.74443508813</v>
      </c>
      <c r="L76" s="6">
        <v>277124</v>
      </c>
      <c r="N76" s="9">
        <v>23224.968318111216</v>
      </c>
      <c r="O76" s="9">
        <f t="shared" si="9"/>
        <v>190005.35411363392</v>
      </c>
      <c r="Q76" s="9">
        <f t="shared" si="7"/>
        <v>233820.05138935344</v>
      </c>
      <c r="S76" s="6">
        <v>235129.7024273701</v>
      </c>
      <c r="T76" s="6">
        <v>236460.93311185861</v>
      </c>
      <c r="U76" s="6">
        <v>237782.74883039942</v>
      </c>
      <c r="V76" s="6">
        <v>239084.37718032577</v>
      </c>
      <c r="W76" s="6">
        <v>240432.2850556435</v>
      </c>
    </row>
    <row r="77" spans="1:23" x14ac:dyDescent="0.2">
      <c r="A77" s="1" t="s">
        <v>423</v>
      </c>
      <c r="B77" s="1" t="s">
        <v>159</v>
      </c>
      <c r="C77" s="1" t="s">
        <v>281</v>
      </c>
      <c r="D77" s="6">
        <v>347744.21597087826</v>
      </c>
      <c r="E77" s="6">
        <v>243410.04759660858</v>
      </c>
      <c r="F77" s="6">
        <f t="shared" si="5"/>
        <v>342527.50755216472</v>
      </c>
      <c r="G77" s="7">
        <v>0.9521804726215326</v>
      </c>
      <c r="H77" s="6">
        <f t="shared" si="8"/>
        <v>326148.0040268958</v>
      </c>
      <c r="J77" s="6">
        <f t="shared" si="6"/>
        <v>328224.21634646849</v>
      </c>
      <c r="L77" s="6">
        <v>301038</v>
      </c>
      <c r="N77" s="9">
        <v>30160.105054824639</v>
      </c>
      <c r="O77" s="9">
        <f t="shared" si="9"/>
        <v>246742.27161711786</v>
      </c>
      <c r="Q77" s="9">
        <f t="shared" si="7"/>
        <v>284591.51431655762</v>
      </c>
      <c r="S77" s="6">
        <v>285758.6554987831</v>
      </c>
      <c r="T77" s="6">
        <v>286908.73635138216</v>
      </c>
      <c r="U77" s="6">
        <v>288110.21726621286</v>
      </c>
      <c r="V77" s="6">
        <v>289324.42698801367</v>
      </c>
      <c r="W77" s="6">
        <v>290567.43331832404</v>
      </c>
    </row>
    <row r="78" spans="1:23" x14ac:dyDescent="0.2">
      <c r="A78" s="1" t="s">
        <v>423</v>
      </c>
      <c r="B78" s="1" t="s">
        <v>160</v>
      </c>
      <c r="C78" s="1" t="s">
        <v>282</v>
      </c>
      <c r="D78" s="6">
        <v>139362.93961976399</v>
      </c>
      <c r="E78" s="6">
        <v>99181.568766099837</v>
      </c>
      <c r="F78" s="6">
        <f t="shared" si="5"/>
        <v>137353.87107708078</v>
      </c>
      <c r="G78" s="7">
        <v>0.94609129345900889</v>
      </c>
      <c r="H78" s="6">
        <f t="shared" si="8"/>
        <v>129949.30154891731</v>
      </c>
      <c r="J78" s="6">
        <f t="shared" si="6"/>
        <v>130776.54052467225</v>
      </c>
      <c r="L78" s="6">
        <v>114187</v>
      </c>
      <c r="N78" s="9">
        <v>10149.865526318017</v>
      </c>
      <c r="O78" s="9">
        <f t="shared" si="9"/>
        <v>83036.875104364357</v>
      </c>
      <c r="Q78" s="9">
        <f t="shared" si="7"/>
        <v>105212.46490999669</v>
      </c>
      <c r="S78" s="6">
        <v>105368.53766855547</v>
      </c>
      <c r="T78" s="6">
        <v>105537.53506247325</v>
      </c>
      <c r="U78" s="6">
        <v>105725.51938521904</v>
      </c>
      <c r="V78" s="6">
        <v>105922.07049227346</v>
      </c>
      <c r="W78" s="6">
        <v>106135.4118555101</v>
      </c>
    </row>
    <row r="79" spans="1:23" x14ac:dyDescent="0.2">
      <c r="A79" s="1" t="s">
        <v>423</v>
      </c>
      <c r="B79" s="1" t="s">
        <v>161</v>
      </c>
      <c r="C79" s="1" t="s">
        <v>283</v>
      </c>
      <c r="D79" s="6">
        <v>264745.75522126519</v>
      </c>
      <c r="E79" s="6">
        <v>355741.04651293665</v>
      </c>
      <c r="F79" s="6">
        <f t="shared" si="5"/>
        <v>269295.51978584874</v>
      </c>
      <c r="G79" s="7">
        <v>0.9497082081406375</v>
      </c>
      <c r="H79" s="6">
        <f t="shared" si="8"/>
        <v>255752.16555611999</v>
      </c>
      <c r="J79" s="6">
        <f t="shared" si="6"/>
        <v>257380.24786945287</v>
      </c>
      <c r="L79" s="6">
        <v>293154</v>
      </c>
      <c r="N79" s="9">
        <v>51261.34868838796</v>
      </c>
      <c r="O79" s="9">
        <f t="shared" si="9"/>
        <v>419373.26141729363</v>
      </c>
      <c r="Q79" s="9">
        <f t="shared" si="7"/>
        <v>344125.75835693406</v>
      </c>
      <c r="S79" s="6">
        <v>346605.38383270032</v>
      </c>
      <c r="T79" s="6">
        <v>349037.07951030589</v>
      </c>
      <c r="U79" s="6">
        <v>351384.60622443451</v>
      </c>
      <c r="V79" s="6">
        <v>353552.53312888159</v>
      </c>
      <c r="W79" s="6">
        <v>355697.58018503926</v>
      </c>
    </row>
    <row r="80" spans="1:23" x14ac:dyDescent="0.2">
      <c r="A80" s="1" t="s">
        <v>423</v>
      </c>
      <c r="B80" s="1" t="s">
        <v>175</v>
      </c>
      <c r="C80" s="1" t="s">
        <v>284</v>
      </c>
      <c r="D80" s="6">
        <v>357543.20881857973</v>
      </c>
      <c r="E80" s="6">
        <v>306296.02522441442</v>
      </c>
      <c r="F80" s="6">
        <f t="shared" si="5"/>
        <v>354980.84963887144</v>
      </c>
      <c r="G80" s="7">
        <v>0.94329077006723006</v>
      </c>
      <c r="H80" s="6">
        <f t="shared" si="8"/>
        <v>334850.15901497065</v>
      </c>
      <c r="J80" s="6">
        <f t="shared" si="6"/>
        <v>336981.76802920341</v>
      </c>
      <c r="L80" s="6">
        <v>315497</v>
      </c>
      <c r="N80" s="9">
        <v>34595.129760068048</v>
      </c>
      <c r="O80" s="9">
        <f t="shared" si="9"/>
        <v>283025.56931984733</v>
      </c>
      <c r="Q80" s="9">
        <f t="shared" si="7"/>
        <v>308088.80592855823</v>
      </c>
      <c r="S80" s="6">
        <v>308868.59918122547</v>
      </c>
      <c r="T80" s="6">
        <v>309705.15051348071</v>
      </c>
      <c r="U80" s="6">
        <v>310562.49085447</v>
      </c>
      <c r="V80" s="6">
        <v>311458.33963442384</v>
      </c>
      <c r="W80" s="6">
        <v>312364.90768278268</v>
      </c>
    </row>
    <row r="81" spans="1:23" x14ac:dyDescent="0.2">
      <c r="A81" s="1" t="s">
        <v>423</v>
      </c>
      <c r="B81" s="1" t="s">
        <v>173</v>
      </c>
      <c r="C81" s="1" t="s">
        <v>285</v>
      </c>
      <c r="D81" s="6">
        <v>519820.64304362534</v>
      </c>
      <c r="E81" s="6">
        <v>745063.53274371906</v>
      </c>
      <c r="F81" s="6">
        <f t="shared" si="5"/>
        <v>531082.78752863</v>
      </c>
      <c r="G81" s="7">
        <v>0.94752610974784734</v>
      </c>
      <c r="H81" s="6">
        <f t="shared" si="8"/>
        <v>503214.80762104539</v>
      </c>
      <c r="J81" s="6">
        <f t="shared" si="6"/>
        <v>506418.20230712189</v>
      </c>
      <c r="L81" s="6">
        <v>562666</v>
      </c>
      <c r="N81" s="9">
        <v>89170.251643254102</v>
      </c>
      <c r="O81" s="9">
        <f t="shared" si="9"/>
        <v>729509.07866970228</v>
      </c>
      <c r="Q81" s="9">
        <f t="shared" si="7"/>
        <v>625880.95894913224</v>
      </c>
      <c r="S81" s="6">
        <v>631218.41615019029</v>
      </c>
      <c r="T81" s="6">
        <v>636395.11356172513</v>
      </c>
      <c r="U81" s="6">
        <v>641522.33205821575</v>
      </c>
      <c r="V81" s="6">
        <v>646519.08894415118</v>
      </c>
      <c r="W81" s="6">
        <v>651415.41273014178</v>
      </c>
    </row>
    <row r="82" spans="1:23" x14ac:dyDescent="0.2">
      <c r="A82" s="1" t="s">
        <v>423</v>
      </c>
      <c r="B82" s="1" t="s">
        <v>174</v>
      </c>
      <c r="C82" s="1" t="s">
        <v>286</v>
      </c>
      <c r="D82" s="6">
        <v>270744.25297202985</v>
      </c>
      <c r="E82" s="6">
        <v>208815.56588974252</v>
      </c>
      <c r="F82" s="6">
        <f t="shared" si="5"/>
        <v>267647.81861791544</v>
      </c>
      <c r="G82" s="7">
        <v>0.95190964699700842</v>
      </c>
      <c r="H82" s="6">
        <f t="shared" si="8"/>
        <v>254776.54054009923</v>
      </c>
      <c r="J82" s="6">
        <f t="shared" si="6"/>
        <v>256398.41216180581</v>
      </c>
      <c r="L82" s="6">
        <v>243114</v>
      </c>
      <c r="N82" s="9">
        <v>25299.862515238328</v>
      </c>
      <c r="O82" s="9">
        <f t="shared" si="9"/>
        <v>206980.23223934593</v>
      </c>
      <c r="Q82" s="9">
        <f t="shared" si="7"/>
        <v>229935.51014615825</v>
      </c>
      <c r="S82" s="6">
        <v>231106.73604781536</v>
      </c>
      <c r="T82" s="6">
        <v>232321.26514613058</v>
      </c>
      <c r="U82" s="6">
        <v>233556.70369440285</v>
      </c>
      <c r="V82" s="6">
        <v>234842.90329240452</v>
      </c>
      <c r="W82" s="6">
        <v>236177.12309430938</v>
      </c>
    </row>
    <row r="83" spans="1:23" x14ac:dyDescent="0.2">
      <c r="A83" s="1" t="s">
        <v>423</v>
      </c>
      <c r="B83" s="1" t="s">
        <v>176</v>
      </c>
      <c r="C83" s="1" t="s">
        <v>287</v>
      </c>
      <c r="D83" s="6">
        <v>288992.15312890243</v>
      </c>
      <c r="E83" s="6">
        <v>339350.50890663796</v>
      </c>
      <c r="F83" s="6">
        <f t="shared" si="5"/>
        <v>291510.07091778918</v>
      </c>
      <c r="G83" s="7">
        <v>0.94365050412322959</v>
      </c>
      <c r="H83" s="6">
        <f t="shared" si="8"/>
        <v>275083.62537857017</v>
      </c>
      <c r="J83" s="6">
        <f t="shared" si="6"/>
        <v>276834.76904608321</v>
      </c>
      <c r="L83" s="6">
        <v>278179</v>
      </c>
      <c r="N83" s="9">
        <v>36690.335832280092</v>
      </c>
      <c r="O83" s="9">
        <f t="shared" si="9"/>
        <v>300166.62054708367</v>
      </c>
      <c r="Q83" s="9">
        <f t="shared" si="7"/>
        <v>289328.72372194135</v>
      </c>
      <c r="S83" s="6">
        <v>290774.02250839944</v>
      </c>
      <c r="T83" s="6">
        <v>292213.59575995064</v>
      </c>
      <c r="U83" s="6">
        <v>293660.99677785352</v>
      </c>
      <c r="V83" s="6">
        <v>295107.71488236671</v>
      </c>
      <c r="W83" s="6">
        <v>296555.14411665022</v>
      </c>
    </row>
    <row r="84" spans="1:23" x14ac:dyDescent="0.2">
      <c r="A84" s="1" t="s">
        <v>423</v>
      </c>
      <c r="B84" s="1" t="s">
        <v>177</v>
      </c>
      <c r="C84" s="1" t="s">
        <v>288</v>
      </c>
      <c r="D84" s="6">
        <v>296678.32601852139</v>
      </c>
      <c r="E84" s="6">
        <v>327931.09569841879</v>
      </c>
      <c r="F84" s="6">
        <f t="shared" si="5"/>
        <v>298240.96450251626</v>
      </c>
      <c r="G84" s="7">
        <v>0.94173338606680757</v>
      </c>
      <c r="H84" s="6">
        <f t="shared" si="8"/>
        <v>280863.4733647852</v>
      </c>
      <c r="J84" s="6">
        <f t="shared" si="6"/>
        <v>282651.41073161899</v>
      </c>
      <c r="L84" s="6">
        <v>267959</v>
      </c>
      <c r="N84" s="9">
        <v>36786.702794426616</v>
      </c>
      <c r="O84" s="9">
        <f t="shared" si="9"/>
        <v>300955.00649950828</v>
      </c>
      <c r="Q84" s="9">
        <f t="shared" si="7"/>
        <v>292452.78872853587</v>
      </c>
      <c r="S84" s="6">
        <v>293412.31687563076</v>
      </c>
      <c r="T84" s="6">
        <v>294384.14693153987</v>
      </c>
      <c r="U84" s="6">
        <v>295397.05076364038</v>
      </c>
      <c r="V84" s="6">
        <v>296428.58162996575</v>
      </c>
      <c r="W84" s="6">
        <v>297494.09985386184</v>
      </c>
    </row>
    <row r="85" spans="1:23" x14ac:dyDescent="0.2">
      <c r="A85" s="1" t="s">
        <v>423</v>
      </c>
      <c r="B85" s="1" t="s">
        <v>172</v>
      </c>
      <c r="C85" s="1" t="s">
        <v>289</v>
      </c>
      <c r="D85" s="6">
        <v>701663.0791949929</v>
      </c>
      <c r="E85" s="6">
        <v>870678.29484629084</v>
      </c>
      <c r="F85" s="6">
        <f t="shared" si="5"/>
        <v>710113.83997755777</v>
      </c>
      <c r="G85" s="7">
        <v>0.95085432410708137</v>
      </c>
      <c r="H85" s="6">
        <f t="shared" si="8"/>
        <v>675214.81535094487</v>
      </c>
      <c r="J85" s="6">
        <f t="shared" si="6"/>
        <v>679513.13789371913</v>
      </c>
      <c r="L85" s="6">
        <v>717255</v>
      </c>
      <c r="N85" s="9">
        <v>129032.45898921549</v>
      </c>
      <c r="O85" s="9">
        <f t="shared" si="9"/>
        <v>1055625.0379588325</v>
      </c>
      <c r="Q85" s="9">
        <f t="shared" si="7"/>
        <v>880917.00128891098</v>
      </c>
      <c r="S85" s="6">
        <v>887556.45803265832</v>
      </c>
      <c r="T85" s="6">
        <v>893895.87781811366</v>
      </c>
      <c r="U85" s="6">
        <v>900260.20667553891</v>
      </c>
      <c r="V85" s="6">
        <v>906350.47823813674</v>
      </c>
      <c r="W85" s="6">
        <v>912277.17206065089</v>
      </c>
    </row>
    <row r="86" spans="1:23" x14ac:dyDescent="0.2">
      <c r="A86" s="1" t="s">
        <v>424</v>
      </c>
      <c r="B86" s="1" t="s">
        <v>32</v>
      </c>
      <c r="C86" s="1" t="s">
        <v>290</v>
      </c>
      <c r="D86" s="6">
        <v>103397.73197763112</v>
      </c>
      <c r="E86" s="6">
        <v>86658.123538094093</v>
      </c>
      <c r="F86" s="6">
        <f t="shared" si="5"/>
        <v>102560.75155565426</v>
      </c>
      <c r="G86" s="7">
        <v>0.94455051483079622</v>
      </c>
      <c r="H86" s="6">
        <f t="shared" si="8"/>
        <v>96873.810683326621</v>
      </c>
      <c r="J86" s="6">
        <f t="shared" si="6"/>
        <v>97490.495736435478</v>
      </c>
      <c r="L86" s="6">
        <v>97368</v>
      </c>
      <c r="N86" s="9">
        <v>9168.9877597105205</v>
      </c>
      <c r="O86" s="9">
        <f t="shared" si="9"/>
        <v>75012.23434560337</v>
      </c>
      <c r="Q86" s="9">
        <f t="shared" si="7"/>
        <v>85453.629352423683</v>
      </c>
      <c r="S86" s="6">
        <v>85888.777170022367</v>
      </c>
      <c r="T86" s="6">
        <v>86339.761360115503</v>
      </c>
      <c r="U86" s="6">
        <v>86815.969252966403</v>
      </c>
      <c r="V86" s="6">
        <v>87293.47193251003</v>
      </c>
      <c r="W86" s="6">
        <v>87759.285188445283</v>
      </c>
    </row>
    <row r="87" spans="1:23" x14ac:dyDescent="0.2">
      <c r="A87" s="1" t="s">
        <v>424</v>
      </c>
      <c r="B87" s="1" t="s">
        <v>31</v>
      </c>
      <c r="C87" s="1" t="s">
        <v>291</v>
      </c>
      <c r="D87" s="6">
        <v>115254.48967201691</v>
      </c>
      <c r="E87" s="6">
        <v>107018.73409077428</v>
      </c>
      <c r="F87" s="6">
        <f t="shared" si="5"/>
        <v>114842.70189295478</v>
      </c>
      <c r="G87" s="7">
        <v>0.93769137662172597</v>
      </c>
      <c r="H87" s="6">
        <f t="shared" si="8"/>
        <v>107687.01123296325</v>
      </c>
      <c r="J87" s="6">
        <f t="shared" si="6"/>
        <v>108372.53159984984</v>
      </c>
      <c r="L87" s="6">
        <v>102517</v>
      </c>
      <c r="N87" s="9">
        <v>8080.5517300813981</v>
      </c>
      <c r="O87" s="9">
        <f t="shared" si="9"/>
        <v>66107.650692051233</v>
      </c>
      <c r="Q87" s="9">
        <f t="shared" si="7"/>
        <v>85740.144006437738</v>
      </c>
      <c r="S87" s="6">
        <v>86055.499383541654</v>
      </c>
      <c r="T87" s="6">
        <v>86400.267382974649</v>
      </c>
      <c r="U87" s="6">
        <v>86748.893705181559</v>
      </c>
      <c r="V87" s="6">
        <v>87098.907604236549</v>
      </c>
      <c r="W87" s="6">
        <v>87472.233572633719</v>
      </c>
    </row>
    <row r="88" spans="1:23" x14ac:dyDescent="0.2">
      <c r="A88" s="1" t="s">
        <v>424</v>
      </c>
      <c r="B88" s="1" t="s">
        <v>48</v>
      </c>
      <c r="C88" s="1" t="s">
        <v>292</v>
      </c>
      <c r="D88" s="6">
        <v>200479.52941006681</v>
      </c>
      <c r="E88" s="6">
        <v>219737.40962961299</v>
      </c>
      <c r="F88" s="6">
        <f t="shared" si="5"/>
        <v>201442.42342104411</v>
      </c>
      <c r="G88" s="7">
        <v>0.94350364831198796</v>
      </c>
      <c r="H88" s="6">
        <f t="shared" si="8"/>
        <v>190061.66142256337</v>
      </c>
      <c r="J88" s="6">
        <f t="shared" si="6"/>
        <v>191271.56722622248</v>
      </c>
      <c r="L88" s="6">
        <v>189408</v>
      </c>
      <c r="N88" s="9">
        <v>24584.624522129605</v>
      </c>
      <c r="O88" s="9">
        <f t="shared" si="9"/>
        <v>201128.8120653872</v>
      </c>
      <c r="Q88" s="9">
        <f t="shared" si="7"/>
        <v>196550.0154558488</v>
      </c>
      <c r="S88" s="6">
        <v>197451.26550777364</v>
      </c>
      <c r="T88" s="6">
        <v>198350.64101379746</v>
      </c>
      <c r="U88" s="6">
        <v>199259.5730648344</v>
      </c>
      <c r="V88" s="6">
        <v>200182.80386941135</v>
      </c>
      <c r="W88" s="6">
        <v>201125.44006626142</v>
      </c>
    </row>
    <row r="89" spans="1:23" x14ac:dyDescent="0.2">
      <c r="A89" s="1" t="s">
        <v>424</v>
      </c>
      <c r="B89" s="1" t="s">
        <v>46</v>
      </c>
      <c r="C89" s="1" t="s">
        <v>293</v>
      </c>
      <c r="D89" s="6">
        <v>140037.47827952704</v>
      </c>
      <c r="E89" s="6">
        <v>122636.65244429244</v>
      </c>
      <c r="F89" s="6">
        <f t="shared" si="5"/>
        <v>139167.43698776531</v>
      </c>
      <c r="G89" s="7">
        <v>0.94328484000656931</v>
      </c>
      <c r="H89" s="6">
        <f t="shared" si="8"/>
        <v>131274.5335331285</v>
      </c>
      <c r="J89" s="6">
        <f t="shared" si="6"/>
        <v>132110.20874929559</v>
      </c>
      <c r="L89" s="6">
        <v>131111</v>
      </c>
      <c r="N89" s="9">
        <v>12430.154523573134</v>
      </c>
      <c r="O89" s="9">
        <f t="shared" si="9"/>
        <v>101692.1047895223</v>
      </c>
      <c r="Q89" s="9">
        <f t="shared" si="7"/>
        <v>115821.6423582978</v>
      </c>
      <c r="S89" s="6">
        <v>116489.25980484273</v>
      </c>
      <c r="T89" s="6">
        <v>117154.01932736322</v>
      </c>
      <c r="U89" s="6">
        <v>117820.21383764556</v>
      </c>
      <c r="V89" s="6">
        <v>118491.59803784356</v>
      </c>
      <c r="W89" s="6">
        <v>119180.77531930954</v>
      </c>
    </row>
    <row r="90" spans="1:23" x14ac:dyDescent="0.2">
      <c r="A90" s="1" t="s">
        <v>424</v>
      </c>
      <c r="B90" s="1" t="s">
        <v>29</v>
      </c>
      <c r="C90" s="1" t="s">
        <v>294</v>
      </c>
      <c r="D90" s="6">
        <v>326761.68952938518</v>
      </c>
      <c r="E90" s="6">
        <v>252817.9531061615</v>
      </c>
      <c r="F90" s="6">
        <f t="shared" si="5"/>
        <v>323064.502708224</v>
      </c>
      <c r="G90" s="7">
        <v>0.94097433473633751</v>
      </c>
      <c r="H90" s="6">
        <f t="shared" si="8"/>
        <v>303995.40551279677</v>
      </c>
      <c r="J90" s="6">
        <f t="shared" si="6"/>
        <v>305930.59750608308</v>
      </c>
      <c r="L90" s="6">
        <v>291242</v>
      </c>
      <c r="N90" s="9">
        <v>26964.587055437838</v>
      </c>
      <c r="O90" s="9">
        <f t="shared" si="9"/>
        <v>220599.47905294021</v>
      </c>
      <c r="Q90" s="9">
        <f t="shared" si="7"/>
        <v>260236.70448828588</v>
      </c>
      <c r="S90" s="6">
        <v>261079.40836147021</v>
      </c>
      <c r="T90" s="6">
        <v>261956.8621919234</v>
      </c>
      <c r="U90" s="6">
        <v>262867.94632734614</v>
      </c>
      <c r="V90" s="6">
        <v>263848.09920824168</v>
      </c>
      <c r="W90" s="6">
        <v>264880.93848856341</v>
      </c>
    </row>
    <row r="91" spans="1:23" x14ac:dyDescent="0.2">
      <c r="A91" s="1" t="s">
        <v>424</v>
      </c>
      <c r="B91" s="1" t="s">
        <v>45</v>
      </c>
      <c r="C91" s="1" t="s">
        <v>295</v>
      </c>
      <c r="D91" s="6">
        <v>293245.36664739682</v>
      </c>
      <c r="E91" s="6">
        <v>500829.0723493335</v>
      </c>
      <c r="F91" s="6">
        <f t="shared" si="5"/>
        <v>303624.55193249363</v>
      </c>
      <c r="G91" s="7">
        <v>0.94691534378276843</v>
      </c>
      <c r="H91" s="6">
        <f t="shared" si="8"/>
        <v>287506.74697404623</v>
      </c>
      <c r="J91" s="6">
        <f t="shared" si="6"/>
        <v>289336.97448627272</v>
      </c>
      <c r="L91" s="6">
        <v>355501</v>
      </c>
      <c r="N91" s="9">
        <v>65707.350115040608</v>
      </c>
      <c r="O91" s="9">
        <f t="shared" si="9"/>
        <v>537557.17361909163</v>
      </c>
      <c r="Q91" s="9">
        <f t="shared" si="7"/>
        <v>422256.2122700779</v>
      </c>
      <c r="S91" s="6">
        <v>424520.2909636806</v>
      </c>
      <c r="T91" s="6">
        <v>426508.33145499462</v>
      </c>
      <c r="U91" s="6">
        <v>428483.10779564909</v>
      </c>
      <c r="V91" s="6">
        <v>430121.66963453178</v>
      </c>
      <c r="W91" s="6">
        <v>431588.06814353768</v>
      </c>
    </row>
    <row r="92" spans="1:23" x14ac:dyDescent="0.2">
      <c r="A92" s="1" t="s">
        <v>424</v>
      </c>
      <c r="B92" s="1" t="s">
        <v>47</v>
      </c>
      <c r="C92" s="1" t="s">
        <v>296</v>
      </c>
      <c r="D92" s="6">
        <v>168012.44812980184</v>
      </c>
      <c r="E92" s="6">
        <v>130905.23703187989</v>
      </c>
      <c r="F92" s="6">
        <f t="shared" si="5"/>
        <v>166157.08757490574</v>
      </c>
      <c r="G92" s="7">
        <v>0.94286420484369959</v>
      </c>
      <c r="H92" s="6">
        <f t="shared" si="8"/>
        <v>156663.57025545847</v>
      </c>
      <c r="J92" s="6">
        <f t="shared" si="6"/>
        <v>157660.86850832711</v>
      </c>
      <c r="L92" s="6">
        <v>150140</v>
      </c>
      <c r="N92" s="9">
        <v>15754.195018302866</v>
      </c>
      <c r="O92" s="9">
        <f t="shared" si="9"/>
        <v>128886.35033760604</v>
      </c>
      <c r="Q92" s="9">
        <f t="shared" si="7"/>
        <v>142252.42456939543</v>
      </c>
      <c r="S92" s="6">
        <v>143074.37296686997</v>
      </c>
      <c r="T92" s="6">
        <v>143904.38833784411</v>
      </c>
      <c r="U92" s="6">
        <v>144737.94944614935</v>
      </c>
      <c r="V92" s="6">
        <v>145590.75542332066</v>
      </c>
      <c r="W92" s="6">
        <v>146438.6577583598</v>
      </c>
    </row>
    <row r="93" spans="1:23" x14ac:dyDescent="0.2">
      <c r="A93" s="1" t="s">
        <v>424</v>
      </c>
      <c r="B93" s="1" t="s">
        <v>44</v>
      </c>
      <c r="C93" s="1" t="s">
        <v>297</v>
      </c>
      <c r="D93" s="6">
        <v>106270.66950231577</v>
      </c>
      <c r="E93" s="6">
        <v>78911.816674291113</v>
      </c>
      <c r="F93" s="6">
        <f t="shared" si="5"/>
        <v>104902.72686091452</v>
      </c>
      <c r="G93" s="7">
        <v>0.94345218766870109</v>
      </c>
      <c r="H93" s="6">
        <f t="shared" si="8"/>
        <v>98970.707149342023</v>
      </c>
      <c r="J93" s="6">
        <f t="shared" si="6"/>
        <v>99600.7407504164</v>
      </c>
      <c r="L93" s="6">
        <v>94650</v>
      </c>
      <c r="N93" s="9">
        <v>9562.9288164708269</v>
      </c>
      <c r="O93" s="9">
        <f t="shared" si="9"/>
        <v>78235.098160288151</v>
      </c>
      <c r="Q93" s="9">
        <f t="shared" si="7"/>
        <v>88159.669726533029</v>
      </c>
      <c r="S93" s="6">
        <v>88761.163636725847</v>
      </c>
      <c r="T93" s="6">
        <v>89341.320815462968</v>
      </c>
      <c r="U93" s="6">
        <v>89918.184042496723</v>
      </c>
      <c r="V93" s="6">
        <v>90497.912450509466</v>
      </c>
      <c r="W93" s="6">
        <v>91077.851629601413</v>
      </c>
    </row>
    <row r="94" spans="1:23" x14ac:dyDescent="0.2">
      <c r="A94" s="1" t="s">
        <v>424</v>
      </c>
      <c r="B94" s="1" t="s">
        <v>38</v>
      </c>
      <c r="C94" s="1" t="s">
        <v>298</v>
      </c>
      <c r="D94" s="6">
        <v>131059.2839187738</v>
      </c>
      <c r="E94" s="6">
        <v>88678.657312430543</v>
      </c>
      <c r="F94" s="6">
        <f t="shared" si="5"/>
        <v>128940.25258845663</v>
      </c>
      <c r="G94" s="7">
        <v>0.94637772655414654</v>
      </c>
      <c r="H94" s="6">
        <f t="shared" si="8"/>
        <v>122026.18310598099</v>
      </c>
      <c r="J94" s="6">
        <f t="shared" si="6"/>
        <v>122802.98462414752</v>
      </c>
      <c r="L94" s="6">
        <v>124077</v>
      </c>
      <c r="N94" s="9">
        <v>10232.396277198108</v>
      </c>
      <c r="O94" s="9">
        <f t="shared" si="9"/>
        <v>83712.06588746683</v>
      </c>
      <c r="Q94" s="9">
        <f t="shared" si="7"/>
        <v>101870.21951920938</v>
      </c>
      <c r="S94" s="6">
        <v>102579.4013595054</v>
      </c>
      <c r="T94" s="6">
        <v>103292.89467908212</v>
      </c>
      <c r="U94" s="6">
        <v>103990.8300134726</v>
      </c>
      <c r="V94" s="6">
        <v>104676.8839521209</v>
      </c>
      <c r="W94" s="6">
        <v>105381.43994567433</v>
      </c>
    </row>
    <row r="95" spans="1:23" x14ac:dyDescent="0.2">
      <c r="A95" s="1" t="s">
        <v>424</v>
      </c>
      <c r="B95" s="1" t="s">
        <v>30</v>
      </c>
      <c r="C95" s="1" t="s">
        <v>299</v>
      </c>
      <c r="D95" s="6">
        <v>507380.00702201709</v>
      </c>
      <c r="E95" s="6">
        <v>576369.30650536902</v>
      </c>
      <c r="F95" s="6">
        <f t="shared" si="5"/>
        <v>510829.47199618467</v>
      </c>
      <c r="G95" s="7">
        <v>0.9450942809863867</v>
      </c>
      <c r="H95" s="6">
        <f t="shared" si="8"/>
        <v>482782.01254288969</v>
      </c>
      <c r="J95" s="6">
        <f t="shared" si="6"/>
        <v>485855.33492945554</v>
      </c>
      <c r="L95" s="6">
        <v>543780</v>
      </c>
      <c r="N95" s="9">
        <v>52734.413583505586</v>
      </c>
      <c r="O95" s="9">
        <f t="shared" si="9"/>
        <v>431424.52509160934</v>
      </c>
      <c r="Q95" s="9">
        <f t="shared" si="7"/>
        <v>456708.22369162081</v>
      </c>
      <c r="S95" s="6">
        <v>459912.05078510102</v>
      </c>
      <c r="T95" s="6">
        <v>463060.9377163318</v>
      </c>
      <c r="U95" s="6">
        <v>466180.84733603429</v>
      </c>
      <c r="V95" s="6">
        <v>469263.33796779823</v>
      </c>
      <c r="W95" s="6">
        <v>472387.45477615809</v>
      </c>
    </row>
    <row r="96" spans="1:23" x14ac:dyDescent="0.2">
      <c r="A96" s="1" t="s">
        <v>425</v>
      </c>
      <c r="B96" s="1" t="s">
        <v>53</v>
      </c>
      <c r="C96" s="1" t="s">
        <v>300</v>
      </c>
      <c r="D96" s="6">
        <v>836963.58905660803</v>
      </c>
      <c r="E96" s="6">
        <v>762068.25282643375</v>
      </c>
      <c r="F96" s="6">
        <f t="shared" si="5"/>
        <v>833218.82224509923</v>
      </c>
      <c r="G96" s="7">
        <v>0.9866127228726459</v>
      </c>
      <c r="H96" s="6">
        <f t="shared" si="8"/>
        <v>822064.29096397653</v>
      </c>
      <c r="J96" s="6">
        <f t="shared" si="6"/>
        <v>827297.43661351863</v>
      </c>
      <c r="L96" s="6">
        <v>922857</v>
      </c>
      <c r="N96" s="9">
        <v>98354.54170569517</v>
      </c>
      <c r="O96" s="9">
        <f t="shared" si="9"/>
        <v>804646.50239809614</v>
      </c>
      <c r="Q96" s="9">
        <f t="shared" si="7"/>
        <v>815168.10579546518</v>
      </c>
      <c r="S96" s="6">
        <v>822878.49151962518</v>
      </c>
      <c r="T96" s="6">
        <v>830309.34028911765</v>
      </c>
      <c r="U96" s="6">
        <v>837744.26723460399</v>
      </c>
      <c r="V96" s="6">
        <v>844961.70336151391</v>
      </c>
      <c r="W96" s="6">
        <v>852129.54533983255</v>
      </c>
    </row>
    <row r="97" spans="1:23" x14ac:dyDescent="0.2">
      <c r="A97" s="1" t="s">
        <v>425</v>
      </c>
      <c r="B97" s="1" t="s">
        <v>60</v>
      </c>
      <c r="C97" s="1" t="s">
        <v>301</v>
      </c>
      <c r="D97" s="6">
        <v>399133.16252335109</v>
      </c>
      <c r="E97" s="6">
        <v>299814.61025236838</v>
      </c>
      <c r="F97" s="6">
        <f t="shared" si="5"/>
        <v>394167.23490980198</v>
      </c>
      <c r="G97" s="7">
        <v>0.97557411483395839</v>
      </c>
      <c r="H97" s="6">
        <f t="shared" si="8"/>
        <v>384539.35129367904</v>
      </c>
      <c r="J97" s="6">
        <f t="shared" si="6"/>
        <v>386987.27471696812</v>
      </c>
      <c r="L97" s="6">
        <v>399595</v>
      </c>
      <c r="N97" s="9">
        <v>39071.497438008919</v>
      </c>
      <c r="O97" s="9">
        <f t="shared" si="9"/>
        <v>319647.0972436</v>
      </c>
      <c r="Q97" s="9">
        <f t="shared" si="7"/>
        <v>350927.33643129776</v>
      </c>
      <c r="S97" s="6">
        <v>352670.08681342157</v>
      </c>
      <c r="T97" s="6">
        <v>354481.19704393216</v>
      </c>
      <c r="U97" s="6">
        <v>356354.64829684451</v>
      </c>
      <c r="V97" s="6">
        <v>358269.15624512051</v>
      </c>
      <c r="W97" s="6">
        <v>360258.2370423961</v>
      </c>
    </row>
    <row r="98" spans="1:23" x14ac:dyDescent="0.2">
      <c r="A98" s="1" t="s">
        <v>425</v>
      </c>
      <c r="B98" s="1" t="s">
        <v>57</v>
      </c>
      <c r="C98" s="1" t="s">
        <v>302</v>
      </c>
      <c r="D98" s="6">
        <v>272262.81416238035</v>
      </c>
      <c r="E98" s="6">
        <v>243073.59565965334</v>
      </c>
      <c r="F98" s="6">
        <f t="shared" si="5"/>
        <v>270803.35323724401</v>
      </c>
      <c r="G98" s="7">
        <v>0.95075072549255102</v>
      </c>
      <c r="H98" s="6">
        <f t="shared" si="8"/>
        <v>257466.4845561253</v>
      </c>
      <c r="J98" s="6">
        <f t="shared" si="6"/>
        <v>259105.4799830862</v>
      </c>
      <c r="L98" s="6">
        <v>236501</v>
      </c>
      <c r="N98" s="9">
        <v>24695.735629334184</v>
      </c>
      <c r="O98" s="9">
        <f t="shared" si="9"/>
        <v>202037.82106730266</v>
      </c>
      <c r="Q98" s="9">
        <f t="shared" si="7"/>
        <v>228546.3645215226</v>
      </c>
      <c r="S98" s="6">
        <v>229312.44282921491</v>
      </c>
      <c r="T98" s="6">
        <v>230125.67603112251</v>
      </c>
      <c r="U98" s="6">
        <v>231008.83142529055</v>
      </c>
      <c r="V98" s="6">
        <v>231908.04621734668</v>
      </c>
      <c r="W98" s="6">
        <v>232838.10299714541</v>
      </c>
    </row>
    <row r="99" spans="1:23" x14ac:dyDescent="0.2">
      <c r="A99" s="1" t="s">
        <v>425</v>
      </c>
      <c r="B99" s="1" t="s">
        <v>55</v>
      </c>
      <c r="C99" s="1" t="s">
        <v>303</v>
      </c>
      <c r="D99" s="6">
        <v>223488.08393737886</v>
      </c>
      <c r="E99" s="6">
        <v>113553.15555928001</v>
      </c>
      <c r="F99" s="6">
        <f t="shared" si="5"/>
        <v>217991.33751847391</v>
      </c>
      <c r="G99" s="7">
        <v>0.94784032382149508</v>
      </c>
      <c r="H99" s="6">
        <f t="shared" si="8"/>
        <v>206620.97994379114</v>
      </c>
      <c r="J99" s="6">
        <f t="shared" si="6"/>
        <v>207936.30004001991</v>
      </c>
      <c r="L99" s="6">
        <v>171275</v>
      </c>
      <c r="N99" s="9">
        <v>20961.51473205414</v>
      </c>
      <c r="O99" s="9">
        <f t="shared" si="9"/>
        <v>171487.85629628811</v>
      </c>
      <c r="Q99" s="9">
        <f t="shared" si="7"/>
        <v>188418.55177558312</v>
      </c>
      <c r="S99" s="6">
        <v>189234.10312813247</v>
      </c>
      <c r="T99" s="6">
        <v>190124.59581576503</v>
      </c>
      <c r="U99" s="6">
        <v>191059.76566587281</v>
      </c>
      <c r="V99" s="6">
        <v>192052.79428245881</v>
      </c>
      <c r="W99" s="6">
        <v>193094.2572646084</v>
      </c>
    </row>
    <row r="100" spans="1:23" x14ac:dyDescent="0.2">
      <c r="A100" s="1" t="s">
        <v>425</v>
      </c>
      <c r="B100" s="1" t="s">
        <v>58</v>
      </c>
      <c r="C100" s="1" t="s">
        <v>304</v>
      </c>
      <c r="D100" s="6">
        <v>195736.36387595956</v>
      </c>
      <c r="E100" s="6">
        <v>195865.00402141412</v>
      </c>
      <c r="F100" s="6">
        <f t="shared" si="5"/>
        <v>195742.79588323229</v>
      </c>
      <c r="G100" s="7">
        <v>0.94967010574419009</v>
      </c>
      <c r="H100" s="6">
        <f t="shared" si="8"/>
        <v>185891.08166509261</v>
      </c>
      <c r="J100" s="6">
        <f t="shared" si="6"/>
        <v>187074.43814462493</v>
      </c>
      <c r="L100" s="6">
        <v>215787</v>
      </c>
      <c r="N100" s="9">
        <v>26504.929066361929</v>
      </c>
      <c r="O100" s="9">
        <f t="shared" si="9"/>
        <v>216838.97967187446</v>
      </c>
      <c r="Q100" s="9">
        <f t="shared" si="7"/>
        <v>203013.02890640849</v>
      </c>
      <c r="S100" s="6">
        <v>204526.38865546713</v>
      </c>
      <c r="T100" s="6">
        <v>205922.88222106607</v>
      </c>
      <c r="U100" s="6">
        <v>207292.63241696125</v>
      </c>
      <c r="V100" s="6">
        <v>208555.269566865</v>
      </c>
      <c r="W100" s="6">
        <v>209765.07903093449</v>
      </c>
    </row>
    <row r="101" spans="1:23" x14ac:dyDescent="0.2">
      <c r="A101" s="1" t="s">
        <v>425</v>
      </c>
      <c r="B101" s="1" t="s">
        <v>56</v>
      </c>
      <c r="C101" s="1" t="s">
        <v>305</v>
      </c>
      <c r="D101" s="6">
        <v>262011.9106495124</v>
      </c>
      <c r="E101" s="6">
        <v>160069.81331085591</v>
      </c>
      <c r="F101" s="6">
        <f t="shared" si="5"/>
        <v>256914.80578257958</v>
      </c>
      <c r="G101" s="7">
        <v>0.94912592843572008</v>
      </c>
      <c r="H101" s="6">
        <f t="shared" si="8"/>
        <v>243844.50356727355</v>
      </c>
      <c r="J101" s="6">
        <f t="shared" si="6"/>
        <v>245396.78337924721</v>
      </c>
      <c r="L101" s="6">
        <v>233578</v>
      </c>
      <c r="N101" s="9">
        <v>25683.175293577737</v>
      </c>
      <c r="O101" s="9">
        <f t="shared" si="9"/>
        <v>210116.14524413849</v>
      </c>
      <c r="Q101" s="9">
        <f t="shared" si="7"/>
        <v>226504.38241499034</v>
      </c>
      <c r="S101" s="6">
        <v>228636.6028928798</v>
      </c>
      <c r="T101" s="6">
        <v>230784.39033295089</v>
      </c>
      <c r="U101" s="6">
        <v>232938.03640633967</v>
      </c>
      <c r="V101" s="6">
        <v>235070.03214742494</v>
      </c>
      <c r="W101" s="6">
        <v>237228.30876675065</v>
      </c>
    </row>
    <row r="102" spans="1:23" x14ac:dyDescent="0.2">
      <c r="A102" s="1" t="s">
        <v>425</v>
      </c>
      <c r="B102" s="1" t="s">
        <v>59</v>
      </c>
      <c r="C102" s="1" t="s">
        <v>306</v>
      </c>
      <c r="D102" s="6">
        <v>216488.15984718862</v>
      </c>
      <c r="E102" s="6">
        <v>142734.68482550661</v>
      </c>
      <c r="F102" s="6">
        <f t="shared" si="5"/>
        <v>212800.48609610449</v>
      </c>
      <c r="G102" s="7">
        <v>0.96362366736564375</v>
      </c>
      <c r="H102" s="6">
        <f t="shared" si="8"/>
        <v>205059.58482911988</v>
      </c>
      <c r="J102" s="6">
        <f t="shared" si="6"/>
        <v>206364.96530366535</v>
      </c>
      <c r="L102" s="6">
        <v>171846</v>
      </c>
      <c r="N102" s="9">
        <v>18011.839835494724</v>
      </c>
      <c r="O102" s="9">
        <f t="shared" si="9"/>
        <v>147356.32614458425</v>
      </c>
      <c r="Q102" s="9">
        <f t="shared" si="7"/>
        <v>174766.47586933943</v>
      </c>
      <c r="S102" s="6">
        <v>175834.78022124298</v>
      </c>
      <c r="T102" s="6">
        <v>176910.14917701983</v>
      </c>
      <c r="U102" s="6">
        <v>177994.94423625775</v>
      </c>
      <c r="V102" s="6">
        <v>179118.34351367666</v>
      </c>
      <c r="W102" s="6">
        <v>180250.43609717471</v>
      </c>
    </row>
    <row r="103" spans="1:23" x14ac:dyDescent="0.2">
      <c r="A103" s="1" t="s">
        <v>425</v>
      </c>
      <c r="B103" s="1" t="s">
        <v>61</v>
      </c>
      <c r="C103" s="1" t="s">
        <v>307</v>
      </c>
      <c r="D103" s="6">
        <v>277286.19805369829</v>
      </c>
      <c r="E103" s="6">
        <v>163470.61695972169</v>
      </c>
      <c r="F103" s="6">
        <f t="shared" si="5"/>
        <v>271595.41899899946</v>
      </c>
      <c r="G103" s="7">
        <v>0.98019734979138362</v>
      </c>
      <c r="H103" s="6">
        <f t="shared" si="8"/>
        <v>266217.10991829965</v>
      </c>
      <c r="J103" s="6">
        <f t="shared" si="6"/>
        <v>267911.81059550459</v>
      </c>
      <c r="L103" s="6">
        <v>245372</v>
      </c>
      <c r="N103" s="9">
        <v>35653.770787304697</v>
      </c>
      <c r="O103" s="9">
        <f t="shared" si="9"/>
        <v>291686.39763634762</v>
      </c>
      <c r="Q103" s="9">
        <f t="shared" si="7"/>
        <v>280642.84537484043</v>
      </c>
      <c r="S103" s="6">
        <v>282673.58476471144</v>
      </c>
      <c r="T103" s="6">
        <v>284685.64475489437</v>
      </c>
      <c r="U103" s="6">
        <v>286678.86835822061</v>
      </c>
      <c r="V103" s="6">
        <v>288670.08301130461</v>
      </c>
      <c r="W103" s="6">
        <v>290719.49740272021</v>
      </c>
    </row>
    <row r="104" spans="1:23" x14ac:dyDescent="0.2">
      <c r="A104" s="1" t="s">
        <v>425</v>
      </c>
      <c r="B104" s="1" t="s">
        <v>79</v>
      </c>
      <c r="C104" s="1" t="s">
        <v>308</v>
      </c>
      <c r="D104" s="6">
        <v>372749.44348414458</v>
      </c>
      <c r="E104" s="6">
        <v>276992.65191770293</v>
      </c>
      <c r="F104" s="6">
        <f t="shared" si="5"/>
        <v>367961.60390582244</v>
      </c>
      <c r="G104" s="7">
        <v>1.0374398718358468</v>
      </c>
      <c r="H104" s="6">
        <f t="shared" si="8"/>
        <v>381738.03919656907</v>
      </c>
      <c r="J104" s="6">
        <f t="shared" si="6"/>
        <v>384168.12986106408</v>
      </c>
      <c r="L104" s="6">
        <v>382996</v>
      </c>
      <c r="N104" s="9">
        <v>34835.479574082769</v>
      </c>
      <c r="O104" s="9">
        <f t="shared" si="9"/>
        <v>284991.89068991353</v>
      </c>
      <c r="Q104" s="9">
        <f t="shared" si="7"/>
        <v>331060.32411863143</v>
      </c>
      <c r="S104" s="6">
        <v>333298.27044555999</v>
      </c>
      <c r="T104" s="6">
        <v>335603.81856719515</v>
      </c>
      <c r="U104" s="6">
        <v>337969.97851009108</v>
      </c>
      <c r="V104" s="6">
        <v>340374.98800633149</v>
      </c>
      <c r="W104" s="6">
        <v>342789.15426952869</v>
      </c>
    </row>
    <row r="105" spans="1:23" x14ac:dyDescent="0.2">
      <c r="A105" s="1" t="s">
        <v>425</v>
      </c>
      <c r="B105" s="1" t="s">
        <v>80</v>
      </c>
      <c r="C105" s="1" t="s">
        <v>309</v>
      </c>
      <c r="D105" s="6">
        <v>356618.80825477082</v>
      </c>
      <c r="E105" s="6">
        <v>326699.98624386301</v>
      </c>
      <c r="F105" s="6">
        <f t="shared" si="5"/>
        <v>355122.86715422542</v>
      </c>
      <c r="G105" s="7">
        <v>1.0161600032781137</v>
      </c>
      <c r="H105" s="6">
        <f t="shared" si="8"/>
        <v>360861.65385157085</v>
      </c>
      <c r="J105" s="6">
        <f t="shared" si="6"/>
        <v>363158.84838330938</v>
      </c>
      <c r="L105" s="6">
        <v>338704</v>
      </c>
      <c r="N105" s="9">
        <v>32234.129195134559</v>
      </c>
      <c r="O105" s="9">
        <f t="shared" si="9"/>
        <v>263710.03173726861</v>
      </c>
      <c r="Q105" s="9">
        <f t="shared" si="7"/>
        <v>309905.08034479443</v>
      </c>
      <c r="S105" s="6">
        <v>312566.90239609889</v>
      </c>
      <c r="T105" s="6">
        <v>315212.48027110362</v>
      </c>
      <c r="U105" s="6">
        <v>317890.21790683124</v>
      </c>
      <c r="V105" s="6">
        <v>320551.50880352955</v>
      </c>
      <c r="W105" s="6">
        <v>323223.32004646206</v>
      </c>
    </row>
    <row r="106" spans="1:23" x14ac:dyDescent="0.2">
      <c r="A106" s="1" t="s">
        <v>425</v>
      </c>
      <c r="B106" s="1" t="s">
        <v>78</v>
      </c>
      <c r="C106" s="1" t="s">
        <v>310</v>
      </c>
      <c r="D106" s="6">
        <v>153798.97930249886</v>
      </c>
      <c r="E106" s="6">
        <v>162854.40858508277</v>
      </c>
      <c r="F106" s="6">
        <f t="shared" si="5"/>
        <v>154251.75076662804</v>
      </c>
      <c r="G106" s="7">
        <v>1.0585402828186126</v>
      </c>
      <c r="H106" s="6">
        <f t="shared" si="8"/>
        <v>163281.6918817726</v>
      </c>
      <c r="J106" s="6">
        <f t="shared" si="6"/>
        <v>164321.12016604826</v>
      </c>
      <c r="L106" s="6">
        <v>170549</v>
      </c>
      <c r="N106" s="9">
        <v>18829.081267585538</v>
      </c>
      <c r="O106" s="9">
        <f t="shared" si="9"/>
        <v>154042.24474623238</v>
      </c>
      <c r="Q106" s="9">
        <f t="shared" si="7"/>
        <v>158816.89331082141</v>
      </c>
      <c r="S106" s="6">
        <v>160435.53517086769</v>
      </c>
      <c r="T106" s="6">
        <v>162075.50624478413</v>
      </c>
      <c r="U106" s="6">
        <v>163738.46576775177</v>
      </c>
      <c r="V106" s="6">
        <v>165412.5938582324</v>
      </c>
      <c r="W106" s="6">
        <v>167106.13144210694</v>
      </c>
    </row>
    <row r="107" spans="1:23" x14ac:dyDescent="0.2">
      <c r="A107" s="1" t="s">
        <v>425</v>
      </c>
      <c r="B107" s="1" t="s">
        <v>76</v>
      </c>
      <c r="C107" s="1" t="s">
        <v>311</v>
      </c>
      <c r="D107" s="6">
        <v>294697.78103289142</v>
      </c>
      <c r="E107" s="6">
        <v>244871.52088043382</v>
      </c>
      <c r="F107" s="6">
        <f t="shared" si="5"/>
        <v>292206.46802526852</v>
      </c>
      <c r="G107" s="7">
        <v>1.0610997100569179</v>
      </c>
      <c r="H107" s="6">
        <f t="shared" si="8"/>
        <v>310060.1984983685</v>
      </c>
      <c r="J107" s="6">
        <f t="shared" si="6"/>
        <v>312033.99811076286</v>
      </c>
      <c r="L107" s="6">
        <v>303071</v>
      </c>
      <c r="N107" s="9">
        <v>37519.542570693346</v>
      </c>
      <c r="O107" s="9">
        <f t="shared" si="9"/>
        <v>306950.42829259345</v>
      </c>
      <c r="Q107" s="9">
        <f t="shared" si="7"/>
        <v>309311.80133623577</v>
      </c>
      <c r="S107" s="6">
        <v>312500.11647730833</v>
      </c>
      <c r="T107" s="6">
        <v>315695.44519049319</v>
      </c>
      <c r="U107" s="6">
        <v>318962.78969510022</v>
      </c>
      <c r="V107" s="6">
        <v>322295.66400366795</v>
      </c>
      <c r="W107" s="6">
        <v>325675.21804521966</v>
      </c>
    </row>
    <row r="108" spans="1:23" x14ac:dyDescent="0.2">
      <c r="A108" s="1" t="s">
        <v>425</v>
      </c>
      <c r="B108" s="1" t="s">
        <v>77</v>
      </c>
      <c r="C108" s="1" t="s">
        <v>312</v>
      </c>
      <c r="D108" s="6">
        <v>265212.38657435944</v>
      </c>
      <c r="E108" s="6">
        <v>222098.02811712222</v>
      </c>
      <c r="F108" s="6">
        <f t="shared" si="5"/>
        <v>263056.66865149757</v>
      </c>
      <c r="G108" s="7">
        <v>1.0550760882802319</v>
      </c>
      <c r="H108" s="6">
        <f t="shared" si="8"/>
        <v>277544.80095685116</v>
      </c>
      <c r="J108" s="6">
        <f t="shared" si="6"/>
        <v>279311.61212192103</v>
      </c>
      <c r="L108" s="6">
        <v>273360</v>
      </c>
      <c r="N108" s="9">
        <v>32003.980533524362</v>
      </c>
      <c r="O108" s="9">
        <f t="shared" si="9"/>
        <v>261827.16682442723</v>
      </c>
      <c r="Q108" s="9">
        <f t="shared" si="7"/>
        <v>269948.88036143297</v>
      </c>
      <c r="S108" s="6">
        <v>271700.9157870796</v>
      </c>
      <c r="T108" s="6">
        <v>273486.90822188824</v>
      </c>
      <c r="U108" s="6">
        <v>275362.25075558276</v>
      </c>
      <c r="V108" s="6">
        <v>277300.61684024829</v>
      </c>
      <c r="W108" s="6">
        <v>279272.83447798743</v>
      </c>
    </row>
    <row r="109" spans="1:23" x14ac:dyDescent="0.2">
      <c r="A109" s="1" t="s">
        <v>425</v>
      </c>
      <c r="B109" s="1" t="s">
        <v>74</v>
      </c>
      <c r="C109" s="1" t="s">
        <v>313</v>
      </c>
      <c r="D109" s="6">
        <v>194115.78448714767</v>
      </c>
      <c r="E109" s="6">
        <v>129016.64595984871</v>
      </c>
      <c r="F109" s="6">
        <f t="shared" si="5"/>
        <v>190860.82756078269</v>
      </c>
      <c r="G109" s="7">
        <v>1.0376556113041806</v>
      </c>
      <c r="H109" s="6">
        <f t="shared" si="8"/>
        <v>198047.80869660576</v>
      </c>
      <c r="J109" s="6">
        <f t="shared" si="6"/>
        <v>199308.55319052687</v>
      </c>
      <c r="L109" s="6">
        <v>183087</v>
      </c>
      <c r="N109" s="9">
        <v>19195.444593999335</v>
      </c>
      <c r="O109" s="9">
        <f t="shared" si="9"/>
        <v>157039.49290674843</v>
      </c>
      <c r="Q109" s="9">
        <f t="shared" si="7"/>
        <v>176673.9275863824</v>
      </c>
      <c r="S109" s="6">
        <v>177388.39320652332</v>
      </c>
      <c r="T109" s="6">
        <v>178127.20290228221</v>
      </c>
      <c r="U109" s="6">
        <v>178941.9063219422</v>
      </c>
      <c r="V109" s="6">
        <v>179795.12113851981</v>
      </c>
      <c r="W109" s="6">
        <v>180698.16093043599</v>
      </c>
    </row>
    <row r="110" spans="1:23" x14ac:dyDescent="0.2">
      <c r="A110" s="1" t="s">
        <v>425</v>
      </c>
      <c r="B110" s="1" t="s">
        <v>75</v>
      </c>
      <c r="C110" s="1" t="s">
        <v>314</v>
      </c>
      <c r="D110" s="6">
        <v>175252.17475117606</v>
      </c>
      <c r="E110" s="6">
        <v>179661.31596220774</v>
      </c>
      <c r="F110" s="6">
        <f t="shared" si="5"/>
        <v>175472.63181172762</v>
      </c>
      <c r="G110" s="7">
        <v>1.0411591405852687</v>
      </c>
      <c r="H110" s="6">
        <f t="shared" si="8"/>
        <v>182694.93453333361</v>
      </c>
      <c r="J110" s="6">
        <f t="shared" si="6"/>
        <v>183857.94478977643</v>
      </c>
      <c r="L110" s="6">
        <v>185302</v>
      </c>
      <c r="N110" s="9">
        <v>20751.507582487764</v>
      </c>
      <c r="O110" s="9">
        <f t="shared" si="9"/>
        <v>169769.77073108038</v>
      </c>
      <c r="Q110" s="9">
        <f t="shared" si="7"/>
        <v>176313.8796242922</v>
      </c>
      <c r="S110" s="6">
        <v>177570.03093391997</v>
      </c>
      <c r="T110" s="6">
        <v>178870.08298153768</v>
      </c>
      <c r="U110" s="6">
        <v>180185.99344631366</v>
      </c>
      <c r="V110" s="6">
        <v>181528.74290386471</v>
      </c>
      <c r="W110" s="6">
        <v>182897.26416154334</v>
      </c>
    </row>
    <row r="111" spans="1:23" x14ac:dyDescent="0.2">
      <c r="A111" s="1" t="s">
        <v>424</v>
      </c>
      <c r="B111" s="1" t="s">
        <v>145</v>
      </c>
      <c r="C111" s="1" t="s">
        <v>315</v>
      </c>
      <c r="D111" s="6">
        <v>64768.862770909262</v>
      </c>
      <c r="E111" s="6">
        <v>112126.74331685439</v>
      </c>
      <c r="F111" s="6">
        <f t="shared" si="5"/>
        <v>67136.756798206508</v>
      </c>
      <c r="G111" s="7">
        <v>0.9663756401032505</v>
      </c>
      <c r="H111" s="6">
        <f t="shared" si="8"/>
        <v>64879.326325323069</v>
      </c>
      <c r="J111" s="6">
        <f t="shared" si="6"/>
        <v>65292.338991165117</v>
      </c>
      <c r="L111" s="6">
        <v>74624</v>
      </c>
      <c r="N111" s="9">
        <v>5041.2568410394579</v>
      </c>
      <c r="O111" s="9">
        <f t="shared" si="9"/>
        <v>41242.932095305456</v>
      </c>
      <c r="Q111" s="9">
        <f t="shared" si="7"/>
        <v>52414.141145389542</v>
      </c>
      <c r="S111" s="6">
        <v>53208.221618410236</v>
      </c>
      <c r="T111" s="6">
        <v>53993.141763013678</v>
      </c>
      <c r="U111" s="6">
        <v>54766.670316825061</v>
      </c>
      <c r="V111" s="6">
        <v>55523.778932753979</v>
      </c>
      <c r="W111" s="6">
        <v>56270.023868175209</v>
      </c>
    </row>
    <row r="112" spans="1:23" x14ac:dyDescent="0.2">
      <c r="A112" s="1" t="s">
        <v>424</v>
      </c>
      <c r="B112" s="1" t="s">
        <v>143</v>
      </c>
      <c r="C112" s="1" t="s">
        <v>316</v>
      </c>
      <c r="D112" s="6">
        <v>233483.39239284288</v>
      </c>
      <c r="E112" s="6">
        <v>268011.8822371834</v>
      </c>
      <c r="F112" s="6">
        <f t="shared" si="5"/>
        <v>235209.81688505987</v>
      </c>
      <c r="G112" s="7">
        <v>1.0179087300079863</v>
      </c>
      <c r="H112" s="6">
        <f t="shared" si="8"/>
        <v>239422.12599088231</v>
      </c>
      <c r="J112" s="6">
        <f t="shared" si="6"/>
        <v>240946.25356923032</v>
      </c>
      <c r="L112" s="6">
        <v>282694</v>
      </c>
      <c r="N112" s="9">
        <v>39277.727593401418</v>
      </c>
      <c r="O112" s="9">
        <f t="shared" si="9"/>
        <v>321334.28291238321</v>
      </c>
      <c r="Q112" s="9">
        <f t="shared" si="7"/>
        <v>283993.17571562901</v>
      </c>
      <c r="S112" s="6">
        <v>287864.49188413617</v>
      </c>
      <c r="T112" s="6">
        <v>291668.36529354082</v>
      </c>
      <c r="U112" s="6">
        <v>295427.76152016426</v>
      </c>
      <c r="V112" s="6">
        <v>299128.70636672649</v>
      </c>
      <c r="W112" s="6">
        <v>302777.70811004582</v>
      </c>
    </row>
    <row r="113" spans="1:23" x14ac:dyDescent="0.2">
      <c r="A113" s="1" t="s">
        <v>424</v>
      </c>
      <c r="B113" s="1" t="s">
        <v>146</v>
      </c>
      <c r="C113" s="1" t="s">
        <v>317</v>
      </c>
      <c r="D113" s="6">
        <v>607740.5332301344</v>
      </c>
      <c r="E113" s="6">
        <v>662775.59147106879</v>
      </c>
      <c r="F113" s="6">
        <f t="shared" si="5"/>
        <v>610492.28614218114</v>
      </c>
      <c r="G113" s="7">
        <v>0.98285353252999041</v>
      </c>
      <c r="H113" s="6">
        <f t="shared" si="8"/>
        <v>600024.5000171524</v>
      </c>
      <c r="J113" s="6">
        <f t="shared" si="6"/>
        <v>603844.17158833984</v>
      </c>
      <c r="L113" s="6">
        <v>660354</v>
      </c>
      <c r="N113" s="9">
        <v>74921.756580087429</v>
      </c>
      <c r="O113" s="9">
        <f t="shared" si="9"/>
        <v>612940.98208581354</v>
      </c>
      <c r="Q113" s="9">
        <f t="shared" si="7"/>
        <v>608715.41543478006</v>
      </c>
      <c r="S113" s="6">
        <v>613489.83681185602</v>
      </c>
      <c r="T113" s="6">
        <v>618202.13745242089</v>
      </c>
      <c r="U113" s="6">
        <v>622971.62011813081</v>
      </c>
      <c r="V113" s="6">
        <v>627669.25129033159</v>
      </c>
      <c r="W113" s="6">
        <v>632326.39938956453</v>
      </c>
    </row>
    <row r="114" spans="1:23" x14ac:dyDescent="0.2">
      <c r="A114" s="1" t="s">
        <v>425</v>
      </c>
      <c r="B114" s="1" t="s">
        <v>63</v>
      </c>
      <c r="C114" s="1" t="s">
        <v>318</v>
      </c>
      <c r="D114" s="6">
        <v>432164.44210848311</v>
      </c>
      <c r="E114" s="6">
        <v>405698.13337001175</v>
      </c>
      <c r="F114" s="6">
        <f t="shared" si="5"/>
        <v>430841.12667155953</v>
      </c>
      <c r="G114" s="7">
        <v>1.0330246351042607</v>
      </c>
      <c r="H114" s="6">
        <f t="shared" si="8"/>
        <v>445069.49766779633</v>
      </c>
      <c r="J114" s="6">
        <f t="shared" si="6"/>
        <v>447902.74748908821</v>
      </c>
      <c r="L114" s="6">
        <v>463067</v>
      </c>
      <c r="N114" s="9">
        <v>54527.210023408981</v>
      </c>
      <c r="O114" s="9">
        <f t="shared" si="9"/>
        <v>446091.53852955106</v>
      </c>
      <c r="Q114" s="9">
        <f t="shared" si="7"/>
        <v>446932.86463825684</v>
      </c>
      <c r="S114" s="6">
        <v>452155.44710708346</v>
      </c>
      <c r="T114" s="6">
        <v>457306.36842195166</v>
      </c>
      <c r="U114" s="6">
        <v>462499.46551374625</v>
      </c>
      <c r="V114" s="6">
        <v>467650.3452152377</v>
      </c>
      <c r="W114" s="6">
        <v>472766.85705100273</v>
      </c>
    </row>
    <row r="115" spans="1:23" x14ac:dyDescent="0.2">
      <c r="A115" s="1" t="s">
        <v>425</v>
      </c>
      <c r="B115" s="1" t="s">
        <v>54</v>
      </c>
      <c r="C115" s="1" t="s">
        <v>319</v>
      </c>
      <c r="D115" s="6">
        <v>561173.90963595093</v>
      </c>
      <c r="E115" s="6">
        <v>459585.13666785072</v>
      </c>
      <c r="F115" s="6">
        <f t="shared" si="5"/>
        <v>556094.47098754591</v>
      </c>
      <c r="G115" s="7">
        <v>1.0846402559221333</v>
      </c>
      <c r="H115" s="6">
        <f t="shared" si="8"/>
        <v>603162.4493288151</v>
      </c>
      <c r="J115" s="6">
        <f t="shared" si="6"/>
        <v>607002.0966439551</v>
      </c>
      <c r="L115" s="6">
        <v>586080</v>
      </c>
      <c r="N115" s="9">
        <v>59679.817267105733</v>
      </c>
      <c r="O115" s="9">
        <f t="shared" si="9"/>
        <v>488245.43732232647</v>
      </c>
      <c r="Q115" s="9">
        <f t="shared" si="7"/>
        <v>543409.18722752377</v>
      </c>
      <c r="S115" s="6">
        <v>548557.90642385604</v>
      </c>
      <c r="T115" s="6">
        <v>553692.81412995874</v>
      </c>
      <c r="U115" s="6">
        <v>558910.29195593658</v>
      </c>
      <c r="V115" s="6">
        <v>564109.90366337448</v>
      </c>
      <c r="W115" s="6">
        <v>569345.41553579504</v>
      </c>
    </row>
    <row r="116" spans="1:23" x14ac:dyDescent="0.2">
      <c r="A116" s="1" t="s">
        <v>425</v>
      </c>
      <c r="B116" s="1" t="s">
        <v>64</v>
      </c>
      <c r="C116" s="1" t="s">
        <v>320</v>
      </c>
      <c r="D116" s="6">
        <v>583725.83514893183</v>
      </c>
      <c r="E116" s="6">
        <v>479701.87673246366</v>
      </c>
      <c r="F116" s="6">
        <f t="shared" si="5"/>
        <v>578524.63722810848</v>
      </c>
      <c r="G116" s="7">
        <v>1.1080579658489593</v>
      </c>
      <c r="H116" s="6">
        <f t="shared" si="8"/>
        <v>641038.83272048505</v>
      </c>
      <c r="J116" s="6">
        <f t="shared" si="6"/>
        <v>645119.59576482675</v>
      </c>
      <c r="L116" s="6">
        <v>631450</v>
      </c>
      <c r="N116" s="9">
        <v>70518.889044048628</v>
      </c>
      <c r="O116" s="9">
        <f t="shared" si="9"/>
        <v>576920.7647988816</v>
      </c>
      <c r="Q116" s="9">
        <f t="shared" si="7"/>
        <v>608599.85780067544</v>
      </c>
      <c r="S116" s="6">
        <v>615059.83210462611</v>
      </c>
      <c r="T116" s="6">
        <v>621534.95268379047</v>
      </c>
      <c r="U116" s="6">
        <v>628157.53694411728</v>
      </c>
      <c r="V116" s="6">
        <v>634831.62660326075</v>
      </c>
      <c r="W116" s="6">
        <v>641477.99449923111</v>
      </c>
    </row>
    <row r="117" spans="1:23" x14ac:dyDescent="0.2">
      <c r="A117" s="1" t="s">
        <v>425</v>
      </c>
      <c r="B117" s="1" t="s">
        <v>62</v>
      </c>
      <c r="C117" s="1" t="s">
        <v>321</v>
      </c>
      <c r="D117" s="6">
        <v>183167.08456508236</v>
      </c>
      <c r="E117" s="6">
        <v>270295.31550300459</v>
      </c>
      <c r="F117" s="6">
        <f t="shared" si="5"/>
        <v>187523.49611197849</v>
      </c>
      <c r="G117" s="7">
        <v>1.0822613273169308</v>
      </c>
      <c r="H117" s="6">
        <f t="shared" si="8"/>
        <v>202949.42780526116</v>
      </c>
      <c r="J117" s="6">
        <f t="shared" si="6"/>
        <v>204241.37531699502</v>
      </c>
      <c r="L117" s="6">
        <v>226918</v>
      </c>
      <c r="N117" s="9">
        <v>32010.597488287422</v>
      </c>
      <c r="O117" s="9">
        <f t="shared" si="9"/>
        <v>261881.30066933451</v>
      </c>
      <c r="Q117" s="9">
        <f t="shared" si="7"/>
        <v>235106.93327929795</v>
      </c>
      <c r="S117" s="6">
        <v>238052.0952131759</v>
      </c>
      <c r="T117" s="6">
        <v>240809.37858869543</v>
      </c>
      <c r="U117" s="6">
        <v>243571.76396058616</v>
      </c>
      <c r="V117" s="6">
        <v>246194.32092964565</v>
      </c>
      <c r="W117" s="6">
        <v>248758.67153046923</v>
      </c>
    </row>
    <row r="118" spans="1:23" x14ac:dyDescent="0.2">
      <c r="A118" s="1" t="s">
        <v>424</v>
      </c>
      <c r="B118" s="1" t="s">
        <v>42</v>
      </c>
      <c r="C118" s="1" t="s">
        <v>322</v>
      </c>
      <c r="D118" s="6">
        <v>304692.28988891846</v>
      </c>
      <c r="E118" s="6">
        <v>239993.35187821722</v>
      </c>
      <c r="F118" s="6">
        <f t="shared" si="5"/>
        <v>301457.34298838343</v>
      </c>
      <c r="G118" s="7">
        <v>0.93499949503171831</v>
      </c>
      <c r="H118" s="6">
        <f t="shared" si="8"/>
        <v>281862.46346774203</v>
      </c>
      <c r="J118" s="6">
        <f t="shared" si="6"/>
        <v>283656.76026505913</v>
      </c>
      <c r="L118" s="6">
        <v>245701</v>
      </c>
      <c r="N118" s="9">
        <v>29348.539960891194</v>
      </c>
      <c r="O118" s="9">
        <f t="shared" si="9"/>
        <v>240102.79159944915</v>
      </c>
      <c r="Q118" s="9">
        <f t="shared" si="7"/>
        <v>260334.08008948277</v>
      </c>
      <c r="S118" s="6">
        <v>262100.99929754899</v>
      </c>
      <c r="T118" s="6">
        <v>263839.94216341304</v>
      </c>
      <c r="U118" s="6">
        <v>265564.46334057604</v>
      </c>
      <c r="V118" s="6">
        <v>267310.12422802288</v>
      </c>
      <c r="W118" s="6">
        <v>269065.98763363797</v>
      </c>
    </row>
    <row r="119" spans="1:23" x14ac:dyDescent="0.2">
      <c r="A119" s="1" t="s">
        <v>424</v>
      </c>
      <c r="B119" s="1" t="s">
        <v>35</v>
      </c>
      <c r="C119" s="1" t="s">
        <v>323</v>
      </c>
      <c r="D119" s="6">
        <v>340863.40515042981</v>
      </c>
      <c r="E119" s="6">
        <v>234967.29740554755</v>
      </c>
      <c r="F119" s="6">
        <f t="shared" si="5"/>
        <v>335568.59976318572</v>
      </c>
      <c r="G119" s="7">
        <v>0.95081958975342773</v>
      </c>
      <c r="H119" s="6">
        <f t="shared" si="8"/>
        <v>319065.19836096442</v>
      </c>
      <c r="J119" s="6">
        <f t="shared" si="6"/>
        <v>321096.32253589359</v>
      </c>
      <c r="L119" s="6">
        <v>324248</v>
      </c>
      <c r="N119" s="9">
        <v>30746.314819390631</v>
      </c>
      <c r="O119" s="9">
        <f t="shared" si="9"/>
        <v>251538.10136274443</v>
      </c>
      <c r="Q119" s="9">
        <f t="shared" si="7"/>
        <v>283848.64578664914</v>
      </c>
      <c r="S119" s="6">
        <v>285229.77264766896</v>
      </c>
      <c r="T119" s="6">
        <v>286666.87544527836</v>
      </c>
      <c r="U119" s="6">
        <v>288188.81461081578</v>
      </c>
      <c r="V119" s="6">
        <v>289760.02629828372</v>
      </c>
      <c r="W119" s="6">
        <v>291373.86093498889</v>
      </c>
    </row>
    <row r="120" spans="1:23" x14ac:dyDescent="0.2">
      <c r="A120" s="1" t="s">
        <v>424</v>
      </c>
      <c r="B120" s="1" t="s">
        <v>37</v>
      </c>
      <c r="C120" s="1" t="s">
        <v>324</v>
      </c>
      <c r="D120" s="6">
        <v>309409.01875639043</v>
      </c>
      <c r="E120" s="6">
        <v>537876.53526327433</v>
      </c>
      <c r="F120" s="6">
        <f t="shared" si="5"/>
        <v>320832.39458173461</v>
      </c>
      <c r="G120" s="7">
        <v>0.94896709761743903</v>
      </c>
      <c r="H120" s="6">
        <f t="shared" si="8"/>
        <v>304459.38630788168</v>
      </c>
      <c r="J120" s="6">
        <f t="shared" si="6"/>
        <v>306397.53193764872</v>
      </c>
      <c r="L120" s="6">
        <v>385874</v>
      </c>
      <c r="N120" s="9">
        <v>54222.854787738564</v>
      </c>
      <c r="O120" s="9">
        <f t="shared" si="9"/>
        <v>443601.58360096667</v>
      </c>
      <c r="Q120" s="9">
        <f t="shared" si="7"/>
        <v>379868.82086437976</v>
      </c>
      <c r="S120" s="6">
        <v>382253.78313434846</v>
      </c>
      <c r="T120" s="6">
        <v>384440.09566458082</v>
      </c>
      <c r="U120" s="6">
        <v>386568.54666445917</v>
      </c>
      <c r="V120" s="6">
        <v>388529.32194964052</v>
      </c>
      <c r="W120" s="6">
        <v>390386.42650425941</v>
      </c>
    </row>
    <row r="121" spans="1:23" x14ac:dyDescent="0.2">
      <c r="A121" s="1" t="s">
        <v>424</v>
      </c>
      <c r="B121" s="1" t="s">
        <v>40</v>
      </c>
      <c r="C121" s="1" t="s">
        <v>325</v>
      </c>
      <c r="D121" s="6">
        <v>226469.81003127815</v>
      </c>
      <c r="E121" s="6">
        <v>240426.38151193215</v>
      </c>
      <c r="F121" s="6">
        <f t="shared" si="5"/>
        <v>227167.63860531084</v>
      </c>
      <c r="G121" s="7">
        <v>0.93508261392812619</v>
      </c>
      <c r="H121" s="6">
        <f t="shared" si="8"/>
        <v>212420.50930693396</v>
      </c>
      <c r="J121" s="6">
        <f t="shared" si="6"/>
        <v>213772.74839136077</v>
      </c>
      <c r="L121" s="6">
        <v>234169</v>
      </c>
      <c r="N121" s="9">
        <v>32733.004142801685</v>
      </c>
      <c r="O121" s="9">
        <f t="shared" si="9"/>
        <v>267791.36824509909</v>
      </c>
      <c r="Q121" s="9">
        <f t="shared" si="7"/>
        <v>242699.13634115871</v>
      </c>
      <c r="S121" s="6">
        <v>244021.02424172824</v>
      </c>
      <c r="T121" s="6">
        <v>245314.65490340831</v>
      </c>
      <c r="U121" s="6">
        <v>246638.64983877545</v>
      </c>
      <c r="V121" s="6">
        <v>247892.72615541608</v>
      </c>
      <c r="W121" s="6">
        <v>249145.50851439088</v>
      </c>
    </row>
    <row r="122" spans="1:23" x14ac:dyDescent="0.2">
      <c r="A122" s="1" t="s">
        <v>424</v>
      </c>
      <c r="B122" s="1" t="s">
        <v>39</v>
      </c>
      <c r="C122" s="1" t="s">
        <v>326</v>
      </c>
      <c r="D122" s="6">
        <v>142872.91806459179</v>
      </c>
      <c r="E122" s="6">
        <v>105281.2625618092</v>
      </c>
      <c r="F122" s="6">
        <f t="shared" si="5"/>
        <v>140993.33528945266</v>
      </c>
      <c r="G122" s="7">
        <v>0.94159969576511382</v>
      </c>
      <c r="H122" s="6">
        <f t="shared" si="8"/>
        <v>132759.28161345731</v>
      </c>
      <c r="J122" s="6">
        <f t="shared" si="6"/>
        <v>133604.40852706783</v>
      </c>
      <c r="L122" s="6">
        <v>132149</v>
      </c>
      <c r="N122" s="9">
        <v>13308.159495659294</v>
      </c>
      <c r="O122" s="9">
        <f t="shared" si="9"/>
        <v>108875.13485224446</v>
      </c>
      <c r="Q122" s="9">
        <f t="shared" si="7"/>
        <v>120362.14935844224</v>
      </c>
      <c r="S122" s="6">
        <v>121297.59079558944</v>
      </c>
      <c r="T122" s="6">
        <v>122236.36469018426</v>
      </c>
      <c r="U122" s="6">
        <v>123101.55388707179</v>
      </c>
      <c r="V122" s="6">
        <v>124030.67116429361</v>
      </c>
      <c r="W122" s="6">
        <v>124965.01987604953</v>
      </c>
    </row>
    <row r="123" spans="1:23" x14ac:dyDescent="0.2">
      <c r="A123" s="1" t="s">
        <v>424</v>
      </c>
      <c r="B123" s="1" t="s">
        <v>36</v>
      </c>
      <c r="C123" s="1" t="s">
        <v>327</v>
      </c>
      <c r="D123" s="6">
        <v>376930.91292455111</v>
      </c>
      <c r="E123" s="6">
        <v>312501.94673564634</v>
      </c>
      <c r="F123" s="6">
        <f t="shared" si="5"/>
        <v>373709.46461510588</v>
      </c>
      <c r="G123" s="7">
        <v>0.94926305201913752</v>
      </c>
      <c r="H123" s="6">
        <f t="shared" si="8"/>
        <v>354748.5869489733</v>
      </c>
      <c r="J123" s="6">
        <f t="shared" si="6"/>
        <v>357006.86655663792</v>
      </c>
      <c r="L123" s="6">
        <v>378317</v>
      </c>
      <c r="N123" s="9">
        <v>32708.93168365131</v>
      </c>
      <c r="O123" s="9">
        <f t="shared" si="9"/>
        <v>267594.42949958157</v>
      </c>
      <c r="Q123" s="9">
        <f t="shared" si="7"/>
        <v>309127.47147301259</v>
      </c>
      <c r="S123" s="6">
        <v>311377.40964244469</v>
      </c>
      <c r="T123" s="6">
        <v>313467.13224235713</v>
      </c>
      <c r="U123" s="6">
        <v>315532.33994187828</v>
      </c>
      <c r="V123" s="6">
        <v>317518.46561554435</v>
      </c>
      <c r="W123" s="6">
        <v>319488.72417980409</v>
      </c>
    </row>
    <row r="124" spans="1:23" x14ac:dyDescent="0.2">
      <c r="A124" s="1" t="s">
        <v>424</v>
      </c>
      <c r="B124" s="1" t="s">
        <v>41</v>
      </c>
      <c r="C124" s="1" t="s">
        <v>328</v>
      </c>
      <c r="D124" s="6">
        <v>173146.37798044205</v>
      </c>
      <c r="E124" s="6">
        <v>121482.89730279347</v>
      </c>
      <c r="F124" s="6">
        <f t="shared" si="5"/>
        <v>170563.2039465596</v>
      </c>
      <c r="G124" s="7">
        <v>0.9651164461750974</v>
      </c>
      <c r="H124" s="6">
        <f t="shared" si="8"/>
        <v>164613.35324114194</v>
      </c>
      <c r="J124" s="6">
        <f t="shared" si="6"/>
        <v>165661.25869432767</v>
      </c>
      <c r="L124" s="6">
        <v>163194</v>
      </c>
      <c r="N124" s="9">
        <v>12803.083242600542</v>
      </c>
      <c r="O124" s="9">
        <f t="shared" si="9"/>
        <v>104743.06496080874</v>
      </c>
      <c r="Q124" s="9">
        <f t="shared" si="7"/>
        <v>133040.22339376045</v>
      </c>
      <c r="S124" s="6">
        <v>134174.82738445239</v>
      </c>
      <c r="T124" s="6">
        <v>135298.13889294755</v>
      </c>
      <c r="U124" s="6">
        <v>136482.98157261062</v>
      </c>
      <c r="V124" s="6">
        <v>137623.73943052377</v>
      </c>
      <c r="W124" s="6">
        <v>138782.73922087133</v>
      </c>
    </row>
    <row r="125" spans="1:23" x14ac:dyDescent="0.2">
      <c r="A125" s="1" t="s">
        <v>423</v>
      </c>
      <c r="B125" s="1" t="s">
        <v>164</v>
      </c>
      <c r="C125" s="1" t="s">
        <v>329</v>
      </c>
      <c r="D125" s="6">
        <v>152153.31696011877</v>
      </c>
      <c r="E125" s="6">
        <v>128849.09027441687</v>
      </c>
      <c r="F125" s="6">
        <f t="shared" si="5"/>
        <v>150988.10562583368</v>
      </c>
      <c r="G125" s="7">
        <v>0.94006142808988347</v>
      </c>
      <c r="H125" s="6">
        <f t="shared" si="8"/>
        <v>141938.09419920738</v>
      </c>
      <c r="J125" s="6">
        <f t="shared" si="6"/>
        <v>142841.65214270091</v>
      </c>
      <c r="L125" s="6">
        <v>131843</v>
      </c>
      <c r="N125" s="9">
        <v>11246.593659204875</v>
      </c>
      <c r="O125" s="9">
        <f t="shared" si="9"/>
        <v>92009.297128856429</v>
      </c>
      <c r="Q125" s="9">
        <f t="shared" si="7"/>
        <v>115621.47462773309</v>
      </c>
      <c r="S125" s="6">
        <v>115911.44393298849</v>
      </c>
      <c r="T125" s="6">
        <v>116255.13882157259</v>
      </c>
      <c r="U125" s="6">
        <v>116592.45196243272</v>
      </c>
      <c r="V125" s="6">
        <v>116927.80862747127</v>
      </c>
      <c r="W125" s="6">
        <v>117268.99104789273</v>
      </c>
    </row>
    <row r="126" spans="1:23" x14ac:dyDescent="0.2">
      <c r="A126" s="1" t="s">
        <v>423</v>
      </c>
      <c r="B126" s="1" t="s">
        <v>33</v>
      </c>
      <c r="C126" s="1" t="s">
        <v>330</v>
      </c>
      <c r="D126" s="6">
        <v>140426.26457293532</v>
      </c>
      <c r="E126" s="6">
        <v>132421.90806313799</v>
      </c>
      <c r="F126" s="6">
        <f t="shared" si="5"/>
        <v>140026.04674744548</v>
      </c>
      <c r="G126" s="7">
        <v>0.9443961709296872</v>
      </c>
      <c r="H126" s="6">
        <f t="shared" si="8"/>
        <v>132240.06237870888</v>
      </c>
      <c r="J126" s="6">
        <f t="shared" si="6"/>
        <v>133081.8840157013</v>
      </c>
      <c r="L126" s="6">
        <v>138194</v>
      </c>
      <c r="N126" s="9">
        <v>11161.957822358236</v>
      </c>
      <c r="O126" s="9">
        <f t="shared" si="9"/>
        <v>91316.884466307878</v>
      </c>
      <c r="Q126" s="9">
        <f t="shared" si="7"/>
        <v>110717.17749487588</v>
      </c>
      <c r="S126" s="6">
        <v>111424.25333588914</v>
      </c>
      <c r="T126" s="6">
        <v>112150.15448935516</v>
      </c>
      <c r="U126" s="6">
        <v>112862.50356816864</v>
      </c>
      <c r="V126" s="6">
        <v>113587.76175501378</v>
      </c>
      <c r="W126" s="6">
        <v>114292.99022139372</v>
      </c>
    </row>
    <row r="127" spans="1:23" x14ac:dyDescent="0.2">
      <c r="A127" s="1" t="s">
        <v>423</v>
      </c>
      <c r="B127" s="1" t="s">
        <v>166</v>
      </c>
      <c r="C127" s="1" t="s">
        <v>331</v>
      </c>
      <c r="D127" s="6">
        <v>273285.31406195101</v>
      </c>
      <c r="E127" s="6">
        <v>202108.29720570357</v>
      </c>
      <c r="F127" s="6">
        <f t="shared" si="5"/>
        <v>269726.46321913862</v>
      </c>
      <c r="G127" s="7">
        <v>0.93380261214774218</v>
      </c>
      <c r="H127" s="6">
        <f t="shared" si="8"/>
        <v>251871.27591940356</v>
      </c>
      <c r="J127" s="6">
        <f t="shared" si="6"/>
        <v>253474.65303517226</v>
      </c>
      <c r="L127" s="6">
        <v>216333</v>
      </c>
      <c r="N127" s="9">
        <v>22572.822237490658</v>
      </c>
      <c r="O127" s="9">
        <f t="shared" si="9"/>
        <v>184670.09400542098</v>
      </c>
      <c r="Q127" s="9">
        <f t="shared" si="7"/>
        <v>216630.55423001508</v>
      </c>
      <c r="S127" s="6">
        <v>217049.52467432091</v>
      </c>
      <c r="T127" s="6">
        <v>217441.47967267607</v>
      </c>
      <c r="U127" s="6">
        <v>217844.70882047497</v>
      </c>
      <c r="V127" s="6">
        <v>218246.41887082843</v>
      </c>
      <c r="W127" s="6">
        <v>218659.73708219646</v>
      </c>
    </row>
    <row r="128" spans="1:23" x14ac:dyDescent="0.2">
      <c r="A128" s="1" t="s">
        <v>423</v>
      </c>
      <c r="B128" s="1" t="s">
        <v>163</v>
      </c>
      <c r="C128" s="1" t="s">
        <v>332</v>
      </c>
      <c r="D128" s="6">
        <v>352611.69354064215</v>
      </c>
      <c r="E128" s="6">
        <v>238526.48925531621</v>
      </c>
      <c r="F128" s="6">
        <f t="shared" si="5"/>
        <v>346907.43332637585</v>
      </c>
      <c r="G128" s="7">
        <v>0.93756898452169679</v>
      </c>
      <c r="H128" s="6">
        <f t="shared" si="8"/>
        <v>325249.64998683846</v>
      </c>
      <c r="J128" s="6">
        <f t="shared" si="6"/>
        <v>327320.14351094933</v>
      </c>
      <c r="L128" s="6">
        <v>303825</v>
      </c>
      <c r="N128" s="9">
        <v>36279.7359076106</v>
      </c>
      <c r="O128" s="9">
        <f t="shared" si="9"/>
        <v>296807.46917958662</v>
      </c>
      <c r="Q128" s="9">
        <f t="shared" si="7"/>
        <v>310980.93570659147</v>
      </c>
      <c r="S128" s="6">
        <v>312201.80464067496</v>
      </c>
      <c r="T128" s="6">
        <v>313442.82655590528</v>
      </c>
      <c r="U128" s="6">
        <v>314762.58695575193</v>
      </c>
      <c r="V128" s="6">
        <v>316100.52807445108</v>
      </c>
      <c r="W128" s="6">
        <v>317485.44061650167</v>
      </c>
    </row>
    <row r="129" spans="1:23" x14ac:dyDescent="0.2">
      <c r="A129" s="1" t="s">
        <v>423</v>
      </c>
      <c r="B129" s="1" t="s">
        <v>167</v>
      </c>
      <c r="C129" s="1" t="s">
        <v>333</v>
      </c>
      <c r="D129" s="6">
        <v>246208.59512713595</v>
      </c>
      <c r="E129" s="6">
        <v>171591.89692307723</v>
      </c>
      <c r="F129" s="6">
        <f t="shared" si="5"/>
        <v>242477.76021693301</v>
      </c>
      <c r="G129" s="7">
        <v>0.94667656915404197</v>
      </c>
      <c r="H129" s="6">
        <f t="shared" si="8"/>
        <v>229548.01413832259</v>
      </c>
      <c r="J129" s="6">
        <f t="shared" si="6"/>
        <v>231009.28450945177</v>
      </c>
      <c r="L129" s="6">
        <v>216608</v>
      </c>
      <c r="N129" s="9">
        <v>22486.775129806269</v>
      </c>
      <c r="O129" s="9">
        <f t="shared" si="9"/>
        <v>183966.13562140558</v>
      </c>
      <c r="Q129" s="9">
        <f t="shared" si="7"/>
        <v>205818.18598082918</v>
      </c>
      <c r="S129" s="6">
        <v>206647.86031009603</v>
      </c>
      <c r="T129" s="6">
        <v>207465.58953457713</v>
      </c>
      <c r="U129" s="6">
        <v>208294.72865479495</v>
      </c>
      <c r="V129" s="6">
        <v>209143.4350049459</v>
      </c>
      <c r="W129" s="6">
        <v>210016.38053189794</v>
      </c>
    </row>
    <row r="130" spans="1:23" x14ac:dyDescent="0.2">
      <c r="A130" s="1" t="s">
        <v>423</v>
      </c>
      <c r="B130" s="1" t="s">
        <v>168</v>
      </c>
      <c r="C130" s="1" t="s">
        <v>334</v>
      </c>
      <c r="D130" s="6">
        <v>173823.85462654976</v>
      </c>
      <c r="E130" s="6">
        <v>115585.17079152953</v>
      </c>
      <c r="F130" s="6">
        <f t="shared" si="5"/>
        <v>170911.92043479875</v>
      </c>
      <c r="G130" s="7">
        <v>0.93683478156742306</v>
      </c>
      <c r="H130" s="6">
        <f t="shared" si="8"/>
        <v>160116.23164780348</v>
      </c>
      <c r="J130" s="6">
        <f t="shared" si="6"/>
        <v>161135.50905746475</v>
      </c>
      <c r="L130" s="6">
        <v>146576</v>
      </c>
      <c r="N130" s="9">
        <v>14634.420724771066</v>
      </c>
      <c r="O130" s="9">
        <f t="shared" si="9"/>
        <v>119725.38579911245</v>
      </c>
      <c r="Q130" s="9">
        <f t="shared" si="7"/>
        <v>138960.83496058197</v>
      </c>
      <c r="S130" s="6">
        <v>139471.05383509706</v>
      </c>
      <c r="T130" s="6">
        <v>139938.51823086973</v>
      </c>
      <c r="U130" s="6">
        <v>140430.48303850071</v>
      </c>
      <c r="V130" s="6">
        <v>140923.61127936214</v>
      </c>
      <c r="W130" s="6">
        <v>141402.45861115854</v>
      </c>
    </row>
    <row r="131" spans="1:23" x14ac:dyDescent="0.2">
      <c r="A131" s="1" t="s">
        <v>423</v>
      </c>
      <c r="B131" s="1" t="s">
        <v>165</v>
      </c>
      <c r="C131" s="1" t="s">
        <v>335</v>
      </c>
      <c r="D131" s="6">
        <v>339988.84153701679</v>
      </c>
      <c r="E131" s="6">
        <v>400362.72726591519</v>
      </c>
      <c r="F131" s="6">
        <f t="shared" si="5"/>
        <v>343007.53582346172</v>
      </c>
      <c r="G131" s="7">
        <v>0.93186116376868278</v>
      </c>
      <c r="H131" s="6">
        <f t="shared" si="8"/>
        <v>319635.40151387919</v>
      </c>
      <c r="J131" s="6">
        <f t="shared" si="6"/>
        <v>321670.15552187845</v>
      </c>
      <c r="L131" s="6">
        <v>284937</v>
      </c>
      <c r="N131" s="9">
        <v>33312.506124773099</v>
      </c>
      <c r="O131" s="9">
        <f t="shared" si="9"/>
        <v>272532.32107594394</v>
      </c>
      <c r="Q131" s="9">
        <f t="shared" si="7"/>
        <v>295357.37548335473</v>
      </c>
      <c r="S131" s="6">
        <v>296270.28130473313</v>
      </c>
      <c r="T131" s="6">
        <v>297142.47661260492</v>
      </c>
      <c r="U131" s="6">
        <v>298043.19386062637</v>
      </c>
      <c r="V131" s="6">
        <v>298882.84952361375</v>
      </c>
      <c r="W131" s="6">
        <v>299693.90739628201</v>
      </c>
    </row>
    <row r="132" spans="1:23" x14ac:dyDescent="0.2">
      <c r="A132" s="1" t="s">
        <v>423</v>
      </c>
      <c r="B132" s="1" t="s">
        <v>162</v>
      </c>
      <c r="C132" s="1" t="s">
        <v>336</v>
      </c>
      <c r="D132" s="6">
        <v>174154.81055171959</v>
      </c>
      <c r="E132" s="6">
        <v>191766.9638951614</v>
      </c>
      <c r="F132" s="6">
        <f t="shared" si="5"/>
        <v>175035.41821889166</v>
      </c>
      <c r="G132" s="7">
        <v>0.93731413502004968</v>
      </c>
      <c r="H132" s="6">
        <f t="shared" si="8"/>
        <v>164063.17162571309</v>
      </c>
      <c r="J132" s="6">
        <f t="shared" si="6"/>
        <v>165107.57470012031</v>
      </c>
      <c r="L132" s="6">
        <v>178869</v>
      </c>
      <c r="N132" s="9">
        <v>21121.695785705702</v>
      </c>
      <c r="O132" s="9">
        <f t="shared" si="9"/>
        <v>172798.31051971222</v>
      </c>
      <c r="Q132" s="9">
        <f t="shared" si="7"/>
        <v>169225.88073124946</v>
      </c>
      <c r="S132" s="6">
        <v>169886.8945309633</v>
      </c>
      <c r="T132" s="6">
        <v>170536.59025513925</v>
      </c>
      <c r="U132" s="6">
        <v>171189.1082495492</v>
      </c>
      <c r="V132" s="6">
        <v>171802.71245551252</v>
      </c>
      <c r="W132" s="6">
        <v>172408.70347960014</v>
      </c>
    </row>
    <row r="133" spans="1:23" x14ac:dyDescent="0.2">
      <c r="A133" s="1" t="s">
        <v>426</v>
      </c>
      <c r="B133" s="1" t="s">
        <v>81</v>
      </c>
      <c r="C133" s="1" t="s">
        <v>337</v>
      </c>
      <c r="D133" s="6">
        <v>175265.15694313389</v>
      </c>
      <c r="E133" s="6">
        <v>258148.34913875314</v>
      </c>
      <c r="F133" s="6">
        <f t="shared" si="5"/>
        <v>179409.31655291485</v>
      </c>
      <c r="G133" s="7">
        <v>1.0952129101047299</v>
      </c>
      <c r="H133" s="6">
        <f t="shared" si="8"/>
        <v>196491.39968181856</v>
      </c>
      <c r="J133" s="6">
        <f t="shared" si="6"/>
        <v>197742.23629486689</v>
      </c>
      <c r="L133" s="6">
        <v>213963</v>
      </c>
      <c r="N133" s="9">
        <v>30639.359275495292</v>
      </c>
      <c r="O133" s="9">
        <f t="shared" si="9"/>
        <v>250663.08936212942</v>
      </c>
      <c r="Q133" s="9">
        <f t="shared" si="7"/>
        <v>226080.78197786905</v>
      </c>
      <c r="S133" s="6">
        <v>230542.04314213805</v>
      </c>
      <c r="T133" s="6">
        <v>234891.66561541994</v>
      </c>
      <c r="U133" s="6">
        <v>239255.52987687031</v>
      </c>
      <c r="V133" s="6">
        <v>243512.50804212017</v>
      </c>
      <c r="W133" s="6">
        <v>247696.31330440074</v>
      </c>
    </row>
    <row r="134" spans="1:23" x14ac:dyDescent="0.2">
      <c r="A134" s="1" t="s">
        <v>426</v>
      </c>
      <c r="B134" s="1" t="s">
        <v>65</v>
      </c>
      <c r="C134" s="1" t="s">
        <v>338</v>
      </c>
      <c r="D134" s="6">
        <v>373739.83907410572</v>
      </c>
      <c r="E134" s="6">
        <v>277338.51555447088</v>
      </c>
      <c r="F134" s="6">
        <f t="shared" ref="F134:F197" si="10">E134*$F$2+D134*(1-$F$2)</f>
        <v>368919.77289812395</v>
      </c>
      <c r="G134" s="7">
        <v>1.1326954609275734</v>
      </c>
      <c r="H134" s="6">
        <f t="shared" si="8"/>
        <v>417873.75220813625</v>
      </c>
      <c r="J134" s="6">
        <f t="shared" ref="J134:J197" si="11">H134*$L$216/$H$216</f>
        <v>420533.87773902575</v>
      </c>
      <c r="L134" s="6">
        <v>401016</v>
      </c>
      <c r="N134" s="9">
        <v>66152.944417969542</v>
      </c>
      <c r="O134" s="9">
        <f t="shared" si="9"/>
        <v>541202.61684034276</v>
      </c>
      <c r="Q134" s="9">
        <f t="shared" ref="Q134:Q197" si="12">J134*$P$1+O134*$P$2</f>
        <v>485150.68524185743</v>
      </c>
      <c r="S134" s="6">
        <v>493000.48328682373</v>
      </c>
      <c r="T134" s="6">
        <v>500547.15618573554</v>
      </c>
      <c r="U134" s="6">
        <v>508044.32689675479</v>
      </c>
      <c r="V134" s="6">
        <v>515244.74548972596</v>
      </c>
      <c r="W134" s="6">
        <v>522382.36408837535</v>
      </c>
    </row>
    <row r="135" spans="1:23" x14ac:dyDescent="0.2">
      <c r="A135" s="1" t="s">
        <v>426</v>
      </c>
      <c r="B135" s="1" t="s">
        <v>84</v>
      </c>
      <c r="C135" s="1" t="s">
        <v>339</v>
      </c>
      <c r="D135" s="6">
        <v>228427.24880922426</v>
      </c>
      <c r="E135" s="6">
        <v>242227.34551355994</v>
      </c>
      <c r="F135" s="6">
        <f t="shared" si="10"/>
        <v>229117.25364444102</v>
      </c>
      <c r="G135" s="7">
        <v>1.1498605667314152</v>
      </c>
      <c r="H135" s="6">
        <f t="shared" ref="H135:H198" si="13">F135*G135</f>
        <v>263452.89512354234</v>
      </c>
      <c r="J135" s="6">
        <f t="shared" si="11"/>
        <v>265129.99919816206</v>
      </c>
      <c r="L135" s="6">
        <v>260149</v>
      </c>
      <c r="N135" s="9">
        <v>60367.101377903542</v>
      </c>
      <c r="O135" s="9">
        <f t="shared" ref="O135:O198" si="14">N135*$L$216/$N$216</f>
        <v>493868.16451231268</v>
      </c>
      <c r="Q135" s="9">
        <f t="shared" si="12"/>
        <v>387616.81812684378</v>
      </c>
      <c r="S135" s="6">
        <v>393183.07073490415</v>
      </c>
      <c r="T135" s="6">
        <v>398043.24747333891</v>
      </c>
      <c r="U135" s="6">
        <v>402775.57822272804</v>
      </c>
      <c r="V135" s="6">
        <v>406891.94239136478</v>
      </c>
      <c r="W135" s="6">
        <v>410745.23306173156</v>
      </c>
    </row>
    <row r="136" spans="1:23" x14ac:dyDescent="0.2">
      <c r="A136" s="1" t="s">
        <v>426</v>
      </c>
      <c r="B136" s="1" t="s">
        <v>85</v>
      </c>
      <c r="C136" s="1" t="s">
        <v>340</v>
      </c>
      <c r="D136" s="6">
        <v>226228.04254854063</v>
      </c>
      <c r="E136" s="6">
        <v>348698.92664271529</v>
      </c>
      <c r="F136" s="6">
        <f t="shared" si="10"/>
        <v>232351.58675324934</v>
      </c>
      <c r="G136" s="7">
        <v>1.1187322426759307</v>
      </c>
      <c r="H136" s="6">
        <f t="shared" si="13"/>
        <v>259939.21173777373</v>
      </c>
      <c r="J136" s="6">
        <f t="shared" si="11"/>
        <v>261593.94819817369</v>
      </c>
      <c r="L136" s="6">
        <v>297847</v>
      </c>
      <c r="N136" s="9">
        <v>61456.823373173909</v>
      </c>
      <c r="O136" s="9">
        <f t="shared" si="14"/>
        <v>502783.26875533105</v>
      </c>
      <c r="Q136" s="9">
        <f t="shared" si="12"/>
        <v>390748.22638363705</v>
      </c>
      <c r="S136" s="6">
        <v>396201.29878622782</v>
      </c>
      <c r="T136" s="6">
        <v>401430.29660770617</v>
      </c>
      <c r="U136" s="6">
        <v>406701.93845099455</v>
      </c>
      <c r="V136" s="6">
        <v>411700.64274075901</v>
      </c>
      <c r="W136" s="6">
        <v>416565.3089749706</v>
      </c>
    </row>
    <row r="137" spans="1:23" x14ac:dyDescent="0.2">
      <c r="A137" s="1" t="s">
        <v>426</v>
      </c>
      <c r="B137" s="1" t="s">
        <v>88</v>
      </c>
      <c r="C137" s="1" t="s">
        <v>341</v>
      </c>
      <c r="D137" s="6">
        <v>315639.82096293225</v>
      </c>
      <c r="E137" s="6">
        <v>259035.03798369865</v>
      </c>
      <c r="F137" s="6">
        <f t="shared" si="10"/>
        <v>312809.58181397058</v>
      </c>
      <c r="G137" s="7">
        <v>1.1246388351728278</v>
      </c>
      <c r="H137" s="6">
        <f t="shared" si="13"/>
        <v>351797.80372216325</v>
      </c>
      <c r="J137" s="6">
        <f t="shared" si="11"/>
        <v>354037.29905884585</v>
      </c>
      <c r="L137" s="6">
        <v>324249</v>
      </c>
      <c r="N137" s="9">
        <v>58878.725165077471</v>
      </c>
      <c r="O137" s="9">
        <f t="shared" si="14"/>
        <v>481691.63770293933</v>
      </c>
      <c r="Q137" s="9">
        <f t="shared" si="12"/>
        <v>422394.81972657156</v>
      </c>
      <c r="S137" s="6">
        <v>428534.86190862081</v>
      </c>
      <c r="T137" s="6">
        <v>434545.59019497701</v>
      </c>
      <c r="U137" s="6">
        <v>440565.27560791146</v>
      </c>
      <c r="V137" s="6">
        <v>446440.0168477578</v>
      </c>
      <c r="W137" s="6">
        <v>452244.56922544964</v>
      </c>
    </row>
    <row r="138" spans="1:23" x14ac:dyDescent="0.2">
      <c r="A138" s="1" t="s">
        <v>426</v>
      </c>
      <c r="B138" s="1" t="s">
        <v>89</v>
      </c>
      <c r="C138" s="1" t="s">
        <v>342</v>
      </c>
      <c r="D138" s="6">
        <v>270582.74331986264</v>
      </c>
      <c r="E138" s="6">
        <v>284759.22430709883</v>
      </c>
      <c r="F138" s="6">
        <f t="shared" si="10"/>
        <v>271291.56736922445</v>
      </c>
      <c r="G138" s="7">
        <v>1.1321703151640565</v>
      </c>
      <c r="H138" s="6">
        <f t="shared" si="13"/>
        <v>307148.25932976569</v>
      </c>
      <c r="J138" s="6">
        <f t="shared" si="11"/>
        <v>309103.52194698894</v>
      </c>
      <c r="L138" s="6">
        <v>301740</v>
      </c>
      <c r="N138" s="9">
        <v>59332.525254206557</v>
      </c>
      <c r="O138" s="9">
        <f t="shared" si="14"/>
        <v>485404.21312826429</v>
      </c>
      <c r="Q138" s="9">
        <f t="shared" si="12"/>
        <v>403510.63939529174</v>
      </c>
      <c r="S138" s="6">
        <v>409000.59425210638</v>
      </c>
      <c r="T138" s="6">
        <v>414095.87923043245</v>
      </c>
      <c r="U138" s="6">
        <v>419211.35501985077</v>
      </c>
      <c r="V138" s="6">
        <v>424003.7738058113</v>
      </c>
      <c r="W138" s="6">
        <v>428672.89076078497</v>
      </c>
    </row>
    <row r="139" spans="1:23" x14ac:dyDescent="0.2">
      <c r="A139" s="1" t="s">
        <v>426</v>
      </c>
      <c r="B139" s="1" t="s">
        <v>82</v>
      </c>
      <c r="C139" s="1" t="s">
        <v>343</v>
      </c>
      <c r="D139" s="6">
        <v>285794.03767837293</v>
      </c>
      <c r="E139" s="6">
        <v>223418.90989455039</v>
      </c>
      <c r="F139" s="6">
        <f t="shared" si="10"/>
        <v>282675.28128918179</v>
      </c>
      <c r="G139" s="7">
        <v>1.0900737580926085</v>
      </c>
      <c r="H139" s="6">
        <f t="shared" si="13"/>
        <v>308136.90619478363</v>
      </c>
      <c r="J139" s="6">
        <f t="shared" si="11"/>
        <v>310098.46239889233</v>
      </c>
      <c r="L139" s="6">
        <v>266586</v>
      </c>
      <c r="N139" s="9">
        <v>35758.482231553251</v>
      </c>
      <c r="O139" s="9">
        <f t="shared" si="14"/>
        <v>292543.0504752961</v>
      </c>
      <c r="Q139" s="9">
        <f t="shared" si="12"/>
        <v>300697.72877601522</v>
      </c>
      <c r="S139" s="6">
        <v>303932.28909097245</v>
      </c>
      <c r="T139" s="6">
        <v>307251.81671675615</v>
      </c>
      <c r="U139" s="6">
        <v>310646.02944318141</v>
      </c>
      <c r="V139" s="6">
        <v>314131.29431682354</v>
      </c>
      <c r="W139" s="6">
        <v>317695.77104246704</v>
      </c>
    </row>
    <row r="140" spans="1:23" x14ac:dyDescent="0.2">
      <c r="A140" s="1" t="s">
        <v>426</v>
      </c>
      <c r="B140" s="1" t="s">
        <v>83</v>
      </c>
      <c r="C140" s="1" t="s">
        <v>344</v>
      </c>
      <c r="D140" s="6">
        <v>216054.46572060444</v>
      </c>
      <c r="E140" s="6">
        <v>255909.67157041465</v>
      </c>
      <c r="F140" s="6">
        <f t="shared" si="10"/>
        <v>218047.22601309494</v>
      </c>
      <c r="G140" s="7">
        <v>1.1524238547474019</v>
      </c>
      <c r="H140" s="6">
        <f t="shared" si="13"/>
        <v>251282.82471898885</v>
      </c>
      <c r="J140" s="6">
        <f t="shared" si="11"/>
        <v>252882.45583718381</v>
      </c>
      <c r="L140" s="6">
        <v>234315</v>
      </c>
      <c r="N140" s="9">
        <v>51902.056342703363</v>
      </c>
      <c r="O140" s="9">
        <f t="shared" si="14"/>
        <v>424614.9428299042</v>
      </c>
      <c r="Q140" s="9">
        <f t="shared" si="12"/>
        <v>344843.34924366878</v>
      </c>
      <c r="S140" s="6">
        <v>351012.94735044485</v>
      </c>
      <c r="T140" s="6">
        <v>356513.24996648484</v>
      </c>
      <c r="U140" s="6">
        <v>361830.48090542131</v>
      </c>
      <c r="V140" s="6">
        <v>366628.76927223516</v>
      </c>
      <c r="W140" s="6">
        <v>371154.06681997312</v>
      </c>
    </row>
    <row r="141" spans="1:23" x14ac:dyDescent="0.2">
      <c r="A141" s="1" t="s">
        <v>426</v>
      </c>
      <c r="B141" s="1" t="s">
        <v>86</v>
      </c>
      <c r="C141" s="1" t="s">
        <v>345</v>
      </c>
      <c r="D141" s="6">
        <v>241669.43887747356</v>
      </c>
      <c r="E141" s="6">
        <v>408270.9146275298</v>
      </c>
      <c r="F141" s="6">
        <f t="shared" si="10"/>
        <v>249999.51266497636</v>
      </c>
      <c r="G141" s="7">
        <v>1.1129640440740083</v>
      </c>
      <c r="H141" s="6">
        <f t="shared" si="13"/>
        <v>278240.46863214334</v>
      </c>
      <c r="J141" s="6">
        <f t="shared" si="11"/>
        <v>280011.7083197856</v>
      </c>
      <c r="L141" s="6">
        <v>371376</v>
      </c>
      <c r="N141" s="9">
        <v>55415.097529059734</v>
      </c>
      <c r="O141" s="9">
        <f t="shared" si="14"/>
        <v>453355.41840286326</v>
      </c>
      <c r="Q141" s="9">
        <f t="shared" si="12"/>
        <v>372835.39430245152</v>
      </c>
      <c r="S141" s="6">
        <v>379105.08516070602</v>
      </c>
      <c r="T141" s="6">
        <v>384813.46990313387</v>
      </c>
      <c r="U141" s="6">
        <v>390468.42008841911</v>
      </c>
      <c r="V141" s="6">
        <v>395643.98736703669</v>
      </c>
      <c r="W141" s="6">
        <v>400650.5145136147</v>
      </c>
    </row>
    <row r="142" spans="1:23" x14ac:dyDescent="0.2">
      <c r="A142" s="1" t="s">
        <v>426</v>
      </c>
      <c r="B142" s="1" t="s">
        <v>91</v>
      </c>
      <c r="C142" s="1" t="s">
        <v>346</v>
      </c>
      <c r="D142" s="6">
        <v>244638.0849216397</v>
      </c>
      <c r="E142" s="6">
        <v>240963.79489241878</v>
      </c>
      <c r="F142" s="6">
        <f t="shared" si="10"/>
        <v>244454.37042017863</v>
      </c>
      <c r="G142" s="7">
        <v>1.1033431307123218</v>
      </c>
      <c r="H142" s="6">
        <f t="shared" si="13"/>
        <v>269717.05037570948</v>
      </c>
      <c r="J142" s="6">
        <f t="shared" si="11"/>
        <v>271434.03118158522</v>
      </c>
      <c r="L142" s="6">
        <v>300870</v>
      </c>
      <c r="N142" s="9">
        <v>39597.448396117696</v>
      </c>
      <c r="O142" s="9">
        <f t="shared" si="14"/>
        <v>323949.94479426526</v>
      </c>
      <c r="Q142" s="9">
        <f t="shared" si="12"/>
        <v>299555.736156862</v>
      </c>
      <c r="S142" s="6">
        <v>304980.20207440929</v>
      </c>
      <c r="T142" s="6">
        <v>310320.78548582766</v>
      </c>
      <c r="U142" s="6">
        <v>315637.98309694382</v>
      </c>
      <c r="V142" s="6">
        <v>320877.64327325573</v>
      </c>
      <c r="W142" s="6">
        <v>326060.89928466064</v>
      </c>
    </row>
    <row r="143" spans="1:23" x14ac:dyDescent="0.2">
      <c r="A143" s="1" t="s">
        <v>426</v>
      </c>
      <c r="B143" s="1" t="s">
        <v>87</v>
      </c>
      <c r="C143" s="1" t="s">
        <v>347</v>
      </c>
      <c r="D143" s="6">
        <v>173448.92281225027</v>
      </c>
      <c r="E143" s="6">
        <v>363069.83522742783</v>
      </c>
      <c r="F143" s="6">
        <f t="shared" si="10"/>
        <v>182929.96843300911</v>
      </c>
      <c r="G143" s="7">
        <v>1.1113737026050423</v>
      </c>
      <c r="H143" s="6">
        <f t="shared" si="13"/>
        <v>203303.55633481685</v>
      </c>
      <c r="J143" s="6">
        <f t="shared" si="11"/>
        <v>204597.75817896021</v>
      </c>
      <c r="L143" s="6">
        <v>294757</v>
      </c>
      <c r="N143" s="9">
        <v>66834.655184378396</v>
      </c>
      <c r="O143" s="9">
        <f t="shared" si="14"/>
        <v>546779.74804674287</v>
      </c>
      <c r="Q143" s="9">
        <f t="shared" si="12"/>
        <v>387832.52084319596</v>
      </c>
      <c r="S143" s="6">
        <v>396613.31744761282</v>
      </c>
      <c r="T143" s="6">
        <v>404757.16246052267</v>
      </c>
      <c r="U143" s="6">
        <v>412675.78101986361</v>
      </c>
      <c r="V143" s="6">
        <v>419997.79475468636</v>
      </c>
      <c r="W143" s="6">
        <v>426982.39582672046</v>
      </c>
    </row>
    <row r="144" spans="1:23" x14ac:dyDescent="0.2">
      <c r="A144" s="1" t="s">
        <v>426</v>
      </c>
      <c r="B144" s="1" t="s">
        <v>90</v>
      </c>
      <c r="C144" s="1" t="s">
        <v>348</v>
      </c>
      <c r="D144" s="6">
        <v>231918.75668140632</v>
      </c>
      <c r="E144" s="6">
        <v>281101.11313042929</v>
      </c>
      <c r="F144" s="6">
        <f t="shared" si="10"/>
        <v>234377.87450385746</v>
      </c>
      <c r="G144" s="7">
        <v>1.1146342118794417</v>
      </c>
      <c r="H144" s="6">
        <f t="shared" si="13"/>
        <v>261245.59742958585</v>
      </c>
      <c r="J144" s="6">
        <f t="shared" si="11"/>
        <v>262908.65015755134</v>
      </c>
      <c r="L144" s="6">
        <v>297733</v>
      </c>
      <c r="N144" s="9">
        <v>52993.692966863622</v>
      </c>
      <c r="O144" s="9">
        <f t="shared" si="14"/>
        <v>433545.71080753952</v>
      </c>
      <c r="Q144" s="9">
        <f t="shared" si="12"/>
        <v>354282.95457960654</v>
      </c>
      <c r="S144" s="6">
        <v>358777.40248703276</v>
      </c>
      <c r="T144" s="6">
        <v>363069.89356059633</v>
      </c>
      <c r="U144" s="6">
        <v>367438.72239043325</v>
      </c>
      <c r="V144" s="6">
        <v>371635.27208014234</v>
      </c>
      <c r="W144" s="6">
        <v>375780.35187395208</v>
      </c>
    </row>
    <row r="145" spans="1:23" x14ac:dyDescent="0.2">
      <c r="A145" s="1" t="s">
        <v>426</v>
      </c>
      <c r="B145" s="1" t="s">
        <v>66</v>
      </c>
      <c r="C145" s="1" t="s">
        <v>349</v>
      </c>
      <c r="D145" s="6">
        <v>290846.40227920521</v>
      </c>
      <c r="E145" s="6">
        <v>315270.9721976032</v>
      </c>
      <c r="F145" s="6">
        <f t="shared" si="10"/>
        <v>292067.63077512512</v>
      </c>
      <c r="G145" s="7">
        <v>1.1246609101260407</v>
      </c>
      <c r="H145" s="6">
        <f t="shared" si="13"/>
        <v>328477.04744590865</v>
      </c>
      <c r="J145" s="6">
        <f t="shared" si="11"/>
        <v>330568.0861282972</v>
      </c>
      <c r="L145" s="6">
        <v>369744</v>
      </c>
      <c r="N145" s="9">
        <v>61286.960219019536</v>
      </c>
      <c r="O145" s="9">
        <f t="shared" si="14"/>
        <v>501393.60448049149</v>
      </c>
      <c r="Q145" s="9">
        <f t="shared" si="12"/>
        <v>422043.30761600315</v>
      </c>
      <c r="S145" s="6">
        <v>425902.63431411603</v>
      </c>
      <c r="T145" s="6">
        <v>429465.46929299744</v>
      </c>
      <c r="U145" s="6">
        <v>433127.39326125442</v>
      </c>
      <c r="V145" s="6">
        <v>436506.28205957322</v>
      </c>
      <c r="W145" s="6">
        <v>439856.13963265729</v>
      </c>
    </row>
    <row r="146" spans="1:23" x14ac:dyDescent="0.2">
      <c r="A146" s="1" t="s">
        <v>426</v>
      </c>
      <c r="B146" s="1" t="s">
        <v>68</v>
      </c>
      <c r="C146" s="1" t="s">
        <v>350</v>
      </c>
      <c r="D146" s="6">
        <v>344799.66517814458</v>
      </c>
      <c r="E146" s="6">
        <v>384030.82258307515</v>
      </c>
      <c r="F146" s="6">
        <f t="shared" si="10"/>
        <v>346761.22304839111</v>
      </c>
      <c r="G146" s="7">
        <v>1.1272053383337222</v>
      </c>
      <c r="H146" s="6">
        <f t="shared" si="13"/>
        <v>390871.10174727702</v>
      </c>
      <c r="J146" s="6">
        <f t="shared" si="11"/>
        <v>393359.33220336685</v>
      </c>
      <c r="L146" s="6">
        <v>426144</v>
      </c>
      <c r="N146" s="9">
        <v>61725.390315749792</v>
      </c>
      <c r="O146" s="9">
        <f t="shared" si="14"/>
        <v>504980.43674834631</v>
      </c>
      <c r="Q146" s="9">
        <f t="shared" si="12"/>
        <v>453131.22904551809</v>
      </c>
      <c r="S146" s="6">
        <v>458001.91901580506</v>
      </c>
      <c r="T146" s="6">
        <v>462561.74998918129</v>
      </c>
      <c r="U146" s="6">
        <v>467145.59078986372</v>
      </c>
      <c r="V146" s="6">
        <v>471479.25147239689</v>
      </c>
      <c r="W146" s="6">
        <v>475742.73076699692</v>
      </c>
    </row>
    <row r="147" spans="1:23" x14ac:dyDescent="0.2">
      <c r="A147" s="1" t="s">
        <v>426</v>
      </c>
      <c r="B147" s="1" t="s">
        <v>69</v>
      </c>
      <c r="C147" s="1" t="s">
        <v>351</v>
      </c>
      <c r="D147" s="6">
        <v>239322.46266394062</v>
      </c>
      <c r="E147" s="6">
        <v>271925.44303728646</v>
      </c>
      <c r="F147" s="6">
        <f t="shared" si="10"/>
        <v>240952.61168260791</v>
      </c>
      <c r="G147" s="7">
        <v>1.1230274430720808</v>
      </c>
      <c r="H147" s="6">
        <f t="shared" si="13"/>
        <v>270596.39539945917</v>
      </c>
      <c r="J147" s="6">
        <f t="shared" si="11"/>
        <v>272318.97399207257</v>
      </c>
      <c r="L147" s="6">
        <v>305682</v>
      </c>
      <c r="N147" s="9">
        <v>37641.419066982904</v>
      </c>
      <c r="O147" s="9">
        <f t="shared" si="14"/>
        <v>307947.5098178917</v>
      </c>
      <c r="Q147" s="9">
        <f t="shared" si="12"/>
        <v>291397.67041510972</v>
      </c>
      <c r="S147" s="6">
        <v>296052.71122785442</v>
      </c>
      <c r="T147" s="6">
        <v>300410.11156151386</v>
      </c>
      <c r="U147" s="6">
        <v>304672.00784224138</v>
      </c>
      <c r="V147" s="6">
        <v>308679.23586419271</v>
      </c>
      <c r="W147" s="6">
        <v>312566.63255847705</v>
      </c>
    </row>
    <row r="148" spans="1:23" x14ac:dyDescent="0.2">
      <c r="A148" s="1" t="s">
        <v>426</v>
      </c>
      <c r="B148" s="1" t="s">
        <v>70</v>
      </c>
      <c r="C148" s="1" t="s">
        <v>352</v>
      </c>
      <c r="D148" s="6">
        <v>168198.09881698052</v>
      </c>
      <c r="E148" s="6">
        <v>207545.38556630307</v>
      </c>
      <c r="F148" s="6">
        <f t="shared" si="10"/>
        <v>170165.46315444665</v>
      </c>
      <c r="G148" s="7">
        <v>1.130128496578239</v>
      </c>
      <c r="H148" s="6">
        <f t="shared" si="13"/>
        <v>192308.83904427453</v>
      </c>
      <c r="J148" s="6">
        <f t="shared" si="11"/>
        <v>193533.05006459868</v>
      </c>
      <c r="L148" s="6">
        <v>209849</v>
      </c>
      <c r="N148" s="9">
        <v>33794.951775492256</v>
      </c>
      <c r="O148" s="9">
        <f t="shared" si="14"/>
        <v>276479.24816966109</v>
      </c>
      <c r="Q148" s="9">
        <f t="shared" si="12"/>
        <v>237949.84397463017</v>
      </c>
      <c r="S148" s="6">
        <v>238689.02923751686</v>
      </c>
      <c r="T148" s="6">
        <v>239389.24326800663</v>
      </c>
      <c r="U148" s="6">
        <v>240222.2592393113</v>
      </c>
      <c r="V148" s="6">
        <v>240955.24599872215</v>
      </c>
      <c r="W148" s="6">
        <v>241697.79421887873</v>
      </c>
    </row>
    <row r="149" spans="1:23" x14ac:dyDescent="0.2">
      <c r="A149" s="1" t="s">
        <v>426</v>
      </c>
      <c r="B149" s="1" t="s">
        <v>67</v>
      </c>
      <c r="C149" s="1" t="s">
        <v>353</v>
      </c>
      <c r="D149" s="6">
        <v>233341.7563933518</v>
      </c>
      <c r="E149" s="6">
        <v>174974.30648141203</v>
      </c>
      <c r="F149" s="6">
        <f t="shared" si="10"/>
        <v>230423.3838977548</v>
      </c>
      <c r="G149" s="7">
        <v>1.1212753379429339</v>
      </c>
      <c r="H149" s="6">
        <f t="shared" si="13"/>
        <v>258368.0576499094</v>
      </c>
      <c r="J149" s="6">
        <f t="shared" si="11"/>
        <v>260012.79236437532</v>
      </c>
      <c r="L149" s="6">
        <v>259329</v>
      </c>
      <c r="N149" s="9">
        <v>39778.186186695224</v>
      </c>
      <c r="O149" s="9">
        <f t="shared" si="14"/>
        <v>325428.57535384363</v>
      </c>
      <c r="Q149" s="9">
        <f t="shared" si="12"/>
        <v>295042.23817244335</v>
      </c>
      <c r="S149" s="6">
        <v>298542.65424130834</v>
      </c>
      <c r="T149" s="6">
        <v>301936.84892501286</v>
      </c>
      <c r="U149" s="6">
        <v>305401.58335815941</v>
      </c>
      <c r="V149" s="6">
        <v>308760.37954798213</v>
      </c>
      <c r="W149" s="6">
        <v>312103.06261062174</v>
      </c>
    </row>
    <row r="150" spans="1:23" x14ac:dyDescent="0.2">
      <c r="A150" s="1" t="s">
        <v>426</v>
      </c>
      <c r="B150" s="1" t="s">
        <v>71</v>
      </c>
      <c r="C150" s="1" t="s">
        <v>354</v>
      </c>
      <c r="D150" s="6">
        <v>272672.42051147035</v>
      </c>
      <c r="E150" s="6">
        <v>262298.61977752863</v>
      </c>
      <c r="F150" s="6">
        <f t="shared" si="10"/>
        <v>272153.73047477327</v>
      </c>
      <c r="G150" s="7">
        <v>1.1153444749534371</v>
      </c>
      <c r="H150" s="6">
        <f t="shared" si="13"/>
        <v>303545.15962300525</v>
      </c>
      <c r="J150" s="6">
        <f t="shared" si="11"/>
        <v>305477.48541428609</v>
      </c>
      <c r="L150" s="6">
        <v>304533</v>
      </c>
      <c r="N150" s="9">
        <v>40061.430398511337</v>
      </c>
      <c r="O150" s="9">
        <f t="shared" si="14"/>
        <v>327745.81927984674</v>
      </c>
      <c r="Q150" s="9">
        <f t="shared" si="12"/>
        <v>317401.93787410308</v>
      </c>
      <c r="S150" s="6">
        <v>322368.20784558228</v>
      </c>
      <c r="T150" s="6">
        <v>327108.83548343898</v>
      </c>
      <c r="U150" s="6">
        <v>331789.72866992973</v>
      </c>
      <c r="V150" s="6">
        <v>336274.98870120506</v>
      </c>
      <c r="W150" s="6">
        <v>340651.87516092317</v>
      </c>
    </row>
    <row r="151" spans="1:23" x14ac:dyDescent="0.2">
      <c r="A151" s="1" t="s">
        <v>426</v>
      </c>
      <c r="B151" s="1" t="s">
        <v>73</v>
      </c>
      <c r="C151" s="1" t="s">
        <v>355</v>
      </c>
      <c r="D151" s="6">
        <v>198979.64176178916</v>
      </c>
      <c r="E151" s="6">
        <v>190630.89273456548</v>
      </c>
      <c r="F151" s="6">
        <f t="shared" si="10"/>
        <v>198562.20431042797</v>
      </c>
      <c r="G151" s="7">
        <v>1.1297619419879086</v>
      </c>
      <c r="H151" s="6">
        <f t="shared" si="13"/>
        <v>224328.02154714896</v>
      </c>
      <c r="J151" s="6">
        <f t="shared" si="11"/>
        <v>225756.06217965623</v>
      </c>
      <c r="L151" s="6">
        <v>244224</v>
      </c>
      <c r="N151" s="9">
        <v>42780.865095748377</v>
      </c>
      <c r="O151" s="9">
        <f t="shared" si="14"/>
        <v>349993.7356412434</v>
      </c>
      <c r="Q151" s="9">
        <f t="shared" si="12"/>
        <v>292283.99551561847</v>
      </c>
      <c r="S151" s="6">
        <v>293697.29679462238</v>
      </c>
      <c r="T151" s="6">
        <v>294846.35275742976</v>
      </c>
      <c r="U151" s="6">
        <v>296141.78145633568</v>
      </c>
      <c r="V151" s="6">
        <v>297216.11273371772</v>
      </c>
      <c r="W151" s="6">
        <v>298284.83776019077</v>
      </c>
    </row>
    <row r="152" spans="1:23" x14ac:dyDescent="0.2">
      <c r="A152" s="1" t="s">
        <v>426</v>
      </c>
      <c r="B152" s="1" t="s">
        <v>72</v>
      </c>
      <c r="C152" s="1" t="s">
        <v>356</v>
      </c>
      <c r="D152" s="6">
        <v>158127.97779270614</v>
      </c>
      <c r="E152" s="6">
        <v>166775.74808471315</v>
      </c>
      <c r="F152" s="6">
        <f t="shared" si="10"/>
        <v>158560.36630730648</v>
      </c>
      <c r="G152" s="7">
        <v>1.1385679978862371</v>
      </c>
      <c r="H152" s="6">
        <f t="shared" si="13"/>
        <v>180531.75881061831</v>
      </c>
      <c r="J152" s="6">
        <f t="shared" si="11"/>
        <v>181680.99859466992</v>
      </c>
      <c r="L152" s="6">
        <v>210572</v>
      </c>
      <c r="N152" s="9">
        <v>34958.659444899633</v>
      </c>
      <c r="O152" s="9">
        <f t="shared" si="14"/>
        <v>285999.6352281904</v>
      </c>
      <c r="Q152" s="9">
        <f t="shared" si="12"/>
        <v>237542.50268021697</v>
      </c>
      <c r="S152" s="6">
        <v>240779.99901953843</v>
      </c>
      <c r="T152" s="6">
        <v>243554.89050082635</v>
      </c>
      <c r="U152" s="6">
        <v>246266.75489048249</v>
      </c>
      <c r="V152" s="6">
        <v>248632.48771436728</v>
      </c>
      <c r="W152" s="6">
        <v>250878.30073647856</v>
      </c>
    </row>
    <row r="153" spans="1:23" x14ac:dyDescent="0.2">
      <c r="A153" s="1" t="s">
        <v>426</v>
      </c>
      <c r="B153" s="1" t="s">
        <v>105</v>
      </c>
      <c r="C153" s="1" t="s">
        <v>357</v>
      </c>
      <c r="D153" s="6">
        <v>233046.8616783426</v>
      </c>
      <c r="E153" s="6">
        <v>183615.64356237018</v>
      </c>
      <c r="F153" s="6">
        <f t="shared" si="10"/>
        <v>230575.30077254397</v>
      </c>
      <c r="G153" s="7">
        <v>1.1227724693986807</v>
      </c>
      <c r="H153" s="6">
        <f t="shared" si="13"/>
        <v>258883.59983073271</v>
      </c>
      <c r="J153" s="6">
        <f t="shared" si="11"/>
        <v>260531.61641420863</v>
      </c>
      <c r="L153" s="6">
        <v>234355</v>
      </c>
      <c r="N153" s="9">
        <v>33606.783179529019</v>
      </c>
      <c r="O153" s="9">
        <f t="shared" si="14"/>
        <v>274939.82558706147</v>
      </c>
      <c r="Q153" s="9">
        <f t="shared" si="12"/>
        <v>268247.05692942825</v>
      </c>
      <c r="S153" s="6">
        <v>270817.01226952387</v>
      </c>
      <c r="T153" s="6">
        <v>273387.6674724379</v>
      </c>
      <c r="U153" s="6">
        <v>276024.19442877086</v>
      </c>
      <c r="V153" s="6">
        <v>278667.63186503242</v>
      </c>
      <c r="W153" s="6">
        <v>281359.10344586807</v>
      </c>
    </row>
    <row r="154" spans="1:23" x14ac:dyDescent="0.2">
      <c r="A154" s="1" t="s">
        <v>426</v>
      </c>
      <c r="B154" s="1" t="s">
        <v>106</v>
      </c>
      <c r="C154" s="1" t="s">
        <v>358</v>
      </c>
      <c r="D154" s="6">
        <v>340490.2460303171</v>
      </c>
      <c r="E154" s="6">
        <v>247307.04755006605</v>
      </c>
      <c r="F154" s="6">
        <f t="shared" si="10"/>
        <v>335831.08610630454</v>
      </c>
      <c r="G154" s="7">
        <v>1.1237205362752574</v>
      </c>
      <c r="H154" s="6">
        <f t="shared" si="13"/>
        <v>377380.28817727865</v>
      </c>
      <c r="J154" s="6">
        <f t="shared" si="11"/>
        <v>379782.63801172056</v>
      </c>
      <c r="L154" s="6">
        <v>340091</v>
      </c>
      <c r="N154" s="9">
        <v>45420.27670051375</v>
      </c>
      <c r="O154" s="9">
        <f t="shared" si="14"/>
        <v>371586.97657686181</v>
      </c>
      <c r="Q154" s="9">
        <f t="shared" si="12"/>
        <v>375393.94976289419</v>
      </c>
      <c r="S154" s="6">
        <v>379474.53981618764</v>
      </c>
      <c r="T154" s="6">
        <v>383602.23283867887</v>
      </c>
      <c r="U154" s="6">
        <v>387820.87539413251</v>
      </c>
      <c r="V154" s="6">
        <v>392110.83261560334</v>
      </c>
      <c r="W154" s="6">
        <v>396439.6844652298</v>
      </c>
    </row>
    <row r="155" spans="1:23" x14ac:dyDescent="0.2">
      <c r="A155" s="1" t="s">
        <v>426</v>
      </c>
      <c r="B155" s="1" t="s">
        <v>120</v>
      </c>
      <c r="C155" s="1" t="s">
        <v>359</v>
      </c>
      <c r="D155" s="6">
        <v>345693.81566007104</v>
      </c>
      <c r="E155" s="6">
        <v>366491.12196820352</v>
      </c>
      <c r="F155" s="6">
        <f t="shared" si="10"/>
        <v>346733.68097547762</v>
      </c>
      <c r="G155" s="7">
        <v>1.1089911134122676</v>
      </c>
      <c r="H155" s="6">
        <f t="shared" si="13"/>
        <v>384524.57092252892</v>
      </c>
      <c r="J155" s="6">
        <f t="shared" si="11"/>
        <v>386972.40025605418</v>
      </c>
      <c r="L155" s="6">
        <v>399966</v>
      </c>
      <c r="N155" s="9">
        <v>64423.810057077113</v>
      </c>
      <c r="O155" s="9">
        <f t="shared" si="14"/>
        <v>527056.4280468272</v>
      </c>
      <c r="Q155" s="9">
        <f t="shared" si="12"/>
        <v>461985.8853176455</v>
      </c>
      <c r="S155" s="6">
        <v>467179.50752468791</v>
      </c>
      <c r="T155" s="6">
        <v>472317.34303560865</v>
      </c>
      <c r="U155" s="6">
        <v>477495.46953922627</v>
      </c>
      <c r="V155" s="6">
        <v>482589.68907579087</v>
      </c>
      <c r="W155" s="6">
        <v>487706.16553098394</v>
      </c>
    </row>
    <row r="156" spans="1:23" x14ac:dyDescent="0.2">
      <c r="A156" s="1" t="s">
        <v>426</v>
      </c>
      <c r="B156" s="1" t="s">
        <v>104</v>
      </c>
      <c r="C156" s="1" t="s">
        <v>360</v>
      </c>
      <c r="D156" s="6">
        <v>228428.70723639952</v>
      </c>
      <c r="E156" s="6">
        <v>304951.91626386368</v>
      </c>
      <c r="F156" s="6">
        <f t="shared" si="10"/>
        <v>232254.86768777273</v>
      </c>
      <c r="G156" s="7">
        <v>1.1266334911028297</v>
      </c>
      <c r="H156" s="6">
        <f t="shared" si="13"/>
        <v>261666.11240870118</v>
      </c>
      <c r="J156" s="6">
        <f t="shared" si="11"/>
        <v>263331.84207587654</v>
      </c>
      <c r="L156" s="6">
        <v>285790</v>
      </c>
      <c r="N156" s="9">
        <v>58435.186579313224</v>
      </c>
      <c r="O156" s="9">
        <f t="shared" si="14"/>
        <v>478063.01247095241</v>
      </c>
      <c r="Q156" s="9">
        <f t="shared" si="12"/>
        <v>378318.06639223656</v>
      </c>
      <c r="S156" s="6">
        <v>382774.00523132639</v>
      </c>
      <c r="T156" s="6">
        <v>387084.45694930025</v>
      </c>
      <c r="U156" s="6">
        <v>391445.88516145508</v>
      </c>
      <c r="V156" s="6">
        <v>395631.36118442874</v>
      </c>
      <c r="W156" s="6">
        <v>399755.87261726183</v>
      </c>
    </row>
    <row r="157" spans="1:23" x14ac:dyDescent="0.2">
      <c r="A157" s="1" t="s">
        <v>426</v>
      </c>
      <c r="B157" s="1" t="s">
        <v>122</v>
      </c>
      <c r="C157" s="1" t="s">
        <v>361</v>
      </c>
      <c r="D157" s="6">
        <v>170393.92022788626</v>
      </c>
      <c r="E157" s="6">
        <v>139001.4097699975</v>
      </c>
      <c r="F157" s="6">
        <f t="shared" si="10"/>
        <v>168824.29470499183</v>
      </c>
      <c r="G157" s="7">
        <v>1.1054374965624558</v>
      </c>
      <c r="H157" s="6">
        <f t="shared" si="13"/>
        <v>186624.70569760844</v>
      </c>
      <c r="J157" s="6">
        <f t="shared" si="11"/>
        <v>187812.73232454449</v>
      </c>
      <c r="L157" s="6">
        <v>202572</v>
      </c>
      <c r="N157" s="9">
        <v>24857.746883546381</v>
      </c>
      <c r="O157" s="9">
        <f t="shared" si="14"/>
        <v>203363.24831031758</v>
      </c>
      <c r="Q157" s="9">
        <f t="shared" si="12"/>
        <v>196139.86581003427</v>
      </c>
      <c r="S157" s="6">
        <v>199395.35725943727</v>
      </c>
      <c r="T157" s="6">
        <v>202433.23706633536</v>
      </c>
      <c r="U157" s="6">
        <v>205405.92659373957</v>
      </c>
      <c r="V157" s="6">
        <v>208197.09532693183</v>
      </c>
      <c r="W157" s="6">
        <v>210895.45751285568</v>
      </c>
    </row>
    <row r="158" spans="1:23" x14ac:dyDescent="0.2">
      <c r="A158" s="1" t="s">
        <v>426</v>
      </c>
      <c r="B158" s="1" t="s">
        <v>108</v>
      </c>
      <c r="C158" s="1" t="s">
        <v>362</v>
      </c>
      <c r="D158" s="6">
        <v>284030.87958689348</v>
      </c>
      <c r="E158" s="6">
        <v>417590.81683328463</v>
      </c>
      <c r="F158" s="6">
        <f t="shared" si="10"/>
        <v>290708.87644921301</v>
      </c>
      <c r="G158" s="7">
        <v>1.1344287974317333</v>
      </c>
      <c r="H158" s="6">
        <f t="shared" si="13"/>
        <v>329788.52111301105</v>
      </c>
      <c r="J158" s="6">
        <f t="shared" si="11"/>
        <v>331887.90845230018</v>
      </c>
      <c r="L158" s="6">
        <v>383939</v>
      </c>
      <c r="N158" s="9">
        <v>100683.49390949453</v>
      </c>
      <c r="O158" s="9">
        <f t="shared" si="14"/>
        <v>823699.84973254846</v>
      </c>
      <c r="Q158" s="9">
        <f t="shared" si="12"/>
        <v>595247.89525565039</v>
      </c>
      <c r="S158" s="6">
        <v>602117.67637889402</v>
      </c>
      <c r="T158" s="6">
        <v>608503.25999503618</v>
      </c>
      <c r="U158" s="6">
        <v>614847.44201088569</v>
      </c>
      <c r="V158" s="6">
        <v>620750.19065761322</v>
      </c>
      <c r="W158" s="6">
        <v>626458.55043372826</v>
      </c>
    </row>
    <row r="159" spans="1:23" x14ac:dyDescent="0.2">
      <c r="A159" s="1" t="s">
        <v>426</v>
      </c>
      <c r="B159" s="1" t="s">
        <v>109</v>
      </c>
      <c r="C159" s="1" t="s">
        <v>363</v>
      </c>
      <c r="D159" s="6">
        <v>249197.61621431177</v>
      </c>
      <c r="E159" s="6">
        <v>334302.68121003697</v>
      </c>
      <c r="F159" s="6">
        <f t="shared" si="10"/>
        <v>253452.86946409801</v>
      </c>
      <c r="G159" s="7">
        <v>1.1306124758684002</v>
      </c>
      <c r="H159" s="6">
        <f t="shared" si="13"/>
        <v>286556.97626075428</v>
      </c>
      <c r="J159" s="6">
        <f t="shared" si="11"/>
        <v>288381.15766620915</v>
      </c>
      <c r="L159" s="6">
        <v>312801</v>
      </c>
      <c r="N159" s="9">
        <v>67429.796335336549</v>
      </c>
      <c r="O159" s="9">
        <f t="shared" si="14"/>
        <v>551648.64619060885</v>
      </c>
      <c r="Q159" s="9">
        <f t="shared" si="12"/>
        <v>429358.05652525602</v>
      </c>
      <c r="S159" s="6">
        <v>435543.62400623818</v>
      </c>
      <c r="T159" s="6">
        <v>441543.51304330886</v>
      </c>
      <c r="U159" s="6">
        <v>447529.49280521082</v>
      </c>
      <c r="V159" s="6">
        <v>453300.46361806197</v>
      </c>
      <c r="W159" s="6">
        <v>458974.10811363568</v>
      </c>
    </row>
    <row r="160" spans="1:23" x14ac:dyDescent="0.2">
      <c r="A160" s="1" t="s">
        <v>426</v>
      </c>
      <c r="B160" s="1" t="s">
        <v>121</v>
      </c>
      <c r="C160" s="1" t="s">
        <v>364</v>
      </c>
      <c r="D160" s="6">
        <v>172146.42050963631</v>
      </c>
      <c r="E160" s="6">
        <v>135800.93833228646</v>
      </c>
      <c r="F160" s="6">
        <f t="shared" si="10"/>
        <v>170329.1464007688</v>
      </c>
      <c r="G160" s="7">
        <v>1.1142166769015562</v>
      </c>
      <c r="H160" s="6">
        <f t="shared" si="13"/>
        <v>189783.57548214329</v>
      </c>
      <c r="J160" s="6">
        <f t="shared" si="11"/>
        <v>190991.71102981965</v>
      </c>
      <c r="L160" s="6">
        <v>209786</v>
      </c>
      <c r="N160" s="9">
        <v>23257.318437442631</v>
      </c>
      <c r="O160" s="9">
        <f t="shared" si="14"/>
        <v>190270.01307010665</v>
      </c>
      <c r="Q160" s="9">
        <f t="shared" si="12"/>
        <v>190605.24956113053</v>
      </c>
      <c r="S160" s="6">
        <v>193102.21371740077</v>
      </c>
      <c r="T160" s="6">
        <v>195515.7906965102</v>
      </c>
      <c r="U160" s="6">
        <v>197883.5232225986</v>
      </c>
      <c r="V160" s="6">
        <v>200194.58146280539</v>
      </c>
      <c r="W160" s="6">
        <v>202484.30348791063</v>
      </c>
    </row>
    <row r="161" spans="1:23" x14ac:dyDescent="0.2">
      <c r="A161" s="1" t="s">
        <v>426</v>
      </c>
      <c r="B161" s="1" t="s">
        <v>107</v>
      </c>
      <c r="C161" s="1" t="s">
        <v>365</v>
      </c>
      <c r="D161" s="6">
        <v>231047.82164893096</v>
      </c>
      <c r="E161" s="6">
        <v>347586.36321484094</v>
      </c>
      <c r="F161" s="6">
        <f t="shared" si="10"/>
        <v>236874.74872722646</v>
      </c>
      <c r="G161" s="7">
        <v>1.1374814803869264</v>
      </c>
      <c r="H161" s="6">
        <f t="shared" si="13"/>
        <v>269440.63984852674</v>
      </c>
      <c r="J161" s="6">
        <f t="shared" si="11"/>
        <v>271155.86106386472</v>
      </c>
      <c r="L161" s="6">
        <v>312242</v>
      </c>
      <c r="N161" s="9">
        <v>72994.769026545255</v>
      </c>
      <c r="O161" s="9">
        <f t="shared" si="14"/>
        <v>597176.14023680112</v>
      </c>
      <c r="Q161" s="9">
        <f t="shared" si="12"/>
        <v>445736.20207206171</v>
      </c>
      <c r="S161" s="6">
        <v>452107.82357957365</v>
      </c>
      <c r="T161" s="6">
        <v>458022.96541021508</v>
      </c>
      <c r="U161" s="6">
        <v>463862.33192369575</v>
      </c>
      <c r="V161" s="6">
        <v>469271.99910733051</v>
      </c>
      <c r="W161" s="6">
        <v>474487.60779002262</v>
      </c>
    </row>
    <row r="162" spans="1:23" x14ac:dyDescent="0.2">
      <c r="A162" s="1" t="s">
        <v>426</v>
      </c>
      <c r="B162" s="1" t="s">
        <v>125</v>
      </c>
      <c r="C162" s="1" t="s">
        <v>366</v>
      </c>
      <c r="D162" s="6">
        <v>201488.09436516563</v>
      </c>
      <c r="E162" s="6">
        <v>173876.56652618179</v>
      </c>
      <c r="F162" s="6">
        <f t="shared" si="10"/>
        <v>200107.51797321643</v>
      </c>
      <c r="G162" s="7">
        <v>1.103834225917034</v>
      </c>
      <c r="H162" s="6">
        <f t="shared" si="13"/>
        <v>220885.52720214432</v>
      </c>
      <c r="J162" s="6">
        <f t="shared" si="11"/>
        <v>222291.65339985237</v>
      </c>
      <c r="L162" s="6">
        <v>220663</v>
      </c>
      <c r="N162" s="9">
        <v>27935.494929176541</v>
      </c>
      <c r="O162" s="9">
        <f t="shared" si="14"/>
        <v>228542.55530754069</v>
      </c>
      <c r="Q162" s="9">
        <f t="shared" si="12"/>
        <v>225638.94391018944</v>
      </c>
      <c r="S162" s="6">
        <v>228663.37601420929</v>
      </c>
      <c r="T162" s="6">
        <v>231547.76061180502</v>
      </c>
      <c r="U162" s="6">
        <v>234462.52296700273</v>
      </c>
      <c r="V162" s="6">
        <v>237261.54239741032</v>
      </c>
      <c r="W162" s="6">
        <v>239998.72303826187</v>
      </c>
    </row>
    <row r="163" spans="1:23" x14ac:dyDescent="0.2">
      <c r="A163" s="1" t="s">
        <v>426</v>
      </c>
      <c r="B163" s="1" t="s">
        <v>124</v>
      </c>
      <c r="C163" s="1" t="s">
        <v>367</v>
      </c>
      <c r="D163" s="6">
        <v>184686.79938302815</v>
      </c>
      <c r="E163" s="6">
        <v>154564.11156567035</v>
      </c>
      <c r="F163" s="6">
        <f t="shared" si="10"/>
        <v>183180.66499216025</v>
      </c>
      <c r="G163" s="7">
        <v>1.1031206449197384</v>
      </c>
      <c r="H163" s="6">
        <f t="shared" si="13"/>
        <v>202070.37330297835</v>
      </c>
      <c r="J163" s="6">
        <f t="shared" si="11"/>
        <v>203356.72487739334</v>
      </c>
      <c r="L163" s="6">
        <v>190439</v>
      </c>
      <c r="N163" s="9">
        <v>24708.217340921772</v>
      </c>
      <c r="O163" s="9">
        <f t="shared" si="14"/>
        <v>202139.93496462476</v>
      </c>
      <c r="Q163" s="9">
        <f t="shared" si="12"/>
        <v>202705.14701099382</v>
      </c>
      <c r="S163" s="6">
        <v>205473.44282847008</v>
      </c>
      <c r="T163" s="6">
        <v>208253.72989551403</v>
      </c>
      <c r="U163" s="6">
        <v>211062.50250087568</v>
      </c>
      <c r="V163" s="6">
        <v>213858.38002298016</v>
      </c>
      <c r="W163" s="6">
        <v>216651.1653697135</v>
      </c>
    </row>
    <row r="164" spans="1:23" x14ac:dyDescent="0.2">
      <c r="A164" s="1" t="s">
        <v>426</v>
      </c>
      <c r="B164" s="1" t="s">
        <v>123</v>
      </c>
      <c r="C164" s="1" t="s">
        <v>368</v>
      </c>
      <c r="D164" s="6">
        <v>286581.68529953598</v>
      </c>
      <c r="E164" s="6">
        <v>328352.82116966968</v>
      </c>
      <c r="F164" s="6">
        <f t="shared" si="10"/>
        <v>288670.2420930427</v>
      </c>
      <c r="G164" s="7">
        <v>1.1110970141064545</v>
      </c>
      <c r="H164" s="6">
        <f t="shared" si="13"/>
        <v>320740.64405096706</v>
      </c>
      <c r="J164" s="6">
        <f t="shared" si="11"/>
        <v>322782.43387750047</v>
      </c>
      <c r="L164" s="6">
        <v>383066</v>
      </c>
      <c r="N164" s="9">
        <v>60301.429998115716</v>
      </c>
      <c r="O164" s="9">
        <f t="shared" si="14"/>
        <v>493330.90161486511</v>
      </c>
      <c r="Q164" s="9">
        <f t="shared" si="12"/>
        <v>414109.29775096173</v>
      </c>
      <c r="S164" s="6">
        <v>418324.22267293802</v>
      </c>
      <c r="T164" s="6">
        <v>422286.38879740046</v>
      </c>
      <c r="U164" s="6">
        <v>426236.97265262436</v>
      </c>
      <c r="V164" s="6">
        <v>429948.87178255123</v>
      </c>
      <c r="W164" s="6">
        <v>433519.73984288197</v>
      </c>
    </row>
    <row r="165" spans="1:23" x14ac:dyDescent="0.2">
      <c r="A165" s="1" t="s">
        <v>427</v>
      </c>
      <c r="B165" s="1" t="s">
        <v>150</v>
      </c>
      <c r="C165" s="1" t="s">
        <v>369</v>
      </c>
      <c r="D165" s="6">
        <v>191080.84377699337</v>
      </c>
      <c r="E165" s="6">
        <v>146975.68002114884</v>
      </c>
      <c r="F165" s="6">
        <f t="shared" si="10"/>
        <v>188875.58558920113</v>
      </c>
      <c r="G165" s="7">
        <v>0.9843739284497578</v>
      </c>
      <c r="H165" s="6">
        <f t="shared" si="13"/>
        <v>185924.20217469038</v>
      </c>
      <c r="J165" s="6">
        <f t="shared" si="11"/>
        <v>187107.76949472824</v>
      </c>
      <c r="L165" s="6">
        <v>203420</v>
      </c>
      <c r="N165" s="9">
        <v>17581.281710872721</v>
      </c>
      <c r="O165" s="9">
        <f t="shared" si="14"/>
        <v>143833.89512057675</v>
      </c>
      <c r="Q165" s="9">
        <f t="shared" si="12"/>
        <v>163935.07678938325</v>
      </c>
      <c r="S165" s="6">
        <v>164743.63514450003</v>
      </c>
      <c r="T165" s="6">
        <v>165436.13206396546</v>
      </c>
      <c r="U165" s="6">
        <v>166131.07425216082</v>
      </c>
      <c r="V165" s="6">
        <v>166752.76623668906</v>
      </c>
      <c r="W165" s="6">
        <v>167335.06218997898</v>
      </c>
    </row>
    <row r="166" spans="1:23" x14ac:dyDescent="0.2">
      <c r="A166" s="1" t="s">
        <v>427</v>
      </c>
      <c r="B166" s="1" t="s">
        <v>155</v>
      </c>
      <c r="C166" s="1" t="s">
        <v>370</v>
      </c>
      <c r="D166" s="6">
        <v>672534.38265616482</v>
      </c>
      <c r="E166" s="6">
        <v>512022.06031690084</v>
      </c>
      <c r="F166" s="6">
        <f t="shared" si="10"/>
        <v>664508.76653920161</v>
      </c>
      <c r="G166" s="7">
        <v>0.97163664075998835</v>
      </c>
      <c r="H166" s="6">
        <f t="shared" si="13"/>
        <v>645661.06567571324</v>
      </c>
      <c r="J166" s="6">
        <f t="shared" si="11"/>
        <v>649771.25320491171</v>
      </c>
      <c r="L166" s="6">
        <v>635360</v>
      </c>
      <c r="N166" s="9">
        <v>56424.827579429329</v>
      </c>
      <c r="O166" s="9">
        <f t="shared" si="14"/>
        <v>461616.10204091331</v>
      </c>
      <c r="Q166" s="9">
        <f t="shared" si="12"/>
        <v>549016.20037203119</v>
      </c>
      <c r="S166" s="6">
        <v>552735.72800340131</v>
      </c>
      <c r="T166" s="6">
        <v>556404.12702176557</v>
      </c>
      <c r="U166" s="6">
        <v>560093.96459942253</v>
      </c>
      <c r="V166" s="6">
        <v>563762.21778169298</v>
      </c>
      <c r="W166" s="6">
        <v>567441.01143983239</v>
      </c>
    </row>
    <row r="167" spans="1:23" x14ac:dyDescent="0.2">
      <c r="A167" s="1" t="s">
        <v>427</v>
      </c>
      <c r="B167" s="1" t="s">
        <v>135</v>
      </c>
      <c r="C167" s="1" t="s">
        <v>371</v>
      </c>
      <c r="D167" s="6">
        <v>219533.18547500492</v>
      </c>
      <c r="E167" s="6">
        <v>210824.78928778373</v>
      </c>
      <c r="F167" s="6">
        <f t="shared" si="10"/>
        <v>219097.76566564385</v>
      </c>
      <c r="G167" s="7">
        <v>0.99945287990425669</v>
      </c>
      <c r="H167" s="6">
        <f t="shared" si="13"/>
        <v>218977.89287511571</v>
      </c>
      <c r="J167" s="6">
        <f t="shared" si="11"/>
        <v>220371.87534101453</v>
      </c>
      <c r="L167" s="6">
        <v>231121</v>
      </c>
      <c r="N167" s="9">
        <v>21577.048521697303</v>
      </c>
      <c r="O167" s="9">
        <f t="shared" si="14"/>
        <v>176523.58827525721</v>
      </c>
      <c r="Q167" s="9">
        <f t="shared" si="12"/>
        <v>196891.59083851392</v>
      </c>
      <c r="S167" s="6">
        <v>199189.93824389242</v>
      </c>
      <c r="T167" s="6">
        <v>201447.19052544262</v>
      </c>
      <c r="U167" s="6">
        <v>203682.47998604868</v>
      </c>
      <c r="V167" s="6">
        <v>205891.33181013336</v>
      </c>
      <c r="W167" s="6">
        <v>208070.30150927207</v>
      </c>
    </row>
    <row r="168" spans="1:23" x14ac:dyDescent="0.2">
      <c r="A168" s="1" t="s">
        <v>427</v>
      </c>
      <c r="B168" s="1" t="s">
        <v>127</v>
      </c>
      <c r="C168" s="1" t="s">
        <v>372</v>
      </c>
      <c r="D168" s="6">
        <v>513764.28315502225</v>
      </c>
      <c r="E168" s="6">
        <v>364296.94549138844</v>
      </c>
      <c r="F168" s="6">
        <f t="shared" si="10"/>
        <v>506290.91627184057</v>
      </c>
      <c r="G168" s="7">
        <v>0.98947329966360209</v>
      </c>
      <c r="H168" s="6">
        <f t="shared" si="13"/>
        <v>500961.34351320658</v>
      </c>
      <c r="J168" s="6">
        <f t="shared" si="11"/>
        <v>504150.3929637316</v>
      </c>
      <c r="L168" s="6">
        <v>486027</v>
      </c>
      <c r="N168" s="9">
        <v>42804.756012852966</v>
      </c>
      <c r="O168" s="9">
        <f t="shared" si="14"/>
        <v>350189.18917652412</v>
      </c>
      <c r="Q168" s="9">
        <f t="shared" si="12"/>
        <v>421705.82992185559</v>
      </c>
      <c r="S168" s="6">
        <v>424043.94503184099</v>
      </c>
      <c r="T168" s="6">
        <v>426394.17872493342</v>
      </c>
      <c r="U168" s="6">
        <v>428796.69553215709</v>
      </c>
      <c r="V168" s="6">
        <v>431238.5981345906</v>
      </c>
      <c r="W168" s="6">
        <v>433771.21217791236</v>
      </c>
    </row>
    <row r="169" spans="1:23" x14ac:dyDescent="0.2">
      <c r="A169" s="1" t="s">
        <v>427</v>
      </c>
      <c r="B169" s="1" t="s">
        <v>149</v>
      </c>
      <c r="C169" s="1" t="s">
        <v>373</v>
      </c>
      <c r="D169" s="6">
        <v>423428.59351583751</v>
      </c>
      <c r="E169" s="6">
        <v>527669.92322356987</v>
      </c>
      <c r="F169" s="6">
        <f t="shared" si="10"/>
        <v>428640.66000122414</v>
      </c>
      <c r="G169" s="7">
        <v>0.9826627586817428</v>
      </c>
      <c r="H169" s="6">
        <f t="shared" si="13"/>
        <v>421209.21343996585</v>
      </c>
      <c r="J169" s="6">
        <f t="shared" si="11"/>
        <v>423890.57204791077</v>
      </c>
      <c r="L169" s="6">
        <v>488623</v>
      </c>
      <c r="N169" s="9">
        <v>75901.89980775927</v>
      </c>
      <c r="O169" s="9">
        <f t="shared" si="14"/>
        <v>620959.61352182028</v>
      </c>
      <c r="Q169" s="9">
        <f t="shared" si="12"/>
        <v>529418.91694091028</v>
      </c>
      <c r="S169" s="6">
        <v>534820.35059068922</v>
      </c>
      <c r="T169" s="6">
        <v>539958.20131753769</v>
      </c>
      <c r="U169" s="6">
        <v>544949.9695514749</v>
      </c>
      <c r="V169" s="6">
        <v>549656.77694709704</v>
      </c>
      <c r="W169" s="6">
        <v>554160.79363440606</v>
      </c>
    </row>
    <row r="170" spans="1:23" x14ac:dyDescent="0.2">
      <c r="A170" s="1" t="s">
        <v>427</v>
      </c>
      <c r="B170" s="1" t="s">
        <v>148</v>
      </c>
      <c r="C170" s="1" t="s">
        <v>374</v>
      </c>
      <c r="D170" s="6">
        <v>243442.2085592176</v>
      </c>
      <c r="E170" s="6">
        <v>188042.41641353024</v>
      </c>
      <c r="F170" s="6">
        <f t="shared" si="10"/>
        <v>240672.2189519332</v>
      </c>
      <c r="G170" s="7">
        <v>0.97733567102469832</v>
      </c>
      <c r="H170" s="6">
        <f t="shared" si="13"/>
        <v>235217.54460639076</v>
      </c>
      <c r="J170" s="6">
        <f t="shared" si="11"/>
        <v>236714.90641103682</v>
      </c>
      <c r="L170" s="6">
        <v>215640</v>
      </c>
      <c r="N170" s="9">
        <v>21430.681054087006</v>
      </c>
      <c r="O170" s="9">
        <f t="shared" si="14"/>
        <v>175326.14412234857</v>
      </c>
      <c r="Q170" s="9">
        <f t="shared" si="12"/>
        <v>203841.88672766494</v>
      </c>
      <c r="S170" s="6">
        <v>205866.50941957746</v>
      </c>
      <c r="T170" s="6">
        <v>207920.84626971363</v>
      </c>
      <c r="U170" s="6">
        <v>209988.88799117864</v>
      </c>
      <c r="V170" s="6">
        <v>212062.7283491875</v>
      </c>
      <c r="W170" s="6">
        <v>214163.35347265916</v>
      </c>
    </row>
    <row r="171" spans="1:23" x14ac:dyDescent="0.2">
      <c r="A171" s="1" t="s">
        <v>427</v>
      </c>
      <c r="B171" s="1" t="s">
        <v>156</v>
      </c>
      <c r="C171" s="1" t="s">
        <v>375</v>
      </c>
      <c r="D171" s="6">
        <v>627343.79788401502</v>
      </c>
      <c r="E171" s="6">
        <v>423419.48829834763</v>
      </c>
      <c r="F171" s="6">
        <f t="shared" si="10"/>
        <v>617147.58240473166</v>
      </c>
      <c r="G171" s="7">
        <v>0.96221069329039965</v>
      </c>
      <c r="H171" s="6">
        <f t="shared" si="13"/>
        <v>593826.00312815094</v>
      </c>
      <c r="J171" s="6">
        <f t="shared" si="11"/>
        <v>597606.2159399871</v>
      </c>
      <c r="L171" s="6">
        <v>561493</v>
      </c>
      <c r="N171" s="9">
        <v>50478.231573135134</v>
      </c>
      <c r="O171" s="9">
        <f t="shared" si="14"/>
        <v>412966.51662617043</v>
      </c>
      <c r="Q171" s="9">
        <f t="shared" si="12"/>
        <v>498733.64963328082</v>
      </c>
      <c r="S171" s="6">
        <v>501700.98809594312</v>
      </c>
      <c r="T171" s="6">
        <v>504733.24681857909</v>
      </c>
      <c r="U171" s="6">
        <v>507860.50603322824</v>
      </c>
      <c r="V171" s="6">
        <v>511048.92856793606</v>
      </c>
      <c r="W171" s="6">
        <v>514353.60060258518</v>
      </c>
    </row>
    <row r="172" spans="1:23" x14ac:dyDescent="0.2">
      <c r="A172" s="1" t="s">
        <v>427</v>
      </c>
      <c r="B172" s="1" t="s">
        <v>151</v>
      </c>
      <c r="C172" s="1" t="s">
        <v>376</v>
      </c>
      <c r="D172" s="6">
        <v>271213.32250835269</v>
      </c>
      <c r="E172" s="6">
        <v>180654.36205605848</v>
      </c>
      <c r="F172" s="6">
        <f t="shared" si="10"/>
        <v>266685.37448573794</v>
      </c>
      <c r="G172" s="7">
        <v>0.98144073529383946</v>
      </c>
      <c r="H172" s="6">
        <f t="shared" si="13"/>
        <v>261735.89002739557</v>
      </c>
      <c r="J172" s="6">
        <f t="shared" si="11"/>
        <v>263402.06388907705</v>
      </c>
      <c r="L172" s="6">
        <v>263959</v>
      </c>
      <c r="N172" s="9">
        <v>26558.100974928722</v>
      </c>
      <c r="O172" s="9">
        <f t="shared" si="14"/>
        <v>217273.9833789948</v>
      </c>
      <c r="Q172" s="9">
        <f t="shared" si="12"/>
        <v>238700.97460121714</v>
      </c>
      <c r="S172" s="6">
        <v>240663.57278529101</v>
      </c>
      <c r="T172" s="6">
        <v>242589.91380683306</v>
      </c>
      <c r="U172" s="6">
        <v>244529.51069347886</v>
      </c>
      <c r="V172" s="6">
        <v>246449.52158105624</v>
      </c>
      <c r="W172" s="6">
        <v>248350.67684170618</v>
      </c>
    </row>
    <row r="173" spans="1:23" x14ac:dyDescent="0.2">
      <c r="A173" s="1" t="s">
        <v>427</v>
      </c>
      <c r="B173" s="1" t="s">
        <v>152</v>
      </c>
      <c r="C173" s="1" t="s">
        <v>377</v>
      </c>
      <c r="D173" s="6">
        <v>661462.55743618205</v>
      </c>
      <c r="E173" s="6">
        <v>450411.1869080356</v>
      </c>
      <c r="F173" s="6">
        <f t="shared" si="10"/>
        <v>650909.98890977469</v>
      </c>
      <c r="G173" s="7">
        <v>0.92974297552035612</v>
      </c>
      <c r="H173" s="6">
        <f t="shared" si="13"/>
        <v>605178.98988489597</v>
      </c>
      <c r="J173" s="6">
        <f t="shared" si="11"/>
        <v>609031.47421358118</v>
      </c>
      <c r="L173" s="6">
        <v>560593</v>
      </c>
      <c r="N173" s="9">
        <v>55721.944711942342</v>
      </c>
      <c r="O173" s="9">
        <f t="shared" si="14"/>
        <v>455865.76015419798</v>
      </c>
      <c r="Q173" s="9">
        <f t="shared" si="12"/>
        <v>527012.88733583945</v>
      </c>
      <c r="S173" s="6">
        <v>531275.30767237092</v>
      </c>
      <c r="T173" s="6">
        <v>535488.30468512396</v>
      </c>
      <c r="U173" s="6">
        <v>539703.28045674495</v>
      </c>
      <c r="V173" s="6">
        <v>543912.68703029654</v>
      </c>
      <c r="W173" s="6">
        <v>548149.87096102873</v>
      </c>
    </row>
    <row r="174" spans="1:23" x14ac:dyDescent="0.2">
      <c r="A174" s="1" t="s">
        <v>427</v>
      </c>
      <c r="B174" s="1" t="s">
        <v>153</v>
      </c>
      <c r="C174" s="1" t="s">
        <v>378</v>
      </c>
      <c r="D174" s="6">
        <v>1063871.0283716959</v>
      </c>
      <c r="E174" s="6">
        <v>779062.7957009112</v>
      </c>
      <c r="F174" s="6">
        <f t="shared" si="10"/>
        <v>1049630.6167381566</v>
      </c>
      <c r="G174" s="7">
        <v>0.93496745625271271</v>
      </c>
      <c r="H174" s="6">
        <f t="shared" si="13"/>
        <v>981370.46773664036</v>
      </c>
      <c r="J174" s="6">
        <f t="shared" si="11"/>
        <v>987617.73410044611</v>
      </c>
      <c r="L174" s="6">
        <v>901742</v>
      </c>
      <c r="N174" s="9">
        <v>96221.198287240739</v>
      </c>
      <c r="O174" s="9">
        <f t="shared" si="14"/>
        <v>787193.44644049869</v>
      </c>
      <c r="Q174" s="9">
        <f t="shared" si="12"/>
        <v>880292.69108544348</v>
      </c>
      <c r="S174" s="6">
        <v>884678.42137297255</v>
      </c>
      <c r="T174" s="6">
        <v>889020.30542937573</v>
      </c>
      <c r="U174" s="6">
        <v>893437.2295353571</v>
      </c>
      <c r="V174" s="6">
        <v>897738.24935919652</v>
      </c>
      <c r="W174" s="6">
        <v>902039.42601446039</v>
      </c>
    </row>
    <row r="175" spans="1:23" x14ac:dyDescent="0.2">
      <c r="A175" s="1" t="s">
        <v>427</v>
      </c>
      <c r="B175" s="1" t="s">
        <v>154</v>
      </c>
      <c r="C175" s="1" t="s">
        <v>379</v>
      </c>
      <c r="D175" s="6">
        <v>339110.98703114019</v>
      </c>
      <c r="E175" s="6">
        <v>245256.17553813482</v>
      </c>
      <c r="F175" s="6">
        <f t="shared" si="10"/>
        <v>334418.2464564899</v>
      </c>
      <c r="G175" s="7">
        <v>0.93056605988722507</v>
      </c>
      <c r="H175" s="6">
        <f t="shared" si="13"/>
        <v>311198.26995941077</v>
      </c>
      <c r="J175" s="6">
        <f t="shared" si="11"/>
        <v>313179.31437465164</v>
      </c>
      <c r="L175" s="6">
        <v>286719</v>
      </c>
      <c r="N175" s="9">
        <v>33077.46369760677</v>
      </c>
      <c r="O175" s="9">
        <f t="shared" si="14"/>
        <v>270609.41986920079</v>
      </c>
      <c r="Q175" s="9">
        <f t="shared" si="12"/>
        <v>290383.59529147658</v>
      </c>
      <c r="S175" s="6">
        <v>291601.13399989053</v>
      </c>
      <c r="T175" s="6">
        <v>292849.14520670514</v>
      </c>
      <c r="U175" s="6">
        <v>294166.27246934728</v>
      </c>
      <c r="V175" s="6">
        <v>295538.59184355609</v>
      </c>
      <c r="W175" s="6">
        <v>296980.96163191757</v>
      </c>
    </row>
    <row r="176" spans="1:23" x14ac:dyDescent="0.2">
      <c r="A176" s="1" t="s">
        <v>428</v>
      </c>
      <c r="B176" s="1" t="s">
        <v>103</v>
      </c>
      <c r="C176" s="1" t="s">
        <v>380</v>
      </c>
      <c r="D176" s="6">
        <v>136478.73307943583</v>
      </c>
      <c r="E176" s="6">
        <v>95563.981701271419</v>
      </c>
      <c r="F176" s="6">
        <f t="shared" si="10"/>
        <v>134432.9955105276</v>
      </c>
      <c r="G176" s="7">
        <v>1.0338963971940667</v>
      </c>
      <c r="H176" s="6">
        <f t="shared" si="13"/>
        <v>138989.78972234062</v>
      </c>
      <c r="J176" s="6">
        <f t="shared" si="11"/>
        <v>139874.57917422563</v>
      </c>
      <c r="L176" s="6">
        <v>127761</v>
      </c>
      <c r="N176" s="9">
        <v>14390.16432839654</v>
      </c>
      <c r="O176" s="9">
        <f t="shared" si="14"/>
        <v>117727.10436113647</v>
      </c>
      <c r="Q176" s="9">
        <f t="shared" si="12"/>
        <v>128014.84543266724</v>
      </c>
      <c r="S176" s="6">
        <v>129362.94440353232</v>
      </c>
      <c r="T176" s="6">
        <v>130710.88488041266</v>
      </c>
      <c r="U176" s="6">
        <v>132048.03373514515</v>
      </c>
      <c r="V176" s="6">
        <v>133388.77808562494</v>
      </c>
      <c r="W176" s="6">
        <v>134720.74688999471</v>
      </c>
    </row>
    <row r="177" spans="1:23" x14ac:dyDescent="0.2">
      <c r="A177" s="1" t="s">
        <v>428</v>
      </c>
      <c r="B177" s="1" t="s">
        <v>99</v>
      </c>
      <c r="C177" s="1" t="s">
        <v>381</v>
      </c>
      <c r="D177" s="6">
        <v>222884.69897843516</v>
      </c>
      <c r="E177" s="6">
        <v>173829.35088361663</v>
      </c>
      <c r="F177" s="6">
        <f t="shared" si="10"/>
        <v>220431.93157369422</v>
      </c>
      <c r="G177" s="7">
        <v>1.0327618148407489</v>
      </c>
      <c r="H177" s="6">
        <f t="shared" si="13"/>
        <v>227653.68170090023</v>
      </c>
      <c r="J177" s="6">
        <f t="shared" si="11"/>
        <v>229102.89301817847</v>
      </c>
      <c r="L177" s="6">
        <v>217391</v>
      </c>
      <c r="N177" s="9">
        <v>23342.390392136331</v>
      </c>
      <c r="O177" s="9">
        <f t="shared" si="14"/>
        <v>190965.99364822049</v>
      </c>
      <c r="Q177" s="9">
        <f t="shared" si="12"/>
        <v>208680.99498811492</v>
      </c>
      <c r="S177" s="6">
        <v>209857.74372222603</v>
      </c>
      <c r="T177" s="6">
        <v>210988.54974025581</v>
      </c>
      <c r="U177" s="6">
        <v>212173.70809354779</v>
      </c>
      <c r="V177" s="6">
        <v>213250.1207787029</v>
      </c>
      <c r="W177" s="6">
        <v>214329.28761539445</v>
      </c>
    </row>
    <row r="178" spans="1:23" x14ac:dyDescent="0.2">
      <c r="A178" s="1" t="s">
        <v>428</v>
      </c>
      <c r="B178" s="1" t="s">
        <v>97</v>
      </c>
      <c r="C178" s="1" t="s">
        <v>382</v>
      </c>
      <c r="D178" s="6">
        <v>251606.57714713895</v>
      </c>
      <c r="E178" s="6">
        <v>239084.03801307234</v>
      </c>
      <c r="F178" s="6">
        <f t="shared" si="10"/>
        <v>250980.45019043563</v>
      </c>
      <c r="G178" s="7">
        <v>1.0882141226396964</v>
      </c>
      <c r="H178" s="6">
        <f t="shared" si="13"/>
        <v>273120.47040370095</v>
      </c>
      <c r="J178" s="6">
        <f t="shared" si="11"/>
        <v>274859.11690276978</v>
      </c>
      <c r="L178" s="6">
        <v>259013</v>
      </c>
      <c r="N178" s="9">
        <v>31432.16965885551</v>
      </c>
      <c r="O178" s="9">
        <f t="shared" si="14"/>
        <v>257149.13556774918</v>
      </c>
      <c r="Q178" s="9">
        <f t="shared" si="12"/>
        <v>265375.61302822502</v>
      </c>
      <c r="S178" s="6">
        <v>267947.29147840646</v>
      </c>
      <c r="T178" s="6">
        <v>270540.70875135675</v>
      </c>
      <c r="U178" s="6">
        <v>273138.28966156702</v>
      </c>
      <c r="V178" s="6">
        <v>275767.85801079159</v>
      </c>
      <c r="W178" s="6">
        <v>278407.48001479934</v>
      </c>
    </row>
    <row r="179" spans="1:23" x14ac:dyDescent="0.2">
      <c r="A179" s="1" t="s">
        <v>428</v>
      </c>
      <c r="B179" s="1" t="s">
        <v>98</v>
      </c>
      <c r="C179" s="1" t="s">
        <v>383</v>
      </c>
      <c r="D179" s="6">
        <v>275964.54876240005</v>
      </c>
      <c r="E179" s="6">
        <v>302748.95708244451</v>
      </c>
      <c r="F179" s="6">
        <f t="shared" si="10"/>
        <v>277303.76917840226</v>
      </c>
      <c r="G179" s="7">
        <v>1.0638925939139989</v>
      </c>
      <c r="H179" s="6">
        <f t="shared" si="13"/>
        <v>295021.42629333923</v>
      </c>
      <c r="J179" s="6">
        <f t="shared" si="11"/>
        <v>296899.4911971417</v>
      </c>
      <c r="L179" s="6">
        <v>294094</v>
      </c>
      <c r="N179" s="9">
        <v>39104.069079972964</v>
      </c>
      <c r="O179" s="9">
        <f t="shared" si="14"/>
        <v>319913.56849474111</v>
      </c>
      <c r="Q179" s="9">
        <f t="shared" si="12"/>
        <v>309223.28121657379</v>
      </c>
      <c r="S179" s="6">
        <v>312010.3890732851</v>
      </c>
      <c r="T179" s="6">
        <v>314788.58140219568</v>
      </c>
      <c r="U179" s="6">
        <v>317599.03201268491</v>
      </c>
      <c r="V179" s="6">
        <v>320400.99085647328</v>
      </c>
      <c r="W179" s="6">
        <v>323204.57650698425</v>
      </c>
    </row>
    <row r="180" spans="1:23" x14ac:dyDescent="0.2">
      <c r="A180" s="1" t="s">
        <v>428</v>
      </c>
      <c r="B180" s="1" t="s">
        <v>96</v>
      </c>
      <c r="C180" s="1" t="s">
        <v>384</v>
      </c>
      <c r="D180" s="6">
        <v>241891.12016925187</v>
      </c>
      <c r="E180" s="6">
        <v>191990.60521870002</v>
      </c>
      <c r="F180" s="6">
        <f t="shared" si="10"/>
        <v>239396.09442172426</v>
      </c>
      <c r="G180" s="7">
        <v>1.0313406277585011</v>
      </c>
      <c r="H180" s="6">
        <f t="shared" si="13"/>
        <v>246898.91830383451</v>
      </c>
      <c r="J180" s="6">
        <f t="shared" si="11"/>
        <v>248470.64209040508</v>
      </c>
      <c r="L180" s="6">
        <v>200358</v>
      </c>
      <c r="N180" s="9">
        <v>24006.533685383103</v>
      </c>
      <c r="O180" s="9">
        <f t="shared" si="14"/>
        <v>196399.40392836038</v>
      </c>
      <c r="Q180" s="9">
        <f t="shared" si="12"/>
        <v>220587.05601989958</v>
      </c>
      <c r="S180" s="6">
        <v>221499.2948444616</v>
      </c>
      <c r="T180" s="6">
        <v>222472.34388276291</v>
      </c>
      <c r="U180" s="6">
        <v>223526.47267231293</v>
      </c>
      <c r="V180" s="6">
        <v>224599.21876164858</v>
      </c>
      <c r="W180" s="6">
        <v>225752.00501715989</v>
      </c>
    </row>
    <row r="181" spans="1:23" x14ac:dyDescent="0.2">
      <c r="A181" s="1" t="s">
        <v>428</v>
      </c>
      <c r="B181" s="1" t="s">
        <v>102</v>
      </c>
      <c r="C181" s="1" t="s">
        <v>385</v>
      </c>
      <c r="D181" s="6">
        <v>106103.76902497835</v>
      </c>
      <c r="E181" s="6">
        <v>109984.86344406461</v>
      </c>
      <c r="F181" s="6">
        <f t="shared" si="10"/>
        <v>106297.82374593266</v>
      </c>
      <c r="G181" s="7">
        <v>1.0683462514697561</v>
      </c>
      <c r="H181" s="6">
        <f t="shared" si="13"/>
        <v>113562.88153835999</v>
      </c>
      <c r="J181" s="6">
        <f t="shared" si="11"/>
        <v>114285.80686914531</v>
      </c>
      <c r="L181" s="6">
        <v>109237</v>
      </c>
      <c r="N181" s="9">
        <v>12912.2118796992</v>
      </c>
      <c r="O181" s="9">
        <f t="shared" si="14"/>
        <v>105635.85521360316</v>
      </c>
      <c r="Q181" s="9">
        <f t="shared" si="12"/>
        <v>109653.85110995178</v>
      </c>
      <c r="S181" s="6">
        <v>110913.42954641805</v>
      </c>
      <c r="T181" s="6">
        <v>112157.40813277</v>
      </c>
      <c r="U181" s="6">
        <v>113385.6542220503</v>
      </c>
      <c r="V181" s="6">
        <v>114645.0243818233</v>
      </c>
      <c r="W181" s="6">
        <v>115887.64733032718</v>
      </c>
    </row>
    <row r="182" spans="1:23" x14ac:dyDescent="0.2">
      <c r="A182" s="1" t="s">
        <v>428</v>
      </c>
      <c r="B182" s="1" t="s">
        <v>101</v>
      </c>
      <c r="C182" s="1" t="s">
        <v>386</v>
      </c>
      <c r="D182" s="6">
        <v>169949.27332512051</v>
      </c>
      <c r="E182" s="6">
        <v>191395.44601813631</v>
      </c>
      <c r="F182" s="6">
        <f t="shared" si="10"/>
        <v>171021.58195977131</v>
      </c>
      <c r="G182" s="7">
        <v>1.0293273016668048</v>
      </c>
      <c r="H182" s="6">
        <f t="shared" si="13"/>
        <v>176037.18348543969</v>
      </c>
      <c r="J182" s="6">
        <f t="shared" si="11"/>
        <v>177157.81143515176</v>
      </c>
      <c r="L182" s="6">
        <v>143694</v>
      </c>
      <c r="N182" s="9">
        <v>18606.341534071202</v>
      </c>
      <c r="O182" s="9">
        <f t="shared" si="14"/>
        <v>152219.99287652521</v>
      </c>
      <c r="Q182" s="9">
        <f t="shared" si="12"/>
        <v>163803.8787319159</v>
      </c>
      <c r="S182" s="6">
        <v>165164.72460132287</v>
      </c>
      <c r="T182" s="6">
        <v>166538.15967845437</v>
      </c>
      <c r="U182" s="6">
        <v>167955.4344720864</v>
      </c>
      <c r="V182" s="6">
        <v>169398.50465728593</v>
      </c>
      <c r="W182" s="6">
        <v>170877.09731488669</v>
      </c>
    </row>
    <row r="183" spans="1:23" x14ac:dyDescent="0.2">
      <c r="A183" s="1" t="s">
        <v>428</v>
      </c>
      <c r="B183" s="1" t="s">
        <v>100</v>
      </c>
      <c r="C183" s="1" t="s">
        <v>387</v>
      </c>
      <c r="D183" s="6">
        <v>453652.10669101455</v>
      </c>
      <c r="E183" s="6">
        <v>336693.75822712766</v>
      </c>
      <c r="F183" s="6">
        <f t="shared" si="10"/>
        <v>447804.18926782021</v>
      </c>
      <c r="G183" s="7">
        <v>1.0727897127525277</v>
      </c>
      <c r="H183" s="6">
        <f t="shared" si="13"/>
        <v>480399.72757400339</v>
      </c>
      <c r="J183" s="6">
        <f t="shared" si="11"/>
        <v>483457.88466953562</v>
      </c>
      <c r="L183" s="6">
        <v>476577</v>
      </c>
      <c r="N183" s="9">
        <v>59825.769198519323</v>
      </c>
      <c r="O183" s="9">
        <f t="shared" si="14"/>
        <v>489439.48193982471</v>
      </c>
      <c r="Q183" s="9">
        <f t="shared" si="12"/>
        <v>486660.96545294556</v>
      </c>
      <c r="S183" s="6">
        <v>491322.47477242642</v>
      </c>
      <c r="T183" s="6">
        <v>495902.8413021944</v>
      </c>
      <c r="U183" s="6">
        <v>500608.27681588964</v>
      </c>
      <c r="V183" s="6">
        <v>505362.07814419287</v>
      </c>
      <c r="W183" s="6">
        <v>510177.91271784838</v>
      </c>
    </row>
    <row r="184" spans="1:23" x14ac:dyDescent="0.2">
      <c r="A184" s="1" t="s">
        <v>428</v>
      </c>
      <c r="B184" s="1" t="s">
        <v>92</v>
      </c>
      <c r="C184" s="1" t="s">
        <v>388</v>
      </c>
      <c r="D184" s="6">
        <v>226119.58930693779</v>
      </c>
      <c r="E184" s="6">
        <v>352957.03566873161</v>
      </c>
      <c r="F184" s="6">
        <f t="shared" si="10"/>
        <v>232461.46162502747</v>
      </c>
      <c r="G184" s="7">
        <v>1.0282142676369979</v>
      </c>
      <c r="H184" s="6">
        <f t="shared" si="13"/>
        <v>239020.19151860371</v>
      </c>
      <c r="J184" s="6">
        <f t="shared" si="11"/>
        <v>240541.76043863496</v>
      </c>
      <c r="L184" s="6">
        <v>310410</v>
      </c>
      <c r="N184" s="9">
        <v>56074.123366602595</v>
      </c>
      <c r="O184" s="9">
        <f t="shared" si="14"/>
        <v>458746.96236181533</v>
      </c>
      <c r="Q184" s="9">
        <f t="shared" si="12"/>
        <v>357388.29114571493</v>
      </c>
      <c r="S184" s="6">
        <v>359994.06869215844</v>
      </c>
      <c r="T184" s="6">
        <v>362457.88876433542</v>
      </c>
      <c r="U184" s="6">
        <v>364951.177311779</v>
      </c>
      <c r="V184" s="6">
        <v>367231.32532376249</v>
      </c>
      <c r="W184" s="6">
        <v>369397.27982051624</v>
      </c>
    </row>
    <row r="185" spans="1:23" x14ac:dyDescent="0.2">
      <c r="A185" s="1" t="s">
        <v>428</v>
      </c>
      <c r="B185" s="1" t="s">
        <v>93</v>
      </c>
      <c r="C185" s="1" t="s">
        <v>389</v>
      </c>
      <c r="D185" s="6">
        <v>219027.58052051326</v>
      </c>
      <c r="E185" s="6">
        <v>162921.64435627492</v>
      </c>
      <c r="F185" s="6">
        <f t="shared" si="10"/>
        <v>216222.28371230135</v>
      </c>
      <c r="G185" s="7">
        <v>1.0165396836663205</v>
      </c>
      <c r="H185" s="6">
        <f t="shared" si="13"/>
        <v>219798.53188651221</v>
      </c>
      <c r="J185" s="6">
        <f t="shared" si="11"/>
        <v>221197.7384249313</v>
      </c>
      <c r="L185" s="6">
        <v>192396</v>
      </c>
      <c r="N185" s="9">
        <v>21142.857574146397</v>
      </c>
      <c r="O185" s="9">
        <f t="shared" si="14"/>
        <v>172971.43683150216</v>
      </c>
      <c r="Q185" s="9">
        <f t="shared" si="12"/>
        <v>195373.0743914434</v>
      </c>
      <c r="S185" s="6">
        <v>196719.82856375439</v>
      </c>
      <c r="T185" s="6">
        <v>198109.79906104653</v>
      </c>
      <c r="U185" s="6">
        <v>199506.77686094423</v>
      </c>
      <c r="V185" s="6">
        <v>200959.32537008566</v>
      </c>
      <c r="W185" s="6">
        <v>202461.24336901505</v>
      </c>
    </row>
    <row r="186" spans="1:23" x14ac:dyDescent="0.2">
      <c r="A186" s="1" t="s">
        <v>428</v>
      </c>
      <c r="B186" s="1" t="s">
        <v>117</v>
      </c>
      <c r="C186" s="1" t="s">
        <v>390</v>
      </c>
      <c r="D186" s="6">
        <v>577836.41494294221</v>
      </c>
      <c r="E186" s="6">
        <v>424566.96858256945</v>
      </c>
      <c r="F186" s="6">
        <f t="shared" si="10"/>
        <v>570172.94262492366</v>
      </c>
      <c r="G186" s="7">
        <v>1.0155640173843798</v>
      </c>
      <c r="H186" s="6">
        <f t="shared" si="13"/>
        <v>579047.12421604095</v>
      </c>
      <c r="J186" s="6">
        <f t="shared" si="11"/>
        <v>582733.25676343299</v>
      </c>
      <c r="L186" s="6">
        <v>503922</v>
      </c>
      <c r="N186" s="9">
        <v>48777.718457450879</v>
      </c>
      <c r="O186" s="9">
        <f t="shared" si="14"/>
        <v>399054.4805667497</v>
      </c>
      <c r="Q186" s="9">
        <f t="shared" si="12"/>
        <v>484375.25441543921</v>
      </c>
      <c r="S186" s="6">
        <v>488213.97058257245</v>
      </c>
      <c r="T186" s="6">
        <v>492036.18391298794</v>
      </c>
      <c r="U186" s="6">
        <v>495923.77318145282</v>
      </c>
      <c r="V186" s="6">
        <v>499836.37820589449</v>
      </c>
      <c r="W186" s="6">
        <v>503828.41936833394</v>
      </c>
    </row>
    <row r="187" spans="1:23" x14ac:dyDescent="0.2">
      <c r="A187" s="1" t="s">
        <v>428</v>
      </c>
      <c r="B187" s="1" t="s">
        <v>119</v>
      </c>
      <c r="C187" s="1" t="s">
        <v>391</v>
      </c>
      <c r="D187" s="6">
        <v>110625.24141831741</v>
      </c>
      <c r="E187" s="6">
        <v>110850.18272027947</v>
      </c>
      <c r="F187" s="6">
        <f t="shared" si="10"/>
        <v>110636.48848341551</v>
      </c>
      <c r="G187" s="7">
        <v>1.0781551900170216</v>
      </c>
      <c r="H187" s="6">
        <f t="shared" si="13"/>
        <v>119283.30426365287</v>
      </c>
      <c r="J187" s="6">
        <f t="shared" si="11"/>
        <v>120042.64500090636</v>
      </c>
      <c r="L187" s="6">
        <v>129088</v>
      </c>
      <c r="N187" s="9">
        <v>16803.146104059491</v>
      </c>
      <c r="O187" s="9">
        <f t="shared" si="14"/>
        <v>137467.90445501881</v>
      </c>
      <c r="Q187" s="9">
        <f t="shared" si="12"/>
        <v>129373.68338101149</v>
      </c>
      <c r="S187" s="6">
        <v>130795.73190398044</v>
      </c>
      <c r="T187" s="6">
        <v>132170.32004998813</v>
      </c>
      <c r="U187" s="6">
        <v>133545.04690472325</v>
      </c>
      <c r="V187" s="6">
        <v>134873.75156830865</v>
      </c>
      <c r="W187" s="6">
        <v>136182.16617395432</v>
      </c>
    </row>
    <row r="188" spans="1:23" x14ac:dyDescent="0.2">
      <c r="A188" s="1" t="s">
        <v>428</v>
      </c>
      <c r="B188" s="1" t="s">
        <v>111</v>
      </c>
      <c r="C188" s="1" t="s">
        <v>392</v>
      </c>
      <c r="D188" s="6">
        <v>170314.73489960286</v>
      </c>
      <c r="E188" s="6">
        <v>127879.12050755537</v>
      </c>
      <c r="F188" s="6">
        <f t="shared" si="10"/>
        <v>168192.95418000047</v>
      </c>
      <c r="G188" s="7">
        <v>1.0928096924053021</v>
      </c>
      <c r="H188" s="6">
        <f t="shared" si="13"/>
        <v>183802.89052218539</v>
      </c>
      <c r="J188" s="6">
        <f t="shared" si="11"/>
        <v>184972.95387061464</v>
      </c>
      <c r="L188" s="6">
        <v>179262</v>
      </c>
      <c r="N188" s="9">
        <v>21028.640204924654</v>
      </c>
      <c r="O188" s="9">
        <f t="shared" si="14"/>
        <v>172037.01524747003</v>
      </c>
      <c r="Q188" s="9">
        <f t="shared" si="12"/>
        <v>178045.89834566752</v>
      </c>
      <c r="S188" s="6">
        <v>179927.98338268336</v>
      </c>
      <c r="T188" s="6">
        <v>181842.04155798373</v>
      </c>
      <c r="U188" s="6">
        <v>183769.24410826206</v>
      </c>
      <c r="V188" s="6">
        <v>185737.40048648958</v>
      </c>
      <c r="W188" s="6">
        <v>187719.66239310114</v>
      </c>
    </row>
    <row r="189" spans="1:23" x14ac:dyDescent="0.2">
      <c r="A189" s="1" t="s">
        <v>428</v>
      </c>
      <c r="B189" s="1" t="s">
        <v>112</v>
      </c>
      <c r="C189" s="1" t="s">
        <v>393</v>
      </c>
      <c r="D189" s="6">
        <v>179560.82991453217</v>
      </c>
      <c r="E189" s="6">
        <v>137892.53238805919</v>
      </c>
      <c r="F189" s="6">
        <f t="shared" si="10"/>
        <v>177477.41503820851</v>
      </c>
      <c r="G189" s="7">
        <v>1.0823170743052921</v>
      </c>
      <c r="H189" s="6">
        <f t="shared" si="13"/>
        <v>192086.83659941988</v>
      </c>
      <c r="J189" s="6">
        <f t="shared" si="11"/>
        <v>193309.63438340565</v>
      </c>
      <c r="L189" s="6">
        <v>220564</v>
      </c>
      <c r="N189" s="9">
        <v>19836.405989473194</v>
      </c>
      <c r="O189" s="9">
        <f t="shared" si="14"/>
        <v>162283.25019640676</v>
      </c>
      <c r="Q189" s="9">
        <f t="shared" si="12"/>
        <v>176695.34049543442</v>
      </c>
      <c r="S189" s="6">
        <v>178270.47700001029</v>
      </c>
      <c r="T189" s="6">
        <v>179697.0894086186</v>
      </c>
      <c r="U189" s="6">
        <v>181084.30572701697</v>
      </c>
      <c r="V189" s="6">
        <v>182401.8019813445</v>
      </c>
      <c r="W189" s="6">
        <v>183691.19188243919</v>
      </c>
    </row>
    <row r="190" spans="1:23" x14ac:dyDescent="0.2">
      <c r="A190" s="1" t="s">
        <v>428</v>
      </c>
      <c r="B190" s="1" t="s">
        <v>95</v>
      </c>
      <c r="C190" s="1" t="s">
        <v>394</v>
      </c>
      <c r="D190" s="6">
        <v>215982.37622623277</v>
      </c>
      <c r="E190" s="6">
        <v>188046.0798681314</v>
      </c>
      <c r="F190" s="6">
        <f t="shared" si="10"/>
        <v>214585.56140832769</v>
      </c>
      <c r="G190" s="7">
        <v>1.0100599201718279</v>
      </c>
      <c r="H190" s="6">
        <f t="shared" si="13"/>
        <v>216744.27502612234</v>
      </c>
      <c r="J190" s="6">
        <f t="shared" si="11"/>
        <v>218124.03859496201</v>
      </c>
      <c r="L190" s="6">
        <v>186117</v>
      </c>
      <c r="N190" s="9">
        <v>18572.822387786226</v>
      </c>
      <c r="O190" s="9">
        <f t="shared" si="14"/>
        <v>151945.77001549778</v>
      </c>
      <c r="Q190" s="9">
        <f t="shared" si="12"/>
        <v>182686.28998237819</v>
      </c>
      <c r="S190" s="6">
        <v>183761.86504753001</v>
      </c>
      <c r="T190" s="6">
        <v>184877.74780119144</v>
      </c>
      <c r="U190" s="6">
        <v>186073.7854509055</v>
      </c>
      <c r="V190" s="6">
        <v>187325.56964703687</v>
      </c>
      <c r="W190" s="6">
        <v>188634.27541495461</v>
      </c>
    </row>
    <row r="191" spans="1:23" x14ac:dyDescent="0.2">
      <c r="A191" s="1" t="s">
        <v>428</v>
      </c>
      <c r="B191" s="1" t="s">
        <v>118</v>
      </c>
      <c r="C191" s="1" t="s">
        <v>395</v>
      </c>
      <c r="D191" s="6">
        <v>220940.44853648063</v>
      </c>
      <c r="E191" s="6">
        <v>148345.10704628157</v>
      </c>
      <c r="F191" s="6">
        <f t="shared" si="10"/>
        <v>217310.68146197067</v>
      </c>
      <c r="G191" s="7">
        <v>1.0499251681238679</v>
      </c>
      <c r="H191" s="6">
        <f t="shared" si="13"/>
        <v>228159.95376907187</v>
      </c>
      <c r="J191" s="6">
        <f t="shared" si="11"/>
        <v>229612.38794312684</v>
      </c>
      <c r="L191" s="6">
        <v>234157</v>
      </c>
      <c r="N191" s="9">
        <v>26559.79794712635</v>
      </c>
      <c r="O191" s="9">
        <f t="shared" si="14"/>
        <v>217287.86644651575</v>
      </c>
      <c r="Q191" s="9">
        <f t="shared" si="12"/>
        <v>223012.73969087843</v>
      </c>
      <c r="S191" s="6">
        <v>224452.87843686406</v>
      </c>
      <c r="T191" s="6">
        <v>225865.46779495184</v>
      </c>
      <c r="U191" s="6">
        <v>227343.13538207195</v>
      </c>
      <c r="V191" s="6">
        <v>228808.1956261438</v>
      </c>
      <c r="W191" s="6">
        <v>230347.26265343121</v>
      </c>
    </row>
    <row r="192" spans="1:23" x14ac:dyDescent="0.2">
      <c r="A192" s="1" t="s">
        <v>428</v>
      </c>
      <c r="B192" s="1" t="s">
        <v>110</v>
      </c>
      <c r="C192" s="1" t="s">
        <v>396</v>
      </c>
      <c r="D192" s="6">
        <v>323643.49110724253</v>
      </c>
      <c r="E192" s="6">
        <v>266728.65691032569</v>
      </c>
      <c r="F192" s="6">
        <f t="shared" si="10"/>
        <v>320797.74939739669</v>
      </c>
      <c r="G192" s="7">
        <v>1.0907585591638602</v>
      </c>
      <c r="H192" s="6">
        <f t="shared" si="13"/>
        <v>349912.89091571351</v>
      </c>
      <c r="J192" s="6">
        <f t="shared" si="11"/>
        <v>352140.38716259104</v>
      </c>
      <c r="L192" s="6">
        <v>365248</v>
      </c>
      <c r="N192" s="9">
        <v>35391.927362725481</v>
      </c>
      <c r="O192" s="9">
        <f t="shared" si="14"/>
        <v>289544.23529071797</v>
      </c>
      <c r="Q192" s="9">
        <f t="shared" si="12"/>
        <v>318620.82338786114</v>
      </c>
      <c r="S192" s="6">
        <v>321160.35591051308</v>
      </c>
      <c r="T192" s="6">
        <v>323672.57687334961</v>
      </c>
      <c r="U192" s="6">
        <v>326205.9176863996</v>
      </c>
      <c r="V192" s="6">
        <v>328758.27328736568</v>
      </c>
      <c r="W192" s="6">
        <v>331276.46936702088</v>
      </c>
    </row>
    <row r="193" spans="1:23" x14ac:dyDescent="0.2">
      <c r="A193" s="1" t="s">
        <v>428</v>
      </c>
      <c r="B193" s="1" t="s">
        <v>114</v>
      </c>
      <c r="C193" s="1" t="s">
        <v>397</v>
      </c>
      <c r="D193" s="6">
        <v>97163.792178614822</v>
      </c>
      <c r="E193" s="6">
        <v>61768.76916347097</v>
      </c>
      <c r="F193" s="6">
        <f t="shared" si="10"/>
        <v>95394.041027857631</v>
      </c>
      <c r="G193" s="7">
        <v>1.0715476702895619</v>
      </c>
      <c r="H193" s="6">
        <f t="shared" si="13"/>
        <v>102219.26242290773</v>
      </c>
      <c r="J193" s="6">
        <f t="shared" si="11"/>
        <v>102869.97586993093</v>
      </c>
      <c r="L193" s="6">
        <v>94760</v>
      </c>
      <c r="N193" s="9">
        <v>10984.435796107618</v>
      </c>
      <c r="O193" s="9">
        <f t="shared" si="14"/>
        <v>89864.56233614526</v>
      </c>
      <c r="Q193" s="9">
        <f t="shared" si="12"/>
        <v>95905.717280125391</v>
      </c>
      <c r="S193" s="6">
        <v>96379.386788771022</v>
      </c>
      <c r="T193" s="6">
        <v>96863.119720895018</v>
      </c>
      <c r="U193" s="6">
        <v>97327.357747574293</v>
      </c>
      <c r="V193" s="6">
        <v>97814.56027246399</v>
      </c>
      <c r="W193" s="6">
        <v>98321.963373237013</v>
      </c>
    </row>
    <row r="194" spans="1:23" x14ac:dyDescent="0.2">
      <c r="A194" s="1" t="s">
        <v>428</v>
      </c>
      <c r="B194" s="1" t="s">
        <v>113</v>
      </c>
      <c r="C194" s="1" t="s">
        <v>398</v>
      </c>
      <c r="D194" s="6">
        <v>301655.4774041276</v>
      </c>
      <c r="E194" s="6">
        <v>191232.87209278974</v>
      </c>
      <c r="F194" s="6">
        <f t="shared" si="10"/>
        <v>296134.34713856073</v>
      </c>
      <c r="G194" s="7">
        <v>1.1018696219431063</v>
      </c>
      <c r="H194" s="6">
        <f t="shared" si="13"/>
        <v>326301.44112593454</v>
      </c>
      <c r="J194" s="6">
        <f t="shared" si="11"/>
        <v>328378.63020449819</v>
      </c>
      <c r="L194" s="6">
        <v>302858</v>
      </c>
      <c r="N194" s="9">
        <v>37526.814355238588</v>
      </c>
      <c r="O194" s="9">
        <f t="shared" si="14"/>
        <v>307009.91935318959</v>
      </c>
      <c r="Q194" s="9">
        <f t="shared" si="12"/>
        <v>316935.91615986614</v>
      </c>
      <c r="S194" s="6">
        <v>319658.57007214503</v>
      </c>
      <c r="T194" s="6">
        <v>322414.6661496358</v>
      </c>
      <c r="U194" s="6">
        <v>325222.17645869055</v>
      </c>
      <c r="V194" s="6">
        <v>328046.74844803655</v>
      </c>
      <c r="W194" s="6">
        <v>330970.68098100036</v>
      </c>
    </row>
    <row r="195" spans="1:23" x14ac:dyDescent="0.2">
      <c r="A195" s="1" t="s">
        <v>428</v>
      </c>
      <c r="B195" s="1" t="s">
        <v>94</v>
      </c>
      <c r="C195" s="1" t="s">
        <v>399</v>
      </c>
      <c r="D195" s="6">
        <v>174278.41119581921</v>
      </c>
      <c r="E195" s="6">
        <v>110790.05544857713</v>
      </c>
      <c r="F195" s="6">
        <f t="shared" si="10"/>
        <v>171103.99340845709</v>
      </c>
      <c r="G195" s="7">
        <v>1.0343978016779529</v>
      </c>
      <c r="H195" s="6">
        <f t="shared" si="13"/>
        <v>176989.59464002695</v>
      </c>
      <c r="J195" s="6">
        <f t="shared" si="11"/>
        <v>178116.28550518857</v>
      </c>
      <c r="L195" s="6">
        <v>168819</v>
      </c>
      <c r="N195" s="9">
        <v>16896.895241519502</v>
      </c>
      <c r="O195" s="9">
        <f t="shared" si="14"/>
        <v>138234.87377084114</v>
      </c>
      <c r="Q195" s="9">
        <f t="shared" si="12"/>
        <v>156760.21993118961</v>
      </c>
      <c r="S195" s="6">
        <v>157841.38659076972</v>
      </c>
      <c r="T195" s="6">
        <v>158887.94362845927</v>
      </c>
      <c r="U195" s="6">
        <v>159991.14503325822</v>
      </c>
      <c r="V195" s="6">
        <v>161121.35159039297</v>
      </c>
      <c r="W195" s="6">
        <v>162271.43613079478</v>
      </c>
    </row>
    <row r="196" spans="1:23" x14ac:dyDescent="0.2">
      <c r="A196" s="1" t="s">
        <v>428</v>
      </c>
      <c r="B196" s="1" t="s">
        <v>137</v>
      </c>
      <c r="C196" s="1" t="s">
        <v>400</v>
      </c>
      <c r="D196" s="6">
        <v>125391.77537355165</v>
      </c>
      <c r="E196" s="6">
        <v>104444.69278537673</v>
      </c>
      <c r="F196" s="6">
        <f t="shared" si="10"/>
        <v>124344.4212441429</v>
      </c>
      <c r="G196" s="7">
        <v>1.0657259970196842</v>
      </c>
      <c r="H196" s="6">
        <f t="shared" si="13"/>
        <v>132517.08230424978</v>
      </c>
      <c r="J196" s="6">
        <f t="shared" si="11"/>
        <v>133360.66741112422</v>
      </c>
      <c r="L196" s="6">
        <v>140018</v>
      </c>
      <c r="N196" s="9">
        <v>13574.602292432728</v>
      </c>
      <c r="O196" s="9">
        <f t="shared" si="14"/>
        <v>111054.92503574642</v>
      </c>
      <c r="Q196" s="9">
        <f t="shared" si="12"/>
        <v>121416.18309802169</v>
      </c>
      <c r="S196" s="6">
        <v>122591.70394118532</v>
      </c>
      <c r="T196" s="6">
        <v>123724.40493130371</v>
      </c>
      <c r="U196" s="6">
        <v>124893.29841212397</v>
      </c>
      <c r="V196" s="6">
        <v>126045.41639212637</v>
      </c>
      <c r="W196" s="6">
        <v>127214.1297504606</v>
      </c>
    </row>
    <row r="197" spans="1:23" x14ac:dyDescent="0.2">
      <c r="A197" s="1" t="s">
        <v>428</v>
      </c>
      <c r="B197" s="1" t="s">
        <v>142</v>
      </c>
      <c r="C197" s="1" t="s">
        <v>401</v>
      </c>
      <c r="D197" s="6">
        <v>317777.35505812417</v>
      </c>
      <c r="E197" s="6">
        <v>237999.95761737778</v>
      </c>
      <c r="F197" s="6">
        <f t="shared" si="10"/>
        <v>313788.48518608685</v>
      </c>
      <c r="G197" s="7">
        <v>1.0625152050822795</v>
      </c>
      <c r="H197" s="6">
        <f t="shared" si="13"/>
        <v>333405.03668995289</v>
      </c>
      <c r="J197" s="6">
        <f t="shared" si="11"/>
        <v>335527.446258727</v>
      </c>
      <c r="L197" s="6">
        <v>337703</v>
      </c>
      <c r="N197" s="9">
        <v>30346.081862101673</v>
      </c>
      <c r="O197" s="9">
        <f t="shared" si="14"/>
        <v>248263.76299827252</v>
      </c>
      <c r="Q197" s="9">
        <f t="shared" si="12"/>
        <v>288798.68564331654</v>
      </c>
      <c r="S197" s="6">
        <v>290407.77523843513</v>
      </c>
      <c r="T197" s="6">
        <v>292076.60816756485</v>
      </c>
      <c r="U197" s="6">
        <v>293787.72211170802</v>
      </c>
      <c r="V197" s="6">
        <v>295501.50567604799</v>
      </c>
      <c r="W197" s="6">
        <v>297276.70504220965</v>
      </c>
    </row>
    <row r="198" spans="1:23" x14ac:dyDescent="0.2">
      <c r="A198" s="1" t="s">
        <v>428</v>
      </c>
      <c r="B198" s="1" t="s">
        <v>134</v>
      </c>
      <c r="C198" s="1" t="s">
        <v>402</v>
      </c>
      <c r="D198" s="6">
        <v>106386.32067572212</v>
      </c>
      <c r="E198" s="6">
        <v>84345.764957896012</v>
      </c>
      <c r="F198" s="6">
        <f t="shared" ref="F198:F214" si="15">E198*$F$2+D198*(1-$F$2)</f>
        <v>105284.29288983082</v>
      </c>
      <c r="G198" s="7">
        <v>1.0347335850945687</v>
      </c>
      <c r="H198" s="6">
        <f t="shared" si="13"/>
        <v>108941.19383604125</v>
      </c>
      <c r="J198" s="6">
        <f t="shared" ref="J198:J214" si="16">H198*$L$216/$H$216</f>
        <v>109634.69815297305</v>
      </c>
      <c r="L198" s="6">
        <v>117329</v>
      </c>
      <c r="N198" s="9">
        <v>10311.896085882907</v>
      </c>
      <c r="O198" s="9">
        <f t="shared" si="14"/>
        <v>84362.460286039248</v>
      </c>
      <c r="Q198" s="9">
        <f t="shared" ref="Q198:Q214" si="17">J198*$P$1+O198*$P$2</f>
        <v>96101.687519271887</v>
      </c>
      <c r="S198" s="6">
        <v>96666.104877169477</v>
      </c>
      <c r="T198" s="6">
        <v>97252.095653444485</v>
      </c>
      <c r="U198" s="6">
        <v>97815.108031554613</v>
      </c>
      <c r="V198" s="6">
        <v>98406.006007810007</v>
      </c>
      <c r="W198" s="6">
        <v>99017.501017531438</v>
      </c>
    </row>
    <row r="199" spans="1:23" x14ac:dyDescent="0.2">
      <c r="A199" s="1" t="s">
        <v>428</v>
      </c>
      <c r="B199" s="1" t="s">
        <v>139</v>
      </c>
      <c r="C199" s="1" t="s">
        <v>403</v>
      </c>
      <c r="D199" s="6">
        <v>97702.321506109278</v>
      </c>
      <c r="E199" s="6">
        <v>85400.957191689566</v>
      </c>
      <c r="F199" s="6">
        <f t="shared" si="15"/>
        <v>97087.253290388282</v>
      </c>
      <c r="G199" s="7">
        <v>1.0455615388180302</v>
      </c>
      <c r="H199" s="6">
        <f t="shared" ref="H199:H214" si="18">F199*G199</f>
        <v>101510.69794991423</v>
      </c>
      <c r="J199" s="6">
        <f t="shared" si="16"/>
        <v>102156.90077516488</v>
      </c>
      <c r="L199" s="6">
        <v>109344</v>
      </c>
      <c r="N199" s="9">
        <v>8070.8830884514464</v>
      </c>
      <c r="O199" s="9">
        <f t="shared" ref="O199:O214" si="19">N199*$L$216/$N$216</f>
        <v>66028.550748768903</v>
      </c>
      <c r="Q199" s="9">
        <f t="shared" si="17"/>
        <v>82810.559241833369</v>
      </c>
      <c r="S199" s="6">
        <v>83438.62112020218</v>
      </c>
      <c r="T199" s="6">
        <v>84012.175428661925</v>
      </c>
      <c r="U199" s="6">
        <v>84638.456407521735</v>
      </c>
      <c r="V199" s="6">
        <v>85200.939871919676</v>
      </c>
      <c r="W199" s="6">
        <v>85778.257941496951</v>
      </c>
    </row>
    <row r="200" spans="1:23" x14ac:dyDescent="0.2">
      <c r="A200" s="1" t="s">
        <v>428</v>
      </c>
      <c r="B200" s="1" t="s">
        <v>147</v>
      </c>
      <c r="C200" s="1" t="s">
        <v>404</v>
      </c>
      <c r="D200" s="6">
        <v>688844.49016849732</v>
      </c>
      <c r="E200" s="6">
        <v>562866.79279957013</v>
      </c>
      <c r="F200" s="6">
        <f t="shared" si="15"/>
        <v>682545.60530005093</v>
      </c>
      <c r="G200" s="7">
        <v>1.0032682785377667</v>
      </c>
      <c r="H200" s="6">
        <f t="shared" si="18"/>
        <v>684776.35445290001</v>
      </c>
      <c r="J200" s="6">
        <f t="shared" si="16"/>
        <v>689135.54440872732</v>
      </c>
      <c r="L200" s="6">
        <v>716193</v>
      </c>
      <c r="N200" s="9">
        <v>87590.942096501996</v>
      </c>
      <c r="O200" s="9">
        <f t="shared" si="19"/>
        <v>716588.61886215676</v>
      </c>
      <c r="Q200" s="9">
        <f t="shared" si="17"/>
        <v>703836.36949838628</v>
      </c>
      <c r="S200" s="6">
        <v>708241.52208362939</v>
      </c>
      <c r="T200" s="6">
        <v>712366.28801705514</v>
      </c>
      <c r="U200" s="6">
        <v>716590.57070426282</v>
      </c>
      <c r="V200" s="6">
        <v>720536.9753679987</v>
      </c>
      <c r="W200" s="6">
        <v>724457.30585938401</v>
      </c>
    </row>
    <row r="201" spans="1:23" x14ac:dyDescent="0.2">
      <c r="A201" s="1" t="s">
        <v>428</v>
      </c>
      <c r="B201" s="1" t="s">
        <v>140</v>
      </c>
      <c r="C201" s="1" t="s">
        <v>405</v>
      </c>
      <c r="D201" s="6">
        <v>107105.0182027827</v>
      </c>
      <c r="E201" s="6">
        <v>162045.3845807687</v>
      </c>
      <c r="F201" s="6">
        <f t="shared" si="15"/>
        <v>109852.03652168199</v>
      </c>
      <c r="G201" s="7">
        <v>1.06862448116421</v>
      </c>
      <c r="H201" s="6">
        <f t="shared" si="18"/>
        <v>117390.57553281427</v>
      </c>
      <c r="J201" s="6">
        <f t="shared" si="16"/>
        <v>118137.86742518733</v>
      </c>
      <c r="L201" s="6">
        <v>151802</v>
      </c>
      <c r="N201" s="9">
        <v>20980.17703884593</v>
      </c>
      <c r="O201" s="9">
        <f t="shared" si="19"/>
        <v>171640.53414548829</v>
      </c>
      <c r="Q201" s="9">
        <f t="shared" si="17"/>
        <v>146787.96804031933</v>
      </c>
      <c r="S201" s="6">
        <v>148660.83423500531</v>
      </c>
      <c r="T201" s="6">
        <v>150476.9734491744</v>
      </c>
      <c r="U201" s="6">
        <v>152288.31980573499</v>
      </c>
      <c r="V201" s="6">
        <v>154026.13573062245</v>
      </c>
      <c r="W201" s="6">
        <v>155731.17941137272</v>
      </c>
    </row>
    <row r="202" spans="1:23" x14ac:dyDescent="0.2">
      <c r="A202" s="1" t="s">
        <v>428</v>
      </c>
      <c r="B202" s="1" t="s">
        <v>141</v>
      </c>
      <c r="C202" s="1" t="s">
        <v>406</v>
      </c>
      <c r="D202" s="6">
        <v>88185.428753860848</v>
      </c>
      <c r="E202" s="6">
        <v>152594.36079271469</v>
      </c>
      <c r="F202" s="6">
        <f t="shared" si="15"/>
        <v>91405.875355803524</v>
      </c>
      <c r="G202" s="7">
        <v>1.0422912819808843</v>
      </c>
      <c r="H202" s="6">
        <f t="shared" si="18"/>
        <v>95271.547005185377</v>
      </c>
      <c r="J202" s="6">
        <f t="shared" si="16"/>
        <v>95878.032273084187</v>
      </c>
      <c r="L202" s="6">
        <v>137978</v>
      </c>
      <c r="N202" s="9">
        <v>12674.885300019238</v>
      </c>
      <c r="O202" s="9">
        <f t="shared" si="19"/>
        <v>103694.2671694333</v>
      </c>
      <c r="Q202" s="9">
        <f t="shared" si="17"/>
        <v>100063.54170540071</v>
      </c>
      <c r="S202" s="6">
        <v>100518.28054347144</v>
      </c>
      <c r="T202" s="6">
        <v>100899.33607591254</v>
      </c>
      <c r="U202" s="6">
        <v>101276.76908342371</v>
      </c>
      <c r="V202" s="6">
        <v>101609.38348768537</v>
      </c>
      <c r="W202" s="6">
        <v>101896.30660707402</v>
      </c>
    </row>
    <row r="203" spans="1:23" x14ac:dyDescent="0.2">
      <c r="A203" s="1" t="s">
        <v>428</v>
      </c>
      <c r="B203" s="1" t="s">
        <v>144</v>
      </c>
      <c r="C203" s="1" t="s">
        <v>407</v>
      </c>
      <c r="D203" s="6">
        <v>198395.58967440852</v>
      </c>
      <c r="E203" s="6">
        <v>159235.4591291399</v>
      </c>
      <c r="F203" s="6">
        <f t="shared" si="15"/>
        <v>196437.58314714508</v>
      </c>
      <c r="G203" s="7">
        <v>1.0396111940092392</v>
      </c>
      <c r="H203" s="6">
        <f t="shared" si="18"/>
        <v>204218.71036389269</v>
      </c>
      <c r="J203" s="6">
        <f t="shared" si="16"/>
        <v>205518.73794986497</v>
      </c>
      <c r="L203" s="6">
        <v>207438</v>
      </c>
      <c r="N203" s="9">
        <v>18997.037173976143</v>
      </c>
      <c r="O203" s="9">
        <f t="shared" si="19"/>
        <v>155416.30567204804</v>
      </c>
      <c r="Q203" s="9">
        <f t="shared" si="17"/>
        <v>178689.42618253897</v>
      </c>
      <c r="S203" s="6">
        <v>180570.82189031498</v>
      </c>
      <c r="T203" s="6">
        <v>182427.93242757121</v>
      </c>
      <c r="U203" s="6">
        <v>184266.16242549472</v>
      </c>
      <c r="V203" s="6">
        <v>186060.04556712587</v>
      </c>
      <c r="W203" s="6">
        <v>187880.29626928267</v>
      </c>
    </row>
    <row r="204" spans="1:23" x14ac:dyDescent="0.2">
      <c r="A204" s="1" t="s">
        <v>428</v>
      </c>
      <c r="B204" s="1" t="s">
        <v>116</v>
      </c>
      <c r="C204" s="1" t="s">
        <v>408</v>
      </c>
      <c r="D204" s="6">
        <v>135247.39968631873</v>
      </c>
      <c r="E204" s="6">
        <v>113147.76296129561</v>
      </c>
      <c r="F204" s="6">
        <f t="shared" si="15"/>
        <v>134142.41785006758</v>
      </c>
      <c r="G204" s="7">
        <v>1.0665324489485093</v>
      </c>
      <c r="H204" s="6">
        <f t="shared" si="18"/>
        <v>143067.2414175068</v>
      </c>
      <c r="J204" s="6">
        <f t="shared" si="16"/>
        <v>143977.98735337282</v>
      </c>
      <c r="L204" s="6">
        <v>152038</v>
      </c>
      <c r="N204" s="9">
        <v>13711.440799579745</v>
      </c>
      <c r="O204" s="9">
        <f t="shared" si="19"/>
        <v>112174.41198835401</v>
      </c>
      <c r="Q204" s="9">
        <f t="shared" si="17"/>
        <v>126947.51597720518</v>
      </c>
      <c r="S204" s="6">
        <v>128013.74948514026</v>
      </c>
      <c r="T204" s="6">
        <v>129024.20572427845</v>
      </c>
      <c r="U204" s="6">
        <v>130101.69317278118</v>
      </c>
      <c r="V204" s="6">
        <v>131149.29135583862</v>
      </c>
      <c r="W204" s="6">
        <v>132158.06037404836</v>
      </c>
    </row>
    <row r="205" spans="1:23" x14ac:dyDescent="0.2">
      <c r="A205" s="1" t="s">
        <v>428</v>
      </c>
      <c r="B205" s="1" t="s">
        <v>138</v>
      </c>
      <c r="C205" s="1" t="s">
        <v>409</v>
      </c>
      <c r="D205" s="6">
        <v>142904.03408761704</v>
      </c>
      <c r="E205" s="6">
        <v>104374.67351961925</v>
      </c>
      <c r="F205" s="6">
        <f t="shared" si="15"/>
        <v>140977.56605921715</v>
      </c>
      <c r="G205" s="7">
        <v>1.0429775599980944</v>
      </c>
      <c r="H205" s="6">
        <f t="shared" si="18"/>
        <v>147036.43786291245</v>
      </c>
      <c r="J205" s="6">
        <f t="shared" si="16"/>
        <v>147972.45114506606</v>
      </c>
      <c r="L205" s="6">
        <v>159629</v>
      </c>
      <c r="N205" s="9">
        <v>11197.837376711024</v>
      </c>
      <c r="O205" s="9">
        <f t="shared" si="19"/>
        <v>91610.418017650736</v>
      </c>
      <c r="Q205" s="9">
        <f t="shared" si="17"/>
        <v>117791.19067789119</v>
      </c>
      <c r="S205" s="6">
        <v>118962.73884209477</v>
      </c>
      <c r="T205" s="6">
        <v>120079.5097431842</v>
      </c>
      <c r="U205" s="6">
        <v>121148.70132174082</v>
      </c>
      <c r="V205" s="6">
        <v>122189.60082353471</v>
      </c>
      <c r="W205" s="6">
        <v>123219.03514141138</v>
      </c>
    </row>
    <row r="206" spans="1:23" x14ac:dyDescent="0.2">
      <c r="A206" s="1" t="s">
        <v>428</v>
      </c>
      <c r="B206" s="1" t="s">
        <v>133</v>
      </c>
      <c r="C206" s="1" t="s">
        <v>410</v>
      </c>
      <c r="D206" s="6">
        <v>203150.85737444446</v>
      </c>
      <c r="E206" s="6">
        <v>166113.92731739575</v>
      </c>
      <c r="F206" s="6">
        <f t="shared" si="15"/>
        <v>201299.01087159201</v>
      </c>
      <c r="G206" s="7">
        <v>1.0249624700059403</v>
      </c>
      <c r="H206" s="6">
        <f t="shared" si="18"/>
        <v>206323.93139269957</v>
      </c>
      <c r="J206" s="6">
        <f t="shared" si="16"/>
        <v>207637.36051963319</v>
      </c>
      <c r="L206" s="6">
        <v>221519</v>
      </c>
      <c r="N206" s="9">
        <v>17282.404097433755</v>
      </c>
      <c r="O206" s="9">
        <f t="shared" si="19"/>
        <v>141388.75306482532</v>
      </c>
      <c r="Q206" s="9">
        <f t="shared" si="17"/>
        <v>172161.94619841687</v>
      </c>
      <c r="S206" s="6">
        <v>173851.21160584944</v>
      </c>
      <c r="T206" s="6">
        <v>175548.0894330091</v>
      </c>
      <c r="U206" s="6">
        <v>177209.76392171244</v>
      </c>
      <c r="V206" s="6">
        <v>178846.71623286619</v>
      </c>
      <c r="W206" s="6">
        <v>180489.24777597166</v>
      </c>
    </row>
    <row r="207" spans="1:23" x14ac:dyDescent="0.2">
      <c r="A207" s="1" t="s">
        <v>428</v>
      </c>
      <c r="B207" s="1" t="s">
        <v>131</v>
      </c>
      <c r="C207" s="1" t="s">
        <v>411</v>
      </c>
      <c r="D207" s="6">
        <v>205837.37662696696</v>
      </c>
      <c r="E207" s="6">
        <v>161932.72164691915</v>
      </c>
      <c r="F207" s="6">
        <f t="shared" si="15"/>
        <v>203642.14387796458</v>
      </c>
      <c r="G207" s="7">
        <v>0.99385811762069609</v>
      </c>
      <c r="H207" s="6">
        <f t="shared" si="18"/>
        <v>202391.39778279685</v>
      </c>
      <c r="J207" s="6">
        <f t="shared" si="16"/>
        <v>203679.79295389692</v>
      </c>
      <c r="L207" s="6">
        <v>202953</v>
      </c>
      <c r="N207" s="9">
        <v>14786.984512742025</v>
      </c>
      <c r="O207" s="9">
        <f t="shared" si="19"/>
        <v>120973.52255268271</v>
      </c>
      <c r="Q207" s="9">
        <f t="shared" si="17"/>
        <v>159391.47773991889</v>
      </c>
      <c r="S207" s="6">
        <v>160231.25791319925</v>
      </c>
      <c r="T207" s="6">
        <v>161086.41170195525</v>
      </c>
      <c r="U207" s="6">
        <v>161952.22866381888</v>
      </c>
      <c r="V207" s="6">
        <v>162826.28546054085</v>
      </c>
      <c r="W207" s="6">
        <v>163713.94601528705</v>
      </c>
    </row>
    <row r="208" spans="1:23" x14ac:dyDescent="0.2">
      <c r="A208" s="1" t="s">
        <v>428</v>
      </c>
      <c r="B208" s="1" t="s">
        <v>136</v>
      </c>
      <c r="C208" s="1" t="s">
        <v>412</v>
      </c>
      <c r="D208" s="6">
        <v>147105.81675695509</v>
      </c>
      <c r="E208" s="6">
        <v>115920.85712156023</v>
      </c>
      <c r="F208" s="6">
        <f t="shared" si="15"/>
        <v>145546.56877518533</v>
      </c>
      <c r="G208" s="7">
        <v>0.99269523096740464</v>
      </c>
      <c r="H208" s="6">
        <f t="shared" si="18"/>
        <v>144483.38470679583</v>
      </c>
      <c r="J208" s="6">
        <f t="shared" si="16"/>
        <v>145403.14561165505</v>
      </c>
      <c r="L208" s="6">
        <v>142583</v>
      </c>
      <c r="N208" s="9">
        <v>13886.129413653254</v>
      </c>
      <c r="O208" s="9">
        <f t="shared" si="19"/>
        <v>113603.55374312548</v>
      </c>
      <c r="Q208" s="9">
        <f t="shared" si="17"/>
        <v>128374.80735486656</v>
      </c>
      <c r="S208" s="6">
        <v>128830.20940591671</v>
      </c>
      <c r="T208" s="6">
        <v>129331.01148132781</v>
      </c>
      <c r="U208" s="6">
        <v>129854.97615792921</v>
      </c>
      <c r="V208" s="6">
        <v>130411.30059878678</v>
      </c>
      <c r="W208" s="6">
        <v>130997.82305331611</v>
      </c>
    </row>
    <row r="209" spans="1:23" x14ac:dyDescent="0.2">
      <c r="A209" s="1" t="s">
        <v>428</v>
      </c>
      <c r="B209" s="1" t="s">
        <v>129</v>
      </c>
      <c r="C209" s="1" t="s">
        <v>413</v>
      </c>
      <c r="D209" s="6">
        <v>178957.63045259743</v>
      </c>
      <c r="E209" s="6">
        <v>271799.21543379972</v>
      </c>
      <c r="F209" s="6">
        <f t="shared" si="15"/>
        <v>183599.70970165753</v>
      </c>
      <c r="G209" s="7">
        <v>0.99428726204777318</v>
      </c>
      <c r="H209" s="6">
        <f t="shared" si="18"/>
        <v>182550.85267202705</v>
      </c>
      <c r="J209" s="6">
        <f t="shared" si="16"/>
        <v>183712.94572360651</v>
      </c>
      <c r="L209" s="6">
        <v>221516</v>
      </c>
      <c r="N209" s="9">
        <v>23922.757351752254</v>
      </c>
      <c r="O209" s="9">
        <f t="shared" si="19"/>
        <v>195714.022931502</v>
      </c>
      <c r="Q209" s="9">
        <f t="shared" si="17"/>
        <v>190139.39304993593</v>
      </c>
      <c r="S209" s="6">
        <v>191442.48871700952</v>
      </c>
      <c r="T209" s="6">
        <v>192662.6723926173</v>
      </c>
      <c r="U209" s="6">
        <v>193866.83157062071</v>
      </c>
      <c r="V209" s="6">
        <v>194962.42723735073</v>
      </c>
      <c r="W209" s="6">
        <v>195989.72653132293</v>
      </c>
    </row>
    <row r="210" spans="1:23" x14ac:dyDescent="0.2">
      <c r="A210" s="1" t="s">
        <v>428</v>
      </c>
      <c r="B210" s="1" t="s">
        <v>130</v>
      </c>
      <c r="C210" s="1" t="s">
        <v>414</v>
      </c>
      <c r="D210" s="6">
        <v>217495.92702956847</v>
      </c>
      <c r="E210" s="6">
        <v>168943.49123737417</v>
      </c>
      <c r="F210" s="6">
        <f t="shared" si="15"/>
        <v>215068.30523995875</v>
      </c>
      <c r="G210" s="7">
        <v>1.0048490937751011</v>
      </c>
      <c r="H210" s="6">
        <f t="shared" si="18"/>
        <v>216111.19162011938</v>
      </c>
      <c r="J210" s="6">
        <f t="shared" si="16"/>
        <v>217486.92506904225</v>
      </c>
      <c r="L210" s="6">
        <v>212117</v>
      </c>
      <c r="N210" s="9">
        <v>18116.299366205989</v>
      </c>
      <c r="O210" s="9">
        <f t="shared" si="19"/>
        <v>148210.91805840228</v>
      </c>
      <c r="Q210" s="9">
        <f t="shared" si="17"/>
        <v>180390.37095809868</v>
      </c>
      <c r="S210" s="6">
        <v>181196.2689780739</v>
      </c>
      <c r="T210" s="6">
        <v>182017.18938434782</v>
      </c>
      <c r="U210" s="6">
        <v>182860.37255114238</v>
      </c>
      <c r="V210" s="6">
        <v>183755.16569541529</v>
      </c>
      <c r="W210" s="6">
        <v>184654.3184319897</v>
      </c>
    </row>
    <row r="211" spans="1:23" x14ac:dyDescent="0.2">
      <c r="A211" s="1" t="s">
        <v>428</v>
      </c>
      <c r="B211" s="1" t="s">
        <v>128</v>
      </c>
      <c r="C211" s="1" t="s">
        <v>415</v>
      </c>
      <c r="D211" s="6">
        <v>233857.63171818363</v>
      </c>
      <c r="E211" s="6">
        <v>319221.74372376536</v>
      </c>
      <c r="F211" s="6">
        <f t="shared" si="15"/>
        <v>238125.8373184627</v>
      </c>
      <c r="G211" s="7">
        <v>0.98944747881385053</v>
      </c>
      <c r="H211" s="6">
        <f t="shared" si="18"/>
        <v>235613.00937519004</v>
      </c>
      <c r="J211" s="6">
        <f t="shared" si="16"/>
        <v>237112.88865293053</v>
      </c>
      <c r="L211" s="6">
        <v>274462</v>
      </c>
      <c r="N211" s="9">
        <v>33246.041824445558</v>
      </c>
      <c r="O211" s="9">
        <f t="shared" si="19"/>
        <v>271988.57123109262</v>
      </c>
      <c r="Q211" s="9">
        <f t="shared" si="17"/>
        <v>255788.44028681979</v>
      </c>
      <c r="S211" s="6">
        <v>257597.64342347201</v>
      </c>
      <c r="T211" s="6">
        <v>259130.18335284089</v>
      </c>
      <c r="U211" s="6">
        <v>260624.67529962631</v>
      </c>
      <c r="V211" s="6">
        <v>261893.14796246911</v>
      </c>
      <c r="W211" s="6">
        <v>263061.60566209722</v>
      </c>
    </row>
    <row r="212" spans="1:23" x14ac:dyDescent="0.2">
      <c r="A212" s="1" t="s">
        <v>428</v>
      </c>
      <c r="B212" s="1" t="s">
        <v>132</v>
      </c>
      <c r="C212" s="1" t="s">
        <v>416</v>
      </c>
      <c r="D212" s="6">
        <v>587093.18701021373</v>
      </c>
      <c r="E212" s="6">
        <v>359205.35017623374</v>
      </c>
      <c r="F212" s="6">
        <f t="shared" si="15"/>
        <v>575698.79516851471</v>
      </c>
      <c r="G212" s="7">
        <v>0.99664965577709874</v>
      </c>
      <c r="H212" s="6">
        <f t="shared" si="18"/>
        <v>573770.00603599066</v>
      </c>
      <c r="J212" s="6">
        <f t="shared" si="16"/>
        <v>577422.54519129696</v>
      </c>
      <c r="L212" s="6">
        <v>551904</v>
      </c>
      <c r="N212" s="9">
        <v>48266.024261364226</v>
      </c>
      <c r="O212" s="9">
        <f t="shared" si="19"/>
        <v>394868.26874533168</v>
      </c>
      <c r="Q212" s="9">
        <f t="shared" si="17"/>
        <v>479666.70032394218</v>
      </c>
      <c r="S212" s="6">
        <v>482848.27244349639</v>
      </c>
      <c r="T212" s="6">
        <v>486017.23152863572</v>
      </c>
      <c r="U212" s="6">
        <v>489209.73585978476</v>
      </c>
      <c r="V212" s="6">
        <v>492431.78834008169</v>
      </c>
      <c r="W212" s="6">
        <v>495680.67042836838</v>
      </c>
    </row>
    <row r="213" spans="1:23" x14ac:dyDescent="0.2">
      <c r="A213" s="1" t="s">
        <v>427</v>
      </c>
      <c r="B213" s="1" t="s">
        <v>126</v>
      </c>
      <c r="C213" s="1" t="s">
        <v>417</v>
      </c>
      <c r="D213" s="6">
        <v>859524.57923774829</v>
      </c>
      <c r="E213" s="6">
        <v>615007.33460613294</v>
      </c>
      <c r="F213" s="6">
        <f t="shared" si="15"/>
        <v>847298.71700616751</v>
      </c>
      <c r="G213" s="7">
        <v>0.97635334692555809</v>
      </c>
      <c r="H213" s="6">
        <f t="shared" si="18"/>
        <v>827262.93819470296</v>
      </c>
      <c r="J213" s="6">
        <f t="shared" si="16"/>
        <v>832529.17770130467</v>
      </c>
      <c r="L213" s="6">
        <v>786839</v>
      </c>
      <c r="N213" s="9">
        <v>67416.36198883249</v>
      </c>
      <c r="O213" s="9">
        <f t="shared" si="19"/>
        <v>551538.73870958132</v>
      </c>
      <c r="Q213" s="9">
        <f t="shared" si="17"/>
        <v>682061.83013733081</v>
      </c>
      <c r="S213" s="6">
        <v>685959.40358067944</v>
      </c>
      <c r="T213" s="6">
        <v>689832.48423453839</v>
      </c>
      <c r="U213" s="6">
        <v>693828.33213141339</v>
      </c>
      <c r="V213" s="6">
        <v>697827.41861433617</v>
      </c>
      <c r="W213" s="6">
        <v>701896.28451042005</v>
      </c>
    </row>
    <row r="214" spans="1:23" x14ac:dyDescent="0.2">
      <c r="A214" s="1" t="s">
        <v>428</v>
      </c>
      <c r="B214" s="1" t="s">
        <v>115</v>
      </c>
      <c r="C214" s="1" t="s">
        <v>418</v>
      </c>
      <c r="D214" s="6">
        <v>218369.40643280101</v>
      </c>
      <c r="E214" s="6">
        <v>154049.81966830228</v>
      </c>
      <c r="F214" s="6">
        <f t="shared" si="15"/>
        <v>215153.42709457607</v>
      </c>
      <c r="G214" s="7">
        <v>1.0722379406362101</v>
      </c>
      <c r="H214" s="6">
        <f t="shared" si="18"/>
        <v>230695.66758871122</v>
      </c>
      <c r="J214" s="6">
        <f t="shared" si="16"/>
        <v>232164.24376028343</v>
      </c>
      <c r="L214" s="6">
        <v>223905</v>
      </c>
      <c r="N214" s="9">
        <v>24098.628388099241</v>
      </c>
      <c r="O214" s="9">
        <f t="shared" si="19"/>
        <v>197152.8381790295</v>
      </c>
      <c r="Q214" s="9">
        <f t="shared" si="17"/>
        <v>213416.01392299362</v>
      </c>
      <c r="S214" s="6">
        <v>214445.98767272106</v>
      </c>
      <c r="T214" s="6">
        <v>215493.64294011184</v>
      </c>
      <c r="U214" s="6">
        <v>216566.40969274993</v>
      </c>
      <c r="V214" s="6">
        <v>217656.20699185383</v>
      </c>
      <c r="W214" s="6">
        <v>218745.10840942885</v>
      </c>
    </row>
    <row r="216" spans="1:23" x14ac:dyDescent="0.2">
      <c r="D216" s="6">
        <f>SUM(D6:D214)</f>
        <v>57329179.000000246</v>
      </c>
      <c r="E216" s="6">
        <f>SUM(E6:E214)</f>
        <v>57329178.999999955</v>
      </c>
      <c r="F216" s="6">
        <f>SUM(F6:F214)</f>
        <v>57329179.000000201</v>
      </c>
      <c r="G216" s="7">
        <v>1</v>
      </c>
      <c r="H216" s="6">
        <f>SUM(H6:H214)</f>
        <v>56966538.031470291</v>
      </c>
      <c r="J216" s="6">
        <f>SUM(J6:J214)</f>
        <v>57329178.999999985</v>
      </c>
      <c r="L216" s="6">
        <f>SUM(L6:L214)</f>
        <v>57329179</v>
      </c>
      <c r="N216" s="6">
        <f>SUM(N6:N214)</f>
        <v>7007530.7729593441</v>
      </c>
      <c r="O216" s="6">
        <f>SUM(O6:O214)</f>
        <v>57329179.000000037</v>
      </c>
      <c r="Q216" s="6">
        <f>SUM(Q6:Q214)</f>
        <v>57329179.00000003</v>
      </c>
      <c r="S216" s="6">
        <f t="shared" ref="S216:W216" si="20">SUM(S6:S214)</f>
        <v>57757859.553832911</v>
      </c>
      <c r="T216" s="6">
        <f t="shared" si="20"/>
        <v>58173724.964095518</v>
      </c>
      <c r="U216" s="6">
        <f t="shared" si="20"/>
        <v>58592211.479955882</v>
      </c>
      <c r="V216" s="6">
        <f t="shared" si="20"/>
        <v>58998829.933345497</v>
      </c>
      <c r="W216" s="6">
        <f t="shared" si="20"/>
        <v>59402338.411712505</v>
      </c>
    </row>
    <row r="218" spans="1:23" x14ac:dyDescent="0.2">
      <c r="R218"/>
      <c r="S218"/>
      <c r="T218"/>
      <c r="U218"/>
      <c r="V218"/>
      <c r="W218"/>
    </row>
    <row r="219" spans="1:23" x14ac:dyDescent="0.2">
      <c r="R219" s="12"/>
      <c r="S219" s="12"/>
      <c r="T219" s="12"/>
      <c r="U219" s="12"/>
      <c r="V219" s="12"/>
      <c r="W219" s="12"/>
    </row>
  </sheetData>
  <mergeCells count="7">
    <mergeCell ref="D1:D4"/>
    <mergeCell ref="E1:E4"/>
    <mergeCell ref="F3:F4"/>
    <mergeCell ref="J1:J4"/>
    <mergeCell ref="Q3:Q4"/>
    <mergeCell ref="G3:G4"/>
    <mergeCell ref="H3:H4"/>
  </mergeCells>
  <printOptions gridLines="1"/>
  <pageMargins left="0.23622047244094491" right="0.23622047244094491" top="0.23622047244094491" bottom="0.47244094488188981" header="0.31496062992125984" footer="0.23622047244094491"/>
  <pageSetup paperSize="9" scale="51" fitToHeight="0" orientation="landscape" r:id="rId1"/>
  <headerFooter scaleWithDoc="0">
    <oddFooter>&amp;L&amp;A&amp;C&amp;F&amp;RPage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Notes</vt:lpstr>
      <vt:lpstr>Model coefficients</vt:lpstr>
      <vt:lpstr>CRGs</vt:lpstr>
      <vt:lpstr>Weighted populations</vt:lpstr>
      <vt:lpstr>'Model coefficients'!Print_Titles</vt:lpstr>
      <vt:lpstr>'Weighted populations'!Print_Titles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skluth</dc:creator>
  <cp:lastModifiedBy>Davies, Christina</cp:lastModifiedBy>
  <cp:lastPrinted>2016-04-01T11:58:10Z</cp:lastPrinted>
  <dcterms:created xsi:type="dcterms:W3CDTF">2012-12-17T06:31:19Z</dcterms:created>
  <dcterms:modified xsi:type="dcterms:W3CDTF">2016-04-06T12:57:05Z</dcterms:modified>
</cp:coreProperties>
</file>