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105" windowWidth="20730" windowHeight="4785" tabRatio="661"/>
  </bookViews>
  <sheets>
    <sheet name="Notes" sheetId="20" r:id="rId1"/>
    <sheet name="Populations" sheetId="14" r:id="rId2"/>
    <sheet name="Quanta" sheetId="15" r:id="rId3"/>
    <sheet name="Policy pressures" sheetId="21" r:id="rId4"/>
    <sheet name="CCG characteristics" sheetId="16" r:id="rId5"/>
    <sheet name="Baselines" sheetId="10" r:id="rId6"/>
    <sheet name="CCG WP" sheetId="11" r:id="rId7"/>
    <sheet name="PC-med WP" sheetId="12" r:id="rId8"/>
    <sheet name="PC-other WP" sheetId="18" r:id="rId9"/>
    <sheet name="Specialised WP" sheetId="13" r:id="rId10"/>
  </sheets>
  <definedNames>
    <definedName name="_xlnm.Print_Area" localSheetId="5">Baselines!$A$1:$L$321</definedName>
    <definedName name="_xlnm.Print_Area" localSheetId="6">'CCG WP'!$A$1:$AG$321</definedName>
    <definedName name="_xlnm.Print_Area" localSheetId="0">Notes!$A$1:$D$63</definedName>
    <definedName name="_xlnm.Print_Area" localSheetId="7">'PC-med WP'!$A$1:$AE$321</definedName>
    <definedName name="_xlnm.Print_Area" localSheetId="8">'PC-other WP'!$A$1:$AE$321</definedName>
    <definedName name="_xlnm.Print_Area" localSheetId="9">'Specialised WP'!$A$1:$AE$321</definedName>
    <definedName name="_xlnm.Print_Titles" localSheetId="5">Baselines!$6:$7</definedName>
    <definedName name="_xlnm.Print_Titles" localSheetId="4">'CCG characteristics'!$4:$5</definedName>
    <definedName name="_xlnm.Print_Titles" localSheetId="6">'CCG WP'!$6:$7</definedName>
    <definedName name="_xlnm.Print_Titles" localSheetId="7">'PC-med WP'!$6:$7</definedName>
    <definedName name="_xlnm.Print_Titles" localSheetId="8">'PC-other WP'!$6:$7</definedName>
    <definedName name="_xlnm.Print_Titles" localSheetId="1">Populations!$6:$7</definedName>
  </definedNames>
  <calcPr calcId="145621"/>
</workbook>
</file>

<file path=xl/calcChain.xml><?xml version="1.0" encoding="utf-8"?>
<calcChain xmlns="http://schemas.openxmlformats.org/spreadsheetml/2006/main">
  <c r="H33" i="21" l="1"/>
  <c r="G33" i="21"/>
  <c r="F33" i="21"/>
  <c r="E33" i="21"/>
  <c r="D33" i="21"/>
  <c r="H32" i="21"/>
  <c r="G32" i="21"/>
  <c r="F32" i="21"/>
  <c r="E32" i="21"/>
  <c r="D32" i="21"/>
  <c r="H28" i="21"/>
  <c r="G28" i="21"/>
  <c r="F28" i="21"/>
  <c r="E28" i="21"/>
  <c r="D28" i="21"/>
  <c r="H12" i="21"/>
  <c r="G12" i="21"/>
  <c r="F12" i="21"/>
  <c r="F13" i="21" s="1"/>
  <c r="E12" i="21"/>
  <c r="D12" i="21"/>
  <c r="D13" i="21" s="1"/>
  <c r="H13" i="21" l="1"/>
  <c r="G13" i="21"/>
  <c r="E13" i="21"/>
  <c r="G11" i="12"/>
  <c r="F11" i="12"/>
  <c r="I11" i="12"/>
  <c r="H11" i="12"/>
  <c r="H15" i="12"/>
  <c r="G15" i="12"/>
  <c r="F15" i="12"/>
  <c r="I15" i="12"/>
  <c r="H19" i="12"/>
  <c r="G19" i="12"/>
  <c r="F19" i="12"/>
  <c r="I19" i="12"/>
  <c r="G23" i="12"/>
  <c r="I23" i="12"/>
  <c r="H23" i="12"/>
  <c r="F23" i="12"/>
  <c r="G27" i="12"/>
  <c r="I27" i="12"/>
  <c r="H27" i="12"/>
  <c r="F27" i="12"/>
  <c r="G31" i="12"/>
  <c r="I31" i="12"/>
  <c r="H31" i="12"/>
  <c r="F31" i="12"/>
  <c r="G35" i="12"/>
  <c r="I35" i="12"/>
  <c r="H35" i="12"/>
  <c r="F35" i="12"/>
  <c r="G39" i="12"/>
  <c r="I39" i="12"/>
  <c r="H39" i="12"/>
  <c r="F39" i="12"/>
  <c r="G43" i="12"/>
  <c r="I43" i="12"/>
  <c r="H43" i="12"/>
  <c r="F43" i="12"/>
  <c r="G47" i="12"/>
  <c r="I47" i="12"/>
  <c r="H47" i="12"/>
  <c r="F47" i="12"/>
  <c r="G51" i="12"/>
  <c r="I51" i="12"/>
  <c r="H51" i="12"/>
  <c r="F51" i="12"/>
  <c r="G55" i="12"/>
  <c r="I55" i="12"/>
  <c r="H55" i="12"/>
  <c r="F55" i="12"/>
  <c r="G59" i="12"/>
  <c r="I59" i="12"/>
  <c r="H59" i="12"/>
  <c r="F59" i="12"/>
  <c r="G63" i="12"/>
  <c r="I63" i="12"/>
  <c r="H63" i="12"/>
  <c r="F63" i="12"/>
  <c r="G67" i="12"/>
  <c r="I67" i="12"/>
  <c r="H67" i="12"/>
  <c r="F67" i="12"/>
  <c r="G71" i="12"/>
  <c r="I71" i="12"/>
  <c r="H71" i="12"/>
  <c r="F71" i="12"/>
  <c r="G75" i="12"/>
  <c r="I75" i="12"/>
  <c r="H75" i="12"/>
  <c r="F75" i="12"/>
  <c r="G79" i="12"/>
  <c r="I79" i="12"/>
  <c r="H79" i="12"/>
  <c r="F79" i="12"/>
  <c r="G83" i="12"/>
  <c r="I83" i="12"/>
  <c r="H83" i="12"/>
  <c r="F83" i="12"/>
  <c r="G87" i="12"/>
  <c r="I87" i="12"/>
  <c r="H87" i="12"/>
  <c r="F87" i="12"/>
  <c r="G91" i="12"/>
  <c r="I91" i="12"/>
  <c r="H91" i="12"/>
  <c r="F91" i="12"/>
  <c r="G95" i="12"/>
  <c r="I95" i="12"/>
  <c r="H95" i="12"/>
  <c r="F95" i="12"/>
  <c r="G99" i="12"/>
  <c r="I99" i="12"/>
  <c r="H99" i="12"/>
  <c r="F99" i="12"/>
  <c r="G103" i="12"/>
  <c r="I103" i="12"/>
  <c r="H103" i="12"/>
  <c r="F103" i="12"/>
  <c r="G107" i="12"/>
  <c r="I107" i="12"/>
  <c r="H107" i="12"/>
  <c r="F107" i="12"/>
  <c r="G111" i="12"/>
  <c r="I111" i="12"/>
  <c r="H111" i="12"/>
  <c r="F111" i="12"/>
  <c r="G115" i="12"/>
  <c r="I115" i="12"/>
  <c r="H115" i="12"/>
  <c r="F115" i="12"/>
  <c r="G119" i="12"/>
  <c r="I119" i="12"/>
  <c r="H119" i="12"/>
  <c r="F119" i="12"/>
  <c r="G123" i="12"/>
  <c r="I123" i="12"/>
  <c r="H123" i="12"/>
  <c r="F123" i="12"/>
  <c r="G127" i="12"/>
  <c r="I127" i="12"/>
  <c r="H127" i="12"/>
  <c r="F127" i="12"/>
  <c r="G131" i="12"/>
  <c r="I131" i="12"/>
  <c r="H131" i="12"/>
  <c r="F131" i="12"/>
  <c r="G135" i="12"/>
  <c r="I135" i="12"/>
  <c r="H135" i="12"/>
  <c r="F135" i="12"/>
  <c r="G139" i="12"/>
  <c r="I139" i="12"/>
  <c r="H139" i="12"/>
  <c r="F139" i="12"/>
  <c r="G143" i="12"/>
  <c r="I143" i="12"/>
  <c r="H143" i="12"/>
  <c r="F143" i="12"/>
  <c r="G147" i="12"/>
  <c r="I147" i="12"/>
  <c r="H147" i="12"/>
  <c r="F147" i="12"/>
  <c r="G151" i="12"/>
  <c r="I151" i="12"/>
  <c r="H151" i="12"/>
  <c r="F151" i="12"/>
  <c r="G155" i="12"/>
  <c r="I155" i="12"/>
  <c r="H155" i="12"/>
  <c r="F155" i="12"/>
  <c r="G159" i="12"/>
  <c r="I159" i="12"/>
  <c r="H159" i="12"/>
  <c r="F159" i="12"/>
  <c r="G163" i="12"/>
  <c r="I163" i="12"/>
  <c r="H163" i="12"/>
  <c r="F163" i="12"/>
  <c r="G167" i="12"/>
  <c r="I167" i="12"/>
  <c r="H167" i="12"/>
  <c r="F167" i="12"/>
  <c r="G171" i="12"/>
  <c r="I171" i="12"/>
  <c r="H171" i="12"/>
  <c r="F171" i="12"/>
  <c r="G175" i="12"/>
  <c r="I175" i="12"/>
  <c r="H175" i="12"/>
  <c r="F175" i="12"/>
  <c r="G179" i="12"/>
  <c r="I179" i="12"/>
  <c r="H179" i="12"/>
  <c r="F179" i="12"/>
  <c r="G183" i="12"/>
  <c r="I183" i="12"/>
  <c r="H183" i="12"/>
  <c r="F183" i="12"/>
  <c r="G187" i="12"/>
  <c r="I187" i="12"/>
  <c r="H187" i="12"/>
  <c r="F187" i="12"/>
  <c r="G191" i="12"/>
  <c r="I191" i="12"/>
  <c r="H191" i="12"/>
  <c r="F191" i="12"/>
  <c r="G195" i="12"/>
  <c r="I195" i="12"/>
  <c r="H195" i="12"/>
  <c r="F195" i="12"/>
  <c r="G199" i="12"/>
  <c r="I199" i="12"/>
  <c r="H199" i="12"/>
  <c r="F199" i="12"/>
  <c r="G203" i="12"/>
  <c r="I203" i="12"/>
  <c r="H203" i="12"/>
  <c r="F203" i="12"/>
  <c r="G207" i="12"/>
  <c r="I207" i="12"/>
  <c r="H207" i="12"/>
  <c r="F207" i="12"/>
  <c r="G211" i="12"/>
  <c r="I211" i="12"/>
  <c r="H211" i="12"/>
  <c r="F211" i="12"/>
  <c r="G215" i="12"/>
  <c r="I215" i="12"/>
  <c r="H215" i="12"/>
  <c r="F215" i="12"/>
  <c r="G10" i="18"/>
  <c r="I10" i="18"/>
  <c r="H10" i="18"/>
  <c r="F10" i="18"/>
  <c r="G14" i="18"/>
  <c r="I14" i="18"/>
  <c r="H14" i="18"/>
  <c r="F14" i="18"/>
  <c r="G18" i="18"/>
  <c r="I18" i="18"/>
  <c r="H18" i="18"/>
  <c r="F18" i="18"/>
  <c r="G22" i="18"/>
  <c r="I22" i="18"/>
  <c r="H22" i="18"/>
  <c r="F22" i="18"/>
  <c r="G26" i="18"/>
  <c r="I26" i="18"/>
  <c r="H26" i="18"/>
  <c r="F26" i="18"/>
  <c r="G30" i="18"/>
  <c r="I30" i="18"/>
  <c r="H30" i="18"/>
  <c r="F30" i="18"/>
  <c r="G34" i="18"/>
  <c r="I34" i="18"/>
  <c r="H34" i="18"/>
  <c r="F34" i="18"/>
  <c r="G38" i="18"/>
  <c r="I38" i="18"/>
  <c r="H38" i="18"/>
  <c r="F38" i="18"/>
  <c r="G42" i="18"/>
  <c r="I42" i="18"/>
  <c r="H42" i="18"/>
  <c r="F42" i="18"/>
  <c r="G46" i="18"/>
  <c r="I46" i="18"/>
  <c r="H46" i="18"/>
  <c r="F46" i="18"/>
  <c r="G50" i="18"/>
  <c r="I50" i="18"/>
  <c r="H50" i="18"/>
  <c r="F50" i="18"/>
  <c r="G54" i="18"/>
  <c r="I54" i="18"/>
  <c r="H54" i="18"/>
  <c r="F54" i="18"/>
  <c r="G58" i="18"/>
  <c r="I58" i="18"/>
  <c r="H58" i="18"/>
  <c r="F58" i="18"/>
  <c r="G62" i="18"/>
  <c r="I62" i="18"/>
  <c r="H62" i="18"/>
  <c r="F62" i="18"/>
  <c r="G66" i="18"/>
  <c r="I66" i="18"/>
  <c r="H66" i="18"/>
  <c r="F66" i="18"/>
  <c r="G70" i="18"/>
  <c r="I70" i="18"/>
  <c r="H70" i="18"/>
  <c r="F70" i="18"/>
  <c r="G74" i="18"/>
  <c r="I74" i="18"/>
  <c r="H74" i="18"/>
  <c r="F74" i="18"/>
  <c r="G78" i="18"/>
  <c r="I78" i="18"/>
  <c r="H78" i="18"/>
  <c r="F78" i="18"/>
  <c r="G82" i="18"/>
  <c r="I82" i="18"/>
  <c r="H82" i="18"/>
  <c r="F82" i="18"/>
  <c r="G86" i="18"/>
  <c r="I86" i="18"/>
  <c r="H86" i="18"/>
  <c r="F86" i="18"/>
  <c r="G90" i="18"/>
  <c r="I90" i="18"/>
  <c r="H90" i="18"/>
  <c r="F90" i="18"/>
  <c r="G94" i="18"/>
  <c r="I94" i="18"/>
  <c r="H94" i="18"/>
  <c r="F94" i="18"/>
  <c r="G98" i="18"/>
  <c r="I98" i="18"/>
  <c r="H98" i="18"/>
  <c r="F98" i="18"/>
  <c r="G102" i="18"/>
  <c r="I102" i="18"/>
  <c r="H102" i="18"/>
  <c r="F102" i="18"/>
  <c r="G106" i="18"/>
  <c r="I106" i="18"/>
  <c r="H106" i="18"/>
  <c r="F106" i="18"/>
  <c r="G110" i="18"/>
  <c r="I110" i="18"/>
  <c r="H110" i="18"/>
  <c r="F110" i="18"/>
  <c r="G114" i="18"/>
  <c r="I114" i="18"/>
  <c r="H114" i="18"/>
  <c r="F114" i="18"/>
  <c r="G118" i="18"/>
  <c r="I118" i="18"/>
  <c r="H118" i="18"/>
  <c r="F118" i="18"/>
  <c r="G122" i="18"/>
  <c r="I122" i="18"/>
  <c r="H122" i="18"/>
  <c r="F122" i="18"/>
  <c r="G126" i="18"/>
  <c r="I126" i="18"/>
  <c r="H126" i="18"/>
  <c r="F126" i="18"/>
  <c r="G130" i="18"/>
  <c r="I130" i="18"/>
  <c r="H130" i="18"/>
  <c r="F130" i="18"/>
  <c r="G134" i="18"/>
  <c r="I134" i="18"/>
  <c r="H134" i="18"/>
  <c r="F134" i="18"/>
  <c r="G138" i="18"/>
  <c r="I138" i="18"/>
  <c r="H138" i="18"/>
  <c r="F138" i="18"/>
  <c r="G142" i="18"/>
  <c r="I142" i="18"/>
  <c r="H142" i="18"/>
  <c r="F142" i="18"/>
  <c r="G146" i="18"/>
  <c r="I146" i="18"/>
  <c r="H146" i="18"/>
  <c r="F146" i="18"/>
  <c r="G150" i="18"/>
  <c r="I150" i="18"/>
  <c r="H150" i="18"/>
  <c r="F150" i="18"/>
  <c r="G154" i="18"/>
  <c r="I154" i="18"/>
  <c r="H154" i="18"/>
  <c r="F154" i="18"/>
  <c r="G158" i="18"/>
  <c r="I158" i="18"/>
  <c r="H158" i="18"/>
  <c r="F158" i="18"/>
  <c r="G162" i="18"/>
  <c r="I162" i="18"/>
  <c r="H162" i="18"/>
  <c r="F162" i="18"/>
  <c r="G166" i="18"/>
  <c r="I166" i="18"/>
  <c r="H166" i="18"/>
  <c r="F166" i="18"/>
  <c r="G170" i="18"/>
  <c r="I170" i="18"/>
  <c r="H170" i="18"/>
  <c r="F170" i="18"/>
  <c r="G174" i="18"/>
  <c r="I174" i="18"/>
  <c r="H174" i="18"/>
  <c r="F174" i="18"/>
  <c r="G178" i="18"/>
  <c r="I178" i="18"/>
  <c r="H178" i="18"/>
  <c r="F178" i="18"/>
  <c r="G182" i="18"/>
  <c r="I182" i="18"/>
  <c r="H182" i="18"/>
  <c r="F182" i="18"/>
  <c r="G186" i="18"/>
  <c r="I186" i="18"/>
  <c r="H186" i="18"/>
  <c r="F186" i="18"/>
  <c r="H190" i="18"/>
  <c r="F190" i="18"/>
  <c r="I190" i="18"/>
  <c r="G190" i="18"/>
  <c r="H194" i="18"/>
  <c r="F194" i="18"/>
  <c r="I194" i="18"/>
  <c r="G194" i="18"/>
  <c r="H198" i="18"/>
  <c r="F198" i="18"/>
  <c r="I198" i="18"/>
  <c r="G198" i="18"/>
  <c r="H202" i="18"/>
  <c r="F202" i="18"/>
  <c r="I202" i="18"/>
  <c r="G202" i="18"/>
  <c r="H206" i="18"/>
  <c r="F206" i="18"/>
  <c r="I206" i="18"/>
  <c r="G206" i="18"/>
  <c r="H210" i="18"/>
  <c r="G210" i="18"/>
  <c r="F210" i="18"/>
  <c r="I210" i="18"/>
  <c r="H214" i="18"/>
  <c r="G214" i="18"/>
  <c r="F214" i="18"/>
  <c r="I214" i="18"/>
  <c r="G12" i="12"/>
  <c r="F12" i="12"/>
  <c r="H12" i="12"/>
  <c r="I12" i="12"/>
  <c r="H16" i="12"/>
  <c r="G16" i="12"/>
  <c r="F16" i="12"/>
  <c r="I16" i="12"/>
  <c r="H20" i="12"/>
  <c r="G20" i="12"/>
  <c r="F20" i="12"/>
  <c r="I20" i="12"/>
  <c r="G24" i="12"/>
  <c r="I24" i="12"/>
  <c r="F24" i="12"/>
  <c r="H24" i="12"/>
  <c r="G28" i="12"/>
  <c r="I28" i="12"/>
  <c r="F28" i="12"/>
  <c r="H28" i="12"/>
  <c r="G32" i="12"/>
  <c r="I32" i="12"/>
  <c r="F32" i="12"/>
  <c r="H32" i="12"/>
  <c r="G36" i="12"/>
  <c r="I36" i="12"/>
  <c r="F36" i="12"/>
  <c r="H36" i="12"/>
  <c r="G40" i="12"/>
  <c r="I40" i="12"/>
  <c r="F40" i="12"/>
  <c r="H40" i="12"/>
  <c r="G44" i="12"/>
  <c r="I44" i="12"/>
  <c r="F44" i="12"/>
  <c r="H44" i="12"/>
  <c r="G48" i="12"/>
  <c r="I48" i="12"/>
  <c r="F48" i="12"/>
  <c r="H48" i="12"/>
  <c r="G52" i="12"/>
  <c r="I52" i="12"/>
  <c r="F52" i="12"/>
  <c r="H52" i="12"/>
  <c r="G56" i="12"/>
  <c r="I56" i="12"/>
  <c r="F56" i="12"/>
  <c r="H56" i="12"/>
  <c r="G60" i="12"/>
  <c r="I60" i="12"/>
  <c r="F60" i="12"/>
  <c r="H60" i="12"/>
  <c r="G64" i="12"/>
  <c r="I64" i="12"/>
  <c r="F64" i="12"/>
  <c r="H64" i="12"/>
  <c r="G68" i="12"/>
  <c r="I68" i="12"/>
  <c r="F68" i="12"/>
  <c r="H68" i="12"/>
  <c r="G72" i="12"/>
  <c r="I72" i="12"/>
  <c r="F72" i="12"/>
  <c r="H72" i="12"/>
  <c r="G76" i="12"/>
  <c r="I76" i="12"/>
  <c r="F76" i="12"/>
  <c r="H76" i="12"/>
  <c r="G80" i="12"/>
  <c r="I80" i="12"/>
  <c r="F80" i="12"/>
  <c r="H80" i="12"/>
  <c r="G84" i="12"/>
  <c r="I84" i="12"/>
  <c r="F84" i="12"/>
  <c r="H84" i="12"/>
  <c r="G88" i="12"/>
  <c r="I88" i="12"/>
  <c r="F88" i="12"/>
  <c r="H88" i="12"/>
  <c r="G92" i="12"/>
  <c r="I92" i="12"/>
  <c r="F92" i="12"/>
  <c r="H92" i="12"/>
  <c r="G96" i="12"/>
  <c r="I96" i="12"/>
  <c r="F96" i="12"/>
  <c r="H96" i="12"/>
  <c r="G100" i="12"/>
  <c r="I100" i="12"/>
  <c r="F100" i="12"/>
  <c r="H100" i="12"/>
  <c r="G104" i="12"/>
  <c r="I104" i="12"/>
  <c r="F104" i="12"/>
  <c r="H104" i="12"/>
  <c r="G108" i="12"/>
  <c r="I108" i="12"/>
  <c r="F108" i="12"/>
  <c r="H108" i="12"/>
  <c r="G112" i="12"/>
  <c r="I112" i="12"/>
  <c r="F112" i="12"/>
  <c r="H112" i="12"/>
  <c r="G116" i="12"/>
  <c r="I116" i="12"/>
  <c r="F116" i="12"/>
  <c r="H116" i="12"/>
  <c r="G120" i="12"/>
  <c r="I120" i="12"/>
  <c r="F120" i="12"/>
  <c r="H120" i="12"/>
  <c r="G124" i="12"/>
  <c r="I124" i="12"/>
  <c r="F124" i="12"/>
  <c r="H124" i="12"/>
  <c r="G128" i="12"/>
  <c r="I128" i="12"/>
  <c r="F128" i="12"/>
  <c r="H128" i="12"/>
  <c r="G132" i="12"/>
  <c r="I132" i="12"/>
  <c r="F132" i="12"/>
  <c r="H132" i="12"/>
  <c r="G136" i="12"/>
  <c r="I136" i="12"/>
  <c r="F136" i="12"/>
  <c r="H136" i="12"/>
  <c r="G140" i="12"/>
  <c r="I140" i="12"/>
  <c r="F140" i="12"/>
  <c r="H140" i="12"/>
  <c r="G144" i="12"/>
  <c r="I144" i="12"/>
  <c r="F144" i="12"/>
  <c r="H144" i="12"/>
  <c r="G148" i="12"/>
  <c r="I148" i="12"/>
  <c r="F148" i="12"/>
  <c r="H148" i="12"/>
  <c r="G152" i="12"/>
  <c r="I152" i="12"/>
  <c r="F152" i="12"/>
  <c r="H152" i="12"/>
  <c r="G156" i="12"/>
  <c r="I156" i="12"/>
  <c r="F156" i="12"/>
  <c r="H156" i="12"/>
  <c r="G160" i="12"/>
  <c r="I160" i="12"/>
  <c r="F160" i="12"/>
  <c r="H160" i="12"/>
  <c r="G164" i="12"/>
  <c r="I164" i="12"/>
  <c r="F164" i="12"/>
  <c r="H164" i="12"/>
  <c r="G168" i="12"/>
  <c r="I168" i="12"/>
  <c r="F168" i="12"/>
  <c r="H168" i="12"/>
  <c r="G172" i="12"/>
  <c r="I172" i="12"/>
  <c r="F172" i="12"/>
  <c r="H172" i="12"/>
  <c r="G176" i="12"/>
  <c r="I176" i="12"/>
  <c r="F176" i="12"/>
  <c r="H176" i="12"/>
  <c r="G180" i="12"/>
  <c r="I180" i="12"/>
  <c r="F180" i="12"/>
  <c r="H180" i="12"/>
  <c r="G184" i="12"/>
  <c r="I184" i="12"/>
  <c r="F184" i="12"/>
  <c r="H184" i="12"/>
  <c r="G188" i="12"/>
  <c r="I188" i="12"/>
  <c r="F188" i="12"/>
  <c r="H188" i="12"/>
  <c r="G192" i="12"/>
  <c r="I192" i="12"/>
  <c r="F192" i="12"/>
  <c r="H192" i="12"/>
  <c r="G196" i="12"/>
  <c r="I196" i="12"/>
  <c r="F196" i="12"/>
  <c r="H196" i="12"/>
  <c r="G200" i="12"/>
  <c r="I200" i="12"/>
  <c r="F200" i="12"/>
  <c r="H200" i="12"/>
  <c r="G204" i="12"/>
  <c r="I204" i="12"/>
  <c r="F204" i="12"/>
  <c r="H204" i="12"/>
  <c r="G208" i="12"/>
  <c r="I208" i="12"/>
  <c r="F208" i="12"/>
  <c r="H208" i="12"/>
  <c r="G212" i="12"/>
  <c r="I212" i="12"/>
  <c r="F212" i="12"/>
  <c r="H212" i="12"/>
  <c r="G216" i="12"/>
  <c r="I216" i="12"/>
  <c r="F216" i="12"/>
  <c r="H216" i="12"/>
  <c r="G11" i="18"/>
  <c r="I11" i="18"/>
  <c r="F11" i="18"/>
  <c r="H11" i="18"/>
  <c r="G15" i="18"/>
  <c r="I15" i="18"/>
  <c r="F15" i="18"/>
  <c r="H15" i="18"/>
  <c r="G19" i="18"/>
  <c r="I19" i="18"/>
  <c r="F19" i="18"/>
  <c r="H19" i="18"/>
  <c r="G23" i="18"/>
  <c r="I23" i="18"/>
  <c r="F23" i="18"/>
  <c r="H23" i="18"/>
  <c r="G27" i="18"/>
  <c r="I27" i="18"/>
  <c r="F27" i="18"/>
  <c r="H27" i="18"/>
  <c r="G31" i="18"/>
  <c r="I31" i="18"/>
  <c r="F31" i="18"/>
  <c r="H31" i="18"/>
  <c r="G35" i="18"/>
  <c r="I35" i="18"/>
  <c r="F35" i="18"/>
  <c r="H35" i="18"/>
  <c r="G39" i="18"/>
  <c r="I39" i="18"/>
  <c r="F39" i="18"/>
  <c r="H39" i="18"/>
  <c r="G43" i="18"/>
  <c r="I43" i="18"/>
  <c r="F43" i="18"/>
  <c r="H43" i="18"/>
  <c r="G47" i="18"/>
  <c r="I47" i="18"/>
  <c r="F47" i="18"/>
  <c r="H47" i="18"/>
  <c r="G51" i="18"/>
  <c r="I51" i="18"/>
  <c r="F51" i="18"/>
  <c r="H51" i="18"/>
  <c r="G55" i="18"/>
  <c r="I55" i="18"/>
  <c r="F55" i="18"/>
  <c r="H55" i="18"/>
  <c r="G59" i="18"/>
  <c r="I59" i="18"/>
  <c r="F59" i="18"/>
  <c r="H59" i="18"/>
  <c r="G63" i="18"/>
  <c r="I63" i="18"/>
  <c r="F63" i="18"/>
  <c r="H63" i="18"/>
  <c r="G67" i="18"/>
  <c r="I67" i="18"/>
  <c r="F67" i="18"/>
  <c r="H67" i="18"/>
  <c r="G71" i="18"/>
  <c r="I71" i="18"/>
  <c r="H71" i="18"/>
  <c r="F71" i="18"/>
  <c r="G75" i="18"/>
  <c r="I75" i="18"/>
  <c r="H75" i="18"/>
  <c r="F75" i="18"/>
  <c r="G79" i="18"/>
  <c r="I79" i="18"/>
  <c r="H79" i="18"/>
  <c r="F79" i="18"/>
  <c r="G83" i="18"/>
  <c r="I83" i="18"/>
  <c r="H83" i="18"/>
  <c r="F83" i="18"/>
  <c r="G87" i="18"/>
  <c r="I87" i="18"/>
  <c r="H87" i="18"/>
  <c r="F87" i="18"/>
  <c r="G91" i="18"/>
  <c r="I91" i="18"/>
  <c r="H91" i="18"/>
  <c r="F91" i="18"/>
  <c r="G95" i="18"/>
  <c r="I95" i="18"/>
  <c r="H95" i="18"/>
  <c r="F95" i="18"/>
  <c r="G99" i="18"/>
  <c r="I99" i="18"/>
  <c r="H99" i="18"/>
  <c r="F99" i="18"/>
  <c r="G103" i="18"/>
  <c r="I103" i="18"/>
  <c r="H103" i="18"/>
  <c r="F103" i="18"/>
  <c r="G107" i="18"/>
  <c r="I107" i="18"/>
  <c r="H107" i="18"/>
  <c r="F107" i="18"/>
  <c r="G111" i="18"/>
  <c r="I111" i="18"/>
  <c r="H111" i="18"/>
  <c r="F111" i="18"/>
  <c r="G115" i="18"/>
  <c r="I115" i="18"/>
  <c r="H115" i="18"/>
  <c r="F115" i="18"/>
  <c r="G119" i="18"/>
  <c r="I119" i="18"/>
  <c r="H119" i="18"/>
  <c r="F119" i="18"/>
  <c r="G123" i="18"/>
  <c r="I123" i="18"/>
  <c r="H123" i="18"/>
  <c r="F123" i="18"/>
  <c r="G127" i="18"/>
  <c r="I127" i="18"/>
  <c r="H127" i="18"/>
  <c r="F127" i="18"/>
  <c r="G131" i="18"/>
  <c r="I131" i="18"/>
  <c r="H131" i="18"/>
  <c r="F131" i="18"/>
  <c r="G135" i="18"/>
  <c r="I135" i="18"/>
  <c r="H135" i="18"/>
  <c r="F135" i="18"/>
  <c r="G139" i="18"/>
  <c r="I139" i="18"/>
  <c r="H139" i="18"/>
  <c r="F139" i="18"/>
  <c r="G143" i="18"/>
  <c r="I143" i="18"/>
  <c r="H143" i="18"/>
  <c r="F143" i="18"/>
  <c r="G147" i="18"/>
  <c r="I147" i="18"/>
  <c r="H147" i="18"/>
  <c r="F147" i="18"/>
  <c r="G151" i="18"/>
  <c r="I151" i="18"/>
  <c r="H151" i="18"/>
  <c r="F151" i="18"/>
  <c r="G155" i="18"/>
  <c r="I155" i="18"/>
  <c r="H155" i="18"/>
  <c r="F155" i="18"/>
  <c r="G159" i="18"/>
  <c r="I159" i="18"/>
  <c r="H159" i="18"/>
  <c r="F159" i="18"/>
  <c r="G163" i="18"/>
  <c r="I163" i="18"/>
  <c r="H163" i="18"/>
  <c r="F163" i="18"/>
  <c r="G167" i="18"/>
  <c r="I167" i="18"/>
  <c r="H167" i="18"/>
  <c r="F167" i="18"/>
  <c r="G171" i="18"/>
  <c r="I171" i="18"/>
  <c r="H171" i="18"/>
  <c r="F171" i="18"/>
  <c r="G175" i="18"/>
  <c r="I175" i="18"/>
  <c r="H175" i="18"/>
  <c r="F175" i="18"/>
  <c r="G179" i="18"/>
  <c r="I179" i="18"/>
  <c r="H179" i="18"/>
  <c r="F179" i="18"/>
  <c r="G183" i="18"/>
  <c r="I183" i="18"/>
  <c r="H183" i="18"/>
  <c r="F183" i="18"/>
  <c r="H187" i="18"/>
  <c r="G187" i="18"/>
  <c r="I187" i="18"/>
  <c r="F187" i="18"/>
  <c r="H191" i="18"/>
  <c r="G191" i="18"/>
  <c r="I191" i="18"/>
  <c r="F191" i="18"/>
  <c r="H195" i="18"/>
  <c r="G195" i="18"/>
  <c r="I195" i="18"/>
  <c r="F195" i="18"/>
  <c r="H199" i="18"/>
  <c r="G199" i="18"/>
  <c r="I199" i="18"/>
  <c r="F199" i="18"/>
  <c r="H203" i="18"/>
  <c r="G203" i="18"/>
  <c r="I203" i="18"/>
  <c r="F203" i="18"/>
  <c r="H207" i="18"/>
  <c r="G207" i="18"/>
  <c r="I207" i="18"/>
  <c r="F207" i="18"/>
  <c r="H211" i="18"/>
  <c r="G211" i="18"/>
  <c r="F211" i="18"/>
  <c r="I211" i="18"/>
  <c r="H215" i="18"/>
  <c r="G215" i="18"/>
  <c r="F215" i="18"/>
  <c r="I215" i="18"/>
  <c r="G9" i="12"/>
  <c r="F9" i="12"/>
  <c r="I9" i="12"/>
  <c r="H9" i="12"/>
  <c r="G13" i="12"/>
  <c r="F13" i="12"/>
  <c r="I13" i="12"/>
  <c r="H13" i="12"/>
  <c r="H17" i="12"/>
  <c r="G17" i="12"/>
  <c r="F17" i="12"/>
  <c r="I17" i="12"/>
  <c r="H21" i="12"/>
  <c r="G21" i="12"/>
  <c r="F21" i="12"/>
  <c r="I21" i="12"/>
  <c r="G25" i="12"/>
  <c r="I25" i="12"/>
  <c r="H25" i="12"/>
  <c r="F25" i="12"/>
  <c r="G29" i="12"/>
  <c r="I29" i="12"/>
  <c r="H29" i="12"/>
  <c r="F29" i="12"/>
  <c r="G33" i="12"/>
  <c r="I33" i="12"/>
  <c r="H33" i="12"/>
  <c r="F33" i="12"/>
  <c r="G37" i="12"/>
  <c r="I37" i="12"/>
  <c r="H37" i="12"/>
  <c r="F37" i="12"/>
  <c r="G41" i="12"/>
  <c r="I41" i="12"/>
  <c r="H41" i="12"/>
  <c r="F41" i="12"/>
  <c r="G45" i="12"/>
  <c r="I45" i="12"/>
  <c r="H45" i="12"/>
  <c r="F45" i="12"/>
  <c r="G49" i="12"/>
  <c r="I49" i="12"/>
  <c r="H49" i="12"/>
  <c r="F49" i="12"/>
  <c r="G53" i="12"/>
  <c r="I53" i="12"/>
  <c r="H53" i="12"/>
  <c r="F53" i="12"/>
  <c r="G57" i="12"/>
  <c r="I57" i="12"/>
  <c r="H57" i="12"/>
  <c r="F57" i="12"/>
  <c r="G61" i="12"/>
  <c r="I61" i="12"/>
  <c r="H61" i="12"/>
  <c r="F61" i="12"/>
  <c r="G65" i="12"/>
  <c r="I65" i="12"/>
  <c r="H65" i="12"/>
  <c r="F65" i="12"/>
  <c r="G69" i="12"/>
  <c r="I69" i="12"/>
  <c r="H69" i="12"/>
  <c r="F69" i="12"/>
  <c r="G73" i="12"/>
  <c r="I73" i="12"/>
  <c r="H73" i="12"/>
  <c r="F73" i="12"/>
  <c r="G77" i="12"/>
  <c r="I77" i="12"/>
  <c r="H77" i="12"/>
  <c r="F77" i="12"/>
  <c r="G81" i="12"/>
  <c r="I81" i="12"/>
  <c r="H81" i="12"/>
  <c r="F81" i="12"/>
  <c r="G85" i="12"/>
  <c r="I85" i="12"/>
  <c r="H85" i="12"/>
  <c r="F85" i="12"/>
  <c r="G89" i="12"/>
  <c r="I89" i="12"/>
  <c r="H89" i="12"/>
  <c r="F89" i="12"/>
  <c r="G93" i="12"/>
  <c r="I93" i="12"/>
  <c r="H93" i="12"/>
  <c r="F93" i="12"/>
  <c r="G97" i="12"/>
  <c r="I97" i="12"/>
  <c r="H97" i="12"/>
  <c r="F97" i="12"/>
  <c r="G101" i="12"/>
  <c r="I101" i="12"/>
  <c r="H101" i="12"/>
  <c r="F101" i="12"/>
  <c r="G105" i="12"/>
  <c r="I105" i="12"/>
  <c r="H105" i="12"/>
  <c r="F105" i="12"/>
  <c r="G109" i="12"/>
  <c r="I109" i="12"/>
  <c r="H109" i="12"/>
  <c r="F109" i="12"/>
  <c r="G113" i="12"/>
  <c r="I113" i="12"/>
  <c r="H113" i="12"/>
  <c r="F113" i="12"/>
  <c r="G117" i="12"/>
  <c r="I117" i="12"/>
  <c r="H117" i="12"/>
  <c r="F117" i="12"/>
  <c r="G121" i="12"/>
  <c r="I121" i="12"/>
  <c r="H121" i="12"/>
  <c r="F121" i="12"/>
  <c r="G125" i="12"/>
  <c r="I125" i="12"/>
  <c r="H125" i="12"/>
  <c r="F125" i="12"/>
  <c r="G129" i="12"/>
  <c r="I129" i="12"/>
  <c r="H129" i="12"/>
  <c r="F129" i="12"/>
  <c r="G133" i="12"/>
  <c r="I133" i="12"/>
  <c r="H133" i="12"/>
  <c r="F133" i="12"/>
  <c r="G137" i="12"/>
  <c r="I137" i="12"/>
  <c r="H137" i="12"/>
  <c r="F137" i="12"/>
  <c r="G141" i="12"/>
  <c r="I141" i="12"/>
  <c r="H141" i="12"/>
  <c r="F141" i="12"/>
  <c r="G145" i="12"/>
  <c r="I145" i="12"/>
  <c r="H145" i="12"/>
  <c r="F145" i="12"/>
  <c r="G149" i="12"/>
  <c r="I149" i="12"/>
  <c r="H149" i="12"/>
  <c r="F149" i="12"/>
  <c r="G153" i="12"/>
  <c r="I153" i="12"/>
  <c r="H153" i="12"/>
  <c r="F153" i="12"/>
  <c r="G157" i="12"/>
  <c r="I157" i="12"/>
  <c r="H157" i="12"/>
  <c r="F157" i="12"/>
  <c r="G161" i="12"/>
  <c r="I161" i="12"/>
  <c r="H161" i="12"/>
  <c r="F161" i="12"/>
  <c r="G165" i="12"/>
  <c r="I165" i="12"/>
  <c r="H165" i="12"/>
  <c r="F165" i="12"/>
  <c r="G169" i="12"/>
  <c r="I169" i="12"/>
  <c r="H169" i="12"/>
  <c r="F169" i="12"/>
  <c r="G173" i="12"/>
  <c r="I173" i="12"/>
  <c r="H173" i="12"/>
  <c r="F173" i="12"/>
  <c r="G177" i="12"/>
  <c r="I177" i="12"/>
  <c r="H177" i="12"/>
  <c r="F177" i="12"/>
  <c r="G181" i="12"/>
  <c r="I181" i="12"/>
  <c r="H181" i="12"/>
  <c r="F181" i="12"/>
  <c r="G185" i="12"/>
  <c r="I185" i="12"/>
  <c r="H185" i="12"/>
  <c r="F185" i="12"/>
  <c r="G189" i="12"/>
  <c r="I189" i="12"/>
  <c r="H189" i="12"/>
  <c r="F189" i="12"/>
  <c r="G193" i="12"/>
  <c r="I193" i="12"/>
  <c r="H193" i="12"/>
  <c r="F193" i="12"/>
  <c r="G197" i="12"/>
  <c r="I197" i="12"/>
  <c r="H197" i="12"/>
  <c r="F197" i="12"/>
  <c r="G201" i="12"/>
  <c r="I201" i="12"/>
  <c r="H201" i="12"/>
  <c r="F201" i="12"/>
  <c r="G205" i="12"/>
  <c r="I205" i="12"/>
  <c r="H205" i="12"/>
  <c r="F205" i="12"/>
  <c r="G209" i="12"/>
  <c r="I209" i="12"/>
  <c r="H209" i="12"/>
  <c r="F209" i="12"/>
  <c r="G213" i="12"/>
  <c r="I213" i="12"/>
  <c r="H213" i="12"/>
  <c r="F213" i="12"/>
  <c r="G217" i="12"/>
  <c r="I217" i="12"/>
  <c r="H217" i="12"/>
  <c r="F217" i="12"/>
  <c r="G12" i="18"/>
  <c r="I12" i="18"/>
  <c r="H12" i="18"/>
  <c r="F12" i="18"/>
  <c r="G16" i="18"/>
  <c r="I16" i="18"/>
  <c r="H16" i="18"/>
  <c r="F16" i="18"/>
  <c r="G20" i="18"/>
  <c r="I20" i="18"/>
  <c r="H20" i="18"/>
  <c r="F20" i="18"/>
  <c r="G24" i="18"/>
  <c r="I24" i="18"/>
  <c r="H24" i="18"/>
  <c r="F24" i="18"/>
  <c r="G28" i="18"/>
  <c r="I28" i="18"/>
  <c r="H28" i="18"/>
  <c r="F28" i="18"/>
  <c r="G32" i="18"/>
  <c r="I32" i="18"/>
  <c r="H32" i="18"/>
  <c r="F32" i="18"/>
  <c r="G36" i="18"/>
  <c r="I36" i="18"/>
  <c r="H36" i="18"/>
  <c r="F36" i="18"/>
  <c r="G40" i="18"/>
  <c r="I40" i="18"/>
  <c r="H40" i="18"/>
  <c r="F40" i="18"/>
  <c r="G44" i="18"/>
  <c r="I44" i="18"/>
  <c r="H44" i="18"/>
  <c r="F44" i="18"/>
  <c r="G48" i="18"/>
  <c r="I48" i="18"/>
  <c r="H48" i="18"/>
  <c r="F48" i="18"/>
  <c r="G52" i="18"/>
  <c r="I52" i="18"/>
  <c r="H52" i="18"/>
  <c r="F52" i="18"/>
  <c r="G56" i="18"/>
  <c r="I56" i="18"/>
  <c r="H56" i="18"/>
  <c r="F56" i="18"/>
  <c r="G60" i="18"/>
  <c r="I60" i="18"/>
  <c r="H60" i="18"/>
  <c r="F60" i="18"/>
  <c r="G64" i="18"/>
  <c r="I64" i="18"/>
  <c r="H64" i="18"/>
  <c r="F64" i="18"/>
  <c r="G68" i="18"/>
  <c r="I68" i="18"/>
  <c r="H68" i="18"/>
  <c r="F68" i="18"/>
  <c r="G72" i="18"/>
  <c r="I72" i="18"/>
  <c r="H72" i="18"/>
  <c r="F72" i="18"/>
  <c r="G76" i="18"/>
  <c r="I76" i="18"/>
  <c r="H76" i="18"/>
  <c r="F76" i="18"/>
  <c r="G80" i="18"/>
  <c r="I80" i="18"/>
  <c r="H80" i="18"/>
  <c r="F80" i="18"/>
  <c r="G84" i="18"/>
  <c r="I84" i="18"/>
  <c r="H84" i="18"/>
  <c r="F84" i="18"/>
  <c r="G88" i="18"/>
  <c r="I88" i="18"/>
  <c r="H88" i="18"/>
  <c r="F88" i="18"/>
  <c r="G92" i="18"/>
  <c r="I92" i="18"/>
  <c r="H92" i="18"/>
  <c r="F92" i="18"/>
  <c r="G96" i="18"/>
  <c r="I96" i="18"/>
  <c r="H96" i="18"/>
  <c r="F96" i="18"/>
  <c r="G100" i="18"/>
  <c r="I100" i="18"/>
  <c r="H100" i="18"/>
  <c r="F100" i="18"/>
  <c r="G104" i="18"/>
  <c r="I104" i="18"/>
  <c r="H104" i="18"/>
  <c r="F104" i="18"/>
  <c r="G108" i="18"/>
  <c r="I108" i="18"/>
  <c r="H108" i="18"/>
  <c r="F108" i="18"/>
  <c r="G112" i="18"/>
  <c r="I112" i="18"/>
  <c r="H112" i="18"/>
  <c r="F112" i="18"/>
  <c r="G116" i="18"/>
  <c r="I116" i="18"/>
  <c r="H116" i="18"/>
  <c r="F116" i="18"/>
  <c r="G120" i="18"/>
  <c r="I120" i="18"/>
  <c r="H120" i="18"/>
  <c r="F120" i="18"/>
  <c r="G124" i="18"/>
  <c r="I124" i="18"/>
  <c r="H124" i="18"/>
  <c r="F124" i="18"/>
  <c r="G128" i="18"/>
  <c r="I128" i="18"/>
  <c r="H128" i="18"/>
  <c r="F128" i="18"/>
  <c r="G132" i="18"/>
  <c r="I132" i="18"/>
  <c r="H132" i="18"/>
  <c r="F132" i="18"/>
  <c r="G136" i="18"/>
  <c r="I136" i="18"/>
  <c r="H136" i="18"/>
  <c r="F136" i="18"/>
  <c r="G140" i="18"/>
  <c r="I140" i="18"/>
  <c r="H140" i="18"/>
  <c r="F140" i="18"/>
  <c r="G144" i="18"/>
  <c r="I144" i="18"/>
  <c r="H144" i="18"/>
  <c r="F144" i="18"/>
  <c r="G148" i="18"/>
  <c r="I148" i="18"/>
  <c r="H148" i="18"/>
  <c r="F148" i="18"/>
  <c r="G152" i="18"/>
  <c r="I152" i="18"/>
  <c r="H152" i="18"/>
  <c r="F152" i="18"/>
  <c r="G156" i="18"/>
  <c r="I156" i="18"/>
  <c r="H156" i="18"/>
  <c r="F156" i="18"/>
  <c r="G160" i="18"/>
  <c r="I160" i="18"/>
  <c r="H160" i="18"/>
  <c r="F160" i="18"/>
  <c r="G164" i="18"/>
  <c r="I164" i="18"/>
  <c r="H164" i="18"/>
  <c r="F164" i="18"/>
  <c r="G168" i="18"/>
  <c r="I168" i="18"/>
  <c r="H168" i="18"/>
  <c r="F168" i="18"/>
  <c r="G172" i="18"/>
  <c r="I172" i="18"/>
  <c r="H172" i="18"/>
  <c r="F172" i="18"/>
  <c r="G176" i="18"/>
  <c r="I176" i="18"/>
  <c r="H176" i="18"/>
  <c r="F176" i="18"/>
  <c r="G180" i="18"/>
  <c r="I180" i="18"/>
  <c r="H180" i="18"/>
  <c r="F180" i="18"/>
  <c r="G184" i="18"/>
  <c r="I184" i="18"/>
  <c r="H184" i="18"/>
  <c r="F184" i="18"/>
  <c r="H188" i="18"/>
  <c r="I188" i="18"/>
  <c r="F188" i="18"/>
  <c r="G188" i="18"/>
  <c r="H192" i="18"/>
  <c r="I192" i="18"/>
  <c r="F192" i="18"/>
  <c r="G192" i="18"/>
  <c r="H196" i="18"/>
  <c r="I196" i="18"/>
  <c r="F196" i="18"/>
  <c r="G196" i="18"/>
  <c r="H200" i="18"/>
  <c r="I200" i="18"/>
  <c r="F200" i="18"/>
  <c r="G200" i="18"/>
  <c r="H204" i="18"/>
  <c r="I204" i="18"/>
  <c r="F204" i="18"/>
  <c r="G204" i="18"/>
  <c r="H208" i="18"/>
  <c r="G208" i="18"/>
  <c r="F208" i="18"/>
  <c r="I208" i="18"/>
  <c r="H212" i="18"/>
  <c r="G212" i="18"/>
  <c r="F212" i="18"/>
  <c r="I212" i="18"/>
  <c r="H216" i="18"/>
  <c r="G216" i="18"/>
  <c r="F216" i="18"/>
  <c r="I216" i="18"/>
  <c r="F10" i="12"/>
  <c r="H10" i="12"/>
  <c r="G10" i="12"/>
  <c r="I10" i="12"/>
  <c r="H14" i="12"/>
  <c r="G14" i="12"/>
  <c r="F14" i="12"/>
  <c r="I14" i="12"/>
  <c r="H18" i="12"/>
  <c r="G18" i="12"/>
  <c r="F18" i="12"/>
  <c r="I18" i="12"/>
  <c r="H22" i="12"/>
  <c r="G22" i="12"/>
  <c r="F22" i="12"/>
  <c r="I22" i="12"/>
  <c r="G26" i="12"/>
  <c r="I26" i="12"/>
  <c r="F26" i="12"/>
  <c r="H26" i="12"/>
  <c r="G30" i="12"/>
  <c r="I30" i="12"/>
  <c r="F30" i="12"/>
  <c r="H30" i="12"/>
  <c r="G34" i="12"/>
  <c r="I34" i="12"/>
  <c r="F34" i="12"/>
  <c r="H34" i="12"/>
  <c r="G38" i="12"/>
  <c r="I38" i="12"/>
  <c r="F38" i="12"/>
  <c r="H38" i="12"/>
  <c r="G42" i="12"/>
  <c r="I42" i="12"/>
  <c r="F42" i="12"/>
  <c r="H42" i="12"/>
  <c r="G46" i="12"/>
  <c r="I46" i="12"/>
  <c r="F46" i="12"/>
  <c r="H46" i="12"/>
  <c r="G50" i="12"/>
  <c r="I50" i="12"/>
  <c r="F50" i="12"/>
  <c r="H50" i="12"/>
  <c r="G54" i="12"/>
  <c r="I54" i="12"/>
  <c r="F54" i="12"/>
  <c r="H54" i="12"/>
  <c r="G58" i="12"/>
  <c r="I58" i="12"/>
  <c r="F58" i="12"/>
  <c r="H58" i="12"/>
  <c r="G62" i="12"/>
  <c r="I62" i="12"/>
  <c r="F62" i="12"/>
  <c r="H62" i="12"/>
  <c r="G66" i="12"/>
  <c r="I66" i="12"/>
  <c r="F66" i="12"/>
  <c r="H66" i="12"/>
  <c r="G70" i="12"/>
  <c r="I70" i="12"/>
  <c r="F70" i="12"/>
  <c r="H70" i="12"/>
  <c r="G74" i="12"/>
  <c r="I74" i="12"/>
  <c r="F74" i="12"/>
  <c r="H74" i="12"/>
  <c r="G78" i="12"/>
  <c r="I78" i="12"/>
  <c r="F78" i="12"/>
  <c r="H78" i="12"/>
  <c r="G82" i="12"/>
  <c r="I82" i="12"/>
  <c r="F82" i="12"/>
  <c r="H82" i="12"/>
  <c r="G86" i="12"/>
  <c r="I86" i="12"/>
  <c r="F86" i="12"/>
  <c r="H86" i="12"/>
  <c r="G90" i="12"/>
  <c r="I90" i="12"/>
  <c r="F90" i="12"/>
  <c r="H90" i="12"/>
  <c r="G94" i="12"/>
  <c r="I94" i="12"/>
  <c r="F94" i="12"/>
  <c r="H94" i="12"/>
  <c r="G98" i="12"/>
  <c r="I98" i="12"/>
  <c r="F98" i="12"/>
  <c r="H98" i="12"/>
  <c r="G102" i="12"/>
  <c r="I102" i="12"/>
  <c r="F102" i="12"/>
  <c r="H102" i="12"/>
  <c r="G106" i="12"/>
  <c r="I106" i="12"/>
  <c r="F106" i="12"/>
  <c r="H106" i="12"/>
  <c r="G110" i="12"/>
  <c r="I110" i="12"/>
  <c r="F110" i="12"/>
  <c r="H110" i="12"/>
  <c r="G114" i="12"/>
  <c r="I114" i="12"/>
  <c r="F114" i="12"/>
  <c r="H114" i="12"/>
  <c r="G118" i="12"/>
  <c r="I118" i="12"/>
  <c r="F118" i="12"/>
  <c r="H118" i="12"/>
  <c r="G122" i="12"/>
  <c r="I122" i="12"/>
  <c r="F122" i="12"/>
  <c r="H122" i="12"/>
  <c r="G126" i="12"/>
  <c r="I126" i="12"/>
  <c r="F126" i="12"/>
  <c r="H126" i="12"/>
  <c r="G130" i="12"/>
  <c r="I130" i="12"/>
  <c r="F130" i="12"/>
  <c r="H130" i="12"/>
  <c r="G134" i="12"/>
  <c r="I134" i="12"/>
  <c r="F134" i="12"/>
  <c r="H134" i="12"/>
  <c r="G138" i="12"/>
  <c r="I138" i="12"/>
  <c r="F138" i="12"/>
  <c r="H138" i="12"/>
  <c r="G142" i="12"/>
  <c r="I142" i="12"/>
  <c r="F142" i="12"/>
  <c r="H142" i="12"/>
  <c r="G146" i="12"/>
  <c r="I146" i="12"/>
  <c r="F146" i="12"/>
  <c r="H146" i="12"/>
  <c r="G150" i="12"/>
  <c r="I150" i="12"/>
  <c r="F150" i="12"/>
  <c r="H150" i="12"/>
  <c r="G154" i="12"/>
  <c r="I154" i="12"/>
  <c r="F154" i="12"/>
  <c r="H154" i="12"/>
  <c r="G158" i="12"/>
  <c r="I158" i="12"/>
  <c r="F158" i="12"/>
  <c r="H158" i="12"/>
  <c r="G162" i="12"/>
  <c r="I162" i="12"/>
  <c r="F162" i="12"/>
  <c r="H162" i="12"/>
  <c r="G166" i="12"/>
  <c r="I166" i="12"/>
  <c r="F166" i="12"/>
  <c r="H166" i="12"/>
  <c r="G170" i="12"/>
  <c r="I170" i="12"/>
  <c r="F170" i="12"/>
  <c r="H170" i="12"/>
  <c r="G174" i="12"/>
  <c r="I174" i="12"/>
  <c r="F174" i="12"/>
  <c r="H174" i="12"/>
  <c r="G178" i="12"/>
  <c r="I178" i="12"/>
  <c r="F178" i="12"/>
  <c r="H178" i="12"/>
  <c r="G182" i="12"/>
  <c r="I182" i="12"/>
  <c r="F182" i="12"/>
  <c r="H182" i="12"/>
  <c r="G186" i="12"/>
  <c r="I186" i="12"/>
  <c r="F186" i="12"/>
  <c r="H186" i="12"/>
  <c r="G190" i="12"/>
  <c r="I190" i="12"/>
  <c r="F190" i="12"/>
  <c r="H190" i="12"/>
  <c r="G194" i="12"/>
  <c r="I194" i="12"/>
  <c r="F194" i="12"/>
  <c r="H194" i="12"/>
  <c r="G198" i="12"/>
  <c r="I198" i="12"/>
  <c r="F198" i="12"/>
  <c r="H198" i="12"/>
  <c r="G202" i="12"/>
  <c r="I202" i="12"/>
  <c r="F202" i="12"/>
  <c r="H202" i="12"/>
  <c r="G206" i="12"/>
  <c r="I206" i="12"/>
  <c r="F206" i="12"/>
  <c r="H206" i="12"/>
  <c r="G210" i="12"/>
  <c r="I210" i="12"/>
  <c r="F210" i="12"/>
  <c r="H210" i="12"/>
  <c r="G214" i="12"/>
  <c r="I214" i="12"/>
  <c r="F214" i="12"/>
  <c r="H214" i="12"/>
  <c r="G9" i="18"/>
  <c r="I9" i="18"/>
  <c r="F9" i="18"/>
  <c r="H9" i="18"/>
  <c r="G13" i="18"/>
  <c r="I13" i="18"/>
  <c r="F13" i="18"/>
  <c r="H13" i="18"/>
  <c r="G17" i="18"/>
  <c r="I17" i="18"/>
  <c r="F17" i="18"/>
  <c r="H17" i="18"/>
  <c r="G21" i="18"/>
  <c r="I21" i="18"/>
  <c r="F21" i="18"/>
  <c r="H21" i="18"/>
  <c r="G25" i="18"/>
  <c r="I25" i="18"/>
  <c r="F25" i="18"/>
  <c r="H25" i="18"/>
  <c r="G29" i="18"/>
  <c r="I29" i="18"/>
  <c r="F29" i="18"/>
  <c r="H29" i="18"/>
  <c r="G33" i="18"/>
  <c r="I33" i="18"/>
  <c r="F33" i="18"/>
  <c r="H33" i="18"/>
  <c r="G37" i="18"/>
  <c r="I37" i="18"/>
  <c r="F37" i="18"/>
  <c r="H37" i="18"/>
  <c r="G41" i="18"/>
  <c r="I41" i="18"/>
  <c r="F41" i="18"/>
  <c r="H41" i="18"/>
  <c r="G45" i="18"/>
  <c r="I45" i="18"/>
  <c r="F45" i="18"/>
  <c r="H45" i="18"/>
  <c r="G49" i="18"/>
  <c r="I49" i="18"/>
  <c r="F49" i="18"/>
  <c r="H49" i="18"/>
  <c r="G53" i="18"/>
  <c r="I53" i="18"/>
  <c r="F53" i="18"/>
  <c r="H53" i="18"/>
  <c r="G57" i="18"/>
  <c r="I57" i="18"/>
  <c r="F57" i="18"/>
  <c r="H57" i="18"/>
  <c r="G61" i="18"/>
  <c r="I61" i="18"/>
  <c r="F61" i="18"/>
  <c r="H61" i="18"/>
  <c r="G65" i="18"/>
  <c r="I65" i="18"/>
  <c r="F65" i="18"/>
  <c r="H65" i="18"/>
  <c r="G69" i="18"/>
  <c r="I69" i="18"/>
  <c r="F69" i="18"/>
  <c r="H69" i="18"/>
  <c r="G73" i="18"/>
  <c r="I73" i="18"/>
  <c r="H73" i="18"/>
  <c r="F73" i="18"/>
  <c r="G77" i="18"/>
  <c r="I77" i="18"/>
  <c r="H77" i="18"/>
  <c r="F77" i="18"/>
  <c r="G81" i="18"/>
  <c r="I81" i="18"/>
  <c r="H81" i="18"/>
  <c r="F81" i="18"/>
  <c r="G85" i="18"/>
  <c r="I85" i="18"/>
  <c r="H85" i="18"/>
  <c r="F85" i="18"/>
  <c r="G89" i="18"/>
  <c r="I89" i="18"/>
  <c r="H89" i="18"/>
  <c r="F89" i="18"/>
  <c r="G93" i="18"/>
  <c r="I93" i="18"/>
  <c r="H93" i="18"/>
  <c r="F93" i="18"/>
  <c r="G97" i="18"/>
  <c r="I97" i="18"/>
  <c r="H97" i="18"/>
  <c r="F97" i="18"/>
  <c r="G101" i="18"/>
  <c r="I101" i="18"/>
  <c r="H101" i="18"/>
  <c r="F101" i="18"/>
  <c r="G105" i="18"/>
  <c r="I105" i="18"/>
  <c r="H105" i="18"/>
  <c r="F105" i="18"/>
  <c r="G109" i="18"/>
  <c r="I109" i="18"/>
  <c r="H109" i="18"/>
  <c r="F109" i="18"/>
  <c r="G113" i="18"/>
  <c r="I113" i="18"/>
  <c r="H113" i="18"/>
  <c r="F113" i="18"/>
  <c r="G117" i="18"/>
  <c r="I117" i="18"/>
  <c r="H117" i="18"/>
  <c r="F117" i="18"/>
  <c r="G121" i="18"/>
  <c r="I121" i="18"/>
  <c r="H121" i="18"/>
  <c r="F121" i="18"/>
  <c r="G125" i="18"/>
  <c r="I125" i="18"/>
  <c r="H125" i="18"/>
  <c r="F125" i="18"/>
  <c r="G129" i="18"/>
  <c r="I129" i="18"/>
  <c r="H129" i="18"/>
  <c r="F129" i="18"/>
  <c r="G133" i="18"/>
  <c r="I133" i="18"/>
  <c r="H133" i="18"/>
  <c r="F133" i="18"/>
  <c r="G137" i="18"/>
  <c r="I137" i="18"/>
  <c r="H137" i="18"/>
  <c r="F137" i="18"/>
  <c r="G141" i="18"/>
  <c r="I141" i="18"/>
  <c r="H141" i="18"/>
  <c r="F141" i="18"/>
  <c r="G145" i="18"/>
  <c r="I145" i="18"/>
  <c r="H145" i="18"/>
  <c r="F145" i="18"/>
  <c r="G149" i="18"/>
  <c r="I149" i="18"/>
  <c r="H149" i="18"/>
  <c r="F149" i="18"/>
  <c r="G153" i="18"/>
  <c r="I153" i="18"/>
  <c r="H153" i="18"/>
  <c r="F153" i="18"/>
  <c r="G157" i="18"/>
  <c r="I157" i="18"/>
  <c r="H157" i="18"/>
  <c r="F157" i="18"/>
  <c r="G161" i="18"/>
  <c r="I161" i="18"/>
  <c r="H161" i="18"/>
  <c r="F161" i="18"/>
  <c r="G165" i="18"/>
  <c r="I165" i="18"/>
  <c r="H165" i="18"/>
  <c r="F165" i="18"/>
  <c r="G169" i="18"/>
  <c r="I169" i="18"/>
  <c r="H169" i="18"/>
  <c r="F169" i="18"/>
  <c r="G173" i="18"/>
  <c r="I173" i="18"/>
  <c r="H173" i="18"/>
  <c r="F173" i="18"/>
  <c r="G177" i="18"/>
  <c r="I177" i="18"/>
  <c r="H177" i="18"/>
  <c r="F177" i="18"/>
  <c r="G181" i="18"/>
  <c r="I181" i="18"/>
  <c r="H181" i="18"/>
  <c r="F181" i="18"/>
  <c r="G185" i="18"/>
  <c r="I185" i="18"/>
  <c r="H185" i="18"/>
  <c r="F185" i="18"/>
  <c r="H189" i="18"/>
  <c r="G189" i="18"/>
  <c r="F189" i="18"/>
  <c r="I189" i="18"/>
  <c r="H193" i="18"/>
  <c r="G193" i="18"/>
  <c r="I193" i="18"/>
  <c r="F193" i="18"/>
  <c r="H197" i="18"/>
  <c r="G197" i="18"/>
  <c r="F197" i="18"/>
  <c r="I197" i="18"/>
  <c r="H201" i="18"/>
  <c r="G201" i="18"/>
  <c r="I201" i="18"/>
  <c r="F201" i="18"/>
  <c r="H205" i="18"/>
  <c r="G205" i="18"/>
  <c r="F205" i="18"/>
  <c r="I205" i="18"/>
  <c r="H209" i="18"/>
  <c r="G209" i="18"/>
  <c r="F209" i="18"/>
  <c r="I209" i="18"/>
  <c r="H213" i="18"/>
  <c r="G213" i="18"/>
  <c r="F213" i="18"/>
  <c r="I213" i="18"/>
  <c r="H217" i="18"/>
  <c r="G217" i="18"/>
  <c r="F217" i="18"/>
  <c r="I217" i="18"/>
  <c r="G212" i="10"/>
  <c r="G208" i="10"/>
  <c r="G196" i="10"/>
  <c r="G192" i="10"/>
  <c r="G164" i="10"/>
  <c r="G160" i="10"/>
  <c r="G148" i="10"/>
  <c r="G144" i="10"/>
  <c r="G132" i="10"/>
  <c r="G128" i="10"/>
  <c r="G100" i="10"/>
  <c r="G96" i="10"/>
  <c r="G84" i="10"/>
  <c r="G80" i="10"/>
  <c r="G68" i="10"/>
  <c r="G64" i="10"/>
  <c r="G10" i="10" l="1"/>
  <c r="E256" i="10"/>
  <c r="G50" i="10"/>
  <c r="E255" i="10"/>
  <c r="G45" i="10"/>
  <c r="G57" i="10"/>
  <c r="G69" i="10"/>
  <c r="G73" i="10"/>
  <c r="G89" i="10"/>
  <c r="G105" i="10"/>
  <c r="G117" i="10"/>
  <c r="G133" i="10"/>
  <c r="G149" i="10"/>
  <c r="G165" i="10"/>
  <c r="G181" i="10"/>
  <c r="G197" i="10"/>
  <c r="G213" i="10"/>
  <c r="E239" i="10"/>
  <c r="E238" i="10"/>
  <c r="E245" i="10"/>
  <c r="E248" i="10"/>
  <c r="E254" i="10"/>
  <c r="E237" i="10"/>
  <c r="G15" i="10"/>
  <c r="G19" i="10"/>
  <c r="G23" i="10"/>
  <c r="G27" i="10"/>
  <c r="G31" i="10"/>
  <c r="G35" i="10"/>
  <c r="G39" i="10"/>
  <c r="G43" i="10"/>
  <c r="G47" i="10"/>
  <c r="G51" i="10"/>
  <c r="G63" i="10"/>
  <c r="G79" i="10"/>
  <c r="G95" i="10"/>
  <c r="G111" i="10"/>
  <c r="G127" i="10"/>
  <c r="G143" i="10"/>
  <c r="G159" i="10"/>
  <c r="G175" i="10"/>
  <c r="G191" i="10"/>
  <c r="G207" i="10"/>
  <c r="G53" i="10"/>
  <c r="G85" i="10"/>
  <c r="G101" i="10"/>
  <c r="G121" i="10"/>
  <c r="G137" i="10"/>
  <c r="G153" i="10"/>
  <c r="G169" i="10"/>
  <c r="G185" i="10"/>
  <c r="G201" i="10"/>
  <c r="G217" i="10"/>
  <c r="E243" i="10"/>
  <c r="E244" i="10"/>
  <c r="E247" i="10"/>
  <c r="E251" i="10"/>
  <c r="E235" i="10"/>
  <c r="G44" i="10"/>
  <c r="G48" i="10"/>
  <c r="G56" i="10"/>
  <c r="G60" i="10"/>
  <c r="G72" i="10"/>
  <c r="G76" i="10"/>
  <c r="G88" i="10"/>
  <c r="G92" i="10"/>
  <c r="G104" i="10"/>
  <c r="G108" i="10"/>
  <c r="G120" i="10"/>
  <c r="G124" i="10"/>
  <c r="G136" i="10"/>
  <c r="G140" i="10"/>
  <c r="G152" i="10"/>
  <c r="G156" i="10"/>
  <c r="G168" i="10"/>
  <c r="G172" i="10"/>
  <c r="G184" i="10"/>
  <c r="G188" i="10"/>
  <c r="G200" i="10"/>
  <c r="G204" i="10"/>
  <c r="G216" i="10"/>
  <c r="G18" i="10"/>
  <c r="G22" i="10"/>
  <c r="G26" i="10"/>
  <c r="G30" i="10"/>
  <c r="G34" i="10"/>
  <c r="G38" i="10"/>
  <c r="G42" i="10"/>
  <c r="G46" i="10"/>
  <c r="G12" i="10"/>
  <c r="G16" i="10"/>
  <c r="G13" i="10"/>
  <c r="G29" i="10"/>
  <c r="G14" i="10"/>
  <c r="G28" i="10"/>
  <c r="G32" i="10"/>
  <c r="S15" i="10"/>
  <c r="F11" i="10" s="1"/>
  <c r="G11" i="10" s="1"/>
  <c r="G112" i="10"/>
  <c r="G176" i="10"/>
  <c r="G180" i="10"/>
  <c r="G116" i="10"/>
  <c r="G20" i="10"/>
  <c r="G24" i="10"/>
  <c r="G36" i="10"/>
  <c r="G40" i="10"/>
  <c r="G52" i="10"/>
  <c r="G17" i="10"/>
  <c r="G25" i="10"/>
  <c r="G33" i="10"/>
  <c r="G37" i="10"/>
  <c r="G9" i="10"/>
  <c r="E232" i="10"/>
  <c r="E219" i="10"/>
  <c r="E4" i="10" s="1"/>
  <c r="E224" i="10"/>
  <c r="G21" i="10"/>
  <c r="G82" i="10"/>
  <c r="G41" i="10"/>
  <c r="G66" i="10"/>
  <c r="G98" i="10"/>
  <c r="G114" i="10"/>
  <c r="G130" i="10"/>
  <c r="G178" i="10"/>
  <c r="G194" i="10"/>
  <c r="G210" i="10"/>
  <c r="E253" i="10"/>
  <c r="G67" i="10"/>
  <c r="G70" i="10"/>
  <c r="G83" i="10"/>
  <c r="G102" i="10"/>
  <c r="G118" i="10"/>
  <c r="G134" i="10"/>
  <c r="G150" i="10"/>
  <c r="G166" i="10"/>
  <c r="G182" i="10"/>
  <c r="G198" i="10"/>
  <c r="G214" i="10"/>
  <c r="G55" i="10"/>
  <c r="G58" i="10"/>
  <c r="G61" i="10"/>
  <c r="G71" i="10"/>
  <c r="G74" i="10"/>
  <c r="G77" i="10"/>
  <c r="G87" i="10"/>
  <c r="G90" i="10"/>
  <c r="G93" i="10"/>
  <c r="G103" i="10"/>
  <c r="G106" i="10"/>
  <c r="G109" i="10"/>
  <c r="G119" i="10"/>
  <c r="G122" i="10"/>
  <c r="G125" i="10"/>
  <c r="G135" i="10"/>
  <c r="G138" i="10"/>
  <c r="G141" i="10"/>
  <c r="G151" i="10"/>
  <c r="G154" i="10"/>
  <c r="G157" i="10"/>
  <c r="G167" i="10"/>
  <c r="G170" i="10"/>
  <c r="G173" i="10"/>
  <c r="G183" i="10"/>
  <c r="G186" i="10"/>
  <c r="G189" i="10"/>
  <c r="G199" i="10"/>
  <c r="G202" i="10"/>
  <c r="G205" i="10"/>
  <c r="G215" i="10"/>
  <c r="G146" i="10"/>
  <c r="G162" i="10"/>
  <c r="E240" i="10"/>
  <c r="E246" i="10"/>
  <c r="E252" i="10"/>
  <c r="G54" i="10"/>
  <c r="G86" i="10"/>
  <c r="G99" i="10"/>
  <c r="G115" i="10"/>
  <c r="G131" i="10"/>
  <c r="G147" i="10"/>
  <c r="G163" i="10"/>
  <c r="G179" i="10"/>
  <c r="G195" i="10"/>
  <c r="G211" i="10"/>
  <c r="G49" i="10"/>
  <c r="G59" i="10"/>
  <c r="G62" i="10"/>
  <c r="G65" i="10"/>
  <c r="G75" i="10"/>
  <c r="G78" i="10"/>
  <c r="G81" i="10"/>
  <c r="G91" i="10"/>
  <c r="G94" i="10"/>
  <c r="G97" i="10"/>
  <c r="G107" i="10"/>
  <c r="G110" i="10"/>
  <c r="G113" i="10"/>
  <c r="G123" i="10"/>
  <c r="G126" i="10"/>
  <c r="G129" i="10"/>
  <c r="G139" i="10"/>
  <c r="G142" i="10"/>
  <c r="G145" i="10"/>
  <c r="G155" i="10"/>
  <c r="G158" i="10"/>
  <c r="G161" i="10"/>
  <c r="G171" i="10"/>
  <c r="G174" i="10"/>
  <c r="G177" i="10"/>
  <c r="G187" i="10"/>
  <c r="G190" i="10"/>
  <c r="G193" i="10"/>
  <c r="G203" i="10"/>
  <c r="G206" i="10"/>
  <c r="G209" i="10"/>
  <c r="E223" i="10"/>
  <c r="E236" i="10"/>
  <c r="E225" i="10"/>
  <c r="E233" i="10"/>
  <c r="E241" i="10"/>
  <c r="E249" i="10"/>
  <c r="E226" i="10"/>
  <c r="E234" i="10"/>
  <c r="E242" i="10"/>
  <c r="E250" i="10"/>
  <c r="F219" i="10" l="1"/>
  <c r="F4" i="10" s="1"/>
  <c r="E258" i="10"/>
  <c r="E228" i="10"/>
  <c r="H22" i="15" l="1"/>
  <c r="G22" i="15"/>
  <c r="F22" i="15"/>
  <c r="E22" i="15"/>
  <c r="H21" i="15"/>
  <c r="G21" i="15"/>
  <c r="F21" i="15"/>
  <c r="E21" i="15"/>
  <c r="J16" i="15" l="1"/>
  <c r="H12" i="15"/>
  <c r="G12" i="15"/>
  <c r="F12" i="15"/>
  <c r="E12" i="15"/>
  <c r="H11" i="15"/>
  <c r="G11" i="15"/>
  <c r="F11" i="15"/>
  <c r="E11" i="15"/>
  <c r="K217" i="18" l="1"/>
  <c r="K216" i="18"/>
  <c r="K215" i="18"/>
  <c r="K214" i="18"/>
  <c r="K213" i="18"/>
  <c r="K211" i="18"/>
  <c r="K209" i="18"/>
  <c r="K208" i="18"/>
  <c r="K207" i="18"/>
  <c r="K206" i="18"/>
  <c r="K205" i="18"/>
  <c r="K203" i="18"/>
  <c r="K201" i="18"/>
  <c r="K200" i="18"/>
  <c r="K199" i="18"/>
  <c r="K198" i="18"/>
  <c r="K197" i="18"/>
  <c r="K195" i="18"/>
  <c r="K192" i="18"/>
  <c r="K191" i="18"/>
  <c r="K190" i="18"/>
  <c r="K189" i="18"/>
  <c r="K188" i="18"/>
  <c r="K187" i="18"/>
  <c r="K186" i="18"/>
  <c r="K184" i="18"/>
  <c r="K183" i="18"/>
  <c r="K181" i="18"/>
  <c r="K179" i="18"/>
  <c r="K175" i="18"/>
  <c r="K173" i="18"/>
  <c r="K172" i="18"/>
  <c r="K171" i="18"/>
  <c r="K167" i="18"/>
  <c r="K166" i="18"/>
  <c r="K165" i="18"/>
  <c r="K164" i="18"/>
  <c r="K163" i="18"/>
  <c r="K161" i="18"/>
  <c r="K159" i="18"/>
  <c r="K158" i="18"/>
  <c r="K157" i="18"/>
  <c r="K156" i="18"/>
  <c r="K155" i="18"/>
  <c r="K151" i="18"/>
  <c r="K150" i="18"/>
  <c r="K148" i="18"/>
  <c r="K147" i="18"/>
  <c r="K145" i="18"/>
  <c r="K144" i="18"/>
  <c r="K143" i="18"/>
  <c r="K141" i="18"/>
  <c r="K139" i="18"/>
  <c r="K138" i="18"/>
  <c r="K137" i="18"/>
  <c r="K135" i="18"/>
  <c r="K134" i="18"/>
  <c r="K131" i="18"/>
  <c r="K127" i="18"/>
  <c r="K126" i="18"/>
  <c r="K123" i="18"/>
  <c r="K122" i="18"/>
  <c r="K121" i="18"/>
  <c r="K119" i="18"/>
  <c r="K118" i="18"/>
  <c r="K115" i="18"/>
  <c r="K113" i="18"/>
  <c r="K111" i="18"/>
  <c r="K110" i="18"/>
  <c r="K107" i="18"/>
  <c r="K106" i="18"/>
  <c r="K103" i="18"/>
  <c r="K102" i="18"/>
  <c r="K101" i="18"/>
  <c r="K99" i="18"/>
  <c r="K97" i="18"/>
  <c r="K95" i="18"/>
  <c r="K94" i="18"/>
  <c r="K93" i="18"/>
  <c r="K91" i="18"/>
  <c r="K90" i="18"/>
  <c r="K87" i="18"/>
  <c r="K86" i="18"/>
  <c r="K85" i="18"/>
  <c r="K83" i="18"/>
  <c r="K79" i="18"/>
  <c r="K78" i="18"/>
  <c r="K77" i="18"/>
  <c r="K75" i="18"/>
  <c r="K74" i="18"/>
  <c r="K73" i="18"/>
  <c r="K71" i="18"/>
  <c r="K70" i="18"/>
  <c r="K67" i="18"/>
  <c r="K66" i="18"/>
  <c r="K63" i="18"/>
  <c r="K60" i="18"/>
  <c r="K59" i="18"/>
  <c r="K58" i="18"/>
  <c r="K57" i="18"/>
  <c r="K55" i="18"/>
  <c r="K54" i="18"/>
  <c r="K51" i="18"/>
  <c r="K50" i="18"/>
  <c r="K48" i="18"/>
  <c r="K47" i="18"/>
  <c r="K46" i="18"/>
  <c r="K45" i="18"/>
  <c r="K44" i="18"/>
  <c r="K43" i="18"/>
  <c r="K42" i="18"/>
  <c r="K40" i="18"/>
  <c r="K39" i="18"/>
  <c r="K38" i="18"/>
  <c r="K37" i="18"/>
  <c r="K35" i="18"/>
  <c r="K32" i="18"/>
  <c r="K31" i="18"/>
  <c r="K30" i="18"/>
  <c r="K29" i="18"/>
  <c r="K27" i="18"/>
  <c r="K24" i="18"/>
  <c r="K23" i="18"/>
  <c r="K21" i="18"/>
  <c r="K19" i="18"/>
  <c r="K16" i="18"/>
  <c r="K15" i="18"/>
  <c r="K14" i="18"/>
  <c r="K13" i="18"/>
  <c r="K11" i="18"/>
  <c r="E217" i="18"/>
  <c r="E216" i="18"/>
  <c r="E215" i="18"/>
  <c r="E213" i="18"/>
  <c r="E211" i="18"/>
  <c r="E209" i="18"/>
  <c r="E208" i="18"/>
  <c r="E205" i="18"/>
  <c r="E201" i="18"/>
  <c r="E200" i="18"/>
  <c r="E199" i="18"/>
  <c r="E197" i="18"/>
  <c r="E195" i="18"/>
  <c r="E192" i="18"/>
  <c r="E189" i="18"/>
  <c r="E188" i="18"/>
  <c r="E184" i="18"/>
  <c r="E181" i="18"/>
  <c r="E179" i="18"/>
  <c r="E173" i="18"/>
  <c r="E172" i="18"/>
  <c r="E167" i="18"/>
  <c r="E166" i="18"/>
  <c r="E165" i="18"/>
  <c r="E164" i="18"/>
  <c r="E163" i="18"/>
  <c r="E161" i="18"/>
  <c r="E157" i="18"/>
  <c r="E156" i="18"/>
  <c r="E151" i="18"/>
  <c r="E150" i="18"/>
  <c r="E148" i="18"/>
  <c r="E147" i="18"/>
  <c r="E145" i="18"/>
  <c r="E144" i="18"/>
  <c r="E143" i="18"/>
  <c r="E137" i="18"/>
  <c r="E135" i="18"/>
  <c r="E131" i="18"/>
  <c r="E121" i="18"/>
  <c r="E119" i="18"/>
  <c r="E115" i="18"/>
  <c r="E113" i="18"/>
  <c r="E103" i="18"/>
  <c r="E101" i="18"/>
  <c r="E99" i="18"/>
  <c r="E97" i="18"/>
  <c r="E93" i="18"/>
  <c r="E87" i="18"/>
  <c r="E83" i="18"/>
  <c r="E77" i="18"/>
  <c r="E73" i="18"/>
  <c r="E71" i="18"/>
  <c r="E67" i="18"/>
  <c r="E66" i="18"/>
  <c r="E60" i="18"/>
  <c r="E48" i="18"/>
  <c r="E45" i="18"/>
  <c r="E44" i="18"/>
  <c r="E40" i="18"/>
  <c r="E37" i="18"/>
  <c r="E31" i="18"/>
  <c r="E29" i="18"/>
  <c r="E27" i="18"/>
  <c r="E24" i="18"/>
  <c r="E23" i="18"/>
  <c r="E21" i="18"/>
  <c r="E19" i="18"/>
  <c r="E13" i="18"/>
  <c r="K217" i="12"/>
  <c r="K216" i="12"/>
  <c r="K213" i="12"/>
  <c r="K212" i="12"/>
  <c r="K211" i="12"/>
  <c r="K209" i="12"/>
  <c r="K208" i="12"/>
  <c r="K205" i="12"/>
  <c r="K204" i="12"/>
  <c r="K203" i="12"/>
  <c r="K201" i="12"/>
  <c r="K200" i="12"/>
  <c r="K197" i="12"/>
  <c r="K196" i="12"/>
  <c r="K195" i="12"/>
  <c r="K193" i="12"/>
  <c r="K192" i="12"/>
  <c r="K189" i="12"/>
  <c r="K188" i="12"/>
  <c r="K185" i="12"/>
  <c r="K184" i="12"/>
  <c r="K181" i="12"/>
  <c r="K180" i="12"/>
  <c r="K179" i="12"/>
  <c r="K177" i="12"/>
  <c r="K176" i="12"/>
  <c r="K173" i="12"/>
  <c r="K172" i="12"/>
  <c r="K169" i="12"/>
  <c r="K168" i="12"/>
  <c r="K165" i="12"/>
  <c r="K164" i="12"/>
  <c r="K161" i="12"/>
  <c r="K160" i="12"/>
  <c r="K159" i="12"/>
  <c r="K157" i="12"/>
  <c r="K156" i="12"/>
  <c r="K153" i="12"/>
  <c r="K152" i="12"/>
  <c r="K149" i="12"/>
  <c r="K148" i="12"/>
  <c r="K145" i="12"/>
  <c r="K144" i="12"/>
  <c r="K141" i="12"/>
  <c r="K140" i="12"/>
  <c r="K137" i="12"/>
  <c r="K136" i="12"/>
  <c r="K133" i="12"/>
  <c r="K132" i="12"/>
  <c r="K129" i="12"/>
  <c r="K128" i="12"/>
  <c r="K125" i="12"/>
  <c r="K124" i="12"/>
  <c r="K123" i="12"/>
  <c r="K121" i="12"/>
  <c r="K120" i="12"/>
  <c r="K117" i="12"/>
  <c r="K116" i="12"/>
  <c r="K113" i="12"/>
  <c r="K112" i="12"/>
  <c r="K109" i="12"/>
  <c r="K108" i="12"/>
  <c r="K107" i="12"/>
  <c r="K105" i="12"/>
  <c r="K104" i="12"/>
  <c r="K101" i="12"/>
  <c r="K100" i="12"/>
  <c r="K97" i="12"/>
  <c r="K96" i="12"/>
  <c r="K93" i="12"/>
  <c r="K92" i="12"/>
  <c r="K89" i="12"/>
  <c r="K88" i="12"/>
  <c r="K85" i="12"/>
  <c r="K84" i="12"/>
  <c r="K81" i="12"/>
  <c r="K80" i="12"/>
  <c r="K77" i="12"/>
  <c r="K76" i="12"/>
  <c r="K73" i="12"/>
  <c r="K72" i="12"/>
  <c r="K69" i="12"/>
  <c r="K68" i="12"/>
  <c r="K67" i="12"/>
  <c r="K65" i="12"/>
  <c r="K64" i="12"/>
  <c r="K61" i="12"/>
  <c r="K60" i="12"/>
  <c r="K57" i="12"/>
  <c r="K56" i="12"/>
  <c r="K53" i="12"/>
  <c r="K52" i="12"/>
  <c r="K51" i="12"/>
  <c r="K49" i="12"/>
  <c r="K48" i="12"/>
  <c r="K45" i="12"/>
  <c r="K44" i="12"/>
  <c r="K43" i="12"/>
  <c r="K41" i="12"/>
  <c r="K40" i="12"/>
  <c r="K39" i="12"/>
  <c r="K37" i="12"/>
  <c r="K36" i="12"/>
  <c r="K33" i="12"/>
  <c r="K32" i="12"/>
  <c r="K29" i="12"/>
  <c r="K28" i="12"/>
  <c r="K25" i="12"/>
  <c r="K24" i="12"/>
  <c r="K23" i="12"/>
  <c r="K21" i="12"/>
  <c r="K20" i="12"/>
  <c r="K17" i="12"/>
  <c r="K16" i="12"/>
  <c r="K15" i="12"/>
  <c r="K13" i="12"/>
  <c r="K12" i="12"/>
  <c r="K9" i="12"/>
  <c r="E217" i="12"/>
  <c r="E213" i="12"/>
  <c r="E211" i="12"/>
  <c r="E209" i="12"/>
  <c r="E205" i="12"/>
  <c r="E204" i="12"/>
  <c r="E203" i="12"/>
  <c r="E200" i="12"/>
  <c r="E189" i="12"/>
  <c r="E188" i="12"/>
  <c r="E185" i="12"/>
  <c r="E173" i="12"/>
  <c r="E169" i="12"/>
  <c r="E165" i="12"/>
  <c r="E161" i="12"/>
  <c r="E160" i="12"/>
  <c r="E159" i="12"/>
  <c r="E149" i="12"/>
  <c r="E145" i="12"/>
  <c r="E141" i="12"/>
  <c r="E137" i="12"/>
  <c r="E133" i="12"/>
  <c r="E128" i="12"/>
  <c r="E123" i="12"/>
  <c r="E113" i="12"/>
  <c r="E112" i="12"/>
  <c r="E108" i="12"/>
  <c r="E107" i="12"/>
  <c r="E105" i="12"/>
  <c r="E104" i="12"/>
  <c r="E101" i="12"/>
  <c r="E100" i="12"/>
  <c r="E93" i="12"/>
  <c r="E89" i="12"/>
  <c r="E85" i="12"/>
  <c r="E84" i="12"/>
  <c r="E67" i="12"/>
  <c r="E65" i="12"/>
  <c r="E60" i="12"/>
  <c r="E57" i="12"/>
  <c r="E51" i="12"/>
  <c r="E49" i="12"/>
  <c r="E48" i="12"/>
  <c r="E43" i="12"/>
  <c r="E39" i="12"/>
  <c r="E37" i="12"/>
  <c r="E33" i="12"/>
  <c r="E32" i="12"/>
  <c r="E23" i="12"/>
  <c r="E21" i="12"/>
  <c r="E16" i="12"/>
  <c r="E15" i="12"/>
  <c r="G9" i="13"/>
  <c r="H11" i="13" l="1"/>
  <c r="G11" i="13"/>
  <c r="F11" i="13"/>
  <c r="I11" i="13"/>
  <c r="H19" i="13"/>
  <c r="G19" i="13"/>
  <c r="F19" i="13"/>
  <c r="I19" i="13"/>
  <c r="H43" i="13"/>
  <c r="G43" i="13"/>
  <c r="F43" i="13"/>
  <c r="I43" i="13"/>
  <c r="K59" i="13"/>
  <c r="H59" i="13"/>
  <c r="G59" i="13"/>
  <c r="F59" i="13"/>
  <c r="I59" i="13"/>
  <c r="H75" i="13"/>
  <c r="G75" i="13"/>
  <c r="F75" i="13"/>
  <c r="I75" i="13"/>
  <c r="K87" i="13"/>
  <c r="H87" i="13"/>
  <c r="G87" i="13"/>
  <c r="F87" i="13"/>
  <c r="I87" i="13"/>
  <c r="H99" i="13"/>
  <c r="G99" i="13"/>
  <c r="F99" i="13"/>
  <c r="I99" i="13"/>
  <c r="F111" i="13"/>
  <c r="H111" i="13"/>
  <c r="G111" i="13"/>
  <c r="I111" i="13"/>
  <c r="F123" i="13"/>
  <c r="H123" i="13"/>
  <c r="G123" i="13"/>
  <c r="I123" i="13"/>
  <c r="F131" i="13"/>
  <c r="H131" i="13"/>
  <c r="G131" i="13"/>
  <c r="I131" i="13"/>
  <c r="F143" i="13"/>
  <c r="I143" i="13"/>
  <c r="G143" i="13"/>
  <c r="H143" i="13"/>
  <c r="F155" i="13"/>
  <c r="I155" i="13"/>
  <c r="G155" i="13"/>
  <c r="H155" i="13"/>
  <c r="F167" i="13"/>
  <c r="I167" i="13"/>
  <c r="G167" i="13"/>
  <c r="H167" i="13"/>
  <c r="F179" i="13"/>
  <c r="I179" i="13"/>
  <c r="G179" i="13"/>
  <c r="H179" i="13"/>
  <c r="F191" i="13"/>
  <c r="I191" i="13"/>
  <c r="G191" i="13"/>
  <c r="H191" i="13"/>
  <c r="G203" i="13"/>
  <c r="F203" i="13"/>
  <c r="I203" i="13"/>
  <c r="H203" i="13"/>
  <c r="G211" i="13"/>
  <c r="F211" i="13"/>
  <c r="I211" i="13"/>
  <c r="H211" i="13"/>
  <c r="K16" i="13"/>
  <c r="H16" i="13"/>
  <c r="G16" i="13"/>
  <c r="F16" i="13"/>
  <c r="I16" i="13"/>
  <c r="H32" i="13"/>
  <c r="G32" i="13"/>
  <c r="F32" i="13"/>
  <c r="I32" i="13"/>
  <c r="H44" i="13"/>
  <c r="G44" i="13"/>
  <c r="F44" i="13"/>
  <c r="I44" i="13"/>
  <c r="H56" i="13"/>
  <c r="G56" i="13"/>
  <c r="F56" i="13"/>
  <c r="I56" i="13"/>
  <c r="K68" i="13"/>
  <c r="H68" i="13"/>
  <c r="G68" i="13"/>
  <c r="F68" i="13"/>
  <c r="I68" i="13"/>
  <c r="H80" i="13"/>
  <c r="G80" i="13"/>
  <c r="F80" i="13"/>
  <c r="I80" i="13"/>
  <c r="H92" i="13"/>
  <c r="G92" i="13"/>
  <c r="F92" i="13"/>
  <c r="I92" i="13"/>
  <c r="H104" i="13"/>
  <c r="G104" i="13"/>
  <c r="F104" i="13"/>
  <c r="I104" i="13"/>
  <c r="F116" i="13"/>
  <c r="H116" i="13"/>
  <c r="I116" i="13"/>
  <c r="G116" i="13"/>
  <c r="F128" i="13"/>
  <c r="H128" i="13"/>
  <c r="I128" i="13"/>
  <c r="G128" i="13"/>
  <c r="F140" i="13"/>
  <c r="H140" i="13"/>
  <c r="I140" i="13"/>
  <c r="G140" i="13"/>
  <c r="F144" i="13"/>
  <c r="H144" i="13"/>
  <c r="G144" i="13"/>
  <c r="I144" i="13"/>
  <c r="F148" i="13"/>
  <c r="H148" i="13"/>
  <c r="I148" i="13"/>
  <c r="G148" i="13"/>
  <c r="F152" i="13"/>
  <c r="H152" i="13"/>
  <c r="G152" i="13"/>
  <c r="I152" i="13"/>
  <c r="F156" i="13"/>
  <c r="H156" i="13"/>
  <c r="I156" i="13"/>
  <c r="G156" i="13"/>
  <c r="F160" i="13"/>
  <c r="H160" i="13"/>
  <c r="G160" i="13"/>
  <c r="I160" i="13"/>
  <c r="F164" i="13"/>
  <c r="H164" i="13"/>
  <c r="I164" i="13"/>
  <c r="G164" i="13"/>
  <c r="F168" i="13"/>
  <c r="H168" i="13"/>
  <c r="G168" i="13"/>
  <c r="I168" i="13"/>
  <c r="F172" i="13"/>
  <c r="H172" i="13"/>
  <c r="I172" i="13"/>
  <c r="G172" i="13"/>
  <c r="F176" i="13"/>
  <c r="H176" i="13"/>
  <c r="G176" i="13"/>
  <c r="I176" i="13"/>
  <c r="K180" i="13"/>
  <c r="F180" i="13"/>
  <c r="H180" i="13"/>
  <c r="I180" i="13"/>
  <c r="G180" i="13"/>
  <c r="K184" i="13"/>
  <c r="F184" i="13"/>
  <c r="H184" i="13"/>
  <c r="G184" i="13"/>
  <c r="I184" i="13"/>
  <c r="K188" i="13"/>
  <c r="F188" i="13"/>
  <c r="H188" i="13"/>
  <c r="I188" i="13"/>
  <c r="G188" i="13"/>
  <c r="K192" i="13"/>
  <c r="F192" i="13"/>
  <c r="H192" i="13"/>
  <c r="G192" i="13"/>
  <c r="I192" i="13"/>
  <c r="K196" i="13"/>
  <c r="G196" i="13"/>
  <c r="F196" i="13"/>
  <c r="I196" i="13"/>
  <c r="H196" i="13"/>
  <c r="K200" i="13"/>
  <c r="G200" i="13"/>
  <c r="F200" i="13"/>
  <c r="I200" i="13"/>
  <c r="H200" i="13"/>
  <c r="K204" i="13"/>
  <c r="G204" i="13"/>
  <c r="F204" i="13"/>
  <c r="I204" i="13"/>
  <c r="H204" i="13"/>
  <c r="K208" i="13"/>
  <c r="G208" i="13"/>
  <c r="F208" i="13"/>
  <c r="I208" i="13"/>
  <c r="H208" i="13"/>
  <c r="G212" i="13"/>
  <c r="F212" i="13"/>
  <c r="I212" i="13"/>
  <c r="H212" i="13"/>
  <c r="G216" i="13"/>
  <c r="F216" i="13"/>
  <c r="I216" i="13"/>
  <c r="H216" i="13"/>
  <c r="H15" i="13"/>
  <c r="G15" i="13"/>
  <c r="F15" i="13"/>
  <c r="I15" i="13"/>
  <c r="K27" i="13"/>
  <c r="H27" i="13"/>
  <c r="G27" i="13"/>
  <c r="F27" i="13"/>
  <c r="I27" i="13"/>
  <c r="H31" i="13"/>
  <c r="G31" i="13"/>
  <c r="F31" i="13"/>
  <c r="I31" i="13"/>
  <c r="H39" i="13"/>
  <c r="G39" i="13"/>
  <c r="F39" i="13"/>
  <c r="I39" i="13"/>
  <c r="H47" i="13"/>
  <c r="G47" i="13"/>
  <c r="F47" i="13"/>
  <c r="I47" i="13"/>
  <c r="H51" i="13"/>
  <c r="G51" i="13"/>
  <c r="F51" i="13"/>
  <c r="I51" i="13"/>
  <c r="H63" i="13"/>
  <c r="G63" i="13"/>
  <c r="F63" i="13"/>
  <c r="I63" i="13"/>
  <c r="H67" i="13"/>
  <c r="G67" i="13"/>
  <c r="F67" i="13"/>
  <c r="I67" i="13"/>
  <c r="K79" i="13"/>
  <c r="H79" i="13"/>
  <c r="G79" i="13"/>
  <c r="F79" i="13"/>
  <c r="I79" i="13"/>
  <c r="K83" i="13"/>
  <c r="H83" i="13"/>
  <c r="G83" i="13"/>
  <c r="F83" i="13"/>
  <c r="I83" i="13"/>
  <c r="K91" i="13"/>
  <c r="H91" i="13"/>
  <c r="G91" i="13"/>
  <c r="F91" i="13"/>
  <c r="I91" i="13"/>
  <c r="K95" i="13"/>
  <c r="H95" i="13"/>
  <c r="G95" i="13"/>
  <c r="F95" i="13"/>
  <c r="I95" i="13"/>
  <c r="H103" i="13"/>
  <c r="G103" i="13"/>
  <c r="F103" i="13"/>
  <c r="I103" i="13"/>
  <c r="F107" i="13"/>
  <c r="H107" i="13"/>
  <c r="G107" i="13"/>
  <c r="I107" i="13"/>
  <c r="F115" i="13"/>
  <c r="H115" i="13"/>
  <c r="G115" i="13"/>
  <c r="I115" i="13"/>
  <c r="F119" i="13"/>
  <c r="H119" i="13"/>
  <c r="G119" i="13"/>
  <c r="I119" i="13"/>
  <c r="F127" i="13"/>
  <c r="H127" i="13"/>
  <c r="G127" i="13"/>
  <c r="I127" i="13"/>
  <c r="F135" i="13"/>
  <c r="I135" i="13"/>
  <c r="G135" i="13"/>
  <c r="H135" i="13"/>
  <c r="F139" i="13"/>
  <c r="I139" i="13"/>
  <c r="G139" i="13"/>
  <c r="H139" i="13"/>
  <c r="F147" i="13"/>
  <c r="I147" i="13"/>
  <c r="G147" i="13"/>
  <c r="H147" i="13"/>
  <c r="F151" i="13"/>
  <c r="I151" i="13"/>
  <c r="G151" i="13"/>
  <c r="H151" i="13"/>
  <c r="F159" i="13"/>
  <c r="I159" i="13"/>
  <c r="G159" i="13"/>
  <c r="H159" i="13"/>
  <c r="F163" i="13"/>
  <c r="I163" i="13"/>
  <c r="G163" i="13"/>
  <c r="H163" i="13"/>
  <c r="F171" i="13"/>
  <c r="I171" i="13"/>
  <c r="G171" i="13"/>
  <c r="H171" i="13"/>
  <c r="F175" i="13"/>
  <c r="I175" i="13"/>
  <c r="G175" i="13"/>
  <c r="H175" i="13"/>
  <c r="F183" i="13"/>
  <c r="I183" i="13"/>
  <c r="G183" i="13"/>
  <c r="H183" i="13"/>
  <c r="F187" i="13"/>
  <c r="I187" i="13"/>
  <c r="G187" i="13"/>
  <c r="H187" i="13"/>
  <c r="G195" i="13"/>
  <c r="F195" i="13"/>
  <c r="I195" i="13"/>
  <c r="H195" i="13"/>
  <c r="G199" i="13"/>
  <c r="F199" i="13"/>
  <c r="I199" i="13"/>
  <c r="H199" i="13"/>
  <c r="K207" i="13"/>
  <c r="G207" i="13"/>
  <c r="F207" i="13"/>
  <c r="I207" i="13"/>
  <c r="H207" i="13"/>
  <c r="G215" i="13"/>
  <c r="F215" i="13"/>
  <c r="I215" i="13"/>
  <c r="H215" i="13"/>
  <c r="K12" i="13"/>
  <c r="H12" i="13"/>
  <c r="G12" i="13"/>
  <c r="F12" i="13"/>
  <c r="I12" i="13"/>
  <c r="K20" i="13"/>
  <c r="H20" i="13"/>
  <c r="G20" i="13"/>
  <c r="F20" i="13"/>
  <c r="I20" i="13"/>
  <c r="K24" i="13"/>
  <c r="H24" i="13"/>
  <c r="G24" i="13"/>
  <c r="F24" i="13"/>
  <c r="I24" i="13"/>
  <c r="K28" i="13"/>
  <c r="H28" i="13"/>
  <c r="G28" i="13"/>
  <c r="F28" i="13"/>
  <c r="I28" i="13"/>
  <c r="H36" i="13"/>
  <c r="G36" i="13"/>
  <c r="F36" i="13"/>
  <c r="I36" i="13"/>
  <c r="H40" i="13"/>
  <c r="G40" i="13"/>
  <c r="F40" i="13"/>
  <c r="I40" i="13"/>
  <c r="H48" i="13"/>
  <c r="G48" i="13"/>
  <c r="F48" i="13"/>
  <c r="I48" i="13"/>
  <c r="H52" i="13"/>
  <c r="G52" i="13"/>
  <c r="F52" i="13"/>
  <c r="I52" i="13"/>
  <c r="K60" i="13"/>
  <c r="H60" i="13"/>
  <c r="G60" i="13"/>
  <c r="F60" i="13"/>
  <c r="I60" i="13"/>
  <c r="K64" i="13"/>
  <c r="H64" i="13"/>
  <c r="G64" i="13"/>
  <c r="F64" i="13"/>
  <c r="I64" i="13"/>
  <c r="K72" i="13"/>
  <c r="H72" i="13"/>
  <c r="G72" i="13"/>
  <c r="F72" i="13"/>
  <c r="I72" i="13"/>
  <c r="K76" i="13"/>
  <c r="H76" i="13"/>
  <c r="G76" i="13"/>
  <c r="F76" i="13"/>
  <c r="I76" i="13"/>
  <c r="H84" i="13"/>
  <c r="G84" i="13"/>
  <c r="F84" i="13"/>
  <c r="I84" i="13"/>
  <c r="H88" i="13"/>
  <c r="G88" i="13"/>
  <c r="F88" i="13"/>
  <c r="I88" i="13"/>
  <c r="H96" i="13"/>
  <c r="G96" i="13"/>
  <c r="F96" i="13"/>
  <c r="I96" i="13"/>
  <c r="H100" i="13"/>
  <c r="G100" i="13"/>
  <c r="F100" i="13"/>
  <c r="I100" i="13"/>
  <c r="F108" i="13"/>
  <c r="H108" i="13"/>
  <c r="I108" i="13"/>
  <c r="G108" i="13"/>
  <c r="F112" i="13"/>
  <c r="H112" i="13"/>
  <c r="I112" i="13"/>
  <c r="G112" i="13"/>
  <c r="F120" i="13"/>
  <c r="H120" i="13"/>
  <c r="I120" i="13"/>
  <c r="G120" i="13"/>
  <c r="F124" i="13"/>
  <c r="H124" i="13"/>
  <c r="I124" i="13"/>
  <c r="G124" i="13"/>
  <c r="F132" i="13"/>
  <c r="H132" i="13"/>
  <c r="I132" i="13"/>
  <c r="G132" i="13"/>
  <c r="F136" i="13"/>
  <c r="H136" i="13"/>
  <c r="G136" i="13"/>
  <c r="I136" i="13"/>
  <c r="E9" i="13"/>
  <c r="H9" i="13"/>
  <c r="F9" i="13"/>
  <c r="I9" i="13"/>
  <c r="K13" i="13"/>
  <c r="H13" i="13"/>
  <c r="G13" i="13"/>
  <c r="F13" i="13"/>
  <c r="I13" i="13"/>
  <c r="K17" i="13"/>
  <c r="H17" i="13"/>
  <c r="G17" i="13"/>
  <c r="F17" i="13"/>
  <c r="I17" i="13"/>
  <c r="K21" i="13"/>
  <c r="H21" i="13"/>
  <c r="G21" i="13"/>
  <c r="F21" i="13"/>
  <c r="I21" i="13"/>
  <c r="K25" i="13"/>
  <c r="H25" i="13"/>
  <c r="G25" i="13"/>
  <c r="F25" i="13"/>
  <c r="I25" i="13"/>
  <c r="K29" i="13"/>
  <c r="H29" i="13"/>
  <c r="G29" i="13"/>
  <c r="F29" i="13"/>
  <c r="I29" i="13"/>
  <c r="K33" i="13"/>
  <c r="H33" i="13"/>
  <c r="G33" i="13"/>
  <c r="F33" i="13"/>
  <c r="I33" i="13"/>
  <c r="K37" i="13"/>
  <c r="H37" i="13"/>
  <c r="G37" i="13"/>
  <c r="F37" i="13"/>
  <c r="I37" i="13"/>
  <c r="K41" i="13"/>
  <c r="H41" i="13"/>
  <c r="G41" i="13"/>
  <c r="F41" i="13"/>
  <c r="I41" i="13"/>
  <c r="K45" i="13"/>
  <c r="H45" i="13"/>
  <c r="G45" i="13"/>
  <c r="F45" i="13"/>
  <c r="I45" i="13"/>
  <c r="K49" i="13"/>
  <c r="H49" i="13"/>
  <c r="G49" i="13"/>
  <c r="F49" i="13"/>
  <c r="I49" i="13"/>
  <c r="K53" i="13"/>
  <c r="H53" i="13"/>
  <c r="G53" i="13"/>
  <c r="F53" i="13"/>
  <c r="I53" i="13"/>
  <c r="K57" i="13"/>
  <c r="H57" i="13"/>
  <c r="G57" i="13"/>
  <c r="F57" i="13"/>
  <c r="I57" i="13"/>
  <c r="K61" i="13"/>
  <c r="H61" i="13"/>
  <c r="G61" i="13"/>
  <c r="F61" i="13"/>
  <c r="I61" i="13"/>
  <c r="K65" i="13"/>
  <c r="H65" i="13"/>
  <c r="G65" i="13"/>
  <c r="F65" i="13"/>
  <c r="I65" i="13"/>
  <c r="K69" i="13"/>
  <c r="H69" i="13"/>
  <c r="G69" i="13"/>
  <c r="F69" i="13"/>
  <c r="I69" i="13"/>
  <c r="K73" i="13"/>
  <c r="H73" i="13"/>
  <c r="G73" i="13"/>
  <c r="F73" i="13"/>
  <c r="I73" i="13"/>
  <c r="K77" i="13"/>
  <c r="H77" i="13"/>
  <c r="G77" i="13"/>
  <c r="F77" i="13"/>
  <c r="I77" i="13"/>
  <c r="K81" i="13"/>
  <c r="H81" i="13"/>
  <c r="G81" i="13"/>
  <c r="F81" i="13"/>
  <c r="I81" i="13"/>
  <c r="K85" i="13"/>
  <c r="H85" i="13"/>
  <c r="G85" i="13"/>
  <c r="F85" i="13"/>
  <c r="I85" i="13"/>
  <c r="K89" i="13"/>
  <c r="H89" i="13"/>
  <c r="G89" i="13"/>
  <c r="F89" i="13"/>
  <c r="I89" i="13"/>
  <c r="K93" i="13"/>
  <c r="H93" i="13"/>
  <c r="G93" i="13"/>
  <c r="F93" i="13"/>
  <c r="I93" i="13"/>
  <c r="K97" i="13"/>
  <c r="H97" i="13"/>
  <c r="G97" i="13"/>
  <c r="F97" i="13"/>
  <c r="I97" i="13"/>
  <c r="K101" i="13"/>
  <c r="H101" i="13"/>
  <c r="G101" i="13"/>
  <c r="F101" i="13"/>
  <c r="I101" i="13"/>
  <c r="K105" i="13"/>
  <c r="H105" i="13"/>
  <c r="G105" i="13"/>
  <c r="F105" i="13"/>
  <c r="I105" i="13"/>
  <c r="K109" i="13"/>
  <c r="F109" i="13"/>
  <c r="H109" i="13"/>
  <c r="G109" i="13"/>
  <c r="I109" i="13"/>
  <c r="K113" i="13"/>
  <c r="F113" i="13"/>
  <c r="H113" i="13"/>
  <c r="G113" i="13"/>
  <c r="I113" i="13"/>
  <c r="K117" i="13"/>
  <c r="F117" i="13"/>
  <c r="H117" i="13"/>
  <c r="G117" i="13"/>
  <c r="I117" i="13"/>
  <c r="K121" i="13"/>
  <c r="F121" i="13"/>
  <c r="H121" i="13"/>
  <c r="G121" i="13"/>
  <c r="I121" i="13"/>
  <c r="K125" i="13"/>
  <c r="F125" i="13"/>
  <c r="H125" i="13"/>
  <c r="G125" i="13"/>
  <c r="I125" i="13"/>
  <c r="K129" i="13"/>
  <c r="F129" i="13"/>
  <c r="H129" i="13"/>
  <c r="G129" i="13"/>
  <c r="I129" i="13"/>
  <c r="K133" i="13"/>
  <c r="F133" i="13"/>
  <c r="G133" i="13"/>
  <c r="I133" i="13"/>
  <c r="H133" i="13"/>
  <c r="K137" i="13"/>
  <c r="F137" i="13"/>
  <c r="G137" i="13"/>
  <c r="I137" i="13"/>
  <c r="H137" i="13"/>
  <c r="K141" i="13"/>
  <c r="F141" i="13"/>
  <c r="G141" i="13"/>
  <c r="I141" i="13"/>
  <c r="H141" i="13"/>
  <c r="K145" i="13"/>
  <c r="F145" i="13"/>
  <c r="G145" i="13"/>
  <c r="I145" i="13"/>
  <c r="H145" i="13"/>
  <c r="K149" i="13"/>
  <c r="F149" i="13"/>
  <c r="G149" i="13"/>
  <c r="I149" i="13"/>
  <c r="H149" i="13"/>
  <c r="K153" i="13"/>
  <c r="F153" i="13"/>
  <c r="G153" i="13"/>
  <c r="I153" i="13"/>
  <c r="H153" i="13"/>
  <c r="K157" i="13"/>
  <c r="F157" i="13"/>
  <c r="G157" i="13"/>
  <c r="I157" i="13"/>
  <c r="H157" i="13"/>
  <c r="K161" i="13"/>
  <c r="F161" i="13"/>
  <c r="G161" i="13"/>
  <c r="I161" i="13"/>
  <c r="H161" i="13"/>
  <c r="K165" i="13"/>
  <c r="F165" i="13"/>
  <c r="G165" i="13"/>
  <c r="I165" i="13"/>
  <c r="H165" i="13"/>
  <c r="E169" i="13"/>
  <c r="F169" i="13"/>
  <c r="G169" i="13"/>
  <c r="I169" i="13"/>
  <c r="H169" i="13"/>
  <c r="K173" i="13"/>
  <c r="F173" i="13"/>
  <c r="G173" i="13"/>
  <c r="I173" i="13"/>
  <c r="H173" i="13"/>
  <c r="K177" i="13"/>
  <c r="F177" i="13"/>
  <c r="G177" i="13"/>
  <c r="I177" i="13"/>
  <c r="H177" i="13"/>
  <c r="K181" i="13"/>
  <c r="F181" i="13"/>
  <c r="G181" i="13"/>
  <c r="I181" i="13"/>
  <c r="H181" i="13"/>
  <c r="K185" i="13"/>
  <c r="F185" i="13"/>
  <c r="G185" i="13"/>
  <c r="I185" i="13"/>
  <c r="H185" i="13"/>
  <c r="K189" i="13"/>
  <c r="F189" i="13"/>
  <c r="G189" i="13"/>
  <c r="I189" i="13"/>
  <c r="H189" i="13"/>
  <c r="K193" i="13"/>
  <c r="F193" i="13"/>
  <c r="G193" i="13"/>
  <c r="I193" i="13"/>
  <c r="H193" i="13"/>
  <c r="K197" i="13"/>
  <c r="G197" i="13"/>
  <c r="F197" i="13"/>
  <c r="I197" i="13"/>
  <c r="H197" i="13"/>
  <c r="K201" i="13"/>
  <c r="G201" i="13"/>
  <c r="F201" i="13"/>
  <c r="I201" i="13"/>
  <c r="H201" i="13"/>
  <c r="K205" i="13"/>
  <c r="G205" i="13"/>
  <c r="F205" i="13"/>
  <c r="I205" i="13"/>
  <c r="H205" i="13"/>
  <c r="K209" i="13"/>
  <c r="G209" i="13"/>
  <c r="F209" i="13"/>
  <c r="I209" i="13"/>
  <c r="H209" i="13"/>
  <c r="K213" i="13"/>
  <c r="G213" i="13"/>
  <c r="F213" i="13"/>
  <c r="I213" i="13"/>
  <c r="H213" i="13"/>
  <c r="K217" i="13"/>
  <c r="G217" i="13"/>
  <c r="F217" i="13"/>
  <c r="I217" i="13"/>
  <c r="H217" i="13"/>
  <c r="K23" i="13"/>
  <c r="H23" i="13"/>
  <c r="G23" i="13"/>
  <c r="F23" i="13"/>
  <c r="I23" i="13"/>
  <c r="H35" i="13"/>
  <c r="G35" i="13"/>
  <c r="F35" i="13"/>
  <c r="I35" i="13"/>
  <c r="K55" i="13"/>
  <c r="H55" i="13"/>
  <c r="G55" i="13"/>
  <c r="F55" i="13"/>
  <c r="I55" i="13"/>
  <c r="H71" i="13"/>
  <c r="G71" i="13"/>
  <c r="F71" i="13"/>
  <c r="I71" i="13"/>
  <c r="K10" i="13"/>
  <c r="H10" i="13"/>
  <c r="G10" i="13"/>
  <c r="F10" i="13"/>
  <c r="I10" i="13"/>
  <c r="K14" i="13"/>
  <c r="H14" i="13"/>
  <c r="G14" i="13"/>
  <c r="F14" i="13"/>
  <c r="I14" i="13"/>
  <c r="K18" i="13"/>
  <c r="H18" i="13"/>
  <c r="G18" i="13"/>
  <c r="F18" i="13"/>
  <c r="I18" i="13"/>
  <c r="K22" i="13"/>
  <c r="H22" i="13"/>
  <c r="G22" i="13"/>
  <c r="F22" i="13"/>
  <c r="I22" i="13"/>
  <c r="K26" i="13"/>
  <c r="H26" i="13"/>
  <c r="G26" i="13"/>
  <c r="F26" i="13"/>
  <c r="I26" i="13"/>
  <c r="K30" i="13"/>
  <c r="H30" i="13"/>
  <c r="G30" i="13"/>
  <c r="F30" i="13"/>
  <c r="I30" i="13"/>
  <c r="K34" i="13"/>
  <c r="H34" i="13"/>
  <c r="G34" i="13"/>
  <c r="F34" i="13"/>
  <c r="I34" i="13"/>
  <c r="K38" i="13"/>
  <c r="H38" i="13"/>
  <c r="G38" i="13"/>
  <c r="F38" i="13"/>
  <c r="I38" i="13"/>
  <c r="K42" i="13"/>
  <c r="H42" i="13"/>
  <c r="G42" i="13"/>
  <c r="F42" i="13"/>
  <c r="I42" i="13"/>
  <c r="K46" i="13"/>
  <c r="H46" i="13"/>
  <c r="G46" i="13"/>
  <c r="F46" i="13"/>
  <c r="I46" i="13"/>
  <c r="K50" i="13"/>
  <c r="H50" i="13"/>
  <c r="G50" i="13"/>
  <c r="F50" i="13"/>
  <c r="I50" i="13"/>
  <c r="K54" i="13"/>
  <c r="H54" i="13"/>
  <c r="G54" i="13"/>
  <c r="F54" i="13"/>
  <c r="I54" i="13"/>
  <c r="K58" i="13"/>
  <c r="H58" i="13"/>
  <c r="G58" i="13"/>
  <c r="F58" i="13"/>
  <c r="I58" i="13"/>
  <c r="K62" i="13"/>
  <c r="H62" i="13"/>
  <c r="G62" i="13"/>
  <c r="F62" i="13"/>
  <c r="I62" i="13"/>
  <c r="K66" i="13"/>
  <c r="H66" i="13"/>
  <c r="G66" i="13"/>
  <c r="F66" i="13"/>
  <c r="I66" i="13"/>
  <c r="K70" i="13"/>
  <c r="H70" i="13"/>
  <c r="G70" i="13"/>
  <c r="F70" i="13"/>
  <c r="I70" i="13"/>
  <c r="K74" i="13"/>
  <c r="H74" i="13"/>
  <c r="G74" i="13"/>
  <c r="F74" i="13"/>
  <c r="I74" i="13"/>
  <c r="K78" i="13"/>
  <c r="H78" i="13"/>
  <c r="G78" i="13"/>
  <c r="F78" i="13"/>
  <c r="I78" i="13"/>
  <c r="K82" i="13"/>
  <c r="H82" i="13"/>
  <c r="G82" i="13"/>
  <c r="F82" i="13"/>
  <c r="I82" i="13"/>
  <c r="K86" i="13"/>
  <c r="H86" i="13"/>
  <c r="G86" i="13"/>
  <c r="F86" i="13"/>
  <c r="I86" i="13"/>
  <c r="K90" i="13"/>
  <c r="H90" i="13"/>
  <c r="G90" i="13"/>
  <c r="F90" i="13"/>
  <c r="I90" i="13"/>
  <c r="K94" i="13"/>
  <c r="H94" i="13"/>
  <c r="G94" i="13"/>
  <c r="F94" i="13"/>
  <c r="I94" i="13"/>
  <c r="K98" i="13"/>
  <c r="H98" i="13"/>
  <c r="G98" i="13"/>
  <c r="F98" i="13"/>
  <c r="I98" i="13"/>
  <c r="K102" i="13"/>
  <c r="H102" i="13"/>
  <c r="G102" i="13"/>
  <c r="F102" i="13"/>
  <c r="I102" i="13"/>
  <c r="K106" i="13"/>
  <c r="F106" i="13"/>
  <c r="H106" i="13"/>
  <c r="I106" i="13"/>
  <c r="G106" i="13"/>
  <c r="K110" i="13"/>
  <c r="F110" i="13"/>
  <c r="H110" i="13"/>
  <c r="I110" i="13"/>
  <c r="G110" i="13"/>
  <c r="K114" i="13"/>
  <c r="F114" i="13"/>
  <c r="H114" i="13"/>
  <c r="I114" i="13"/>
  <c r="G114" i="13"/>
  <c r="K118" i="13"/>
  <c r="F118" i="13"/>
  <c r="H118" i="13"/>
  <c r="I118" i="13"/>
  <c r="G118" i="13"/>
  <c r="K122" i="13"/>
  <c r="F122" i="13"/>
  <c r="H122" i="13"/>
  <c r="I122" i="13"/>
  <c r="G122" i="13"/>
  <c r="K126" i="13"/>
  <c r="F126" i="13"/>
  <c r="H126" i="13"/>
  <c r="I126" i="13"/>
  <c r="G126" i="13"/>
  <c r="K130" i="13"/>
  <c r="F130" i="13"/>
  <c r="H130" i="13"/>
  <c r="I130" i="13"/>
  <c r="G130" i="13"/>
  <c r="K134" i="13"/>
  <c r="F134" i="13"/>
  <c r="H134" i="13"/>
  <c r="I134" i="13"/>
  <c r="G134" i="13"/>
  <c r="K138" i="13"/>
  <c r="F138" i="13"/>
  <c r="H138" i="13"/>
  <c r="I138" i="13"/>
  <c r="G138" i="13"/>
  <c r="K142" i="13"/>
  <c r="F142" i="13"/>
  <c r="H142" i="13"/>
  <c r="I142" i="13"/>
  <c r="G142" i="13"/>
  <c r="K146" i="13"/>
  <c r="F146" i="13"/>
  <c r="H146" i="13"/>
  <c r="I146" i="13"/>
  <c r="G146" i="13"/>
  <c r="K150" i="13"/>
  <c r="F150" i="13"/>
  <c r="H150" i="13"/>
  <c r="I150" i="13"/>
  <c r="G150" i="13"/>
  <c r="K154" i="13"/>
  <c r="F154" i="13"/>
  <c r="H154" i="13"/>
  <c r="I154" i="13"/>
  <c r="G154" i="13"/>
  <c r="K158" i="13"/>
  <c r="F158" i="13"/>
  <c r="H158" i="13"/>
  <c r="I158" i="13"/>
  <c r="G158" i="13"/>
  <c r="K162" i="13"/>
  <c r="F162" i="13"/>
  <c r="H162" i="13"/>
  <c r="I162" i="13"/>
  <c r="G162" i="13"/>
  <c r="K166" i="13"/>
  <c r="F166" i="13"/>
  <c r="H166" i="13"/>
  <c r="I166" i="13"/>
  <c r="G166" i="13"/>
  <c r="K170" i="13"/>
  <c r="F170" i="13"/>
  <c r="H170" i="13"/>
  <c r="I170" i="13"/>
  <c r="G170" i="13"/>
  <c r="K174" i="13"/>
  <c r="F174" i="13"/>
  <c r="H174" i="13"/>
  <c r="I174" i="13"/>
  <c r="G174" i="13"/>
  <c r="K178" i="13"/>
  <c r="F178" i="13"/>
  <c r="H178" i="13"/>
  <c r="I178" i="13"/>
  <c r="G178" i="13"/>
  <c r="K182" i="13"/>
  <c r="F182" i="13"/>
  <c r="H182" i="13"/>
  <c r="I182" i="13"/>
  <c r="G182" i="13"/>
  <c r="K186" i="13"/>
  <c r="F186" i="13"/>
  <c r="H186" i="13"/>
  <c r="I186" i="13"/>
  <c r="G186" i="13"/>
  <c r="K190" i="13"/>
  <c r="F190" i="13"/>
  <c r="H190" i="13"/>
  <c r="I190" i="13"/>
  <c r="G190" i="13"/>
  <c r="K194" i="13"/>
  <c r="G194" i="13"/>
  <c r="F194" i="13"/>
  <c r="I194" i="13"/>
  <c r="H194" i="13"/>
  <c r="K198" i="13"/>
  <c r="G198" i="13"/>
  <c r="F198" i="13"/>
  <c r="I198" i="13"/>
  <c r="H198" i="13"/>
  <c r="K202" i="13"/>
  <c r="G202" i="13"/>
  <c r="F202" i="13"/>
  <c r="I202" i="13"/>
  <c r="H202" i="13"/>
  <c r="E206" i="13"/>
  <c r="G206" i="13"/>
  <c r="F206" i="13"/>
  <c r="I206" i="13"/>
  <c r="H206" i="13"/>
  <c r="K210" i="13"/>
  <c r="G210" i="13"/>
  <c r="F210" i="13"/>
  <c r="I210" i="13"/>
  <c r="H210" i="13"/>
  <c r="K214" i="13"/>
  <c r="G214" i="13"/>
  <c r="F214" i="13"/>
  <c r="I214" i="13"/>
  <c r="H214" i="13"/>
  <c r="E197" i="13"/>
  <c r="E146" i="13"/>
  <c r="E154" i="13"/>
  <c r="E214" i="13"/>
  <c r="E178" i="13"/>
  <c r="E21" i="13"/>
  <c r="E162" i="13"/>
  <c r="E190" i="13"/>
  <c r="E181" i="13"/>
  <c r="E69" i="13"/>
  <c r="E170" i="13"/>
  <c r="E193" i="13"/>
  <c r="E38" i="13"/>
  <c r="E46" i="13"/>
  <c r="E54" i="13"/>
  <c r="E82" i="13"/>
  <c r="E90" i="13"/>
  <c r="E98" i="13"/>
  <c r="E106" i="13"/>
  <c r="E114" i="13"/>
  <c r="E122" i="13"/>
  <c r="E130" i="13"/>
  <c r="E138" i="13"/>
  <c r="E184" i="13"/>
  <c r="E204" i="13"/>
  <c r="E33" i="13"/>
  <c r="E41" i="13"/>
  <c r="E49" i="13"/>
  <c r="E58" i="13"/>
  <c r="E73" i="13"/>
  <c r="E85" i="13"/>
  <c r="E93" i="13"/>
  <c r="E101" i="13"/>
  <c r="E109" i="13"/>
  <c r="E117" i="13"/>
  <c r="E125" i="13"/>
  <c r="E133" i="13"/>
  <c r="E141" i="13"/>
  <c r="E149" i="13"/>
  <c r="E157" i="13"/>
  <c r="E165" i="13"/>
  <c r="E173" i="13"/>
  <c r="E180" i="13"/>
  <c r="E185" i="13"/>
  <c r="E192" i="13"/>
  <c r="E198" i="13"/>
  <c r="E205" i="13"/>
  <c r="E217" i="13"/>
  <c r="E13" i="13"/>
  <c r="E34" i="13"/>
  <c r="E42" i="13"/>
  <c r="E50" i="13"/>
  <c r="E61" i="13"/>
  <c r="E77" i="13"/>
  <c r="E86" i="13"/>
  <c r="E94" i="13"/>
  <c r="E102" i="13"/>
  <c r="E110" i="13"/>
  <c r="E118" i="13"/>
  <c r="E126" i="13"/>
  <c r="E134" i="13"/>
  <c r="E142" i="13"/>
  <c r="E150" i="13"/>
  <c r="E158" i="13"/>
  <c r="E166" i="13"/>
  <c r="E174" i="13"/>
  <c r="E188" i="13"/>
  <c r="E200" i="13"/>
  <c r="E17" i="13"/>
  <c r="E37" i="13"/>
  <c r="E45" i="13"/>
  <c r="E53" i="13"/>
  <c r="E65" i="13"/>
  <c r="E81" i="13"/>
  <c r="E89" i="13"/>
  <c r="E97" i="13"/>
  <c r="E105" i="13"/>
  <c r="E113" i="13"/>
  <c r="E121" i="13"/>
  <c r="E129" i="13"/>
  <c r="E137" i="13"/>
  <c r="E145" i="13"/>
  <c r="E153" i="13"/>
  <c r="E161" i="13"/>
  <c r="E177" i="13"/>
  <c r="E182" i="13"/>
  <c r="E189" i="13"/>
  <c r="E196" i="13"/>
  <c r="E201" i="13"/>
  <c r="E213" i="13"/>
  <c r="K80" i="13"/>
  <c r="E80" i="13"/>
  <c r="K84" i="13"/>
  <c r="E84" i="13"/>
  <c r="K88" i="13"/>
  <c r="E88" i="13"/>
  <c r="K92" i="13"/>
  <c r="E92" i="13"/>
  <c r="K96" i="13"/>
  <c r="E96" i="13"/>
  <c r="K100" i="13"/>
  <c r="E100" i="13"/>
  <c r="K104" i="13"/>
  <c r="E104" i="13"/>
  <c r="K108" i="13"/>
  <c r="E108" i="13"/>
  <c r="K112" i="13"/>
  <c r="E112" i="13"/>
  <c r="K116" i="13"/>
  <c r="E116" i="13"/>
  <c r="K120" i="13"/>
  <c r="E120" i="13"/>
  <c r="K124" i="13"/>
  <c r="E124" i="13"/>
  <c r="K128" i="13"/>
  <c r="E128" i="13"/>
  <c r="K132" i="13"/>
  <c r="E132" i="13"/>
  <c r="K136" i="13"/>
  <c r="E136" i="13"/>
  <c r="K140" i="13"/>
  <c r="E140" i="13"/>
  <c r="K144" i="13"/>
  <c r="E144" i="13"/>
  <c r="K148" i="13"/>
  <c r="E148" i="13"/>
  <c r="K152" i="13"/>
  <c r="E152" i="13"/>
  <c r="K156" i="13"/>
  <c r="E156" i="13"/>
  <c r="K160" i="13"/>
  <c r="E160" i="13"/>
  <c r="K164" i="13"/>
  <c r="E164" i="13"/>
  <c r="D250" i="13"/>
  <c r="K168" i="13"/>
  <c r="E168" i="13"/>
  <c r="K172" i="13"/>
  <c r="E172" i="13"/>
  <c r="K176" i="13"/>
  <c r="E176" i="13"/>
  <c r="K183" i="13"/>
  <c r="E183" i="13"/>
  <c r="K187" i="13"/>
  <c r="E187" i="13"/>
  <c r="K191" i="13"/>
  <c r="E191" i="13"/>
  <c r="K195" i="13"/>
  <c r="E195" i="13"/>
  <c r="K199" i="13"/>
  <c r="E199" i="13"/>
  <c r="K203" i="13"/>
  <c r="E203" i="13"/>
  <c r="E25" i="13"/>
  <c r="E57" i="13"/>
  <c r="E210" i="13"/>
  <c r="K22" i="18"/>
  <c r="E22" i="18"/>
  <c r="K82" i="18"/>
  <c r="E82" i="18"/>
  <c r="K98" i="18"/>
  <c r="E98" i="18"/>
  <c r="K114" i="18"/>
  <c r="E114" i="18"/>
  <c r="K130" i="18"/>
  <c r="E130" i="18"/>
  <c r="K11" i="13"/>
  <c r="E11" i="13"/>
  <c r="K15" i="13"/>
  <c r="E15" i="13"/>
  <c r="K19" i="13"/>
  <c r="E19" i="13"/>
  <c r="K56" i="13"/>
  <c r="E56" i="13"/>
  <c r="K211" i="13"/>
  <c r="E211" i="13"/>
  <c r="K215" i="13"/>
  <c r="E215" i="13"/>
  <c r="E10" i="13"/>
  <c r="E18" i="13"/>
  <c r="E26" i="13"/>
  <c r="E66" i="13"/>
  <c r="E74" i="13"/>
  <c r="E194" i="13"/>
  <c r="K31" i="13"/>
  <c r="E31" i="13"/>
  <c r="K35" i="13"/>
  <c r="E35" i="13"/>
  <c r="K39" i="13"/>
  <c r="E39" i="13"/>
  <c r="K43" i="13"/>
  <c r="E43" i="13"/>
  <c r="K47" i="13"/>
  <c r="E47" i="13"/>
  <c r="K51" i="13"/>
  <c r="E51" i="13"/>
  <c r="K63" i="13"/>
  <c r="E63" i="13"/>
  <c r="K67" i="13"/>
  <c r="E67" i="13"/>
  <c r="K71" i="13"/>
  <c r="E71" i="13"/>
  <c r="K75" i="13"/>
  <c r="E75" i="13"/>
  <c r="K212" i="13"/>
  <c r="E212" i="13"/>
  <c r="K216" i="13"/>
  <c r="E216" i="13"/>
  <c r="E29" i="13"/>
  <c r="K142" i="12"/>
  <c r="E142" i="12"/>
  <c r="K198" i="12"/>
  <c r="E198" i="12"/>
  <c r="K32" i="13"/>
  <c r="E32" i="13"/>
  <c r="K36" i="13"/>
  <c r="E36" i="13"/>
  <c r="K40" i="13"/>
  <c r="E40" i="13"/>
  <c r="K44" i="13"/>
  <c r="E44" i="13"/>
  <c r="K48" i="13"/>
  <c r="E48" i="13"/>
  <c r="K52" i="13"/>
  <c r="E52" i="13"/>
  <c r="K99" i="13"/>
  <c r="E99" i="13"/>
  <c r="K103" i="13"/>
  <c r="E103" i="13"/>
  <c r="K107" i="13"/>
  <c r="E107" i="13"/>
  <c r="K111" i="13"/>
  <c r="E111" i="13"/>
  <c r="K115" i="13"/>
  <c r="E115" i="13"/>
  <c r="K119" i="13"/>
  <c r="E119" i="13"/>
  <c r="K123" i="13"/>
  <c r="E123" i="13"/>
  <c r="K127" i="13"/>
  <c r="E127" i="13"/>
  <c r="K131" i="13"/>
  <c r="E131" i="13"/>
  <c r="K135" i="13"/>
  <c r="E135" i="13"/>
  <c r="K139" i="13"/>
  <c r="E139" i="13"/>
  <c r="K143" i="13"/>
  <c r="E143" i="13"/>
  <c r="K147" i="13"/>
  <c r="E147" i="13"/>
  <c r="K151" i="13"/>
  <c r="E151" i="13"/>
  <c r="K155" i="13"/>
  <c r="E155" i="13"/>
  <c r="K159" i="13"/>
  <c r="E159" i="13"/>
  <c r="K163" i="13"/>
  <c r="E163" i="13"/>
  <c r="K167" i="13"/>
  <c r="E167" i="13"/>
  <c r="K171" i="13"/>
  <c r="E171" i="13"/>
  <c r="K175" i="13"/>
  <c r="E175" i="13"/>
  <c r="K179" i="13"/>
  <c r="E179" i="13"/>
  <c r="K206" i="13"/>
  <c r="D254" i="13"/>
  <c r="E14" i="13"/>
  <c r="E22" i="13"/>
  <c r="E30" i="13"/>
  <c r="E62" i="13"/>
  <c r="E70" i="13"/>
  <c r="E78" i="13"/>
  <c r="E186" i="13"/>
  <c r="E202" i="13"/>
  <c r="E209" i="13"/>
  <c r="K27" i="12"/>
  <c r="E27" i="12"/>
  <c r="K35" i="12"/>
  <c r="E35" i="12"/>
  <c r="K55" i="12"/>
  <c r="E55" i="12"/>
  <c r="K63" i="12"/>
  <c r="E63" i="12"/>
  <c r="K127" i="12"/>
  <c r="E127" i="12"/>
  <c r="K151" i="12"/>
  <c r="E151" i="12"/>
  <c r="K155" i="12"/>
  <c r="E155" i="12"/>
  <c r="K163" i="12"/>
  <c r="E163" i="12"/>
  <c r="K175" i="12"/>
  <c r="E175" i="12"/>
  <c r="K187" i="12"/>
  <c r="E187" i="12"/>
  <c r="D251" i="13"/>
  <c r="K169" i="13"/>
  <c r="E23" i="13"/>
  <c r="E27" i="13"/>
  <c r="E55" i="13"/>
  <c r="E59" i="13"/>
  <c r="E79" i="13"/>
  <c r="E83" i="13"/>
  <c r="E87" i="13"/>
  <c r="E91" i="13"/>
  <c r="E95" i="13"/>
  <c r="E207" i="13"/>
  <c r="K9" i="13"/>
  <c r="E179" i="12"/>
  <c r="E195" i="12"/>
  <c r="E57" i="18"/>
  <c r="E85" i="18"/>
  <c r="E141" i="18"/>
  <c r="K11" i="12"/>
  <c r="E11" i="12"/>
  <c r="K19" i="12"/>
  <c r="E19" i="12"/>
  <c r="K31" i="12"/>
  <c r="E31" i="12"/>
  <c r="K47" i="12"/>
  <c r="E47" i="12"/>
  <c r="K75" i="12"/>
  <c r="E75" i="12"/>
  <c r="K91" i="12"/>
  <c r="E91" i="12"/>
  <c r="E12" i="13"/>
  <c r="E16" i="13"/>
  <c r="E20" i="13"/>
  <c r="E24" i="13"/>
  <c r="E28" i="13"/>
  <c r="E60" i="13"/>
  <c r="E64" i="13"/>
  <c r="E68" i="13"/>
  <c r="E72" i="13"/>
  <c r="E76" i="13"/>
  <c r="E208" i="13"/>
  <c r="K17" i="18"/>
  <c r="E17" i="18"/>
  <c r="K25" i="18"/>
  <c r="E25" i="18"/>
  <c r="K33" i="18"/>
  <c r="E33" i="18"/>
  <c r="K41" i="18"/>
  <c r="E41" i="18"/>
  <c r="K49" i="18"/>
  <c r="E49" i="18"/>
  <c r="K53" i="18"/>
  <c r="E53" i="18"/>
  <c r="K61" i="18"/>
  <c r="E61" i="18"/>
  <c r="K65" i="18"/>
  <c r="E65" i="18"/>
  <c r="K69" i="18"/>
  <c r="E69" i="18"/>
  <c r="K81" i="18"/>
  <c r="E81" i="18"/>
  <c r="K89" i="18"/>
  <c r="E89" i="18"/>
  <c r="K105" i="18"/>
  <c r="E105" i="18"/>
  <c r="K109" i="18"/>
  <c r="E109" i="18"/>
  <c r="K117" i="18"/>
  <c r="E117" i="18"/>
  <c r="K125" i="18"/>
  <c r="E125" i="18"/>
  <c r="K129" i="18"/>
  <c r="E129" i="18"/>
  <c r="K133" i="18"/>
  <c r="E133" i="18"/>
  <c r="K149" i="18"/>
  <c r="E149" i="18"/>
  <c r="K153" i="18"/>
  <c r="E153" i="18"/>
  <c r="K169" i="18"/>
  <c r="E169" i="18"/>
  <c r="K177" i="18"/>
  <c r="E177" i="18"/>
  <c r="K185" i="18"/>
  <c r="E185" i="18"/>
  <c r="K193" i="18"/>
  <c r="E193" i="18"/>
  <c r="E17" i="12"/>
  <c r="E53" i="12"/>
  <c r="E61" i="12"/>
  <c r="E109" i="12"/>
  <c r="E16" i="18"/>
  <c r="E32" i="18"/>
  <c r="E146" i="18"/>
  <c r="K146" i="18"/>
  <c r="E154" i="18"/>
  <c r="K154" i="18"/>
  <c r="E162" i="18"/>
  <c r="K162" i="18"/>
  <c r="E170" i="18"/>
  <c r="K170" i="18"/>
  <c r="E178" i="18"/>
  <c r="K178" i="18"/>
  <c r="E194" i="18"/>
  <c r="K194" i="18"/>
  <c r="E202" i="18"/>
  <c r="K202" i="18"/>
  <c r="E210" i="18"/>
  <c r="K210" i="18"/>
  <c r="E12" i="12"/>
  <c r="E72" i="12"/>
  <c r="E120" i="12"/>
  <c r="E156" i="12"/>
  <c r="E180" i="12"/>
  <c r="E78" i="18"/>
  <c r="E94" i="18"/>
  <c r="E110" i="18"/>
  <c r="E126" i="18"/>
  <c r="E206" i="18"/>
  <c r="E13" i="12"/>
  <c r="E24" i="12"/>
  <c r="E29" i="12"/>
  <c r="E40" i="12"/>
  <c r="E45" i="12"/>
  <c r="E68" i="12"/>
  <c r="E73" i="12"/>
  <c r="E76" i="12"/>
  <c r="E81" i="12"/>
  <c r="E96" i="12"/>
  <c r="E116" i="12"/>
  <c r="E121" i="12"/>
  <c r="E125" i="12"/>
  <c r="E129" i="12"/>
  <c r="E148" i="12"/>
  <c r="E152" i="12"/>
  <c r="E157" i="12"/>
  <c r="E168" i="12"/>
  <c r="E176" i="12"/>
  <c r="E181" i="12"/>
  <c r="E192" i="12"/>
  <c r="E197" i="12"/>
  <c r="E201" i="12"/>
  <c r="E216" i="12"/>
  <c r="E10" i="12"/>
  <c r="K10" i="12"/>
  <c r="E14" i="12"/>
  <c r="K14" i="12"/>
  <c r="E18" i="12"/>
  <c r="K18" i="12"/>
  <c r="E22" i="12"/>
  <c r="K22" i="12"/>
  <c r="E26" i="12"/>
  <c r="K26" i="12"/>
  <c r="E30" i="12"/>
  <c r="K30" i="12"/>
  <c r="E34" i="12"/>
  <c r="K34" i="12"/>
  <c r="E38" i="12"/>
  <c r="K38" i="12"/>
  <c r="E42" i="12"/>
  <c r="K42" i="12"/>
  <c r="E46" i="12"/>
  <c r="K46" i="12"/>
  <c r="E50" i="12"/>
  <c r="K50" i="12"/>
  <c r="E54" i="12"/>
  <c r="K54" i="12"/>
  <c r="E58" i="12"/>
  <c r="K58" i="12"/>
  <c r="E62" i="12"/>
  <c r="K62" i="12"/>
  <c r="E66" i="12"/>
  <c r="K66" i="12"/>
  <c r="E70" i="12"/>
  <c r="K70" i="12"/>
  <c r="E74" i="12"/>
  <c r="K74" i="12"/>
  <c r="E78" i="12"/>
  <c r="K78" i="12"/>
  <c r="E82" i="12"/>
  <c r="K82" i="12"/>
  <c r="E86" i="12"/>
  <c r="K86" i="12"/>
  <c r="E90" i="12"/>
  <c r="K90" i="12"/>
  <c r="E94" i="12"/>
  <c r="K94" i="12"/>
  <c r="E98" i="12"/>
  <c r="K98" i="12"/>
  <c r="E102" i="12"/>
  <c r="K102" i="12"/>
  <c r="E106" i="12"/>
  <c r="K106" i="12"/>
  <c r="E110" i="12"/>
  <c r="K110" i="12"/>
  <c r="E114" i="12"/>
  <c r="K114" i="12"/>
  <c r="E118" i="12"/>
  <c r="K118" i="12"/>
  <c r="E122" i="12"/>
  <c r="K122" i="12"/>
  <c r="E126" i="12"/>
  <c r="K126" i="12"/>
  <c r="E130" i="12"/>
  <c r="K130" i="12"/>
  <c r="E134" i="12"/>
  <c r="K134" i="12"/>
  <c r="E138" i="12"/>
  <c r="K138" i="12"/>
  <c r="E146" i="12"/>
  <c r="K146" i="12"/>
  <c r="E150" i="12"/>
  <c r="K150" i="12"/>
  <c r="E154" i="12"/>
  <c r="K154" i="12"/>
  <c r="E158" i="12"/>
  <c r="K158" i="12"/>
  <c r="E162" i="12"/>
  <c r="K162" i="12"/>
  <c r="E166" i="12"/>
  <c r="K166" i="12"/>
  <c r="E170" i="12"/>
  <c r="K170" i="12"/>
  <c r="E174" i="12"/>
  <c r="K174" i="12"/>
  <c r="E178" i="12"/>
  <c r="K178" i="12"/>
  <c r="E182" i="12"/>
  <c r="K182" i="12"/>
  <c r="E186" i="12"/>
  <c r="K186" i="12"/>
  <c r="E190" i="12"/>
  <c r="K190" i="12"/>
  <c r="E194" i="12"/>
  <c r="K194" i="12"/>
  <c r="E202" i="12"/>
  <c r="K202" i="12"/>
  <c r="E206" i="12"/>
  <c r="K206" i="12"/>
  <c r="E210" i="12"/>
  <c r="K210" i="12"/>
  <c r="E214" i="12"/>
  <c r="K214" i="12"/>
  <c r="E11" i="18"/>
  <c r="E15" i="18"/>
  <c r="E38" i="18"/>
  <c r="E42" i="18"/>
  <c r="E46" i="18"/>
  <c r="E50" i="18"/>
  <c r="E54" i="18"/>
  <c r="E58" i="18"/>
  <c r="E63" i="18"/>
  <c r="E74" i="18"/>
  <c r="E79" i="18"/>
  <c r="E90" i="18"/>
  <c r="E95" i="18"/>
  <c r="E106" i="18"/>
  <c r="E111" i="18"/>
  <c r="E122" i="18"/>
  <c r="E127" i="18"/>
  <c r="E138" i="18"/>
  <c r="E158" i="18"/>
  <c r="E175" i="18"/>
  <c r="E183" i="18"/>
  <c r="E187" i="18"/>
  <c r="E191" i="18"/>
  <c r="E207" i="18"/>
  <c r="E12" i="18"/>
  <c r="K12" i="18"/>
  <c r="E20" i="18"/>
  <c r="K20" i="18"/>
  <c r="E28" i="18"/>
  <c r="K28" i="18"/>
  <c r="E36" i="18"/>
  <c r="K36" i="18"/>
  <c r="E52" i="18"/>
  <c r="K52" i="18"/>
  <c r="E56" i="18"/>
  <c r="K56" i="18"/>
  <c r="E64" i="18"/>
  <c r="K64" i="18"/>
  <c r="E68" i="18"/>
  <c r="K68" i="18"/>
  <c r="E72" i="18"/>
  <c r="K72" i="18"/>
  <c r="E76" i="18"/>
  <c r="K76" i="18"/>
  <c r="E80" i="18"/>
  <c r="K80" i="18"/>
  <c r="E84" i="18"/>
  <c r="K84" i="18"/>
  <c r="E88" i="18"/>
  <c r="K88" i="18"/>
  <c r="E92" i="18"/>
  <c r="K92" i="18"/>
  <c r="E96" i="18"/>
  <c r="K96" i="18"/>
  <c r="E100" i="18"/>
  <c r="K100" i="18"/>
  <c r="E104" i="18"/>
  <c r="K104" i="18"/>
  <c r="E108" i="18"/>
  <c r="K108" i="18"/>
  <c r="E112" i="18"/>
  <c r="K112" i="18"/>
  <c r="E116" i="18"/>
  <c r="K116" i="18"/>
  <c r="E120" i="18"/>
  <c r="K120" i="18"/>
  <c r="E124" i="18"/>
  <c r="K124" i="18"/>
  <c r="E128" i="18"/>
  <c r="K128" i="18"/>
  <c r="E132" i="18"/>
  <c r="K132" i="18"/>
  <c r="E136" i="18"/>
  <c r="K136" i="18"/>
  <c r="E140" i="18"/>
  <c r="K140" i="18"/>
  <c r="E152" i="18"/>
  <c r="K152" i="18"/>
  <c r="E160" i="18"/>
  <c r="K160" i="18"/>
  <c r="E168" i="18"/>
  <c r="K168" i="18"/>
  <c r="E176" i="18"/>
  <c r="K176" i="18"/>
  <c r="E180" i="18"/>
  <c r="K180" i="18"/>
  <c r="E196" i="18"/>
  <c r="K196" i="18"/>
  <c r="E204" i="18"/>
  <c r="K204" i="18"/>
  <c r="E212" i="18"/>
  <c r="K212" i="18"/>
  <c r="E10" i="18"/>
  <c r="K10" i="18"/>
  <c r="E18" i="18"/>
  <c r="K18" i="18"/>
  <c r="E26" i="18"/>
  <c r="K26" i="18"/>
  <c r="E34" i="18"/>
  <c r="K34" i="18"/>
  <c r="E62" i="18"/>
  <c r="K62" i="18"/>
  <c r="E142" i="18"/>
  <c r="K142" i="18"/>
  <c r="E174" i="18"/>
  <c r="K174" i="18"/>
  <c r="E182" i="18"/>
  <c r="K182" i="18"/>
  <c r="E28" i="12"/>
  <c r="E44" i="12"/>
  <c r="E80" i="12"/>
  <c r="E124" i="12"/>
  <c r="E196" i="12"/>
  <c r="E14" i="18"/>
  <c r="E186" i="18"/>
  <c r="E190" i="18"/>
  <c r="E20" i="12"/>
  <c r="E25" i="12"/>
  <c r="E36" i="12"/>
  <c r="E41" i="12"/>
  <c r="E52" i="12"/>
  <c r="E56" i="12"/>
  <c r="E64" i="12"/>
  <c r="E69" i="12"/>
  <c r="E77" i="12"/>
  <c r="E88" i="12"/>
  <c r="E92" i="12"/>
  <c r="E97" i="12"/>
  <c r="E117" i="12"/>
  <c r="E132" i="12"/>
  <c r="E136" i="12"/>
  <c r="E140" i="12"/>
  <c r="E144" i="12"/>
  <c r="E153" i="12"/>
  <c r="E164" i="12"/>
  <c r="E172" i="12"/>
  <c r="E177" i="12"/>
  <c r="E184" i="12"/>
  <c r="E193" i="12"/>
  <c r="E208" i="12"/>
  <c r="E212" i="12"/>
  <c r="E59" i="12"/>
  <c r="K59" i="12"/>
  <c r="E71" i="12"/>
  <c r="K71" i="12"/>
  <c r="E79" i="12"/>
  <c r="K79" i="12"/>
  <c r="E83" i="12"/>
  <c r="K83" i="12"/>
  <c r="E87" i="12"/>
  <c r="K87" i="12"/>
  <c r="E95" i="12"/>
  <c r="K95" i="12"/>
  <c r="E99" i="12"/>
  <c r="K99" i="12"/>
  <c r="E103" i="12"/>
  <c r="K103" i="12"/>
  <c r="E111" i="12"/>
  <c r="K111" i="12"/>
  <c r="E115" i="12"/>
  <c r="K115" i="12"/>
  <c r="E119" i="12"/>
  <c r="K119" i="12"/>
  <c r="E131" i="12"/>
  <c r="K131" i="12"/>
  <c r="E135" i="12"/>
  <c r="K135" i="12"/>
  <c r="E139" i="12"/>
  <c r="K139" i="12"/>
  <c r="E143" i="12"/>
  <c r="K143" i="12"/>
  <c r="E147" i="12"/>
  <c r="K147" i="12"/>
  <c r="E167" i="12"/>
  <c r="K167" i="12"/>
  <c r="E171" i="12"/>
  <c r="K171" i="12"/>
  <c r="E183" i="12"/>
  <c r="K183" i="12"/>
  <c r="E191" i="12"/>
  <c r="K191" i="12"/>
  <c r="E199" i="12"/>
  <c r="K199" i="12"/>
  <c r="E207" i="12"/>
  <c r="K207" i="12"/>
  <c r="E215" i="12"/>
  <c r="K215" i="12"/>
  <c r="E30" i="18"/>
  <c r="E35" i="18"/>
  <c r="E39" i="18"/>
  <c r="E43" i="18"/>
  <c r="E47" i="18"/>
  <c r="E51" i="18"/>
  <c r="E55" i="18"/>
  <c r="E59" i="18"/>
  <c r="E70" i="18"/>
  <c r="E75" i="18"/>
  <c r="E86" i="18"/>
  <c r="E91" i="18"/>
  <c r="E102" i="18"/>
  <c r="E107" i="18"/>
  <c r="E118" i="18"/>
  <c r="E123" i="18"/>
  <c r="E134" i="18"/>
  <c r="E139" i="18"/>
  <c r="E155" i="18"/>
  <c r="E159" i="18"/>
  <c r="E171" i="18"/>
  <c r="E198" i="18"/>
  <c r="E203" i="18"/>
  <c r="E214" i="18"/>
  <c r="E9" i="18"/>
  <c r="K9" i="18"/>
  <c r="E9" i="12"/>
  <c r="D236" i="13"/>
  <c r="D226" i="13"/>
  <c r="D235" i="13"/>
  <c r="D234" i="13"/>
  <c r="D238" i="13"/>
  <c r="D232" i="13"/>
  <c r="D248" i="13"/>
  <c r="D255" i="13"/>
  <c r="D256" i="13"/>
  <c r="D245" i="13"/>
  <c r="D239" i="13"/>
  <c r="D249" i="13"/>
  <c r="D225" i="13"/>
  <c r="D233" i="13"/>
  <c r="D237" i="13"/>
  <c r="D241" i="13"/>
  <c r="D243" i="13"/>
  <c r="D246" i="13"/>
  <c r="D252" i="13"/>
  <c r="D253" i="13"/>
  <c r="D240" i="13"/>
  <c r="D247" i="13"/>
  <c r="D223" i="13"/>
  <c r="D219" i="13"/>
  <c r="D4" i="13" s="1"/>
  <c r="D224" i="13"/>
  <c r="D242" i="13"/>
  <c r="D244" i="13"/>
  <c r="E256" i="13" l="1"/>
  <c r="E235" i="13"/>
  <c r="E252" i="13"/>
  <c r="E245" i="13"/>
  <c r="E240" i="13"/>
  <c r="E244" i="13"/>
  <c r="E254" i="13"/>
  <c r="E239" i="13"/>
  <c r="F239" i="13"/>
  <c r="E237" i="13"/>
  <c r="E246" i="13"/>
  <c r="E243" i="13"/>
  <c r="D228" i="13"/>
  <c r="E238" i="13"/>
  <c r="F254" i="13"/>
  <c r="E251" i="13"/>
  <c r="E253" i="13"/>
  <c r="E236" i="13"/>
  <c r="E242" i="13"/>
  <c r="E247" i="13"/>
  <c r="E250" i="13"/>
  <c r="E226" i="13"/>
  <c r="E241" i="13"/>
  <c r="E224" i="13"/>
  <c r="E255" i="13"/>
  <c r="E234" i="13"/>
  <c r="E248" i="13"/>
  <c r="E223" i="13"/>
  <c r="E219" i="13"/>
  <c r="E4" i="13" s="1"/>
  <c r="E232" i="13"/>
  <c r="E249" i="13"/>
  <c r="E225" i="13"/>
  <c r="E233" i="13"/>
  <c r="D258" i="13"/>
  <c r="F235" i="13" l="1"/>
  <c r="F252" i="13"/>
  <c r="F243" i="13"/>
  <c r="F242" i="13"/>
  <c r="F247" i="13"/>
  <c r="F249" i="13"/>
  <c r="F225" i="13"/>
  <c r="F234" i="13"/>
  <c r="F251" i="13"/>
  <c r="F241" i="13"/>
  <c r="F224" i="13"/>
  <c r="F253" i="13"/>
  <c r="F240" i="13"/>
  <c r="F248" i="13"/>
  <c r="F237" i="13"/>
  <c r="F246" i="13"/>
  <c r="F233" i="13"/>
  <c r="F226" i="13"/>
  <c r="F250" i="13"/>
  <c r="F223" i="13"/>
  <c r="F232" i="13"/>
  <c r="F219" i="13"/>
  <c r="F4" i="13" s="1"/>
  <c r="G244" i="13"/>
  <c r="F244" i="13"/>
  <c r="F256" i="13"/>
  <c r="F245" i="13"/>
  <c r="F236" i="13"/>
  <c r="F255" i="13"/>
  <c r="F238" i="13"/>
  <c r="E228" i="13"/>
  <c r="E258" i="13"/>
  <c r="G254" i="13" l="1"/>
  <c r="G238" i="13"/>
  <c r="G255" i="13"/>
  <c r="G252" i="13"/>
  <c r="G250" i="13"/>
  <c r="G226" i="13"/>
  <c r="G234" i="13"/>
  <c r="G251" i="13"/>
  <c r="G249" i="13"/>
  <c r="G225" i="13"/>
  <c r="G256" i="13"/>
  <c r="F228" i="13"/>
  <c r="G237" i="13"/>
  <c r="G248" i="13"/>
  <c r="G240" i="13"/>
  <c r="G242" i="13"/>
  <c r="G236" i="13"/>
  <c r="G253" i="13"/>
  <c r="G243" i="13"/>
  <c r="F258" i="13"/>
  <c r="G239" i="13"/>
  <c r="G235" i="13"/>
  <c r="G232" i="13"/>
  <c r="G219" i="13"/>
  <c r="G4" i="13" s="1"/>
  <c r="G223" i="13"/>
  <c r="G233" i="13"/>
  <c r="G247" i="13"/>
  <c r="G241" i="13"/>
  <c r="G224" i="13"/>
  <c r="G246" i="13"/>
  <c r="G245" i="13"/>
  <c r="H239" i="13" l="1"/>
  <c r="H235" i="13"/>
  <c r="H242" i="13"/>
  <c r="G228" i="13"/>
  <c r="H223" i="13"/>
  <c r="H232" i="13"/>
  <c r="H243" i="13"/>
  <c r="H238" i="13"/>
  <c r="H245" i="13"/>
  <c r="H219" i="13"/>
  <c r="H4" i="13" s="1"/>
  <c r="H233" i="13"/>
  <c r="H244" i="13"/>
  <c r="H251" i="13"/>
  <c r="H240" i="13"/>
  <c r="H226" i="13"/>
  <c r="H252" i="13"/>
  <c r="H241" i="13"/>
  <c r="H224" i="13"/>
  <c r="H237" i="13"/>
  <c r="H234" i="13"/>
  <c r="H250" i="13"/>
  <c r="H247" i="13"/>
  <c r="G258" i="13"/>
  <c r="H253" i="13"/>
  <c r="I254" i="13"/>
  <c r="H236" i="13"/>
  <c r="H254" i="13"/>
  <c r="H246" i="13"/>
  <c r="H248" i="13"/>
  <c r="H256" i="13"/>
  <c r="H249" i="13"/>
  <c r="H225" i="13"/>
  <c r="H255" i="13"/>
  <c r="I251" i="13" l="1"/>
  <c r="I247" i="13"/>
  <c r="I245" i="13"/>
  <c r="I248" i="13"/>
  <c r="I224" i="13"/>
  <c r="I241" i="13"/>
  <c r="I255" i="13"/>
  <c r="I239" i="13"/>
  <c r="I243" i="13"/>
  <c r="I242" i="13"/>
  <c r="I219" i="13"/>
  <c r="I4" i="13" s="1"/>
  <c r="I232" i="13"/>
  <c r="I223" i="13"/>
  <c r="I253" i="13"/>
  <c r="I235" i="13"/>
  <c r="H258" i="13"/>
  <c r="I252" i="13"/>
  <c r="H228" i="13"/>
  <c r="I225" i="13"/>
  <c r="I249" i="13"/>
  <c r="I256" i="13"/>
  <c r="I246" i="13"/>
  <c r="I236" i="13"/>
  <c r="I250" i="13"/>
  <c r="I226" i="13"/>
  <c r="I234" i="13"/>
  <c r="I237" i="13"/>
  <c r="I238" i="13"/>
  <c r="I240" i="13"/>
  <c r="I233" i="13"/>
  <c r="I244" i="13"/>
  <c r="D237" i="18"/>
  <c r="I228" i="13" l="1"/>
  <c r="I258" i="13"/>
  <c r="D246" i="18"/>
  <c r="D235" i="18"/>
  <c r="G238" i="18"/>
  <c r="F236" i="18"/>
  <c r="E234" i="18"/>
  <c r="E241" i="18"/>
  <c r="D243" i="18"/>
  <c r="E246" i="18"/>
  <c r="D232" i="18"/>
  <c r="D219" i="18"/>
  <c r="D4" i="18" s="1"/>
  <c r="D223" i="18"/>
  <c r="E237" i="18"/>
  <c r="E244" i="18"/>
  <c r="E247" i="18"/>
  <c r="E248" i="18"/>
  <c r="E236" i="18"/>
  <c r="E235" i="18"/>
  <c r="F237" i="18"/>
  <c r="E239" i="18"/>
  <c r="D242" i="18"/>
  <c r="F238" i="18"/>
  <c r="E238" i="18"/>
  <c r="D241" i="18"/>
  <c r="D224" i="18"/>
  <c r="D245" i="18"/>
  <c r="D249" i="18"/>
  <c r="D225" i="18"/>
  <c r="D250" i="18"/>
  <c r="D226" i="18"/>
  <c r="E251" i="18"/>
  <c r="D253" i="18"/>
  <c r="D255" i="18"/>
  <c r="D233" i="18"/>
  <c r="D234" i="18"/>
  <c r="D236" i="18"/>
  <c r="D238" i="18"/>
  <c r="D239" i="18"/>
  <c r="D240" i="18"/>
  <c r="D244" i="18"/>
  <c r="D247" i="18"/>
  <c r="D248" i="18"/>
  <c r="D252" i="18"/>
  <c r="D251" i="18"/>
  <c r="E254" i="18"/>
  <c r="D256" i="18"/>
  <c r="D254" i="18"/>
  <c r="E223" i="18" l="1"/>
  <c r="E232" i="18"/>
  <c r="E250" i="18"/>
  <c r="E226" i="18"/>
  <c r="F246" i="18"/>
  <c r="F241" i="18"/>
  <c r="E240" i="18"/>
  <c r="F247" i="18"/>
  <c r="D228" i="18"/>
  <c r="E256" i="18"/>
  <c r="E255" i="18"/>
  <c r="E242" i="18"/>
  <c r="F239" i="18"/>
  <c r="G237" i="18"/>
  <c r="E252" i="18"/>
  <c r="E245" i="18"/>
  <c r="F251" i="18"/>
  <c r="F254" i="18"/>
  <c r="E253" i="18"/>
  <c r="E249" i="18"/>
  <c r="E225" i="18"/>
  <c r="F235" i="18"/>
  <c r="E219" i="18"/>
  <c r="E4" i="18" s="1"/>
  <c r="E233" i="18"/>
  <c r="F248" i="18"/>
  <c r="F244" i="18"/>
  <c r="F234" i="18"/>
  <c r="D258" i="18"/>
  <c r="E243" i="18"/>
  <c r="E224" i="18"/>
  <c r="G236" i="18"/>
  <c r="H238" i="18"/>
  <c r="E228" i="18" l="1"/>
  <c r="E258" i="18"/>
  <c r="F223" i="18"/>
  <c r="F224" i="18"/>
  <c r="K239" i="18"/>
  <c r="K238" i="18"/>
  <c r="K245" i="18"/>
  <c r="K250" i="18"/>
  <c r="K226" i="18"/>
  <c r="K254" i="18"/>
  <c r="G234" i="18"/>
  <c r="G235" i="18"/>
  <c r="F249" i="18"/>
  <c r="F225" i="18"/>
  <c r="F253" i="18"/>
  <c r="F252" i="18"/>
  <c r="G239" i="18"/>
  <c r="F256" i="18"/>
  <c r="G241" i="18"/>
  <c r="G246" i="18"/>
  <c r="K235" i="18"/>
  <c r="K232" i="18"/>
  <c r="K223" i="18"/>
  <c r="K219" i="18"/>
  <c r="K4" i="18" s="1"/>
  <c r="K242" i="18"/>
  <c r="K244" i="18"/>
  <c r="K237" i="18"/>
  <c r="K243" i="18"/>
  <c r="F255" i="18"/>
  <c r="F233" i="18"/>
  <c r="K253" i="18"/>
  <c r="K247" i="18"/>
  <c r="K251" i="18"/>
  <c r="G240" i="18"/>
  <c r="G247" i="18"/>
  <c r="K252" i="18"/>
  <c r="K256" i="18"/>
  <c r="H236" i="18"/>
  <c r="K233" i="18"/>
  <c r="K249" i="18"/>
  <c r="K225" i="18"/>
  <c r="K241" i="18"/>
  <c r="K224" i="18"/>
  <c r="K246" i="18"/>
  <c r="K248" i="18"/>
  <c r="G248" i="18"/>
  <c r="G254" i="18"/>
  <c r="F232" i="18"/>
  <c r="I238" i="18"/>
  <c r="F243" i="18"/>
  <c r="K234" i="18"/>
  <c r="K240" i="18"/>
  <c r="K236" i="18"/>
  <c r="K255" i="18"/>
  <c r="G244" i="18"/>
  <c r="F219" i="18"/>
  <c r="F4" i="18" s="1"/>
  <c r="G251" i="18"/>
  <c r="F245" i="18"/>
  <c r="H237" i="18"/>
  <c r="I237" i="18"/>
  <c r="F242" i="18"/>
  <c r="F240" i="18"/>
  <c r="F250" i="18"/>
  <c r="F226" i="18"/>
  <c r="F228" i="18" l="1"/>
  <c r="G243" i="18"/>
  <c r="F258" i="18"/>
  <c r="G223" i="18"/>
  <c r="K258" i="18"/>
  <c r="H239" i="18"/>
  <c r="G245" i="18"/>
  <c r="H254" i="18"/>
  <c r="I254" i="18"/>
  <c r="G233" i="18"/>
  <c r="H241" i="18"/>
  <c r="G256" i="18"/>
  <c r="G253" i="18"/>
  <c r="G249" i="18"/>
  <c r="G225" i="18"/>
  <c r="H235" i="18"/>
  <c r="G242" i="18"/>
  <c r="G226" i="18"/>
  <c r="G250" i="18"/>
  <c r="G232" i="18"/>
  <c r="H247" i="18"/>
  <c r="G252" i="18"/>
  <c r="H251" i="18"/>
  <c r="H244" i="18"/>
  <c r="G219" i="18"/>
  <c r="G4" i="18" s="1"/>
  <c r="H248" i="18"/>
  <c r="I236" i="18"/>
  <c r="G255" i="18"/>
  <c r="K228" i="18"/>
  <c r="H246" i="18"/>
  <c r="I246" i="18"/>
  <c r="G224" i="18"/>
  <c r="H234" i="18"/>
  <c r="H232" i="18" l="1"/>
  <c r="H224" i="18"/>
  <c r="H249" i="18"/>
  <c r="H225" i="18"/>
  <c r="I241" i="18"/>
  <c r="H233" i="18"/>
  <c r="H219" i="18"/>
  <c r="H4" i="18" s="1"/>
  <c r="I248" i="18"/>
  <c r="H252" i="18"/>
  <c r="I235" i="18"/>
  <c r="H253" i="18"/>
  <c r="H256" i="18"/>
  <c r="H223" i="18"/>
  <c r="H245" i="18"/>
  <c r="I245" i="18"/>
  <c r="H243" i="18"/>
  <c r="I243" i="18"/>
  <c r="G258" i="18"/>
  <c r="H240" i="18"/>
  <c r="I234" i="18"/>
  <c r="H255" i="18"/>
  <c r="I244" i="18"/>
  <c r="I251" i="18"/>
  <c r="I247" i="18"/>
  <c r="H250" i="18"/>
  <c r="H226" i="18"/>
  <c r="H242" i="18"/>
  <c r="I223" i="18"/>
  <c r="I239" i="18"/>
  <c r="G228" i="18"/>
  <c r="I232" i="18" l="1"/>
  <c r="I240" i="18"/>
  <c r="H258" i="18"/>
  <c r="I256" i="18"/>
  <c r="H228" i="18"/>
  <c r="I255" i="18"/>
  <c r="I252" i="18"/>
  <c r="I224" i="18"/>
  <c r="I242" i="18"/>
  <c r="I219" i="18"/>
  <c r="I4" i="18" s="1"/>
  <c r="I226" i="18"/>
  <c r="I250" i="18"/>
  <c r="I253" i="18"/>
  <c r="I233" i="18"/>
  <c r="I249" i="18"/>
  <c r="I225" i="18"/>
  <c r="I228" i="18" l="1"/>
  <c r="I258" i="18"/>
  <c r="P214" i="16" l="1"/>
  <c r="P210" i="16"/>
  <c r="P206" i="16"/>
  <c r="P202" i="16"/>
  <c r="P198" i="16"/>
  <c r="P194" i="16"/>
  <c r="P190" i="16"/>
  <c r="P186" i="16"/>
  <c r="P182" i="16"/>
  <c r="P178" i="16"/>
  <c r="P174" i="16"/>
  <c r="P170" i="16"/>
  <c r="P166" i="16"/>
  <c r="P162" i="16"/>
  <c r="P158" i="16"/>
  <c r="P154" i="16"/>
  <c r="P150" i="16"/>
  <c r="P146" i="16"/>
  <c r="P142" i="16"/>
  <c r="P138" i="16"/>
  <c r="P134" i="16"/>
  <c r="P130" i="16"/>
  <c r="P126" i="16"/>
  <c r="P122" i="16"/>
  <c r="P118" i="16"/>
  <c r="P114" i="16"/>
  <c r="P110" i="16"/>
  <c r="P106" i="16"/>
  <c r="P102" i="16"/>
  <c r="P98" i="16"/>
  <c r="P94" i="16"/>
  <c r="P90" i="16"/>
  <c r="P86" i="16"/>
  <c r="P82" i="16"/>
  <c r="P78" i="16"/>
  <c r="P74" i="16"/>
  <c r="P70" i="16"/>
  <c r="P66" i="16"/>
  <c r="P62" i="16"/>
  <c r="P9" i="16" l="1"/>
  <c r="P13" i="16"/>
  <c r="P17" i="16"/>
  <c r="P21" i="16"/>
  <c r="P25" i="16"/>
  <c r="P29" i="16"/>
  <c r="P33" i="16"/>
  <c r="P37" i="16"/>
  <c r="P41" i="16"/>
  <c r="P45" i="16"/>
  <c r="P49" i="16"/>
  <c r="P53" i="16"/>
  <c r="P57" i="16"/>
  <c r="P61" i="16"/>
  <c r="P65" i="16"/>
  <c r="P69" i="16"/>
  <c r="P73" i="16"/>
  <c r="P77" i="16"/>
  <c r="P81" i="16"/>
  <c r="P85" i="16"/>
  <c r="P89" i="16"/>
  <c r="P93" i="16"/>
  <c r="P97" i="16"/>
  <c r="P101" i="16"/>
  <c r="P105" i="16"/>
  <c r="P109" i="16"/>
  <c r="P113" i="16"/>
  <c r="P117" i="16"/>
  <c r="P121" i="16"/>
  <c r="P125" i="16"/>
  <c r="P129" i="16"/>
  <c r="P133" i="16"/>
  <c r="P137" i="16"/>
  <c r="P141" i="16"/>
  <c r="P145" i="16"/>
  <c r="P149" i="16"/>
  <c r="P153" i="16"/>
  <c r="P157" i="16"/>
  <c r="P161" i="16"/>
  <c r="P165" i="16"/>
  <c r="P169" i="16"/>
  <c r="P173" i="16"/>
  <c r="P177" i="16"/>
  <c r="P181" i="16"/>
  <c r="P185" i="16"/>
  <c r="P189" i="16"/>
  <c r="P193" i="16"/>
  <c r="P197" i="16"/>
  <c r="P201" i="16"/>
  <c r="P205" i="16"/>
  <c r="P209" i="16"/>
  <c r="P213" i="16"/>
  <c r="P11" i="16"/>
  <c r="P15" i="16"/>
  <c r="P19" i="16"/>
  <c r="P23" i="16"/>
  <c r="P27" i="16"/>
  <c r="P31" i="16"/>
  <c r="P35" i="16"/>
  <c r="P39" i="16"/>
  <c r="P43" i="16"/>
  <c r="P47" i="16"/>
  <c r="P51" i="16"/>
  <c r="P55" i="16"/>
  <c r="P59" i="16"/>
  <c r="P63" i="16"/>
  <c r="P67" i="16"/>
  <c r="P71" i="16"/>
  <c r="P75" i="16"/>
  <c r="P79" i="16"/>
  <c r="P83" i="16"/>
  <c r="P87" i="16"/>
  <c r="P91" i="16"/>
  <c r="P95" i="16"/>
  <c r="P99" i="16"/>
  <c r="P103" i="16"/>
  <c r="P107" i="16"/>
  <c r="P111" i="16"/>
  <c r="P115" i="16"/>
  <c r="P119" i="16"/>
  <c r="P123" i="16"/>
  <c r="P127" i="16"/>
  <c r="P131" i="16"/>
  <c r="P135" i="16"/>
  <c r="P139" i="16"/>
  <c r="P143" i="16"/>
  <c r="P147" i="16"/>
  <c r="P151" i="16"/>
  <c r="P155" i="16"/>
  <c r="P159" i="16"/>
  <c r="P163" i="16"/>
  <c r="P167" i="16"/>
  <c r="P171" i="16"/>
  <c r="P175" i="16"/>
  <c r="P179" i="16"/>
  <c r="P183" i="16"/>
  <c r="P187" i="16"/>
  <c r="P191" i="16"/>
  <c r="P195" i="16"/>
  <c r="P199" i="16"/>
  <c r="P203" i="16"/>
  <c r="P207" i="16"/>
  <c r="P211" i="16"/>
  <c r="P215" i="16"/>
  <c r="P22" i="16"/>
  <c r="P26" i="16"/>
  <c r="P30" i="16"/>
  <c r="P34" i="16"/>
  <c r="P38" i="16"/>
  <c r="P42" i="16"/>
  <c r="P46" i="16"/>
  <c r="P50" i="16"/>
  <c r="P54" i="16"/>
  <c r="P58" i="16"/>
  <c r="P10" i="16"/>
  <c r="P14" i="16"/>
  <c r="P18" i="16"/>
  <c r="E266" i="10"/>
  <c r="E265" i="10"/>
  <c r="E264" i="10"/>
  <c r="E270" i="10"/>
  <c r="E261" i="10"/>
  <c r="E263" i="10"/>
  <c r="E268" i="10"/>
  <c r="E269" i="10"/>
  <c r="E262" i="10"/>
  <c r="E267" i="10"/>
  <c r="F262" i="13"/>
  <c r="F261" i="13"/>
  <c r="G265" i="13"/>
  <c r="I266" i="13"/>
  <c r="G270" i="13"/>
  <c r="I270" i="13"/>
  <c r="F266" i="13"/>
  <c r="H264" i="13"/>
  <c r="F264" i="13"/>
  <c r="E261" i="13"/>
  <c r="H270" i="13"/>
  <c r="H261" i="13"/>
  <c r="G266" i="13"/>
  <c r="I265" i="13"/>
  <c r="D269" i="13"/>
  <c r="G268" i="13"/>
  <c r="D263" i="13"/>
  <c r="I268" i="13"/>
  <c r="F265" i="13"/>
  <c r="E263" i="13"/>
  <c r="H265" i="13"/>
  <c r="H267" i="13"/>
  <c r="E265" i="13"/>
  <c r="D267" i="13"/>
  <c r="E266" i="13"/>
  <c r="F267" i="13"/>
  <c r="G264" i="13"/>
  <c r="I261" i="13"/>
  <c r="F263" i="13"/>
  <c r="G263" i="13"/>
  <c r="I263" i="13"/>
  <c r="H269" i="13"/>
  <c r="E264" i="13"/>
  <c r="D262" i="13"/>
  <c r="D266" i="13"/>
  <c r="D261" i="13"/>
  <c r="I267" i="13"/>
  <c r="H266" i="13"/>
  <c r="G261" i="13"/>
  <c r="G267" i="13"/>
  <c r="H268" i="13"/>
  <c r="D270" i="13"/>
  <c r="F268" i="13"/>
  <c r="G269" i="13"/>
  <c r="F270" i="13"/>
  <c r="I264" i="13"/>
  <c r="H263" i="13"/>
  <c r="E269" i="13"/>
  <c r="G262" i="13"/>
  <c r="F269" i="13"/>
  <c r="D265" i="13"/>
  <c r="I269" i="13"/>
  <c r="I262" i="13"/>
  <c r="H262" i="13"/>
  <c r="D268" i="13"/>
  <c r="D264" i="13"/>
  <c r="E270" i="13"/>
  <c r="E267" i="13"/>
  <c r="E262" i="13"/>
  <c r="E268" i="13"/>
  <c r="D265" i="18"/>
  <c r="D267" i="18"/>
  <c r="D266" i="18"/>
  <c r="D270" i="18"/>
  <c r="D262" i="18"/>
  <c r="D269" i="18"/>
  <c r="D261" i="18"/>
  <c r="D263" i="18"/>
  <c r="D268" i="18"/>
  <c r="E269" i="18"/>
  <c r="D264" i="18"/>
  <c r="E265" i="18"/>
  <c r="E264" i="18"/>
  <c r="E270" i="18"/>
  <c r="E268" i="18"/>
  <c r="E261" i="18"/>
  <c r="E263" i="18"/>
  <c r="E266" i="18"/>
  <c r="E267" i="18"/>
  <c r="E262" i="18"/>
  <c r="F269" i="18"/>
  <c r="F266" i="18"/>
  <c r="K268" i="18"/>
  <c r="F264" i="18"/>
  <c r="F267" i="18"/>
  <c r="F265" i="18"/>
  <c r="F263" i="18"/>
  <c r="K267" i="18"/>
  <c r="K264" i="18"/>
  <c r="K269" i="18"/>
  <c r="K263" i="18"/>
  <c r="K270" i="18"/>
  <c r="G269" i="18"/>
  <c r="G264" i="18"/>
  <c r="F270" i="18"/>
  <c r="G270" i="18"/>
  <c r="F262" i="18"/>
  <c r="F261" i="18"/>
  <c r="K266" i="18"/>
  <c r="K265" i="18"/>
  <c r="K261" i="18"/>
  <c r="F268" i="18"/>
  <c r="K262" i="18"/>
  <c r="G263" i="18"/>
  <c r="G262" i="18"/>
  <c r="H270" i="18"/>
  <c r="H264" i="18"/>
  <c r="H263" i="18"/>
  <c r="G267" i="18"/>
  <c r="G266" i="18"/>
  <c r="H269" i="18"/>
  <c r="G261" i="18"/>
  <c r="G268" i="18"/>
  <c r="G265" i="18"/>
  <c r="I269" i="18"/>
  <c r="H266" i="18"/>
  <c r="H265" i="18"/>
  <c r="I270" i="18"/>
  <c r="H268" i="18"/>
  <c r="H262" i="18"/>
  <c r="H267" i="18"/>
  <c r="I264" i="18"/>
  <c r="H261" i="18"/>
  <c r="I268" i="18"/>
  <c r="I265" i="18"/>
  <c r="I262" i="18"/>
  <c r="I267" i="18"/>
  <c r="I263" i="18"/>
  <c r="I266" i="18"/>
  <c r="I261" i="18"/>
  <c r="P7" i="16"/>
  <c r="P8" i="16"/>
  <c r="P12" i="16"/>
  <c r="P16" i="16"/>
  <c r="P20" i="16"/>
  <c r="P24" i="16"/>
  <c r="P28" i="16"/>
  <c r="P32" i="16"/>
  <c r="P36" i="16"/>
  <c r="P40" i="16"/>
  <c r="P44" i="16"/>
  <c r="P48" i="16"/>
  <c r="P52" i="16"/>
  <c r="P56" i="16"/>
  <c r="P60" i="16"/>
  <c r="P64" i="16"/>
  <c r="P68" i="16"/>
  <c r="P72" i="16"/>
  <c r="P76" i="16"/>
  <c r="P80" i="16"/>
  <c r="P84" i="16"/>
  <c r="P88" i="16"/>
  <c r="P92" i="16"/>
  <c r="P96" i="16"/>
  <c r="P100" i="16"/>
  <c r="P104" i="16"/>
  <c r="P108" i="16"/>
  <c r="P112" i="16"/>
  <c r="P116" i="16"/>
  <c r="P120" i="16"/>
  <c r="P124" i="16"/>
  <c r="P128" i="16"/>
  <c r="P132" i="16"/>
  <c r="P136" i="16"/>
  <c r="P140" i="16"/>
  <c r="P144" i="16"/>
  <c r="P148" i="16"/>
  <c r="P152" i="16"/>
  <c r="P156" i="16"/>
  <c r="P160" i="16"/>
  <c r="P164" i="16"/>
  <c r="P168" i="16"/>
  <c r="P172" i="16"/>
  <c r="P176" i="16"/>
  <c r="P180" i="16"/>
  <c r="P184" i="16"/>
  <c r="P188" i="16"/>
  <c r="P192" i="16"/>
  <c r="P196" i="16"/>
  <c r="P200" i="16"/>
  <c r="P204" i="16"/>
  <c r="P208" i="16"/>
  <c r="P212" i="16"/>
  <c r="E280" i="10"/>
  <c r="E276" i="10"/>
  <c r="E282" i="10"/>
  <c r="E284" i="10"/>
  <c r="E283" i="10"/>
  <c r="E275" i="10"/>
  <c r="E278" i="10"/>
  <c r="E281" i="10"/>
  <c r="E279" i="10"/>
  <c r="E277" i="10"/>
  <c r="G280" i="13"/>
  <c r="F284" i="13"/>
  <c r="H276" i="13"/>
  <c r="I284" i="13"/>
  <c r="F275" i="13"/>
  <c r="G276" i="13"/>
  <c r="F280" i="13"/>
  <c r="F276" i="13"/>
  <c r="F278" i="13"/>
  <c r="H280" i="13"/>
  <c r="G284" i="13"/>
  <c r="I280" i="13"/>
  <c r="G281" i="13"/>
  <c r="F279" i="13"/>
  <c r="F283" i="13"/>
  <c r="G277" i="13"/>
  <c r="D275" i="13"/>
  <c r="E280" i="13"/>
  <c r="D276" i="13"/>
  <c r="D281" i="13"/>
  <c r="F282" i="13"/>
  <c r="H283" i="13"/>
  <c r="I277" i="13"/>
  <c r="G275" i="13"/>
  <c r="I276" i="13"/>
  <c r="I282" i="13"/>
  <c r="F281" i="13"/>
  <c r="H277" i="13"/>
  <c r="I283" i="13"/>
  <c r="E284" i="13"/>
  <c r="D280" i="13"/>
  <c r="H284" i="13"/>
  <c r="E275" i="13"/>
  <c r="G278" i="13"/>
  <c r="I279" i="13"/>
  <c r="H281" i="13"/>
  <c r="D278" i="13"/>
  <c r="D277" i="13"/>
  <c r="F277" i="13"/>
  <c r="G282" i="13"/>
  <c r="H275" i="13"/>
  <c r="D284" i="13"/>
  <c r="E276" i="13"/>
  <c r="H282" i="13"/>
  <c r="D283" i="13"/>
  <c r="E282" i="13"/>
  <c r="H279" i="13"/>
  <c r="I275" i="13"/>
  <c r="E279" i="13"/>
  <c r="H278" i="13"/>
  <c r="I281" i="13"/>
  <c r="G279" i="13"/>
  <c r="D282" i="13"/>
  <c r="G283" i="13"/>
  <c r="D279" i="13"/>
  <c r="I278" i="13"/>
  <c r="E283" i="13"/>
  <c r="E281" i="13"/>
  <c r="E278" i="13"/>
  <c r="E277" i="13"/>
  <c r="F278" i="18"/>
  <c r="D280" i="18"/>
  <c r="D277" i="18"/>
  <c r="D276" i="18"/>
  <c r="E278" i="18"/>
  <c r="D278" i="18"/>
  <c r="D281" i="18"/>
  <c r="D279" i="18"/>
  <c r="E280" i="18"/>
  <c r="D282" i="18"/>
  <c r="D275" i="18"/>
  <c r="D283" i="18"/>
  <c r="D284" i="18"/>
  <c r="F282" i="18"/>
  <c r="E279" i="18"/>
  <c r="F280" i="18"/>
  <c r="E276" i="18"/>
  <c r="E275" i="18"/>
  <c r="E283" i="18"/>
  <c r="E277" i="18"/>
  <c r="F281" i="18"/>
  <c r="E282" i="18"/>
  <c r="F277" i="18"/>
  <c r="E281" i="18"/>
  <c r="E284" i="18"/>
  <c r="G278" i="18"/>
  <c r="F276" i="18"/>
  <c r="K282" i="18"/>
  <c r="K283" i="18"/>
  <c r="F283" i="18"/>
  <c r="K281" i="18"/>
  <c r="F275" i="18"/>
  <c r="K284" i="18"/>
  <c r="K280" i="18"/>
  <c r="K279" i="18"/>
  <c r="F279" i="18"/>
  <c r="G282" i="18"/>
  <c r="K278" i="18"/>
  <c r="K277" i="18"/>
  <c r="G284" i="18"/>
  <c r="K275" i="18"/>
  <c r="K276" i="18"/>
  <c r="F284" i="18"/>
  <c r="G280" i="18"/>
  <c r="I278" i="18"/>
  <c r="H277" i="18"/>
  <c r="G276" i="18"/>
  <c r="H284" i="18"/>
  <c r="G281" i="18"/>
  <c r="H276" i="18"/>
  <c r="H278" i="18"/>
  <c r="G275" i="18"/>
  <c r="H281" i="18"/>
  <c r="G283" i="18"/>
  <c r="G279" i="18"/>
  <c r="G277" i="18"/>
  <c r="H282" i="18"/>
  <c r="H279" i="18"/>
  <c r="H280" i="18"/>
  <c r="H275" i="18"/>
  <c r="H283" i="18"/>
  <c r="I282" i="18"/>
  <c r="I277" i="18"/>
  <c r="I284" i="18"/>
  <c r="I283" i="18"/>
  <c r="I279" i="18"/>
  <c r="I275" i="18"/>
  <c r="I281" i="18"/>
  <c r="I280" i="18"/>
  <c r="I276" i="18"/>
  <c r="G318" i="10" l="1"/>
  <c r="H286" i="18"/>
  <c r="K286" i="18"/>
  <c r="G272" i="18"/>
  <c r="D272" i="18"/>
  <c r="E272" i="10"/>
  <c r="D286" i="13"/>
  <c r="H272" i="18"/>
  <c r="F272" i="13"/>
  <c r="E272" i="13"/>
  <c r="E313" i="10"/>
  <c r="E312" i="10"/>
  <c r="E319" i="10"/>
  <c r="E310" i="10"/>
  <c r="E317" i="10"/>
  <c r="E307" i="10"/>
  <c r="E308" i="10"/>
  <c r="E315" i="10"/>
  <c r="E314" i="10"/>
  <c r="E316" i="10"/>
  <c r="E309" i="10"/>
  <c r="E318" i="10"/>
  <c r="E311" i="10"/>
  <c r="H312" i="13"/>
  <c r="F310" i="13"/>
  <c r="H310" i="13"/>
  <c r="F319" i="13"/>
  <c r="F315" i="13"/>
  <c r="I313" i="13"/>
  <c r="H313" i="13"/>
  <c r="H315" i="13"/>
  <c r="H314" i="13"/>
  <c r="G318" i="13"/>
  <c r="D312" i="13"/>
  <c r="D316" i="13"/>
  <c r="F312" i="13"/>
  <c r="H317" i="13"/>
  <c r="D318" i="13"/>
  <c r="H316" i="13"/>
  <c r="F316" i="13"/>
  <c r="G310" i="13"/>
  <c r="I314" i="13"/>
  <c r="G311" i="13"/>
  <c r="G309" i="13"/>
  <c r="D309" i="13"/>
  <c r="G319" i="13"/>
  <c r="D313" i="13"/>
  <c r="I307" i="13"/>
  <c r="I311" i="13"/>
  <c r="G315" i="13"/>
  <c r="I310" i="13"/>
  <c r="G308" i="13"/>
  <c r="H308" i="13"/>
  <c r="E310" i="13"/>
  <c r="D319" i="13"/>
  <c r="G313" i="13"/>
  <c r="F314" i="13"/>
  <c r="I315" i="13"/>
  <c r="H307" i="13"/>
  <c r="H311" i="13"/>
  <c r="F309" i="13"/>
  <c r="G312" i="13"/>
  <c r="H319" i="13"/>
  <c r="I317" i="13"/>
  <c r="H318" i="13"/>
  <c r="H309" i="13"/>
  <c r="F307" i="13"/>
  <c r="F313" i="13"/>
  <c r="D311" i="13"/>
  <c r="I316" i="13"/>
  <c r="D314" i="13"/>
  <c r="G317" i="13"/>
  <c r="D310" i="13"/>
  <c r="I309" i="13"/>
  <c r="G316" i="13"/>
  <c r="F308" i="13"/>
  <c r="F311" i="13"/>
  <c r="D308" i="13"/>
  <c r="D315" i="13"/>
  <c r="I308" i="13"/>
  <c r="I318" i="13"/>
  <c r="I312" i="13"/>
  <c r="G314" i="13"/>
  <c r="E313" i="13"/>
  <c r="F317" i="13"/>
  <c r="F318" i="13"/>
  <c r="D307" i="13"/>
  <c r="D317" i="13"/>
  <c r="I319" i="13"/>
  <c r="G307" i="13"/>
  <c r="E317" i="13"/>
  <c r="E312" i="13"/>
  <c r="E311" i="13"/>
  <c r="E307" i="13"/>
  <c r="E316" i="13"/>
  <c r="E308" i="13"/>
  <c r="E318" i="13"/>
  <c r="E315" i="13"/>
  <c r="E319" i="13"/>
  <c r="E309" i="13"/>
  <c r="E314" i="13"/>
  <c r="E314" i="18"/>
  <c r="D318" i="18"/>
  <c r="D309" i="18"/>
  <c r="D313" i="18"/>
  <c r="D314" i="18"/>
  <c r="E310" i="18"/>
  <c r="D311" i="18"/>
  <c r="D316" i="18"/>
  <c r="D319" i="18"/>
  <c r="E313" i="18"/>
  <c r="F309" i="18"/>
  <c r="E308" i="18"/>
  <c r="E307" i="18"/>
  <c r="D312" i="18"/>
  <c r="D308" i="18"/>
  <c r="D317" i="18"/>
  <c r="D307" i="18"/>
  <c r="D315" i="18"/>
  <c r="E317" i="18"/>
  <c r="D310" i="18"/>
  <c r="E309" i="18"/>
  <c r="E315" i="18"/>
  <c r="E312" i="18"/>
  <c r="E318" i="18"/>
  <c r="F307" i="18"/>
  <c r="E311" i="18"/>
  <c r="E316" i="18"/>
  <c r="F311" i="18"/>
  <c r="F310" i="18"/>
  <c r="F317" i="18"/>
  <c r="F308" i="18"/>
  <c r="F314" i="18"/>
  <c r="E319" i="18"/>
  <c r="G309" i="18"/>
  <c r="K310" i="18"/>
  <c r="F318" i="18"/>
  <c r="K313" i="18"/>
  <c r="K317" i="18"/>
  <c r="G314" i="18"/>
  <c r="K308" i="18"/>
  <c r="K319" i="18"/>
  <c r="F312" i="18"/>
  <c r="K312" i="18"/>
  <c r="K315" i="18"/>
  <c r="G317" i="18"/>
  <c r="F316" i="18"/>
  <c r="G308" i="18"/>
  <c r="K307" i="18"/>
  <c r="K318" i="18"/>
  <c r="F313" i="18"/>
  <c r="F319" i="18"/>
  <c r="K314" i="18"/>
  <c r="H309" i="18"/>
  <c r="K311" i="18"/>
  <c r="K309" i="18"/>
  <c r="K316" i="18"/>
  <c r="F315" i="18"/>
  <c r="G313" i="18"/>
  <c r="G318" i="18"/>
  <c r="G312" i="18"/>
  <c r="G316" i="18"/>
  <c r="H313" i="18"/>
  <c r="G311" i="18"/>
  <c r="G319" i="18"/>
  <c r="H314" i="18"/>
  <c r="H308" i="18"/>
  <c r="G307" i="18"/>
  <c r="H311" i="18"/>
  <c r="G310" i="18"/>
  <c r="H317" i="18"/>
  <c r="I309" i="18"/>
  <c r="G315" i="18"/>
  <c r="I314" i="18"/>
  <c r="H312" i="18"/>
  <c r="H316" i="18"/>
  <c r="H318" i="18"/>
  <c r="I313" i="18"/>
  <c r="I317" i="18"/>
  <c r="H319" i="18"/>
  <c r="H307" i="18"/>
  <c r="I308" i="18"/>
  <c r="H315" i="18"/>
  <c r="H310" i="18"/>
  <c r="I307" i="18"/>
  <c r="I312" i="18"/>
  <c r="I316" i="18"/>
  <c r="I311" i="18"/>
  <c r="I319" i="18"/>
  <c r="I310" i="18"/>
  <c r="I318" i="18"/>
  <c r="I315" i="18"/>
  <c r="G310" i="10"/>
  <c r="E308" i="14"/>
  <c r="E312" i="14"/>
  <c r="F307" i="14"/>
  <c r="J307" i="14"/>
  <c r="H309" i="14"/>
  <c r="G310" i="14"/>
  <c r="J311" i="14"/>
  <c r="H313" i="14"/>
  <c r="G314" i="14"/>
  <c r="J315" i="14"/>
  <c r="I316" i="14"/>
  <c r="G318" i="14"/>
  <c r="G311" i="10"/>
  <c r="G319" i="10"/>
  <c r="E309" i="14"/>
  <c r="E317" i="14"/>
  <c r="G307" i="14"/>
  <c r="J308" i="14"/>
  <c r="H310" i="14"/>
  <c r="G311" i="14"/>
  <c r="J312" i="14"/>
  <c r="I313" i="14"/>
  <c r="G315" i="14"/>
  <c r="F316" i="14"/>
  <c r="J316" i="14"/>
  <c r="H318" i="14"/>
  <c r="G319" i="14"/>
  <c r="F286" i="18"/>
  <c r="E286" i="13"/>
  <c r="G286" i="13"/>
  <c r="G308" i="10"/>
  <c r="G312" i="10"/>
  <c r="G316" i="10"/>
  <c r="E310" i="14"/>
  <c r="E314" i="14"/>
  <c r="E318" i="14"/>
  <c r="H307" i="14"/>
  <c r="G308" i="14"/>
  <c r="F309" i="14"/>
  <c r="J309" i="14"/>
  <c r="I310" i="14"/>
  <c r="H311" i="14"/>
  <c r="G312" i="14"/>
  <c r="F313" i="14"/>
  <c r="J313" i="14"/>
  <c r="I314" i="14"/>
  <c r="H315" i="14"/>
  <c r="G316" i="14"/>
  <c r="F317" i="14"/>
  <c r="J317" i="14"/>
  <c r="I318" i="14"/>
  <c r="H319" i="14"/>
  <c r="I286" i="18"/>
  <c r="D286" i="18"/>
  <c r="H286" i="13"/>
  <c r="F286" i="13"/>
  <c r="I286" i="13"/>
  <c r="I272" i="18"/>
  <c r="K272" i="18"/>
  <c r="I272" i="13"/>
  <c r="G272" i="13"/>
  <c r="G314" i="10"/>
  <c r="E316" i="14"/>
  <c r="I308" i="14"/>
  <c r="F311" i="14"/>
  <c r="I312" i="14"/>
  <c r="F315" i="14"/>
  <c r="H317" i="14"/>
  <c r="F319" i="14"/>
  <c r="J319" i="14"/>
  <c r="G307" i="10"/>
  <c r="G315" i="10"/>
  <c r="E313" i="14"/>
  <c r="F308" i="14"/>
  <c r="I309" i="14"/>
  <c r="F312" i="14"/>
  <c r="H314" i="14"/>
  <c r="I317" i="14"/>
  <c r="E286" i="10"/>
  <c r="F272" i="18"/>
  <c r="H272" i="13"/>
  <c r="G309" i="10"/>
  <c r="G313" i="10"/>
  <c r="G317" i="10"/>
  <c r="E307" i="14"/>
  <c r="E311" i="14"/>
  <c r="E315" i="14"/>
  <c r="E319" i="14"/>
  <c r="I307" i="14"/>
  <c r="H308" i="14"/>
  <c r="G309" i="14"/>
  <c r="F310" i="14"/>
  <c r="J310" i="14"/>
  <c r="I311" i="14"/>
  <c r="H312" i="14"/>
  <c r="G313" i="14"/>
  <c r="F314" i="14"/>
  <c r="J314" i="14"/>
  <c r="I315" i="14"/>
  <c r="H316" i="14"/>
  <c r="G317" i="14"/>
  <c r="F318" i="14"/>
  <c r="J318" i="14"/>
  <c r="I319" i="14"/>
  <c r="G286" i="18"/>
  <c r="E286" i="18"/>
  <c r="E272" i="18"/>
  <c r="D272" i="13"/>
  <c r="I321" i="14" l="1"/>
  <c r="E321" i="14"/>
  <c r="G321" i="10"/>
  <c r="H321" i="18"/>
  <c r="D321" i="13"/>
  <c r="F321" i="13"/>
  <c r="G321" i="14"/>
  <c r="F321" i="14"/>
  <c r="J321" i="14"/>
  <c r="G321" i="18"/>
  <c r="K321" i="18"/>
  <c r="I321" i="18"/>
  <c r="H321" i="13"/>
  <c r="H321" i="14"/>
  <c r="F321" i="18"/>
  <c r="D321" i="18"/>
  <c r="E321" i="18"/>
  <c r="E321" i="13"/>
  <c r="G321" i="13"/>
  <c r="I321" i="13"/>
  <c r="E321" i="10"/>
  <c r="J284" i="14"/>
  <c r="I284" i="14"/>
  <c r="H284" i="14"/>
  <c r="G284" i="14"/>
  <c r="F284" i="14"/>
  <c r="J283" i="14"/>
  <c r="I283" i="14"/>
  <c r="H283" i="14"/>
  <c r="G283" i="14"/>
  <c r="F283" i="14"/>
  <c r="J282" i="14"/>
  <c r="I282" i="14"/>
  <c r="H282" i="14"/>
  <c r="G282" i="14"/>
  <c r="F282" i="14"/>
  <c r="J281" i="14"/>
  <c r="I281" i="14"/>
  <c r="H281" i="14"/>
  <c r="G281" i="14"/>
  <c r="F281" i="14"/>
  <c r="J280" i="14"/>
  <c r="I280" i="14"/>
  <c r="H280" i="14"/>
  <c r="G280" i="14"/>
  <c r="F280" i="14"/>
  <c r="J279" i="14"/>
  <c r="I279" i="14"/>
  <c r="H279" i="14"/>
  <c r="G279" i="14"/>
  <c r="F279" i="14"/>
  <c r="J278" i="14"/>
  <c r="I278" i="14"/>
  <c r="H278" i="14"/>
  <c r="G278" i="14"/>
  <c r="F278" i="14"/>
  <c r="J277" i="14"/>
  <c r="I277" i="14"/>
  <c r="H277" i="14"/>
  <c r="G277" i="14"/>
  <c r="F277" i="14"/>
  <c r="J276" i="14"/>
  <c r="I276" i="14"/>
  <c r="H276" i="14"/>
  <c r="G276" i="14"/>
  <c r="F276" i="14"/>
  <c r="J275" i="14"/>
  <c r="I275" i="14"/>
  <c r="H275" i="14"/>
  <c r="G275" i="14"/>
  <c r="F275" i="14"/>
  <c r="J270" i="14"/>
  <c r="I270" i="14"/>
  <c r="H270" i="14"/>
  <c r="G270" i="14"/>
  <c r="F270" i="14"/>
  <c r="J269" i="14"/>
  <c r="I269" i="14"/>
  <c r="H269" i="14"/>
  <c r="G269" i="14"/>
  <c r="F269" i="14"/>
  <c r="J268" i="14"/>
  <c r="I268" i="14"/>
  <c r="H268" i="14"/>
  <c r="G268" i="14"/>
  <c r="F268" i="14"/>
  <c r="J267" i="14"/>
  <c r="I267" i="14"/>
  <c r="H267" i="14"/>
  <c r="G267" i="14"/>
  <c r="F267" i="14"/>
  <c r="J266" i="14"/>
  <c r="I266" i="14"/>
  <c r="H266" i="14"/>
  <c r="G266" i="14"/>
  <c r="F266" i="14"/>
  <c r="J265" i="14"/>
  <c r="I265" i="14"/>
  <c r="H265" i="14"/>
  <c r="G265" i="14"/>
  <c r="F265" i="14"/>
  <c r="J264" i="14"/>
  <c r="I264" i="14"/>
  <c r="H264" i="14"/>
  <c r="G264" i="14"/>
  <c r="F264" i="14"/>
  <c r="J263" i="14"/>
  <c r="I263" i="14"/>
  <c r="H263" i="14"/>
  <c r="G263" i="14"/>
  <c r="F263" i="14"/>
  <c r="J262" i="14"/>
  <c r="I262" i="14"/>
  <c r="H262" i="14"/>
  <c r="G262" i="14"/>
  <c r="F262" i="14"/>
  <c r="J261" i="14"/>
  <c r="I261" i="14"/>
  <c r="H261" i="14"/>
  <c r="G261" i="14"/>
  <c r="F261" i="14"/>
  <c r="J256" i="14"/>
  <c r="I256" i="14"/>
  <c r="H256" i="14"/>
  <c r="G256" i="14"/>
  <c r="F256" i="14"/>
  <c r="J255" i="14"/>
  <c r="I255" i="14"/>
  <c r="H255" i="14"/>
  <c r="G255" i="14"/>
  <c r="F255" i="14"/>
  <c r="J254" i="14"/>
  <c r="I254" i="14"/>
  <c r="H254" i="14"/>
  <c r="G254" i="14"/>
  <c r="F254" i="14"/>
  <c r="J253" i="14"/>
  <c r="I253" i="14"/>
  <c r="H253" i="14"/>
  <c r="G253" i="14"/>
  <c r="F253" i="14"/>
  <c r="J252" i="14"/>
  <c r="I252" i="14"/>
  <c r="H252" i="14"/>
  <c r="G252" i="14"/>
  <c r="F252" i="14"/>
  <c r="J251" i="14"/>
  <c r="I251" i="14"/>
  <c r="H251" i="14"/>
  <c r="G251" i="14"/>
  <c r="F251" i="14"/>
  <c r="J250" i="14"/>
  <c r="I250" i="14"/>
  <c r="H250" i="14"/>
  <c r="G250" i="14"/>
  <c r="F250" i="14"/>
  <c r="J249" i="14"/>
  <c r="I249" i="14"/>
  <c r="H249" i="14"/>
  <c r="G249" i="14"/>
  <c r="F249" i="14"/>
  <c r="J248" i="14"/>
  <c r="I248" i="14"/>
  <c r="H248" i="14"/>
  <c r="G248" i="14"/>
  <c r="F248" i="14"/>
  <c r="J247" i="14"/>
  <c r="I247" i="14"/>
  <c r="H247" i="14"/>
  <c r="G247" i="14"/>
  <c r="F247" i="14"/>
  <c r="J246" i="14"/>
  <c r="I246" i="14"/>
  <c r="H246" i="14"/>
  <c r="G246" i="14"/>
  <c r="F246" i="14"/>
  <c r="J245" i="14"/>
  <c r="I245" i="14"/>
  <c r="H245" i="14"/>
  <c r="G245" i="14"/>
  <c r="F245" i="14"/>
  <c r="J244" i="14"/>
  <c r="I244" i="14"/>
  <c r="H244" i="14"/>
  <c r="G244" i="14"/>
  <c r="F244" i="14"/>
  <c r="J243" i="14"/>
  <c r="I243" i="14"/>
  <c r="H243" i="14"/>
  <c r="G243" i="14"/>
  <c r="F243" i="14"/>
  <c r="J242" i="14"/>
  <c r="I242" i="14"/>
  <c r="H242" i="14"/>
  <c r="G242" i="14"/>
  <c r="F242" i="14"/>
  <c r="J241" i="14"/>
  <c r="I241" i="14"/>
  <c r="H241" i="14"/>
  <c r="G241" i="14"/>
  <c r="F241" i="14"/>
  <c r="J240" i="14"/>
  <c r="I240" i="14"/>
  <c r="H240" i="14"/>
  <c r="G240" i="14"/>
  <c r="F240" i="14"/>
  <c r="J239" i="14"/>
  <c r="I239" i="14"/>
  <c r="H239" i="14"/>
  <c r="G239" i="14"/>
  <c r="F239" i="14"/>
  <c r="J238" i="14"/>
  <c r="I238" i="14"/>
  <c r="H238" i="14"/>
  <c r="G238" i="14"/>
  <c r="F238" i="14"/>
  <c r="J237" i="14"/>
  <c r="I237" i="14"/>
  <c r="H237" i="14"/>
  <c r="G237" i="14"/>
  <c r="F237" i="14"/>
  <c r="J236" i="14"/>
  <c r="I236" i="14"/>
  <c r="H236" i="14"/>
  <c r="G236" i="14"/>
  <c r="F236" i="14"/>
  <c r="J235" i="14"/>
  <c r="I235" i="14"/>
  <c r="H235" i="14"/>
  <c r="G235" i="14"/>
  <c r="F235" i="14"/>
  <c r="J234" i="14"/>
  <c r="I234" i="14"/>
  <c r="H234" i="14"/>
  <c r="G234" i="14"/>
  <c r="F234" i="14"/>
  <c r="J233" i="14"/>
  <c r="I233" i="14"/>
  <c r="H233" i="14"/>
  <c r="G233" i="14"/>
  <c r="F233" i="14"/>
  <c r="J232" i="14"/>
  <c r="I232" i="14"/>
  <c r="H232" i="14"/>
  <c r="G232" i="14"/>
  <c r="F232" i="14"/>
  <c r="J226" i="14"/>
  <c r="I226" i="14"/>
  <c r="H226" i="14"/>
  <c r="G226" i="14"/>
  <c r="F226" i="14"/>
  <c r="J225" i="14"/>
  <c r="I225" i="14"/>
  <c r="H225" i="14"/>
  <c r="G225" i="14"/>
  <c r="F225" i="14"/>
  <c r="J224" i="14"/>
  <c r="I224" i="14"/>
  <c r="H224" i="14"/>
  <c r="G224" i="14"/>
  <c r="F224" i="14"/>
  <c r="J223" i="14"/>
  <c r="I223" i="14"/>
  <c r="H223" i="14"/>
  <c r="G223" i="14"/>
  <c r="F223" i="14"/>
  <c r="E284" i="14"/>
  <c r="E283" i="14"/>
  <c r="E282" i="14"/>
  <c r="E281" i="14"/>
  <c r="E280" i="14"/>
  <c r="E279" i="14"/>
  <c r="E278" i="14"/>
  <c r="E277" i="14"/>
  <c r="E276" i="14"/>
  <c r="E275" i="14"/>
  <c r="E270" i="14"/>
  <c r="E269" i="14"/>
  <c r="E268" i="14"/>
  <c r="E267" i="14"/>
  <c r="E266" i="14"/>
  <c r="E265" i="14"/>
  <c r="E264" i="14"/>
  <c r="E263" i="14"/>
  <c r="E262" i="14"/>
  <c r="E261" i="14"/>
  <c r="E256" i="14"/>
  <c r="E255" i="14"/>
  <c r="E254" i="14"/>
  <c r="E253" i="14"/>
  <c r="E252" i="14"/>
  <c r="E251" i="14"/>
  <c r="E250" i="14"/>
  <c r="E249" i="14"/>
  <c r="E248" i="14"/>
  <c r="E247" i="14"/>
  <c r="E246" i="14"/>
  <c r="E245" i="14"/>
  <c r="E244" i="14"/>
  <c r="E243" i="14"/>
  <c r="E242" i="14"/>
  <c r="E241" i="14"/>
  <c r="E240" i="14"/>
  <c r="E239" i="14"/>
  <c r="E238" i="14"/>
  <c r="E237" i="14"/>
  <c r="E236" i="14"/>
  <c r="E235" i="14"/>
  <c r="E234" i="14"/>
  <c r="E233" i="14"/>
  <c r="E232" i="14"/>
  <c r="E226" i="14"/>
  <c r="E225" i="14"/>
  <c r="E224" i="14"/>
  <c r="E223" i="14"/>
  <c r="I228" i="14" l="1"/>
  <c r="I258" i="14"/>
  <c r="J286" i="14"/>
  <c r="F286" i="14"/>
  <c r="I286" i="14"/>
  <c r="H286" i="14"/>
  <c r="E286" i="14"/>
  <c r="F228" i="14"/>
  <c r="J228" i="14"/>
  <c r="I272" i="14"/>
  <c r="H272" i="14"/>
  <c r="G272" i="14"/>
  <c r="G286" i="14"/>
  <c r="E272" i="14"/>
  <c r="G228" i="14"/>
  <c r="G258" i="14"/>
  <c r="F258" i="14"/>
  <c r="J258" i="14"/>
  <c r="F272" i="14"/>
  <c r="J272" i="14"/>
  <c r="H228" i="14"/>
  <c r="H258" i="14"/>
  <c r="E258" i="14"/>
  <c r="E228" i="14"/>
  <c r="G284" i="10"/>
  <c r="G283" i="10"/>
  <c r="G282" i="10"/>
  <c r="G281" i="10"/>
  <c r="G280" i="10"/>
  <c r="G279" i="10"/>
  <c r="G278" i="10"/>
  <c r="G277" i="10"/>
  <c r="G276" i="10"/>
  <c r="G275" i="10"/>
  <c r="G270" i="10"/>
  <c r="G269" i="10"/>
  <c r="G268" i="10"/>
  <c r="G267" i="10"/>
  <c r="G266" i="10"/>
  <c r="G265" i="10"/>
  <c r="G264" i="10"/>
  <c r="G263" i="10"/>
  <c r="G262" i="10"/>
  <c r="G261" i="10"/>
  <c r="G256" i="10"/>
  <c r="G255" i="10"/>
  <c r="G254" i="10"/>
  <c r="G253" i="10"/>
  <c r="G252" i="10"/>
  <c r="G251" i="10"/>
  <c r="G250" i="10"/>
  <c r="G249" i="10"/>
  <c r="G248" i="10"/>
  <c r="G247" i="10"/>
  <c r="G246" i="10"/>
  <c r="G245" i="10"/>
  <c r="G244" i="10"/>
  <c r="G243" i="10"/>
  <c r="G242" i="10"/>
  <c r="G241" i="10"/>
  <c r="G240" i="10"/>
  <c r="G239" i="10"/>
  <c r="G238" i="10"/>
  <c r="G237" i="10"/>
  <c r="G236" i="10"/>
  <c r="G235" i="10"/>
  <c r="G234" i="10"/>
  <c r="G233" i="10"/>
  <c r="G232" i="10"/>
  <c r="G226" i="10"/>
  <c r="G225" i="10"/>
  <c r="G224" i="10"/>
  <c r="G223" i="10"/>
  <c r="G290" i="10" l="1"/>
  <c r="G291" i="10"/>
  <c r="G295" i="10"/>
  <c r="G299" i="10"/>
  <c r="E295" i="10"/>
  <c r="E291" i="10"/>
  <c r="E300" i="10"/>
  <c r="E296" i="10"/>
  <c r="E292" i="10"/>
  <c r="E293" i="10"/>
  <c r="E294" i="10"/>
  <c r="E301" i="10"/>
  <c r="E299" i="10"/>
  <c r="E298" i="10"/>
  <c r="E297" i="10"/>
  <c r="E290" i="10"/>
  <c r="F296" i="13"/>
  <c r="F300" i="13"/>
  <c r="I295" i="13"/>
  <c r="G301" i="13"/>
  <c r="H298" i="13"/>
  <c r="G300" i="13"/>
  <c r="I301" i="13"/>
  <c r="F290" i="13"/>
  <c r="E300" i="13"/>
  <c r="F301" i="13"/>
  <c r="F295" i="13"/>
  <c r="I300" i="13"/>
  <c r="E296" i="13"/>
  <c r="I292" i="13"/>
  <c r="D294" i="13"/>
  <c r="D299" i="13"/>
  <c r="D292" i="13"/>
  <c r="I290" i="13"/>
  <c r="I291" i="13"/>
  <c r="G292" i="13"/>
  <c r="I294" i="13"/>
  <c r="G295" i="13"/>
  <c r="H301" i="13"/>
  <c r="G298" i="13"/>
  <c r="I299" i="13"/>
  <c r="E301" i="13"/>
  <c r="G294" i="13"/>
  <c r="E292" i="13"/>
  <c r="D291" i="13"/>
  <c r="D298" i="13"/>
  <c r="F294" i="13"/>
  <c r="G299" i="13"/>
  <c r="F299" i="13"/>
  <c r="H293" i="13"/>
  <c r="H296" i="13"/>
  <c r="F298" i="13"/>
  <c r="H290" i="13"/>
  <c r="I297" i="13"/>
  <c r="I298" i="13"/>
  <c r="H300" i="13"/>
  <c r="G290" i="13"/>
  <c r="H291" i="13"/>
  <c r="F292" i="13"/>
  <c r="F293" i="13"/>
  <c r="D297" i="13"/>
  <c r="D296" i="13"/>
  <c r="D301" i="13"/>
  <c r="E299" i="13"/>
  <c r="F297" i="13"/>
  <c r="D290" i="13"/>
  <c r="F291" i="13"/>
  <c r="H292" i="13"/>
  <c r="H297" i="13"/>
  <c r="I293" i="13"/>
  <c r="I296" i="13"/>
  <c r="G293" i="13"/>
  <c r="H295" i="13"/>
  <c r="E295" i="13"/>
  <c r="H299" i="13"/>
  <c r="H294" i="13"/>
  <c r="G291" i="13"/>
  <c r="G297" i="13"/>
  <c r="D293" i="13"/>
  <c r="E298" i="13"/>
  <c r="G296" i="13"/>
  <c r="D295" i="13"/>
  <c r="D300" i="13"/>
  <c r="E297" i="13"/>
  <c r="E294" i="13"/>
  <c r="E293" i="13"/>
  <c r="E290" i="13"/>
  <c r="E291" i="13"/>
  <c r="D293" i="18"/>
  <c r="E298" i="18"/>
  <c r="D292" i="18"/>
  <c r="E297" i="18"/>
  <c r="D294" i="18"/>
  <c r="E296" i="18"/>
  <c r="D301" i="18"/>
  <c r="D299" i="18"/>
  <c r="D300" i="18"/>
  <c r="D291" i="18"/>
  <c r="D295" i="18"/>
  <c r="D297" i="18"/>
  <c r="E295" i="18"/>
  <c r="D290" i="18"/>
  <c r="D296" i="18"/>
  <c r="D298" i="18"/>
  <c r="E293" i="18"/>
  <c r="E301" i="18"/>
  <c r="E299" i="18"/>
  <c r="F296" i="18"/>
  <c r="E292" i="18"/>
  <c r="E290" i="18"/>
  <c r="E294" i="18"/>
  <c r="E300" i="18"/>
  <c r="E291" i="18"/>
  <c r="F297" i="18"/>
  <c r="F298" i="18"/>
  <c r="F294" i="18"/>
  <c r="F291" i="18"/>
  <c r="F295" i="18"/>
  <c r="F300" i="18"/>
  <c r="K290" i="18"/>
  <c r="K292" i="18"/>
  <c r="G298" i="18"/>
  <c r="K296" i="18"/>
  <c r="K299" i="18"/>
  <c r="K295" i="18"/>
  <c r="F293" i="18"/>
  <c r="F299" i="18"/>
  <c r="K297" i="18"/>
  <c r="K294" i="18"/>
  <c r="F290" i="18"/>
  <c r="K301" i="18"/>
  <c r="F292" i="18"/>
  <c r="G296" i="18"/>
  <c r="F301" i="18"/>
  <c r="K298" i="18"/>
  <c r="K293" i="18"/>
  <c r="K291" i="18"/>
  <c r="G297" i="18"/>
  <c r="K300" i="18"/>
  <c r="G292" i="18"/>
  <c r="I298" i="18"/>
  <c r="H297" i="18"/>
  <c r="G293" i="18"/>
  <c r="G300" i="18"/>
  <c r="G291" i="18"/>
  <c r="H296" i="18"/>
  <c r="G295" i="18"/>
  <c r="H298" i="18"/>
  <c r="G290" i="18"/>
  <c r="G299" i="18"/>
  <c r="G301" i="18"/>
  <c r="G294" i="18"/>
  <c r="H292" i="18"/>
  <c r="H301" i="18"/>
  <c r="I296" i="18"/>
  <c r="H290" i="18"/>
  <c r="H299" i="18"/>
  <c r="I297" i="18"/>
  <c r="H291" i="18"/>
  <c r="H295" i="18"/>
  <c r="I301" i="18"/>
  <c r="H294" i="18"/>
  <c r="H293" i="18"/>
  <c r="H300" i="18"/>
  <c r="I290" i="18"/>
  <c r="I299" i="18"/>
  <c r="I295" i="18"/>
  <c r="I291" i="18"/>
  <c r="I300" i="18"/>
  <c r="I292" i="18"/>
  <c r="I294" i="18"/>
  <c r="I293" i="18"/>
  <c r="J301" i="14"/>
  <c r="F301" i="14"/>
  <c r="G300" i="14"/>
  <c r="H299" i="14"/>
  <c r="I298" i="14"/>
  <c r="J297" i="14"/>
  <c r="F297" i="14"/>
  <c r="G296" i="14"/>
  <c r="H295" i="14"/>
  <c r="I294" i="14"/>
  <c r="J293" i="14"/>
  <c r="F293" i="14"/>
  <c r="G292" i="14"/>
  <c r="H291" i="14"/>
  <c r="I290" i="14"/>
  <c r="E301" i="14"/>
  <c r="H297" i="14"/>
  <c r="I292" i="14"/>
  <c r="E300" i="14"/>
  <c r="E296" i="14"/>
  <c r="E292" i="14"/>
  <c r="I301" i="14"/>
  <c r="J300" i="14"/>
  <c r="F300" i="14"/>
  <c r="G299" i="14"/>
  <c r="H298" i="14"/>
  <c r="I297" i="14"/>
  <c r="J296" i="14"/>
  <c r="F296" i="14"/>
  <c r="G295" i="14"/>
  <c r="H294" i="14"/>
  <c r="I293" i="14"/>
  <c r="J292" i="14"/>
  <c r="F292" i="14"/>
  <c r="G291" i="14"/>
  <c r="H290" i="14"/>
  <c r="E293" i="14"/>
  <c r="H301" i="14"/>
  <c r="J299" i="14"/>
  <c r="I296" i="14"/>
  <c r="G294" i="14"/>
  <c r="F291" i="14"/>
  <c r="G301" i="14"/>
  <c r="H300" i="14"/>
  <c r="I299" i="14"/>
  <c r="J298" i="14"/>
  <c r="F298" i="14"/>
  <c r="G297" i="14"/>
  <c r="H296" i="14"/>
  <c r="I295" i="14"/>
  <c r="J294" i="14"/>
  <c r="F294" i="14"/>
  <c r="G293" i="14"/>
  <c r="H292" i="14"/>
  <c r="I291" i="14"/>
  <c r="J290" i="14"/>
  <c r="F290" i="14"/>
  <c r="E299" i="14"/>
  <c r="E295" i="14"/>
  <c r="E291" i="14"/>
  <c r="E298" i="14"/>
  <c r="E294" i="14"/>
  <c r="E290" i="14"/>
  <c r="E297" i="14"/>
  <c r="I300" i="14"/>
  <c r="F299" i="14"/>
  <c r="G298" i="14"/>
  <c r="J295" i="14"/>
  <c r="F295" i="14"/>
  <c r="H293" i="14"/>
  <c r="J291" i="14"/>
  <c r="G290" i="14"/>
  <c r="G292" i="10"/>
  <c r="G296" i="10"/>
  <c r="G300" i="10"/>
  <c r="G294" i="10"/>
  <c r="G298" i="10"/>
  <c r="G293" i="10"/>
  <c r="G297" i="10"/>
  <c r="G301" i="10"/>
  <c r="G286" i="10"/>
  <c r="G272" i="10"/>
  <c r="G228" i="10"/>
  <c r="G258" i="10"/>
  <c r="G303" i="14" l="1"/>
  <c r="E303" i="10"/>
  <c r="G303" i="10"/>
  <c r="H303" i="14"/>
  <c r="H303" i="18"/>
  <c r="K303" i="18"/>
  <c r="J303" i="14"/>
  <c r="E303" i="13"/>
  <c r="F303" i="13"/>
  <c r="D303" i="18"/>
  <c r="E303" i="14"/>
  <c r="I303" i="14"/>
  <c r="G303" i="18"/>
  <c r="F303" i="18"/>
  <c r="E303" i="18"/>
  <c r="D303" i="13"/>
  <c r="H303" i="13"/>
  <c r="I303" i="13"/>
  <c r="F303" i="14"/>
  <c r="I303" i="18"/>
  <c r="G303" i="13"/>
  <c r="D307" i="12"/>
  <c r="D232" i="12"/>
  <c r="D223" i="12"/>
  <c r="D290" i="12"/>
  <c r="D281" i="12"/>
  <c r="D267" i="12"/>
  <c r="D265" i="12"/>
  <c r="D235" i="12"/>
  <c r="D312" i="12"/>
  <c r="D242" i="12"/>
  <c r="D313" i="12"/>
  <c r="D244" i="12"/>
  <c r="D296" i="12"/>
  <c r="D314" i="12"/>
  <c r="D247" i="12"/>
  <c r="E298" i="12"/>
  <c r="D298" i="12"/>
  <c r="E301" i="12"/>
  <c r="D301" i="12"/>
  <c r="D317" i="12"/>
  <c r="D251" i="12"/>
  <c r="D269" i="12"/>
  <c r="D282" i="12"/>
  <c r="D266" i="12"/>
  <c r="D280" i="12"/>
  <c r="E237" i="12"/>
  <c r="D237" i="12"/>
  <c r="D263" i="12"/>
  <c r="D261" i="12"/>
  <c r="E243" i="12"/>
  <c r="D243" i="12"/>
  <c r="E245" i="12"/>
  <c r="D245" i="12"/>
  <c r="E254" i="12"/>
  <c r="D254" i="12"/>
  <c r="E256" i="12"/>
  <c r="D256" i="12"/>
  <c r="E239" i="12"/>
  <c r="D239" i="12"/>
  <c r="D268" i="12"/>
  <c r="D278" i="12"/>
  <c r="D233" i="12"/>
  <c r="D291" i="12"/>
  <c r="D293" i="12"/>
  <c r="D283" i="12"/>
  <c r="D308" i="12"/>
  <c r="D234" i="12"/>
  <c r="D294" i="12"/>
  <c r="D277" i="12"/>
  <c r="D275" i="12"/>
  <c r="D309" i="12"/>
  <c r="D236" i="12"/>
  <c r="D262" i="12"/>
  <c r="D276" i="12"/>
  <c r="E240" i="12"/>
  <c r="D240" i="12"/>
  <c r="D311" i="12"/>
  <c r="D224" i="12"/>
  <c r="D241" i="12"/>
  <c r="E246" i="12"/>
  <c r="D246" i="12"/>
  <c r="D297" i="12"/>
  <c r="D248" i="12"/>
  <c r="E299" i="12"/>
  <c r="D299" i="12"/>
  <c r="E252" i="12"/>
  <c r="D252" i="12"/>
  <c r="D318" i="12"/>
  <c r="D253" i="12"/>
  <c r="D319" i="12"/>
  <c r="D255" i="12"/>
  <c r="D279" i="12"/>
  <c r="D292" i="12"/>
  <c r="D270" i="12"/>
  <c r="D295" i="12"/>
  <c r="D264" i="12"/>
  <c r="D284" i="12"/>
  <c r="D310" i="12"/>
  <c r="D238" i="12"/>
  <c r="D315" i="12"/>
  <c r="D249" i="12"/>
  <c r="D225" i="12"/>
  <c r="E300" i="12"/>
  <c r="D300" i="12"/>
  <c r="D316" i="12"/>
  <c r="D250" i="12"/>
  <c r="D226" i="12"/>
  <c r="E219" i="14"/>
  <c r="E275" i="12" l="1"/>
  <c r="E284" i="12"/>
  <c r="E295" i="12"/>
  <c r="E276" i="12"/>
  <c r="E265" i="12"/>
  <c r="E4" i="14"/>
  <c r="E319" i="12"/>
  <c r="E255" i="12"/>
  <c r="E311" i="12"/>
  <c r="E224" i="12"/>
  <c r="E241" i="12"/>
  <c r="E309" i="12"/>
  <c r="E262" i="12"/>
  <c r="E236" i="12"/>
  <c r="E314" i="12"/>
  <c r="E247" i="12"/>
  <c r="D228" i="12"/>
  <c r="E316" i="12"/>
  <c r="E226" i="12"/>
  <c r="E250" i="12"/>
  <c r="E292" i="12"/>
  <c r="E279" i="12"/>
  <c r="D286" i="12"/>
  <c r="E263" i="12"/>
  <c r="E280" i="12"/>
  <c r="E317" i="12"/>
  <c r="E251" i="12"/>
  <c r="E313" i="12"/>
  <c r="E244" i="12"/>
  <c r="D258" i="12"/>
  <c r="E264" i="12"/>
  <c r="E270" i="12"/>
  <c r="E282" i="12"/>
  <c r="E269" i="12"/>
  <c r="E296" i="12"/>
  <c r="E235" i="12"/>
  <c r="E312" i="12"/>
  <c r="E242" i="12"/>
  <c r="E310" i="12"/>
  <c r="E238" i="12"/>
  <c r="E297" i="12"/>
  <c r="E248" i="12"/>
  <c r="E283" i="12"/>
  <c r="E293" i="12"/>
  <c r="D272" i="12"/>
  <c r="D321" i="12"/>
  <c r="E315" i="12"/>
  <c r="E249" i="12"/>
  <c r="E225" i="12"/>
  <c r="E318" i="12"/>
  <c r="E253" i="12"/>
  <c r="E308" i="12"/>
  <c r="E294" i="12"/>
  <c r="E277" i="12"/>
  <c r="E234" i="12"/>
  <c r="E268" i="12"/>
  <c r="E233" i="12"/>
  <c r="E278" i="12"/>
  <c r="E291" i="12"/>
  <c r="E261" i="12"/>
  <c r="E266" i="12"/>
  <c r="D303" i="12"/>
  <c r="E307" i="12"/>
  <c r="E267" i="12"/>
  <c r="E281" i="12"/>
  <c r="E232" i="12"/>
  <c r="E290" i="12"/>
  <c r="E223" i="12"/>
  <c r="E286" i="12" l="1"/>
  <c r="E228" i="12"/>
  <c r="E272" i="12"/>
  <c r="E303" i="12"/>
  <c r="E321" i="12"/>
  <c r="E258" i="12"/>
  <c r="L256" i="10"/>
  <c r="L254" i="10"/>
  <c r="L318" i="10"/>
  <c r="L299" i="10"/>
  <c r="L297" i="10"/>
  <c r="L311" i="10"/>
  <c r="L237" i="10"/>
  <c r="L309" i="10"/>
  <c r="L293" i="10"/>
  <c r="J256" i="10"/>
  <c r="J254" i="10"/>
  <c r="J318" i="10"/>
  <c r="J299" i="10"/>
  <c r="J297" i="10"/>
  <c r="J311" i="10"/>
  <c r="J237" i="10"/>
  <c r="J309" i="10"/>
  <c r="J293" i="10"/>
  <c r="I291" i="10"/>
  <c r="G219" i="10"/>
  <c r="AM15" i="13"/>
  <c r="AL15" i="13"/>
  <c r="AK15" i="13"/>
  <c r="AJ15" i="13"/>
  <c r="AI15" i="13"/>
  <c r="J307" i="10" l="1"/>
  <c r="J290" i="10"/>
  <c r="I307" i="10"/>
  <c r="I290" i="10"/>
  <c r="I312" i="10"/>
  <c r="I313" i="10"/>
  <c r="I296" i="10"/>
  <c r="I314" i="10"/>
  <c r="I298" i="10"/>
  <c r="I301" i="10"/>
  <c r="I317" i="10"/>
  <c r="J280" i="10"/>
  <c r="J291" i="10"/>
  <c r="J263" i="10"/>
  <c r="J261" i="10"/>
  <c r="J243" i="10"/>
  <c r="J245" i="10"/>
  <c r="L290" i="10"/>
  <c r="L280" i="10"/>
  <c r="L263" i="10"/>
  <c r="L261" i="10"/>
  <c r="L243" i="10"/>
  <c r="L245" i="10"/>
  <c r="J308" i="10"/>
  <c r="J294" i="10"/>
  <c r="J255" i="10"/>
  <c r="J319" i="10"/>
  <c r="L308" i="10"/>
  <c r="L294" i="10"/>
  <c r="L255" i="10"/>
  <c r="L319" i="10"/>
  <c r="I293" i="10"/>
  <c r="I308" i="10"/>
  <c r="I294" i="10"/>
  <c r="I309" i="10"/>
  <c r="I311" i="10"/>
  <c r="I297" i="10"/>
  <c r="I299" i="10"/>
  <c r="I318" i="10"/>
  <c r="I319" i="10"/>
  <c r="J292" i="10"/>
  <c r="J295" i="10"/>
  <c r="J310" i="10"/>
  <c r="J315" i="10"/>
  <c r="J300" i="10"/>
  <c r="J316" i="10"/>
  <c r="L292" i="10"/>
  <c r="L295" i="10"/>
  <c r="L310" i="10"/>
  <c r="L315" i="10"/>
  <c r="L300" i="10"/>
  <c r="L316" i="10"/>
  <c r="I292" i="10"/>
  <c r="I295" i="10"/>
  <c r="I310" i="10"/>
  <c r="I315" i="10"/>
  <c r="I300" i="10"/>
  <c r="I316" i="10"/>
  <c r="J312" i="10"/>
  <c r="J313" i="10"/>
  <c r="J296" i="10"/>
  <c r="J314" i="10"/>
  <c r="J298" i="10"/>
  <c r="J301" i="10"/>
  <c r="J317" i="10"/>
  <c r="L312" i="10"/>
  <c r="L313" i="10"/>
  <c r="L296" i="10"/>
  <c r="L314" i="10"/>
  <c r="L298" i="10"/>
  <c r="L301" i="10"/>
  <c r="L317" i="10"/>
  <c r="I235" i="10"/>
  <c r="I278" i="10"/>
  <c r="I247" i="10"/>
  <c r="I251" i="10"/>
  <c r="J232" i="10"/>
  <c r="J267" i="10"/>
  <c r="J281" i="10"/>
  <c r="J223" i="10"/>
  <c r="I280" i="10"/>
  <c r="I263" i="10"/>
  <c r="I243" i="10"/>
  <c r="I256" i="10"/>
  <c r="J283" i="10"/>
  <c r="J276" i="10"/>
  <c r="J241" i="10"/>
  <c r="J224" i="10"/>
  <c r="J246" i="10"/>
  <c r="L283" i="10"/>
  <c r="L276" i="10"/>
  <c r="L241" i="10"/>
  <c r="L224" i="10"/>
  <c r="L246" i="10"/>
  <c r="L252" i="10"/>
  <c r="L253" i="10"/>
  <c r="I282" i="10"/>
  <c r="I269" i="10"/>
  <c r="I277" i="10"/>
  <c r="I234" i="10"/>
  <c r="I240" i="10"/>
  <c r="I241" i="10"/>
  <c r="I224" i="10"/>
  <c r="I246" i="10"/>
  <c r="I248" i="10"/>
  <c r="I252" i="10"/>
  <c r="I253" i="10"/>
  <c r="I255" i="10"/>
  <c r="J268" i="10"/>
  <c r="J279" i="10"/>
  <c r="J270" i="10"/>
  <c r="J264" i="10"/>
  <c r="J284" i="10"/>
  <c r="J238" i="10"/>
  <c r="J225" i="10"/>
  <c r="J249" i="10"/>
  <c r="J250" i="10"/>
  <c r="J226" i="10"/>
  <c r="L279" i="10"/>
  <c r="L270" i="10"/>
  <c r="L264" i="10"/>
  <c r="L284" i="10"/>
  <c r="L238" i="10"/>
  <c r="L249" i="10"/>
  <c r="L225" i="10"/>
  <c r="L250" i="10"/>
  <c r="L226" i="10"/>
  <c r="I223" i="10"/>
  <c r="I281" i="10"/>
  <c r="I267" i="10"/>
  <c r="I232" i="10"/>
  <c r="I265" i="10"/>
  <c r="I239" i="10"/>
  <c r="I242" i="10"/>
  <c r="I244" i="10"/>
  <c r="J266" i="10"/>
  <c r="J233" i="10"/>
  <c r="L281" i="10"/>
  <c r="L232" i="10"/>
  <c r="L267" i="10"/>
  <c r="L266" i="10"/>
  <c r="I266" i="10"/>
  <c r="I233" i="10"/>
  <c r="I237" i="10"/>
  <c r="I261" i="10"/>
  <c r="I245" i="10"/>
  <c r="I254" i="10"/>
  <c r="J282" i="10"/>
  <c r="J269" i="10"/>
  <c r="J234" i="10"/>
  <c r="J277" i="10"/>
  <c r="J275" i="10"/>
  <c r="J262" i="10"/>
  <c r="J236" i="10"/>
  <c r="J240" i="10"/>
  <c r="J248" i="10"/>
  <c r="J252" i="10"/>
  <c r="J253" i="10"/>
  <c r="L282" i="10"/>
  <c r="L269" i="10"/>
  <c r="L234" i="10"/>
  <c r="L277" i="10"/>
  <c r="L275" i="10"/>
  <c r="L262" i="10"/>
  <c r="L236" i="10"/>
  <c r="L240" i="10"/>
  <c r="L248" i="10"/>
  <c r="I283" i="10"/>
  <c r="I275" i="10"/>
  <c r="I262" i="10"/>
  <c r="I236" i="10"/>
  <c r="I276" i="10"/>
  <c r="G4" i="10"/>
  <c r="B10" i="15" s="1"/>
  <c r="I268" i="10"/>
  <c r="I279" i="10"/>
  <c r="I270" i="10"/>
  <c r="I264" i="10"/>
  <c r="I284" i="10"/>
  <c r="I238" i="10"/>
  <c r="I249" i="10"/>
  <c r="I225" i="10"/>
  <c r="I226" i="10"/>
  <c r="I250" i="10"/>
  <c r="J265" i="10"/>
  <c r="J278" i="10"/>
  <c r="J235" i="10"/>
  <c r="J239" i="10"/>
  <c r="J242" i="10"/>
  <c r="J244" i="10"/>
  <c r="J247" i="10"/>
  <c r="J251" i="10"/>
  <c r="L265" i="10"/>
  <c r="L235" i="10"/>
  <c r="L239" i="10"/>
  <c r="L242" i="10"/>
  <c r="L244" i="10"/>
  <c r="L247" i="10"/>
  <c r="L251" i="10"/>
  <c r="I219" i="10"/>
  <c r="J219" i="10"/>
  <c r="J4" i="10" s="1"/>
  <c r="B12" i="15" s="1"/>
  <c r="F219" i="14"/>
  <c r="J22" i="15" l="1"/>
  <c r="D22" i="15"/>
  <c r="D10" i="15"/>
  <c r="D20" i="15"/>
  <c r="D12" i="15"/>
  <c r="X217" i="18"/>
  <c r="X209" i="18"/>
  <c r="X201" i="18"/>
  <c r="X193" i="18"/>
  <c r="X185" i="18"/>
  <c r="X177" i="18"/>
  <c r="X169" i="18"/>
  <c r="X161" i="18"/>
  <c r="X153" i="18"/>
  <c r="X145" i="18"/>
  <c r="X137" i="18"/>
  <c r="X129" i="18"/>
  <c r="X121" i="18"/>
  <c r="X113" i="18"/>
  <c r="X105" i="18"/>
  <c r="X97" i="18"/>
  <c r="X89" i="18"/>
  <c r="X81" i="18"/>
  <c r="X73" i="18"/>
  <c r="X65" i="18"/>
  <c r="X57" i="18"/>
  <c r="X49" i="18"/>
  <c r="X41" i="18"/>
  <c r="X33" i="18"/>
  <c r="X25" i="18"/>
  <c r="X17" i="18"/>
  <c r="X9" i="18"/>
  <c r="X188" i="18"/>
  <c r="X156" i="18"/>
  <c r="X124" i="18"/>
  <c r="X92" i="18"/>
  <c r="X66" i="18"/>
  <c r="X50" i="18"/>
  <c r="X34" i="18"/>
  <c r="X18" i="18"/>
  <c r="X214" i="18"/>
  <c r="X182" i="18"/>
  <c r="X150" i="18"/>
  <c r="X118" i="18"/>
  <c r="X86" i="18"/>
  <c r="X200" i="18"/>
  <c r="X168" i="18"/>
  <c r="X136" i="18"/>
  <c r="X104" i="18"/>
  <c r="X76" i="18"/>
  <c r="X60" i="18"/>
  <c r="X44" i="18"/>
  <c r="X24" i="18"/>
  <c r="X210" i="18"/>
  <c r="X178" i="18"/>
  <c r="X146" i="18"/>
  <c r="X114" i="18"/>
  <c r="X82" i="18"/>
  <c r="X213" i="18"/>
  <c r="X197" i="18"/>
  <c r="X181" i="18"/>
  <c r="X165" i="18"/>
  <c r="X149" i="18"/>
  <c r="X133" i="18"/>
  <c r="X117" i="18"/>
  <c r="X101" i="18"/>
  <c r="X85" i="18"/>
  <c r="X69" i="18"/>
  <c r="X53" i="18"/>
  <c r="X37" i="18"/>
  <c r="X21" i="18"/>
  <c r="X204" i="18"/>
  <c r="X140" i="18"/>
  <c r="X74" i="18"/>
  <c r="X42" i="18"/>
  <c r="X10" i="18"/>
  <c r="X166" i="18"/>
  <c r="X102" i="18"/>
  <c r="X184" i="18"/>
  <c r="X120" i="18"/>
  <c r="X68" i="18"/>
  <c r="X36" i="18"/>
  <c r="X194" i="18"/>
  <c r="X130" i="18"/>
  <c r="X203" i="18"/>
  <c r="X187" i="18"/>
  <c r="X171" i="18"/>
  <c r="X155" i="18"/>
  <c r="X139" i="18"/>
  <c r="X123" i="18"/>
  <c r="X215" i="18"/>
  <c r="X207" i="18"/>
  <c r="X199" i="18"/>
  <c r="X191" i="18"/>
  <c r="X183" i="18"/>
  <c r="X175" i="18"/>
  <c r="X167" i="18"/>
  <c r="X159" i="18"/>
  <c r="X151" i="18"/>
  <c r="X143" i="18"/>
  <c r="X135" i="18"/>
  <c r="X127" i="18"/>
  <c r="X119" i="18"/>
  <c r="X111" i="18"/>
  <c r="X103" i="18"/>
  <c r="X95" i="18"/>
  <c r="X87" i="18"/>
  <c r="X79" i="18"/>
  <c r="X71" i="18"/>
  <c r="X63" i="18"/>
  <c r="X55" i="18"/>
  <c r="X47" i="18"/>
  <c r="X39" i="18"/>
  <c r="X31" i="18"/>
  <c r="X23" i="18"/>
  <c r="X15" i="18"/>
  <c r="X212" i="18"/>
  <c r="X180" i="18"/>
  <c r="X148" i="18"/>
  <c r="X116" i="18"/>
  <c r="X84" i="18"/>
  <c r="X62" i="18"/>
  <c r="X46" i="18"/>
  <c r="X30" i="18"/>
  <c r="X14" i="18"/>
  <c r="X206" i="18"/>
  <c r="X174" i="18"/>
  <c r="X142" i="18"/>
  <c r="X110" i="18"/>
  <c r="X78" i="18"/>
  <c r="X192" i="18"/>
  <c r="X160" i="18"/>
  <c r="X128" i="18"/>
  <c r="X96" i="18"/>
  <c r="X72" i="18"/>
  <c r="X56" i="18"/>
  <c r="X40" i="18"/>
  <c r="X20" i="18"/>
  <c r="X202" i="18"/>
  <c r="X170" i="18"/>
  <c r="X138" i="18"/>
  <c r="X106" i="18"/>
  <c r="X205" i="18"/>
  <c r="X189" i="18"/>
  <c r="X173" i="18"/>
  <c r="X157" i="18"/>
  <c r="X141" i="18"/>
  <c r="X125" i="18"/>
  <c r="X109" i="18"/>
  <c r="X93" i="18"/>
  <c r="X77" i="18"/>
  <c r="X61" i="18"/>
  <c r="X45" i="18"/>
  <c r="X29" i="18"/>
  <c r="X13" i="18"/>
  <c r="X172" i="18"/>
  <c r="X108" i="18"/>
  <c r="X58" i="18"/>
  <c r="X26" i="18"/>
  <c r="X198" i="18"/>
  <c r="X134" i="18"/>
  <c r="X216" i="18"/>
  <c r="X152" i="18"/>
  <c r="X88" i="18"/>
  <c r="X52" i="18"/>
  <c r="X16" i="18"/>
  <c r="X162" i="18"/>
  <c r="X98" i="18"/>
  <c r="X211" i="18"/>
  <c r="X195" i="18"/>
  <c r="X179" i="18"/>
  <c r="X163" i="18"/>
  <c r="X147" i="18"/>
  <c r="X131" i="18"/>
  <c r="X115" i="18"/>
  <c r="X91" i="18"/>
  <c r="X59" i="18"/>
  <c r="X27" i="18"/>
  <c r="X164" i="18"/>
  <c r="X54" i="18"/>
  <c r="X190" i="18"/>
  <c r="X208" i="18"/>
  <c r="X80" i="18"/>
  <c r="X12" i="18"/>
  <c r="X90" i="18"/>
  <c r="X83" i="18"/>
  <c r="X51" i="18"/>
  <c r="X19" i="18"/>
  <c r="X132" i="18"/>
  <c r="X38" i="18"/>
  <c r="X158" i="18"/>
  <c r="X176" i="18"/>
  <c r="X64" i="18"/>
  <c r="X186" i="18"/>
  <c r="X107" i="18"/>
  <c r="X75" i="18"/>
  <c r="X43" i="18"/>
  <c r="X11" i="18"/>
  <c r="X100" i="18"/>
  <c r="X22" i="18"/>
  <c r="X126" i="18"/>
  <c r="X144" i="18"/>
  <c r="X48" i="18"/>
  <c r="X154" i="18"/>
  <c r="X99" i="18"/>
  <c r="X67" i="18"/>
  <c r="X35" i="18"/>
  <c r="X196" i="18"/>
  <c r="X70" i="18"/>
  <c r="X32" i="18"/>
  <c r="X94" i="18"/>
  <c r="X112" i="18"/>
  <c r="X28" i="18"/>
  <c r="X122" i="18"/>
  <c r="F4" i="14"/>
  <c r="I303" i="10"/>
  <c r="I321" i="10"/>
  <c r="J272" i="10"/>
  <c r="J303" i="10"/>
  <c r="J321" i="10"/>
  <c r="J286" i="10"/>
  <c r="I286" i="10"/>
  <c r="I228" i="10"/>
  <c r="I258" i="10"/>
  <c r="J258" i="10"/>
  <c r="I272" i="10"/>
  <c r="J228" i="10"/>
  <c r="G219" i="14"/>
  <c r="I4" i="10"/>
  <c r="B11" i="15" s="1"/>
  <c r="F3" i="14" l="1"/>
  <c r="L28" i="13"/>
  <c r="L75" i="13"/>
  <c r="L111" i="13"/>
  <c r="L40" i="13"/>
  <c r="L44" i="13"/>
  <c r="L119" i="13"/>
  <c r="L62" i="13"/>
  <c r="L83" i="13"/>
  <c r="L202" i="13"/>
  <c r="L187" i="13"/>
  <c r="L67" i="13"/>
  <c r="L107" i="13"/>
  <c r="L171" i="13"/>
  <c r="L208" i="13"/>
  <c r="L210" i="13"/>
  <c r="L39" i="13"/>
  <c r="L80" i="13"/>
  <c r="L152" i="13"/>
  <c r="L124" i="13"/>
  <c r="L18" i="13"/>
  <c r="L20" i="13"/>
  <c r="L87" i="13"/>
  <c r="L73" i="13"/>
  <c r="L153" i="13"/>
  <c r="L106" i="13"/>
  <c r="L170" i="13"/>
  <c r="L101" i="13"/>
  <c r="L113" i="13"/>
  <c r="L177" i="13"/>
  <c r="L9" i="13"/>
  <c r="L217" i="13"/>
  <c r="L97" i="13"/>
  <c r="L205" i="13"/>
  <c r="L133" i="13"/>
  <c r="L201" i="13"/>
  <c r="L118" i="13"/>
  <c r="L17" i="13"/>
  <c r="L58" i="13"/>
  <c r="L13" i="13"/>
  <c r="L125" i="13"/>
  <c r="L190" i="13"/>
  <c r="L126" i="13"/>
  <c r="L180" i="13"/>
  <c r="L130" i="13"/>
  <c r="L200" i="13"/>
  <c r="L99" i="13"/>
  <c r="L176" i="13"/>
  <c r="L147" i="13"/>
  <c r="L68" i="13"/>
  <c r="L30" i="13"/>
  <c r="L59" i="13"/>
  <c r="L24" i="13"/>
  <c r="L151" i="13"/>
  <c r="L203" i="13"/>
  <c r="L216" i="13"/>
  <c r="L123" i="13"/>
  <c r="L22" i="13"/>
  <c r="L172" i="13"/>
  <c r="L103" i="13"/>
  <c r="L27" i="13"/>
  <c r="L52" i="13"/>
  <c r="L212" i="13"/>
  <c r="L104" i="13"/>
  <c r="L56" i="13"/>
  <c r="L140" i="13"/>
  <c r="L31" i="13"/>
  <c r="L105" i="13"/>
  <c r="L169" i="13"/>
  <c r="L122" i="13"/>
  <c r="L189" i="13"/>
  <c r="L46" i="13"/>
  <c r="L129" i="13"/>
  <c r="L146" i="13"/>
  <c r="L38" i="13"/>
  <c r="L184" i="13"/>
  <c r="L34" i="13"/>
  <c r="L61" i="13"/>
  <c r="L262" i="13" s="1"/>
  <c r="L149" i="13"/>
  <c r="L214" i="13"/>
  <c r="L134" i="13"/>
  <c r="L49" i="13"/>
  <c r="L82" i="13"/>
  <c r="L45" i="13"/>
  <c r="L141" i="13"/>
  <c r="L206" i="13"/>
  <c r="L254" i="13" s="1"/>
  <c r="L142" i="13"/>
  <c r="L196" i="13"/>
  <c r="L162" i="13"/>
  <c r="L150" i="13"/>
  <c r="L63" i="13"/>
  <c r="L112" i="13"/>
  <c r="L15" i="13"/>
  <c r="L84" i="13"/>
  <c r="L148" i="13"/>
  <c r="L70" i="13"/>
  <c r="L64" i="13"/>
  <c r="L72" i="13"/>
  <c r="L163" i="13"/>
  <c r="L74" i="13"/>
  <c r="L16" i="13"/>
  <c r="L36" i="13"/>
  <c r="L35" i="13"/>
  <c r="L183" i="13"/>
  <c r="L115" i="13"/>
  <c r="L143" i="13"/>
  <c r="L10" i="13"/>
  <c r="L32" i="13"/>
  <c r="L139" i="13"/>
  <c r="L299" i="13" s="1"/>
  <c r="L91" i="13"/>
  <c r="L191" i="13"/>
  <c r="L135" i="13"/>
  <c r="L207" i="13"/>
  <c r="L127" i="13"/>
  <c r="L120" i="13"/>
  <c r="L92" i="13"/>
  <c r="L156" i="13"/>
  <c r="L186" i="13"/>
  <c r="L71" i="13"/>
  <c r="L121" i="13"/>
  <c r="L182" i="13"/>
  <c r="L138" i="13"/>
  <c r="L37" i="13"/>
  <c r="L192" i="13"/>
  <c r="L145" i="13"/>
  <c r="L178" i="13"/>
  <c r="L54" i="13"/>
  <c r="L33" i="13"/>
  <c r="L50" i="13"/>
  <c r="L93" i="13"/>
  <c r="L165" i="13"/>
  <c r="L199" i="13"/>
  <c r="L179" i="13"/>
  <c r="L155" i="13"/>
  <c r="L19" i="13"/>
  <c r="L198" i="13"/>
  <c r="L161" i="13"/>
  <c r="L90" i="13"/>
  <c r="L102" i="13"/>
  <c r="L42" i="13"/>
  <c r="L109" i="13"/>
  <c r="L110" i="13"/>
  <c r="L114" i="13"/>
  <c r="L204" i="13"/>
  <c r="L96" i="13"/>
  <c r="L66" i="13"/>
  <c r="L116" i="13"/>
  <c r="L211" i="13"/>
  <c r="L26" i="13"/>
  <c r="L215" i="13"/>
  <c r="L195" i="13"/>
  <c r="L76" i="13"/>
  <c r="L168" i="13"/>
  <c r="L60" i="13"/>
  <c r="L78" i="13"/>
  <c r="L154" i="13"/>
  <c r="L53" i="13"/>
  <c r="L117" i="13"/>
  <c r="L166" i="13"/>
  <c r="L98" i="13"/>
  <c r="L157" i="13"/>
  <c r="L158" i="13"/>
  <c r="L21" i="13"/>
  <c r="L128" i="13"/>
  <c r="L29" i="13"/>
  <c r="L132" i="13"/>
  <c r="L209" i="13"/>
  <c r="L194" i="13"/>
  <c r="L55" i="13"/>
  <c r="L57" i="13"/>
  <c r="L267" i="13" s="1"/>
  <c r="L131" i="13"/>
  <c r="L43" i="13"/>
  <c r="L25" i="13"/>
  <c r="L136" i="13"/>
  <c r="L79" i="13"/>
  <c r="L41" i="13"/>
  <c r="L69" i="13"/>
  <c r="L197" i="13"/>
  <c r="L185" i="13"/>
  <c r="L181" i="13"/>
  <c r="L213" i="13"/>
  <c r="L173" i="13"/>
  <c r="L174" i="13"/>
  <c r="L85" i="13"/>
  <c r="L144" i="13"/>
  <c r="L14" i="13"/>
  <c r="L233" i="13" s="1"/>
  <c r="L164" i="13"/>
  <c r="L23" i="13"/>
  <c r="L47" i="13"/>
  <c r="L12" i="13"/>
  <c r="L219" i="13" s="1"/>
  <c r="L4" i="13" s="1"/>
  <c r="L51" i="13"/>
  <c r="L175" i="13"/>
  <c r="L48" i="13"/>
  <c r="L159" i="13"/>
  <c r="L167" i="13"/>
  <c r="L108" i="13"/>
  <c r="L88" i="13"/>
  <c r="L137" i="13"/>
  <c r="L298" i="13" s="1"/>
  <c r="L89" i="13"/>
  <c r="L65" i="13"/>
  <c r="L86" i="13"/>
  <c r="L81" i="13"/>
  <c r="L77" i="13"/>
  <c r="L94" i="13"/>
  <c r="L193" i="13"/>
  <c r="L188" i="13"/>
  <c r="L160" i="13"/>
  <c r="L100" i="13"/>
  <c r="L11" i="13"/>
  <c r="L95" i="13"/>
  <c r="L60" i="18"/>
  <c r="L29" i="18"/>
  <c r="L173" i="18"/>
  <c r="L197" i="18"/>
  <c r="L147" i="18"/>
  <c r="L181" i="18"/>
  <c r="L192" i="18"/>
  <c r="L85" i="18"/>
  <c r="L61" i="18"/>
  <c r="L82" i="18"/>
  <c r="L169" i="18"/>
  <c r="L166" i="18"/>
  <c r="L13" i="18"/>
  <c r="L71" i="18"/>
  <c r="L157" i="18"/>
  <c r="L31" i="18"/>
  <c r="L156" i="18"/>
  <c r="L45" i="18"/>
  <c r="L16" i="18"/>
  <c r="L165" i="18"/>
  <c r="L98" i="18"/>
  <c r="L49" i="18"/>
  <c r="L125" i="18"/>
  <c r="L129" i="18"/>
  <c r="L69" i="18"/>
  <c r="L193" i="18"/>
  <c r="L191" i="18"/>
  <c r="L123" i="18"/>
  <c r="L128" i="18"/>
  <c r="L64" i="18"/>
  <c r="L56" i="18"/>
  <c r="L30" i="18"/>
  <c r="L38" i="18"/>
  <c r="L10" i="18"/>
  <c r="L120" i="18"/>
  <c r="L118" i="18"/>
  <c r="L202" i="18"/>
  <c r="L42" i="18"/>
  <c r="L178" i="18"/>
  <c r="L100" i="18"/>
  <c r="L63" i="18"/>
  <c r="L52" i="18"/>
  <c r="L170" i="18"/>
  <c r="L107" i="18"/>
  <c r="L55" i="18"/>
  <c r="L207" i="18"/>
  <c r="L183" i="18"/>
  <c r="L20" i="18"/>
  <c r="L182" i="18"/>
  <c r="L108" i="18"/>
  <c r="L28" i="18"/>
  <c r="L76" i="18"/>
  <c r="L105" i="18"/>
  <c r="L117" i="18"/>
  <c r="L83" i="18"/>
  <c r="L89" i="18"/>
  <c r="L164" i="18"/>
  <c r="L188" i="18"/>
  <c r="L103" i="18"/>
  <c r="L199" i="18"/>
  <c r="L101" i="18"/>
  <c r="L77" i="18"/>
  <c r="L151" i="18"/>
  <c r="L81" i="18"/>
  <c r="L21" i="18"/>
  <c r="L115" i="18"/>
  <c r="L172" i="18"/>
  <c r="L35" i="18"/>
  <c r="L204" i="18"/>
  <c r="L146" i="18"/>
  <c r="L102" i="18"/>
  <c r="L198" i="18"/>
  <c r="L95" i="18"/>
  <c r="L43" i="18"/>
  <c r="L92" i="18"/>
  <c r="L74" i="18"/>
  <c r="L104" i="18"/>
  <c r="L210" i="18"/>
  <c r="L91" i="18"/>
  <c r="L154" i="18"/>
  <c r="L106" i="18"/>
  <c r="L189" i="18"/>
  <c r="L137" i="18"/>
  <c r="L153" i="18"/>
  <c r="L66" i="18"/>
  <c r="L177" i="18"/>
  <c r="L167" i="18"/>
  <c r="L37" i="18"/>
  <c r="L135" i="18"/>
  <c r="L44" i="18"/>
  <c r="L201" i="18"/>
  <c r="L114" i="18"/>
  <c r="L211" i="18"/>
  <c r="L53" i="18"/>
  <c r="L65" i="18"/>
  <c r="L19" i="18"/>
  <c r="L196" i="18"/>
  <c r="L62" i="18"/>
  <c r="L80" i="18"/>
  <c r="L70" i="18"/>
  <c r="L18" i="18"/>
  <c r="L180" i="18"/>
  <c r="L36" i="18"/>
  <c r="L111" i="18"/>
  <c r="L86" i="18"/>
  <c r="L110" i="18"/>
  <c r="L46" i="18"/>
  <c r="L11" i="18"/>
  <c r="L51" i="18"/>
  <c r="L140" i="18"/>
  <c r="L160" i="18"/>
  <c r="L87" i="18"/>
  <c r="L67" i="18"/>
  <c r="L24" i="18"/>
  <c r="L217" i="18"/>
  <c r="L205" i="18"/>
  <c r="L200" i="18"/>
  <c r="L208" i="18"/>
  <c r="L144" i="18"/>
  <c r="L163" i="18"/>
  <c r="L109" i="18"/>
  <c r="L213" i="18"/>
  <c r="L32" i="18"/>
  <c r="L113" i="18"/>
  <c r="L150" i="18"/>
  <c r="L195" i="18"/>
  <c r="L48" i="18"/>
  <c r="L179" i="18"/>
  <c r="L99" i="18"/>
  <c r="L25" i="18"/>
  <c r="L184" i="18"/>
  <c r="L130" i="18"/>
  <c r="L121" i="18"/>
  <c r="L185" i="18"/>
  <c r="L149" i="18"/>
  <c r="L133" i="18"/>
  <c r="L131" i="18"/>
  <c r="L126" i="18"/>
  <c r="L59" i="18"/>
  <c r="L112" i="18"/>
  <c r="L158" i="18"/>
  <c r="L50" i="18"/>
  <c r="L139" i="18"/>
  <c r="L155" i="18"/>
  <c r="L214" i="18"/>
  <c r="L88" i="18"/>
  <c r="L34" i="18"/>
  <c r="L171" i="18"/>
  <c r="L194" i="18"/>
  <c r="L75" i="18"/>
  <c r="L68" i="18"/>
  <c r="L206" i="18"/>
  <c r="L12" i="18"/>
  <c r="L132" i="18"/>
  <c r="L174" i="18"/>
  <c r="L175" i="18"/>
  <c r="L136" i="18"/>
  <c r="L15" i="18"/>
  <c r="L47" i="18"/>
  <c r="L54" i="18"/>
  <c r="L84" i="18"/>
  <c r="L78" i="18"/>
  <c r="L26" i="18"/>
  <c r="L9" i="18"/>
  <c r="L119" i="18"/>
  <c r="L22" i="18"/>
  <c r="L97" i="18"/>
  <c r="L141" i="18"/>
  <c r="L73" i="18"/>
  <c r="L17" i="18"/>
  <c r="L215" i="18"/>
  <c r="L27" i="18"/>
  <c r="L161" i="18"/>
  <c r="L148" i="18"/>
  <c r="L190" i="18"/>
  <c r="L96" i="18"/>
  <c r="L79" i="18"/>
  <c r="L142" i="18"/>
  <c r="L176" i="18"/>
  <c r="L134" i="18"/>
  <c r="L138" i="18"/>
  <c r="L116" i="18"/>
  <c r="L162" i="18"/>
  <c r="L58" i="18"/>
  <c r="L187" i="18"/>
  <c r="L159" i="18"/>
  <c r="L127" i="18"/>
  <c r="L143" i="18"/>
  <c r="L93" i="18"/>
  <c r="L33" i="18"/>
  <c r="L216" i="18"/>
  <c r="L41" i="18"/>
  <c r="L23" i="18"/>
  <c r="L145" i="18"/>
  <c r="L209" i="18"/>
  <c r="L57" i="18"/>
  <c r="L40" i="18"/>
  <c r="L152" i="18"/>
  <c r="L203" i="18"/>
  <c r="L90" i="18"/>
  <c r="L212" i="18"/>
  <c r="L122" i="18"/>
  <c r="L124" i="18"/>
  <c r="L186" i="18"/>
  <c r="L94" i="18"/>
  <c r="L72" i="18"/>
  <c r="L39" i="18"/>
  <c r="L168" i="18"/>
  <c r="L14" i="18"/>
  <c r="D11" i="15"/>
  <c r="J21" i="15"/>
  <c r="D21" i="15"/>
  <c r="AE112" i="18"/>
  <c r="AE196" i="18"/>
  <c r="AE154" i="18"/>
  <c r="AE22" i="18"/>
  <c r="X224" i="18"/>
  <c r="AE224" i="18" s="1"/>
  <c r="X241" i="18"/>
  <c r="AE241" i="18" s="1"/>
  <c r="X311" i="18"/>
  <c r="AE311" i="18" s="1"/>
  <c r="AE75" i="18"/>
  <c r="AE176" i="18"/>
  <c r="AE19" i="18"/>
  <c r="X277" i="18"/>
  <c r="AE277" i="18" s="1"/>
  <c r="X234" i="18"/>
  <c r="AE234" i="18" s="1"/>
  <c r="X308" i="18"/>
  <c r="AE308" i="18" s="1"/>
  <c r="X294" i="18"/>
  <c r="AE294" i="18" s="1"/>
  <c r="X279" i="18"/>
  <c r="AE279" i="18" s="1"/>
  <c r="AE12" i="18"/>
  <c r="X292" i="18"/>
  <c r="AE292" i="18" s="1"/>
  <c r="AE54" i="18"/>
  <c r="AE91" i="18"/>
  <c r="AE163" i="18"/>
  <c r="AE98" i="18"/>
  <c r="X245" i="18"/>
  <c r="AE245" i="18" s="1"/>
  <c r="AE88" i="18"/>
  <c r="AE198" i="18"/>
  <c r="AE172" i="18"/>
  <c r="AE61" i="18"/>
  <c r="AE125" i="18"/>
  <c r="X298" i="18"/>
  <c r="AE298" i="18" s="1"/>
  <c r="AE189" i="18"/>
  <c r="AE170" i="18"/>
  <c r="AE56" i="18"/>
  <c r="AE160" i="18"/>
  <c r="AE142" i="18"/>
  <c r="AE30" i="18"/>
  <c r="X237" i="18"/>
  <c r="AE237" i="18" s="1"/>
  <c r="AE116" i="18"/>
  <c r="X293" i="18"/>
  <c r="AE293" i="18" s="1"/>
  <c r="AE15" i="18"/>
  <c r="X283" i="18"/>
  <c r="AE283" i="18" s="1"/>
  <c r="AE47" i="18"/>
  <c r="AE79" i="18"/>
  <c r="AE111" i="18"/>
  <c r="AE143" i="18"/>
  <c r="AE175" i="18"/>
  <c r="X255" i="18"/>
  <c r="AE255" i="18" s="1"/>
  <c r="AE207" i="18"/>
  <c r="X319" i="18"/>
  <c r="AE319" i="18" s="1"/>
  <c r="AE155" i="18"/>
  <c r="AE130" i="18"/>
  <c r="AE120" i="18"/>
  <c r="AE10" i="18"/>
  <c r="X282" i="18"/>
  <c r="AE282" i="18" s="1"/>
  <c r="X269" i="18"/>
  <c r="AE269" i="18" s="1"/>
  <c r="AE204" i="18"/>
  <c r="AE69" i="18"/>
  <c r="AE133" i="18"/>
  <c r="AE197" i="18"/>
  <c r="AE146" i="18"/>
  <c r="AE44" i="18"/>
  <c r="X225" i="18"/>
  <c r="AE225" i="18" s="1"/>
  <c r="AE136" i="18"/>
  <c r="X315" i="18"/>
  <c r="AE315" i="18" s="1"/>
  <c r="X249" i="18"/>
  <c r="AE249" i="18" s="1"/>
  <c r="AE118" i="18"/>
  <c r="X280" i="18"/>
  <c r="AE280" i="18" s="1"/>
  <c r="AE18" i="18"/>
  <c r="AE92" i="18"/>
  <c r="X281" i="18"/>
  <c r="AE281" i="18" s="1"/>
  <c r="X307" i="18"/>
  <c r="X223" i="18"/>
  <c r="AE9" i="18"/>
  <c r="X232" i="18"/>
  <c r="X267" i="18"/>
  <c r="AE267" i="18" s="1"/>
  <c r="X290" i="18"/>
  <c r="X219" i="18"/>
  <c r="AE41" i="18"/>
  <c r="AE73" i="18"/>
  <c r="X296" i="18"/>
  <c r="AE296" i="18" s="1"/>
  <c r="AE105" i="18"/>
  <c r="AE137" i="18"/>
  <c r="X317" i="18"/>
  <c r="AE317" i="18" s="1"/>
  <c r="AE169" i="18"/>
  <c r="X251" i="18"/>
  <c r="AE251" i="18" s="1"/>
  <c r="AE201" i="18"/>
  <c r="AE94" i="18"/>
  <c r="AE35" i="18"/>
  <c r="X276" i="18"/>
  <c r="AE276" i="18" s="1"/>
  <c r="AE48" i="18"/>
  <c r="AE100" i="18"/>
  <c r="AE107" i="18"/>
  <c r="AE158" i="18"/>
  <c r="AE51" i="18"/>
  <c r="AE80" i="18"/>
  <c r="AE164" i="18"/>
  <c r="AE115" i="18"/>
  <c r="AE179" i="18"/>
  <c r="X253" i="18"/>
  <c r="AE253" i="18" s="1"/>
  <c r="X318" i="18"/>
  <c r="AE318" i="18" s="1"/>
  <c r="AE162" i="18"/>
  <c r="AE152" i="18"/>
  <c r="AE26" i="18"/>
  <c r="AE13" i="18"/>
  <c r="X265" i="18"/>
  <c r="AE265" i="18" s="1"/>
  <c r="X242" i="18"/>
  <c r="AE242" i="18" s="1"/>
  <c r="X312" i="18"/>
  <c r="AE312" i="18" s="1"/>
  <c r="AE77" i="18"/>
  <c r="AE141" i="18"/>
  <c r="X301" i="18"/>
  <c r="AE301" i="18" s="1"/>
  <c r="AE205" i="18"/>
  <c r="AE202" i="18"/>
  <c r="AE72" i="18"/>
  <c r="AE192" i="18"/>
  <c r="AE174" i="18"/>
  <c r="AE46" i="18"/>
  <c r="AE148" i="18"/>
  <c r="AE23" i="18"/>
  <c r="X275" i="18"/>
  <c r="AE55" i="18"/>
  <c r="AE87" i="18"/>
  <c r="AE119" i="18"/>
  <c r="X248" i="18"/>
  <c r="AE248" i="18" s="1"/>
  <c r="X297" i="18"/>
  <c r="AE297" i="18" s="1"/>
  <c r="AE151" i="18"/>
  <c r="AE183" i="18"/>
  <c r="AE215" i="18"/>
  <c r="AE171" i="18"/>
  <c r="X252" i="18"/>
  <c r="AE252" i="18" s="1"/>
  <c r="AE194" i="18"/>
  <c r="AE184" i="18"/>
  <c r="AE42" i="18"/>
  <c r="AE21" i="18"/>
  <c r="X235" i="18"/>
  <c r="AE235" i="18" s="1"/>
  <c r="AE85" i="18"/>
  <c r="AE149" i="18"/>
  <c r="AE213" i="18"/>
  <c r="AE178" i="18"/>
  <c r="AE60" i="18"/>
  <c r="X316" i="18"/>
  <c r="AE316" i="18" s="1"/>
  <c r="X226" i="18"/>
  <c r="AE226" i="18" s="1"/>
  <c r="AE168" i="18"/>
  <c r="X250" i="18"/>
  <c r="AE250" i="18" s="1"/>
  <c r="AE150" i="18"/>
  <c r="AE34" i="18"/>
  <c r="AE124" i="18"/>
  <c r="AE17" i="18"/>
  <c r="AE49" i="18"/>
  <c r="AE81" i="18"/>
  <c r="AE113" i="18"/>
  <c r="AE145" i="18"/>
  <c r="AE177" i="18"/>
  <c r="AE209" i="18"/>
  <c r="AE122" i="18"/>
  <c r="AE32" i="18"/>
  <c r="AE67" i="18"/>
  <c r="AE144" i="18"/>
  <c r="X268" i="18"/>
  <c r="AE268" i="18" s="1"/>
  <c r="X291" i="18"/>
  <c r="AE291" i="18" s="1"/>
  <c r="AE11" i="18"/>
  <c r="X278" i="18"/>
  <c r="AE278" i="18" s="1"/>
  <c r="X233" i="18"/>
  <c r="AE233" i="18" s="1"/>
  <c r="AE186" i="18"/>
  <c r="AE38" i="18"/>
  <c r="X263" i="18"/>
  <c r="AE263" i="18" s="1"/>
  <c r="AE83" i="18"/>
  <c r="AE208" i="18"/>
  <c r="X236" i="18"/>
  <c r="AE236" i="18" s="1"/>
  <c r="X262" i="18"/>
  <c r="AE262" i="18" s="1"/>
  <c r="AE27" i="18"/>
  <c r="X309" i="18"/>
  <c r="AE309" i="18" s="1"/>
  <c r="AE131" i="18"/>
  <c r="AE195" i="18"/>
  <c r="X270" i="18"/>
  <c r="AE270" i="18" s="1"/>
  <c r="AE16" i="18"/>
  <c r="AE216" i="18"/>
  <c r="AE58" i="18"/>
  <c r="AE29" i="18"/>
  <c r="AE93" i="18"/>
  <c r="AE157" i="18"/>
  <c r="AE106" i="18"/>
  <c r="AE20" i="18"/>
  <c r="X295" i="18"/>
  <c r="AE295" i="18" s="1"/>
  <c r="AE96" i="18"/>
  <c r="AE78" i="18"/>
  <c r="X243" i="18"/>
  <c r="AE243" i="18" s="1"/>
  <c r="AE206" i="18"/>
  <c r="X254" i="18"/>
  <c r="AE254" i="18" s="1"/>
  <c r="AE62" i="18"/>
  <c r="X261" i="18"/>
  <c r="AE180" i="18"/>
  <c r="AE31" i="18"/>
  <c r="AE63" i="18"/>
  <c r="AE95" i="18"/>
  <c r="AE127" i="18"/>
  <c r="AE159" i="18"/>
  <c r="AE191" i="18"/>
  <c r="AE123" i="18"/>
  <c r="AE187" i="18"/>
  <c r="AE36" i="18"/>
  <c r="AE102" i="18"/>
  <c r="AE74" i="18"/>
  <c r="AE37" i="18"/>
  <c r="AE101" i="18"/>
  <c r="AE165" i="18"/>
  <c r="AE82" i="18"/>
  <c r="AE210" i="18"/>
  <c r="X256" i="18"/>
  <c r="AE256" i="18" s="1"/>
  <c r="AE76" i="18"/>
  <c r="AE200" i="18"/>
  <c r="AE182" i="18"/>
  <c r="AE50" i="18"/>
  <c r="AE156" i="18"/>
  <c r="AE25" i="18"/>
  <c r="AE57" i="18"/>
  <c r="AE89" i="18"/>
  <c r="AE121" i="18"/>
  <c r="AE153" i="18"/>
  <c r="AE185" i="18"/>
  <c r="AE217" i="18"/>
  <c r="AE28" i="18"/>
  <c r="X284" i="18"/>
  <c r="AE284" i="18" s="1"/>
  <c r="AE70" i="18"/>
  <c r="AE99" i="18"/>
  <c r="X246" i="18"/>
  <c r="AE246" i="18" s="1"/>
  <c r="AE126" i="18"/>
  <c r="AE43" i="18"/>
  <c r="AE64" i="18"/>
  <c r="AE132" i="18"/>
  <c r="AE90" i="18"/>
  <c r="AE190" i="18"/>
  <c r="AE59" i="18"/>
  <c r="X240" i="18"/>
  <c r="AE240" i="18" s="1"/>
  <c r="AE147" i="18"/>
  <c r="AE211" i="18"/>
  <c r="X310" i="18"/>
  <c r="AE310" i="18" s="1"/>
  <c r="AE52" i="18"/>
  <c r="X238" i="18"/>
  <c r="AE238" i="18" s="1"/>
  <c r="AE134" i="18"/>
  <c r="AE108" i="18"/>
  <c r="AE45" i="18"/>
  <c r="AE109" i="18"/>
  <c r="AE173" i="18"/>
  <c r="AE138" i="18"/>
  <c r="AE40" i="18"/>
  <c r="AE128" i="18"/>
  <c r="AE110" i="18"/>
  <c r="AE14" i="18"/>
  <c r="X266" i="18"/>
  <c r="AE266" i="18" s="1"/>
  <c r="AE84" i="18"/>
  <c r="AE212" i="18"/>
  <c r="AE39" i="18"/>
  <c r="AE71" i="18"/>
  <c r="AE103" i="18"/>
  <c r="AE135" i="18"/>
  <c r="AE167" i="18"/>
  <c r="AE199" i="18"/>
  <c r="X299" i="18"/>
  <c r="AE299" i="18" s="1"/>
  <c r="AE139" i="18"/>
  <c r="AE203" i="18"/>
  <c r="AE68" i="18"/>
  <c r="AE166" i="18"/>
  <c r="AE140" i="18"/>
  <c r="X300" i="18"/>
  <c r="AE300" i="18" s="1"/>
  <c r="AE53" i="18"/>
  <c r="X239" i="18"/>
  <c r="AE239" i="18" s="1"/>
  <c r="AE117" i="18"/>
  <c r="X247" i="18"/>
  <c r="AE247" i="18" s="1"/>
  <c r="X314" i="18"/>
  <c r="AE314" i="18" s="1"/>
  <c r="AE181" i="18"/>
  <c r="AE114" i="18"/>
  <c r="AE24" i="18"/>
  <c r="X264" i="18"/>
  <c r="AE264" i="18" s="1"/>
  <c r="AE104" i="18"/>
  <c r="AE86" i="18"/>
  <c r="AE214" i="18"/>
  <c r="AE66" i="18"/>
  <c r="AE188" i="18"/>
  <c r="AE33" i="18"/>
  <c r="AE65" i="18"/>
  <c r="X313" i="18"/>
  <c r="AE313" i="18" s="1"/>
  <c r="AE97" i="18"/>
  <c r="X244" i="18"/>
  <c r="AE244" i="18" s="1"/>
  <c r="AE129" i="18"/>
  <c r="AE161" i="18"/>
  <c r="AE193" i="18"/>
  <c r="G4" i="14"/>
  <c r="F240" i="12"/>
  <c r="F254" i="12"/>
  <c r="L234" i="13"/>
  <c r="L256" i="13"/>
  <c r="L244" i="13"/>
  <c r="F266" i="12"/>
  <c r="F233" i="12"/>
  <c r="F309" i="12"/>
  <c r="F262" i="12"/>
  <c r="F236" i="12"/>
  <c r="F313" i="12"/>
  <c r="F244" i="12"/>
  <c r="F279" i="12"/>
  <c r="F292" i="12"/>
  <c r="F268" i="12"/>
  <c r="F310" i="12"/>
  <c r="F238" i="12"/>
  <c r="F239" i="12"/>
  <c r="F308" i="12"/>
  <c r="F234" i="12"/>
  <c r="F277" i="12"/>
  <c r="F294" i="12"/>
  <c r="F307" i="12"/>
  <c r="F290" i="12"/>
  <c r="F281" i="12"/>
  <c r="F267" i="12"/>
  <c r="F232" i="12"/>
  <c r="F223" i="12"/>
  <c r="F263" i="12"/>
  <c r="F319" i="12"/>
  <c r="F255" i="12"/>
  <c r="F270" i="12"/>
  <c r="F315" i="12"/>
  <c r="F225" i="12"/>
  <c r="F249" i="12"/>
  <c r="F312" i="12"/>
  <c r="F242" i="12"/>
  <c r="F298" i="12"/>
  <c r="F318" i="12"/>
  <c r="F253" i="12"/>
  <c r="F265" i="12"/>
  <c r="F316" i="12"/>
  <c r="F250" i="12"/>
  <c r="F226" i="12"/>
  <c r="F275" i="12"/>
  <c r="F317" i="12"/>
  <c r="F251" i="12"/>
  <c r="F291" i="12"/>
  <c r="F261" i="12"/>
  <c r="F243" i="12"/>
  <c r="F245" i="12"/>
  <c r="F283" i="12"/>
  <c r="F293" i="12"/>
  <c r="F296" i="12"/>
  <c r="F256" i="12"/>
  <c r="F284" i="12"/>
  <c r="F280" i="12"/>
  <c r="F237" i="12"/>
  <c r="F264" i="12"/>
  <c r="F311" i="12"/>
  <c r="F241" i="12"/>
  <c r="F224" i="12"/>
  <c r="F300" i="12"/>
  <c r="F246" i="12"/>
  <c r="F297" i="12"/>
  <c r="F248" i="12"/>
  <c r="F301" i="12"/>
  <c r="F282" i="12"/>
  <c r="F269" i="12"/>
  <c r="F314" i="12"/>
  <c r="F247" i="12"/>
  <c r="F299" i="12"/>
  <c r="F295" i="12"/>
  <c r="F252" i="12"/>
  <c r="F235" i="12"/>
  <c r="F278" i="12"/>
  <c r="F276" i="12"/>
  <c r="K239" i="13"/>
  <c r="K254" i="13"/>
  <c r="H219" i="14"/>
  <c r="F219" i="12"/>
  <c r="F4" i="12" s="1"/>
  <c r="E219" i="12"/>
  <c r="E4" i="12" s="1"/>
  <c r="D219" i="12"/>
  <c r="D4" i="12" s="1"/>
  <c r="Q15" i="10"/>
  <c r="L11" i="10" s="1"/>
  <c r="L261" i="13" l="1"/>
  <c r="L266" i="13"/>
  <c r="L249" i="13"/>
  <c r="L238" i="13"/>
  <c r="L226" i="13"/>
  <c r="L275" i="13"/>
  <c r="L242" i="13"/>
  <c r="L250" i="13"/>
  <c r="L314" i="13"/>
  <c r="L284" i="13"/>
  <c r="L293" i="13"/>
  <c r="L282" i="13"/>
  <c r="L315" i="13"/>
  <c r="L276" i="13"/>
  <c r="L255" i="13"/>
  <c r="L295" i="13"/>
  <c r="L277" i="13"/>
  <c r="L268" i="13"/>
  <c r="L263" i="13"/>
  <c r="L253" i="13"/>
  <c r="L280" i="13"/>
  <c r="L240" i="13"/>
  <c r="L265" i="13"/>
  <c r="L319" i="13"/>
  <c r="L283" i="13"/>
  <c r="L312" i="13"/>
  <c r="L235" i="13"/>
  <c r="L243" i="13"/>
  <c r="L308" i="13"/>
  <c r="L292" i="13"/>
  <c r="L291" i="13"/>
  <c r="L247" i="13"/>
  <c r="L269" i="13"/>
  <c r="L225" i="13"/>
  <c r="L264" i="13"/>
  <c r="L316" i="13"/>
  <c r="L309" i="13"/>
  <c r="L246" i="13"/>
  <c r="L279" i="13"/>
  <c r="L307" i="13"/>
  <c r="L317" i="13"/>
  <c r="L300" i="13"/>
  <c r="L297" i="13"/>
  <c r="L311" i="13"/>
  <c r="L296" i="13"/>
  <c r="L270" i="13"/>
  <c r="L245" i="13"/>
  <c r="L239" i="13"/>
  <c r="L243" i="18"/>
  <c r="L300" i="18"/>
  <c r="L239" i="18"/>
  <c r="L256" i="18"/>
  <c r="L242" i="18"/>
  <c r="L312" i="18"/>
  <c r="L238" i="18"/>
  <c r="L310" i="18"/>
  <c r="L269" i="18"/>
  <c r="L282" i="18"/>
  <c r="L313" i="13"/>
  <c r="L252" i="13"/>
  <c r="L310" i="13"/>
  <c r="G3" i="14"/>
  <c r="M191" i="13"/>
  <c r="M91" i="13"/>
  <c r="M143" i="13"/>
  <c r="M212" i="13"/>
  <c r="M43" i="13"/>
  <c r="M132" i="13"/>
  <c r="M62" i="13"/>
  <c r="M35" i="13"/>
  <c r="M88" i="13"/>
  <c r="M156" i="13"/>
  <c r="M207" i="13"/>
  <c r="M60" i="13"/>
  <c r="M187" i="13"/>
  <c r="M56" i="13"/>
  <c r="M184" i="13"/>
  <c r="M196" i="13"/>
  <c r="M170" i="13"/>
  <c r="M17" i="13"/>
  <c r="M54" i="13"/>
  <c r="M81" i="13"/>
  <c r="M158" i="13"/>
  <c r="M109" i="13"/>
  <c r="M58" i="13"/>
  <c r="M102" i="13"/>
  <c r="M149" i="13"/>
  <c r="M89" i="13"/>
  <c r="M73" i="13"/>
  <c r="M122" i="13"/>
  <c r="M137" i="13"/>
  <c r="M101" i="13"/>
  <c r="M114" i="13"/>
  <c r="M113" i="13"/>
  <c r="M206" i="13"/>
  <c r="M85" i="13"/>
  <c r="M150" i="13"/>
  <c r="M201" i="13"/>
  <c r="M50" i="13"/>
  <c r="M11" i="13"/>
  <c r="M167" i="13"/>
  <c r="M47" i="13"/>
  <c r="M211" i="13"/>
  <c r="M128" i="13"/>
  <c r="M44" i="13"/>
  <c r="M115" i="13"/>
  <c r="M210" i="13"/>
  <c r="M67" i="13"/>
  <c r="M12" i="13"/>
  <c r="M23" i="13"/>
  <c r="M116" i="13"/>
  <c r="M144" i="13"/>
  <c r="M119" i="13"/>
  <c r="M163" i="13"/>
  <c r="M28" i="13"/>
  <c r="M104" i="13"/>
  <c r="M155" i="13"/>
  <c r="M208" i="13"/>
  <c r="M36" i="13"/>
  <c r="M123" i="13"/>
  <c r="M100" i="13"/>
  <c r="M147" i="13"/>
  <c r="M74" i="13"/>
  <c r="M186" i="13"/>
  <c r="M124" i="13"/>
  <c r="M120" i="13"/>
  <c r="M171" i="13"/>
  <c r="M168" i="13"/>
  <c r="M175" i="13"/>
  <c r="M71" i="13"/>
  <c r="M152" i="13"/>
  <c r="M9" i="13"/>
  <c r="M188" i="13"/>
  <c r="M190" i="13"/>
  <c r="M138" i="13"/>
  <c r="M182" i="13"/>
  <c r="M69" i="13"/>
  <c r="M193" i="13"/>
  <c r="M126" i="13"/>
  <c r="M213" i="13"/>
  <c r="M33" i="13"/>
  <c r="M77" i="13"/>
  <c r="M117" i="13"/>
  <c r="M217" i="13"/>
  <c r="M46" i="13"/>
  <c r="M65" i="13"/>
  <c r="M105" i="13"/>
  <c r="M37" i="13"/>
  <c r="M41" i="13"/>
  <c r="M174" i="13"/>
  <c r="M141" i="13"/>
  <c r="M93" i="13"/>
  <c r="M118" i="13"/>
  <c r="M165" i="13"/>
  <c r="M49" i="13"/>
  <c r="M151" i="13"/>
  <c r="M26" i="13"/>
  <c r="M96" i="13"/>
  <c r="M57" i="13"/>
  <c r="M127" i="13"/>
  <c r="M215" i="13"/>
  <c r="M70" i="13"/>
  <c r="M14" i="13"/>
  <c r="M112" i="13"/>
  <c r="M199" i="13"/>
  <c r="M131" i="13"/>
  <c r="M18" i="13"/>
  <c r="M31" i="13"/>
  <c r="M27" i="13"/>
  <c r="M48" i="13"/>
  <c r="M183" i="13"/>
  <c r="M40" i="13"/>
  <c r="M176" i="13"/>
  <c r="M92" i="13"/>
  <c r="M78" i="13"/>
  <c r="M25" i="13"/>
  <c r="M139" i="13"/>
  <c r="M24" i="13"/>
  <c r="M20" i="13"/>
  <c r="M136" i="13"/>
  <c r="M204" i="13"/>
  <c r="M200" i="13"/>
  <c r="M125" i="13"/>
  <c r="M106" i="13"/>
  <c r="M153" i="13"/>
  <c r="M162" i="13"/>
  <c r="M161" i="13"/>
  <c r="M94" i="13"/>
  <c r="M21" i="13"/>
  <c r="M166" i="13"/>
  <c r="M214" i="13"/>
  <c r="M205" i="13"/>
  <c r="M157" i="13"/>
  <c r="M189" i="13"/>
  <c r="M198" i="13"/>
  <c r="M197" i="13"/>
  <c r="M178" i="13"/>
  <c r="M177" i="13"/>
  <c r="M142" i="13"/>
  <c r="M98" i="13"/>
  <c r="M42" i="13"/>
  <c r="M86" i="13"/>
  <c r="M133" i="13"/>
  <c r="M10" i="13"/>
  <c r="M72" i="13"/>
  <c r="M95" i="13"/>
  <c r="M66" i="13"/>
  <c r="M63" i="13"/>
  <c r="M16" i="13"/>
  <c r="M159" i="13"/>
  <c r="M107" i="13"/>
  <c r="M194" i="13"/>
  <c r="M29" i="13"/>
  <c r="M30" i="13"/>
  <c r="M76" i="13"/>
  <c r="M99" i="13"/>
  <c r="M51" i="13"/>
  <c r="M140" i="13"/>
  <c r="M39" i="13"/>
  <c r="M22" i="13"/>
  <c r="M84" i="13"/>
  <c r="M79" i="13"/>
  <c r="M135" i="13"/>
  <c r="M216" i="13"/>
  <c r="M164" i="13"/>
  <c r="M202" i="13"/>
  <c r="M75" i="13"/>
  <c r="M87" i="13"/>
  <c r="M52" i="13"/>
  <c r="M172" i="13"/>
  <c r="M111" i="13"/>
  <c r="M80" i="13"/>
  <c r="M13" i="13"/>
  <c r="M129" i="13"/>
  <c r="M185" i="13"/>
  <c r="M169" i="13"/>
  <c r="M110" i="13"/>
  <c r="M90" i="13"/>
  <c r="M160" i="13"/>
  <c r="M15" i="13"/>
  <c r="M97" i="13"/>
  <c r="M173" i="13"/>
  <c r="M34" i="13"/>
  <c r="M38" i="13"/>
  <c r="M61" i="13"/>
  <c r="M203" i="13"/>
  <c r="M55" i="13"/>
  <c r="M68" i="13"/>
  <c r="M32" i="13"/>
  <c r="M64" i="13"/>
  <c r="M83" i="13"/>
  <c r="M180" i="13"/>
  <c r="M121" i="13"/>
  <c r="M53" i="13"/>
  <c r="M82" i="13"/>
  <c r="M146" i="13"/>
  <c r="M181" i="13"/>
  <c r="M209" i="13"/>
  <c r="M179" i="13"/>
  <c r="M59" i="13"/>
  <c r="M195" i="13"/>
  <c r="M19" i="13"/>
  <c r="M192" i="13"/>
  <c r="M130" i="13"/>
  <c r="M134" i="13"/>
  <c r="M154" i="13"/>
  <c r="M145" i="13"/>
  <c r="M45" i="13"/>
  <c r="M103" i="13"/>
  <c r="M148" i="13"/>
  <c r="M108" i="13"/>
  <c r="M147" i="18"/>
  <c r="M146" i="18"/>
  <c r="M200" i="18"/>
  <c r="M194" i="18"/>
  <c r="M185" i="18"/>
  <c r="M73" i="18"/>
  <c r="M22" i="18"/>
  <c r="M166" i="18"/>
  <c r="M109" i="18"/>
  <c r="M48" i="18"/>
  <c r="M117" i="18"/>
  <c r="M163" i="18"/>
  <c r="M101" i="18"/>
  <c r="M16" i="18"/>
  <c r="M33" i="18"/>
  <c r="M105" i="18"/>
  <c r="M15" i="18"/>
  <c r="M115" i="18"/>
  <c r="M89" i="18"/>
  <c r="M199" i="18"/>
  <c r="M209" i="18"/>
  <c r="M29" i="18"/>
  <c r="M203" i="18"/>
  <c r="M52" i="18"/>
  <c r="M188" i="18"/>
  <c r="M179" i="18"/>
  <c r="M152" i="18"/>
  <c r="M47" i="18"/>
  <c r="M67" i="18"/>
  <c r="M207" i="18"/>
  <c r="M127" i="18"/>
  <c r="M181" i="18"/>
  <c r="M198" i="18"/>
  <c r="M17" i="18"/>
  <c r="M108" i="18"/>
  <c r="M106" i="18"/>
  <c r="M91" i="18"/>
  <c r="M110" i="18"/>
  <c r="M10" i="18"/>
  <c r="M158" i="18"/>
  <c r="M204" i="18"/>
  <c r="M63" i="18"/>
  <c r="M126" i="18"/>
  <c r="M34" i="18"/>
  <c r="M70" i="18"/>
  <c r="M175" i="18"/>
  <c r="M68" i="18"/>
  <c r="M20" i="18"/>
  <c r="M174" i="18"/>
  <c r="M59" i="18"/>
  <c r="M104" i="18"/>
  <c r="M42" i="18"/>
  <c r="M9" i="18"/>
  <c r="M75" i="18"/>
  <c r="M211" i="18"/>
  <c r="M61" i="18"/>
  <c r="M25" i="18"/>
  <c r="M161" i="18"/>
  <c r="M137" i="18"/>
  <c r="M184" i="18"/>
  <c r="M189" i="18"/>
  <c r="M153" i="18"/>
  <c r="M111" i="18"/>
  <c r="M97" i="18"/>
  <c r="M186" i="18"/>
  <c r="M37" i="18"/>
  <c r="M131" i="18"/>
  <c r="M208" i="18"/>
  <c r="M150" i="18"/>
  <c r="M202" i="18"/>
  <c r="M160" i="18"/>
  <c r="M134" i="18"/>
  <c r="M51" i="18"/>
  <c r="M190" i="18"/>
  <c r="M122" i="18"/>
  <c r="M180" i="18"/>
  <c r="M28" i="18"/>
  <c r="M26" i="18"/>
  <c r="M154" i="18"/>
  <c r="M72" i="18"/>
  <c r="M100" i="18"/>
  <c r="M21" i="18"/>
  <c r="M143" i="18"/>
  <c r="M24" i="18"/>
  <c r="M79" i="18"/>
  <c r="M43" i="18"/>
  <c r="M205" i="18"/>
  <c r="M214" i="18"/>
  <c r="M215" i="18"/>
  <c r="M197" i="18"/>
  <c r="M135" i="18"/>
  <c r="M31" i="18"/>
  <c r="M121" i="18"/>
  <c r="M45" i="18"/>
  <c r="M206" i="18"/>
  <c r="M129" i="18"/>
  <c r="M151" i="18"/>
  <c r="M216" i="18"/>
  <c r="M210" i="18"/>
  <c r="M138" i="18"/>
  <c r="M39" i="18"/>
  <c r="M148" i="18"/>
  <c r="M98" i="18"/>
  <c r="M168" i="18"/>
  <c r="M217" i="18"/>
  <c r="M103" i="18"/>
  <c r="M44" i="18"/>
  <c r="M195" i="18"/>
  <c r="M141" i="18"/>
  <c r="M77" i="18"/>
  <c r="M183" i="18"/>
  <c r="M19" i="18"/>
  <c r="M173" i="18"/>
  <c r="M125" i="18"/>
  <c r="M30" i="18"/>
  <c r="M118" i="18"/>
  <c r="M76" i="18"/>
  <c r="M94" i="18"/>
  <c r="M191" i="18"/>
  <c r="M90" i="18"/>
  <c r="M116" i="18"/>
  <c r="M155" i="18"/>
  <c r="M18" i="18"/>
  <c r="M178" i="18"/>
  <c r="M88" i="18"/>
  <c r="M64" i="18"/>
  <c r="M55" i="18"/>
  <c r="M124" i="18"/>
  <c r="M171" i="18"/>
  <c r="M92" i="18"/>
  <c r="M35" i="18"/>
  <c r="M136" i="18"/>
  <c r="M12" i="18"/>
  <c r="M57" i="18"/>
  <c r="M172" i="18"/>
  <c r="M201" i="18"/>
  <c r="M113" i="18"/>
  <c r="M130" i="18"/>
  <c r="M56" i="18"/>
  <c r="M213" i="18"/>
  <c r="M58" i="18"/>
  <c r="M119" i="18"/>
  <c r="M66" i="18"/>
  <c r="M32" i="18"/>
  <c r="M167" i="18"/>
  <c r="M40" i="18"/>
  <c r="M11" i="18"/>
  <c r="M65" i="18"/>
  <c r="M169" i="18"/>
  <c r="M82" i="18"/>
  <c r="M71" i="18"/>
  <c r="M192" i="18"/>
  <c r="M157" i="18"/>
  <c r="M49" i="18"/>
  <c r="M187" i="18"/>
  <c r="M133" i="18"/>
  <c r="M83" i="18"/>
  <c r="M23" i="18"/>
  <c r="M41" i="18"/>
  <c r="M81" i="18"/>
  <c r="M149" i="18"/>
  <c r="M87" i="18"/>
  <c r="M54" i="18"/>
  <c r="M156" i="18"/>
  <c r="M107" i="18"/>
  <c r="M145" i="18"/>
  <c r="M14" i="18"/>
  <c r="M176" i="18"/>
  <c r="M84" i="18"/>
  <c r="M132" i="18"/>
  <c r="M182" i="18"/>
  <c r="M62" i="18"/>
  <c r="M212" i="18"/>
  <c r="M74" i="18"/>
  <c r="M80" i="18"/>
  <c r="M78" i="18"/>
  <c r="M120" i="18"/>
  <c r="M128" i="18"/>
  <c r="M46" i="18"/>
  <c r="M139" i="18"/>
  <c r="M142" i="18"/>
  <c r="M38" i="18"/>
  <c r="M36" i="18"/>
  <c r="M102" i="18"/>
  <c r="M86" i="18"/>
  <c r="M13" i="18"/>
  <c r="M159" i="18"/>
  <c r="M164" i="18"/>
  <c r="M177" i="18"/>
  <c r="M99" i="18"/>
  <c r="M60" i="18"/>
  <c r="M69" i="18"/>
  <c r="M85" i="18"/>
  <c r="M53" i="18"/>
  <c r="M144" i="18"/>
  <c r="M27" i="18"/>
  <c r="M93" i="18"/>
  <c r="M165" i="18"/>
  <c r="M193" i="18"/>
  <c r="M114" i="18"/>
  <c r="M123" i="18"/>
  <c r="M95" i="18"/>
  <c r="M196" i="18"/>
  <c r="M170" i="18"/>
  <c r="M140" i="18"/>
  <c r="M50" i="18"/>
  <c r="M162" i="18"/>
  <c r="M112" i="18"/>
  <c r="M96" i="18"/>
  <c r="R138" i="18"/>
  <c r="L248" i="18"/>
  <c r="L297" i="18"/>
  <c r="L249" i="18"/>
  <c r="L225" i="18"/>
  <c r="L315" i="18"/>
  <c r="R200" i="18"/>
  <c r="L280" i="18"/>
  <c r="Y101" i="18"/>
  <c r="L296" i="18"/>
  <c r="L263" i="18"/>
  <c r="L265" i="18"/>
  <c r="L223" i="13"/>
  <c r="L290" i="13"/>
  <c r="L224" i="13"/>
  <c r="L318" i="13"/>
  <c r="L251" i="13"/>
  <c r="L294" i="13"/>
  <c r="L248" i="13"/>
  <c r="L301" i="13"/>
  <c r="L226" i="18"/>
  <c r="L250" i="18"/>
  <c r="L316" i="18"/>
  <c r="Y57" i="18"/>
  <c r="L236" i="18"/>
  <c r="L262" i="18"/>
  <c r="L309" i="18"/>
  <c r="L301" i="18"/>
  <c r="L232" i="18"/>
  <c r="L223" i="18"/>
  <c r="L219" i="18"/>
  <c r="L4" i="18" s="1"/>
  <c r="R38" i="18" s="1"/>
  <c r="L267" i="18"/>
  <c r="L281" i="18"/>
  <c r="L307" i="18"/>
  <c r="L290" i="18"/>
  <c r="Y175" i="18"/>
  <c r="L254" i="18"/>
  <c r="R206" i="18"/>
  <c r="L252" i="18"/>
  <c r="Y171" i="18"/>
  <c r="Y112" i="18"/>
  <c r="L253" i="18"/>
  <c r="L318" i="18"/>
  <c r="R179" i="18"/>
  <c r="Y163" i="18"/>
  <c r="R87" i="18"/>
  <c r="L233" i="18"/>
  <c r="L278" i="18"/>
  <c r="L268" i="18"/>
  <c r="L291" i="18"/>
  <c r="Y111" i="18"/>
  <c r="L234" i="18"/>
  <c r="L277" i="18"/>
  <c r="L308" i="18"/>
  <c r="L294" i="18"/>
  <c r="Y19" i="18"/>
  <c r="R37" i="18"/>
  <c r="Y154" i="18"/>
  <c r="R198" i="18"/>
  <c r="L276" i="18"/>
  <c r="Y35" i="18"/>
  <c r="Y199" i="18"/>
  <c r="R76" i="18"/>
  <c r="L295" i="18"/>
  <c r="Y20" i="18"/>
  <c r="R100" i="18"/>
  <c r="L237" i="18"/>
  <c r="Y123" i="18"/>
  <c r="R165" i="18"/>
  <c r="Y166" i="18"/>
  <c r="Y197" i="18"/>
  <c r="R152" i="18"/>
  <c r="R116" i="18"/>
  <c r="Y22" i="18"/>
  <c r="L283" i="18"/>
  <c r="L293" i="18"/>
  <c r="L241" i="18"/>
  <c r="L224" i="18"/>
  <c r="L311" i="18"/>
  <c r="R50" i="18"/>
  <c r="R213" i="18"/>
  <c r="L264" i="18"/>
  <c r="R24" i="18"/>
  <c r="L261" i="18"/>
  <c r="R44" i="18"/>
  <c r="R43" i="18"/>
  <c r="R188" i="18"/>
  <c r="L247" i="18"/>
  <c r="L314" i="18"/>
  <c r="L255" i="18"/>
  <c r="L319" i="18"/>
  <c r="Y207" i="18"/>
  <c r="R64" i="18"/>
  <c r="R82" i="18"/>
  <c r="L281" i="13"/>
  <c r="L241" i="13"/>
  <c r="L236" i="13"/>
  <c r="L266" i="18"/>
  <c r="R14" i="18"/>
  <c r="L275" i="18"/>
  <c r="Y187" i="18"/>
  <c r="Y73" i="18"/>
  <c r="L279" i="18"/>
  <c r="L292" i="18"/>
  <c r="Y12" i="18"/>
  <c r="R131" i="18"/>
  <c r="L246" i="18"/>
  <c r="R99" i="18"/>
  <c r="Y109" i="18"/>
  <c r="R86" i="18"/>
  <c r="Y196" i="18"/>
  <c r="R135" i="18"/>
  <c r="R95" i="18"/>
  <c r="L235" i="18"/>
  <c r="R164" i="18"/>
  <c r="Y182" i="18"/>
  <c r="R55" i="18"/>
  <c r="Y128" i="18"/>
  <c r="L245" i="18"/>
  <c r="R98" i="18"/>
  <c r="Y60" i="18"/>
  <c r="L237" i="13"/>
  <c r="L232" i="13"/>
  <c r="L278" i="13"/>
  <c r="Y39" i="18"/>
  <c r="Y203" i="18"/>
  <c r="Y209" i="18"/>
  <c r="Y216" i="18"/>
  <c r="Y162" i="18"/>
  <c r="Y176" i="18"/>
  <c r="Y190" i="18"/>
  <c r="L244" i="18"/>
  <c r="L313" i="18"/>
  <c r="Y97" i="18"/>
  <c r="R26" i="18"/>
  <c r="Y174" i="18"/>
  <c r="Y68" i="18"/>
  <c r="Y34" i="18"/>
  <c r="L299" i="18"/>
  <c r="R139" i="18"/>
  <c r="L240" i="18"/>
  <c r="R149" i="18"/>
  <c r="R184" i="18"/>
  <c r="Y48" i="18"/>
  <c r="Y144" i="18"/>
  <c r="Y217" i="18"/>
  <c r="Y160" i="18"/>
  <c r="R36" i="18"/>
  <c r="R80" i="18"/>
  <c r="R65" i="18"/>
  <c r="R167" i="18"/>
  <c r="R137" i="18"/>
  <c r="Y91" i="18"/>
  <c r="R102" i="18"/>
  <c r="Y172" i="18"/>
  <c r="R151" i="18"/>
  <c r="Y83" i="18"/>
  <c r="L284" i="18"/>
  <c r="Y28" i="18"/>
  <c r="R170" i="18"/>
  <c r="Y178" i="18"/>
  <c r="R120" i="18"/>
  <c r="R191" i="18"/>
  <c r="L298" i="18"/>
  <c r="L270" i="18"/>
  <c r="Y16" i="18"/>
  <c r="Y157" i="18"/>
  <c r="L251" i="18"/>
  <c r="L317" i="18"/>
  <c r="Y169" i="18"/>
  <c r="R192" i="18"/>
  <c r="Y173" i="18"/>
  <c r="L16" i="12"/>
  <c r="L37" i="12"/>
  <c r="L84" i="12"/>
  <c r="L123" i="12"/>
  <c r="L160" i="12"/>
  <c r="L213" i="12"/>
  <c r="L53" i="12"/>
  <c r="L85" i="12"/>
  <c r="L151" i="12"/>
  <c r="L91" i="12"/>
  <c r="L11" i="12"/>
  <c r="L89" i="12"/>
  <c r="L39" i="12"/>
  <c r="L145" i="12"/>
  <c r="L185" i="12"/>
  <c r="L15" i="12"/>
  <c r="L31" i="12"/>
  <c r="L47" i="12"/>
  <c r="L159" i="12"/>
  <c r="L198" i="12"/>
  <c r="L48" i="12"/>
  <c r="L49" i="12"/>
  <c r="L61" i="12"/>
  <c r="L205" i="12"/>
  <c r="L163" i="12"/>
  <c r="L211" i="12"/>
  <c r="L21" i="12"/>
  <c r="L104" i="12"/>
  <c r="L200" i="12"/>
  <c r="L137" i="12"/>
  <c r="L187" i="12"/>
  <c r="L204" i="12"/>
  <c r="L141" i="12"/>
  <c r="L32" i="12"/>
  <c r="L65" i="12"/>
  <c r="L155" i="12"/>
  <c r="L113" i="12"/>
  <c r="L209" i="12"/>
  <c r="L100" i="12"/>
  <c r="L169" i="12"/>
  <c r="L195" i="12"/>
  <c r="L217" i="12"/>
  <c r="L33" i="12"/>
  <c r="L101" i="12"/>
  <c r="L133" i="12"/>
  <c r="L189" i="12"/>
  <c r="L19" i="12"/>
  <c r="L35" i="12"/>
  <c r="L51" i="12"/>
  <c r="L63" i="12"/>
  <c r="L142" i="12"/>
  <c r="L43" i="12"/>
  <c r="L93" i="12"/>
  <c r="L128" i="12"/>
  <c r="L165" i="12"/>
  <c r="L188" i="12"/>
  <c r="L17" i="12"/>
  <c r="L75" i="12"/>
  <c r="L105" i="12"/>
  <c r="L161" i="12"/>
  <c r="L127" i="12"/>
  <c r="L27" i="12"/>
  <c r="L108" i="12"/>
  <c r="L149" i="12"/>
  <c r="L109" i="12"/>
  <c r="L57" i="12"/>
  <c r="L107" i="12"/>
  <c r="L203" i="12"/>
  <c r="L60" i="12"/>
  <c r="L179" i="12"/>
  <c r="L23" i="12"/>
  <c r="L55" i="12"/>
  <c r="L112" i="12"/>
  <c r="L173" i="12"/>
  <c r="L67" i="12"/>
  <c r="L175" i="12"/>
  <c r="L115" i="12"/>
  <c r="L71" i="12"/>
  <c r="L117" i="12"/>
  <c r="L29" i="12"/>
  <c r="L172" i="12"/>
  <c r="L206" i="12"/>
  <c r="L154" i="12"/>
  <c r="L118" i="12"/>
  <c r="L86" i="12"/>
  <c r="L38" i="12"/>
  <c r="L148" i="12"/>
  <c r="L68" i="12"/>
  <c r="L135" i="12"/>
  <c r="L111" i="12"/>
  <c r="L59" i="12"/>
  <c r="L52" i="12"/>
  <c r="L81" i="12"/>
  <c r="L191" i="12"/>
  <c r="L131" i="12"/>
  <c r="L83" i="12"/>
  <c r="L136" i="12"/>
  <c r="L73" i="12"/>
  <c r="L72" i="12"/>
  <c r="L41" i="12"/>
  <c r="L178" i="12"/>
  <c r="L62" i="12"/>
  <c r="L184" i="12"/>
  <c r="L69" i="12"/>
  <c r="L124" i="12"/>
  <c r="L190" i="12"/>
  <c r="L158" i="12"/>
  <c r="L138" i="12"/>
  <c r="L122" i="12"/>
  <c r="L106" i="12"/>
  <c r="L90" i="12"/>
  <c r="L74" i="12"/>
  <c r="L42" i="12"/>
  <c r="L10" i="12"/>
  <c r="L157" i="12"/>
  <c r="L120" i="12"/>
  <c r="L215" i="12"/>
  <c r="L36" i="12"/>
  <c r="L196" i="12"/>
  <c r="L181" i="12"/>
  <c r="L147" i="12"/>
  <c r="L152" i="12"/>
  <c r="L88" i="12"/>
  <c r="L97" i="12"/>
  <c r="L210" i="12"/>
  <c r="L150" i="12"/>
  <c r="L114" i="12"/>
  <c r="L82" i="12"/>
  <c r="L26" i="12"/>
  <c r="L116" i="12"/>
  <c r="L171" i="12"/>
  <c r="L64" i="12"/>
  <c r="L168" i="12"/>
  <c r="L56" i="12"/>
  <c r="L192" i="12"/>
  <c r="L143" i="12"/>
  <c r="L99" i="12"/>
  <c r="L20" i="12"/>
  <c r="L12" i="12"/>
  <c r="L177" i="12"/>
  <c r="L45" i="12"/>
  <c r="L180" i="12"/>
  <c r="L110" i="12"/>
  <c r="L14" i="12"/>
  <c r="L202" i="12"/>
  <c r="L176" i="12"/>
  <c r="L207" i="12"/>
  <c r="L139" i="12"/>
  <c r="L193" i="12"/>
  <c r="L216" i="12"/>
  <c r="L129" i="12"/>
  <c r="L132" i="12"/>
  <c r="L102" i="12"/>
  <c r="L22" i="12"/>
  <c r="L40" i="12"/>
  <c r="L199" i="12"/>
  <c r="L167" i="12"/>
  <c r="L87" i="12"/>
  <c r="L44" i="12"/>
  <c r="L121" i="12"/>
  <c r="L156" i="12"/>
  <c r="L208" i="12"/>
  <c r="L197" i="12"/>
  <c r="L153" i="12"/>
  <c r="L80" i="12"/>
  <c r="L162" i="12"/>
  <c r="L126" i="12"/>
  <c r="L94" i="12"/>
  <c r="L46" i="12"/>
  <c r="L125" i="12"/>
  <c r="L24" i="12"/>
  <c r="L182" i="12"/>
  <c r="L66" i="12"/>
  <c r="L34" i="12"/>
  <c r="L201" i="12"/>
  <c r="L95" i="12"/>
  <c r="L13" i="12"/>
  <c r="L25" i="12"/>
  <c r="L186" i="12"/>
  <c r="L134" i="12"/>
  <c r="L70" i="12"/>
  <c r="L164" i="12"/>
  <c r="L77" i="12"/>
  <c r="L103" i="12"/>
  <c r="L92" i="12"/>
  <c r="L28" i="12"/>
  <c r="L214" i="12"/>
  <c r="L30" i="12"/>
  <c r="L140" i="12"/>
  <c r="L174" i="12"/>
  <c r="L130" i="12"/>
  <c r="L98" i="12"/>
  <c r="L58" i="12"/>
  <c r="L170" i="12"/>
  <c r="L54" i="12"/>
  <c r="L183" i="12"/>
  <c r="L119" i="12"/>
  <c r="L79" i="12"/>
  <c r="L144" i="12"/>
  <c r="L96" i="12"/>
  <c r="L194" i="12"/>
  <c r="L146" i="12"/>
  <c r="L78" i="12"/>
  <c r="L212" i="12"/>
  <c r="L166" i="12"/>
  <c r="L50" i="12"/>
  <c r="L18" i="12"/>
  <c r="L76" i="12"/>
  <c r="M185" i="12"/>
  <c r="M105" i="12"/>
  <c r="M57" i="12"/>
  <c r="M88" i="12"/>
  <c r="M178" i="12"/>
  <c r="M217" i="12"/>
  <c r="M177" i="12"/>
  <c r="M66" i="12"/>
  <c r="M31" i="12"/>
  <c r="M11" i="12"/>
  <c r="M123" i="12"/>
  <c r="M36" i="12"/>
  <c r="M175" i="12"/>
  <c r="M65" i="12"/>
  <c r="M201" i="12"/>
  <c r="M84" i="12"/>
  <c r="M187" i="12"/>
  <c r="M211" i="12"/>
  <c r="M163" i="12"/>
  <c r="M48" i="12"/>
  <c r="M197" i="12"/>
  <c r="M124" i="12"/>
  <c r="M47" i="12"/>
  <c r="M145" i="12"/>
  <c r="M37" i="12"/>
  <c r="M166" i="12"/>
  <c r="M96" i="12"/>
  <c r="M200" i="12"/>
  <c r="M155" i="12"/>
  <c r="M55" i="12"/>
  <c r="M202" i="12"/>
  <c r="M26" i="12"/>
  <c r="M127" i="12"/>
  <c r="M17" i="12"/>
  <c r="M128" i="12"/>
  <c r="M35" i="12"/>
  <c r="M33" i="12"/>
  <c r="M68" i="12"/>
  <c r="M169" i="12"/>
  <c r="M60" i="12"/>
  <c r="M61" i="12"/>
  <c r="M50" i="12"/>
  <c r="M39" i="12"/>
  <c r="M160" i="12"/>
  <c r="M212" i="12"/>
  <c r="M179" i="12"/>
  <c r="M20" i="12"/>
  <c r="M75" i="12"/>
  <c r="M188" i="12"/>
  <c r="M133" i="12"/>
  <c r="M158" i="12"/>
  <c r="M53" i="12"/>
  <c r="M182" i="12"/>
  <c r="M49" i="12"/>
  <c r="M137" i="12"/>
  <c r="M149" i="12"/>
  <c r="M209" i="12"/>
  <c r="M76" i="12"/>
  <c r="M196" i="12"/>
  <c r="M104" i="12"/>
  <c r="M42" i="12"/>
  <c r="M51" i="12"/>
  <c r="M214" i="12"/>
  <c r="M30" i="12"/>
  <c r="M190" i="12"/>
  <c r="M54" i="12"/>
  <c r="M12" i="12"/>
  <c r="M89" i="12"/>
  <c r="M170" i="12"/>
  <c r="M67" i="12"/>
  <c r="M204" i="12"/>
  <c r="M205" i="12"/>
  <c r="M108" i="12"/>
  <c r="M161" i="12"/>
  <c r="M107" i="12"/>
  <c r="M27" i="12"/>
  <c r="M157" i="12"/>
  <c r="M153" i="12"/>
  <c r="M210" i="12"/>
  <c r="M10" i="12"/>
  <c r="M93" i="12"/>
  <c r="M142" i="12"/>
  <c r="M63" i="12"/>
  <c r="M19" i="12"/>
  <c r="M189" i="12"/>
  <c r="M195" i="12"/>
  <c r="M62" i="12"/>
  <c r="M28" i="12"/>
  <c r="M193" i="12"/>
  <c r="M46" i="12"/>
  <c r="M38" i="12"/>
  <c r="M91" i="12"/>
  <c r="M206" i="12"/>
  <c r="M18" i="12"/>
  <c r="M113" i="12"/>
  <c r="M151" i="12"/>
  <c r="M203" i="12"/>
  <c r="M162" i="12"/>
  <c r="M24" i="12"/>
  <c r="M15" i="12"/>
  <c r="M34" i="12"/>
  <c r="M174" i="12"/>
  <c r="M43" i="12"/>
  <c r="M14" i="12"/>
  <c r="M159" i="12"/>
  <c r="M16" i="12"/>
  <c r="M173" i="12"/>
  <c r="M101" i="12"/>
  <c r="M23" i="12"/>
  <c r="M116" i="12"/>
  <c r="M21" i="12"/>
  <c r="M100" i="12"/>
  <c r="M22" i="12"/>
  <c r="M109" i="12"/>
  <c r="M213" i="12"/>
  <c r="M154" i="12"/>
  <c r="M85" i="12"/>
  <c r="M141" i="12"/>
  <c r="M198" i="12"/>
  <c r="M112" i="12"/>
  <c r="M58" i="12"/>
  <c r="M32" i="12"/>
  <c r="M165" i="12"/>
  <c r="M122" i="12"/>
  <c r="M140" i="12"/>
  <c r="M180" i="12"/>
  <c r="M64" i="12"/>
  <c r="M98" i="12"/>
  <c r="M130" i="12"/>
  <c r="M184" i="12"/>
  <c r="M152" i="12"/>
  <c r="M81" i="12"/>
  <c r="M164" i="12"/>
  <c r="M40" i="12"/>
  <c r="M25" i="12"/>
  <c r="M106" i="12"/>
  <c r="M78" i="12"/>
  <c r="M79" i="12"/>
  <c r="M143" i="12"/>
  <c r="M102" i="12"/>
  <c r="M94" i="12"/>
  <c r="M44" i="12"/>
  <c r="M87" i="12"/>
  <c r="M168" i="12"/>
  <c r="M114" i="12"/>
  <c r="M95" i="12"/>
  <c r="M69" i="12"/>
  <c r="M146" i="12"/>
  <c r="M119" i="12"/>
  <c r="M125" i="12"/>
  <c r="M171" i="12"/>
  <c r="M90" i="12"/>
  <c r="M115" i="12"/>
  <c r="M110" i="12"/>
  <c r="M121" i="12"/>
  <c r="M99" i="12"/>
  <c r="M150" i="12"/>
  <c r="M186" i="12"/>
  <c r="M131" i="12"/>
  <c r="M29" i="12"/>
  <c r="M83" i="12"/>
  <c r="M77" i="12"/>
  <c r="M118" i="12"/>
  <c r="M172" i="12"/>
  <c r="M72" i="12"/>
  <c r="M45" i="12"/>
  <c r="M192" i="12"/>
  <c r="M136" i="12"/>
  <c r="M147" i="12"/>
  <c r="M181" i="12"/>
  <c r="M59" i="12"/>
  <c r="M135" i="12"/>
  <c r="M148" i="12"/>
  <c r="M134" i="12"/>
  <c r="M13" i="12"/>
  <c r="M117" i="12"/>
  <c r="M74" i="12"/>
  <c r="M138" i="12"/>
  <c r="M41" i="12"/>
  <c r="M86" i="12"/>
  <c r="M194" i="12"/>
  <c r="M80" i="12"/>
  <c r="M199" i="12"/>
  <c r="M56" i="12"/>
  <c r="M176" i="12"/>
  <c r="M92" i="12"/>
  <c r="M183" i="12"/>
  <c r="M207" i="12"/>
  <c r="M82" i="12"/>
  <c r="M52" i="12"/>
  <c r="M215" i="12"/>
  <c r="M120" i="12"/>
  <c r="M71" i="12"/>
  <c r="M216" i="12"/>
  <c r="M139" i="12"/>
  <c r="M156" i="12"/>
  <c r="M144" i="12"/>
  <c r="M167" i="12"/>
  <c r="M191" i="12"/>
  <c r="M97" i="12"/>
  <c r="M73" i="12"/>
  <c r="M103" i="12"/>
  <c r="M111" i="12"/>
  <c r="M70" i="12"/>
  <c r="M129" i="12"/>
  <c r="M208" i="12"/>
  <c r="M132" i="12"/>
  <c r="M126" i="12"/>
  <c r="AE219" i="18"/>
  <c r="X4" i="18"/>
  <c r="AE261" i="18"/>
  <c r="X272" i="18"/>
  <c r="AE272" i="18" s="1"/>
  <c r="AE290" i="18"/>
  <c r="X303" i="18"/>
  <c r="AE303" i="18" s="1"/>
  <c r="AE275" i="18"/>
  <c r="X286" i="18"/>
  <c r="AE286" i="18" s="1"/>
  <c r="AE307" i="18"/>
  <c r="X321" i="18"/>
  <c r="AE321" i="18" s="1"/>
  <c r="AE223" i="18"/>
  <c r="X228" i="18"/>
  <c r="AE228" i="18" s="1"/>
  <c r="AE232" i="18"/>
  <c r="X258" i="18"/>
  <c r="AE258" i="18" s="1"/>
  <c r="L291" i="10"/>
  <c r="L303" i="10" s="1"/>
  <c r="L268" i="10"/>
  <c r="L233" i="10"/>
  <c r="L258" i="10" s="1"/>
  <c r="L219" i="10"/>
  <c r="L4" i="10" s="1"/>
  <c r="L307" i="10"/>
  <c r="L278" i="10"/>
  <c r="L223" i="10"/>
  <c r="L9" i="12"/>
  <c r="M9" i="12"/>
  <c r="K281" i="13"/>
  <c r="K300" i="13"/>
  <c r="H4" i="14"/>
  <c r="K267" i="13"/>
  <c r="K290" i="13"/>
  <c r="K243" i="13"/>
  <c r="K312" i="13"/>
  <c r="K242" i="13"/>
  <c r="K292" i="13"/>
  <c r="K264" i="13"/>
  <c r="K297" i="13"/>
  <c r="K248" i="13"/>
  <c r="K263" i="13"/>
  <c r="K293" i="13"/>
  <c r="K283" i="13"/>
  <c r="K319" i="13"/>
  <c r="K255" i="13"/>
  <c r="K309" i="13"/>
  <c r="K262" i="13"/>
  <c r="K236" i="13"/>
  <c r="K232" i="13"/>
  <c r="K270" i="13"/>
  <c r="K313" i="13"/>
  <c r="K244" i="13"/>
  <c r="K298" i="13"/>
  <c r="K237" i="13"/>
  <c r="K282" i="13"/>
  <c r="K269" i="13"/>
  <c r="K317" i="13"/>
  <c r="K251" i="13"/>
  <c r="K223" i="13"/>
  <c r="K307" i="13"/>
  <c r="K308" i="13"/>
  <c r="K234" i="13"/>
  <c r="K294" i="13"/>
  <c r="K277" i="13"/>
  <c r="K261" i="13"/>
  <c r="K311" i="13"/>
  <c r="K224" i="13"/>
  <c r="K241" i="13"/>
  <c r="K240" i="13"/>
  <c r="K315" i="13"/>
  <c r="K249" i="13"/>
  <c r="K225" i="13"/>
  <c r="K280" i="13"/>
  <c r="K276" i="13"/>
  <c r="K245" i="13"/>
  <c r="K256" i="13"/>
  <c r="K246" i="13"/>
  <c r="K299" i="13"/>
  <c r="K318" i="13"/>
  <c r="K253" i="13"/>
  <c r="K296" i="13"/>
  <c r="K265" i="13"/>
  <c r="K301" i="13"/>
  <c r="K235" i="13"/>
  <c r="K310" i="13"/>
  <c r="K238" i="13"/>
  <c r="K316" i="13"/>
  <c r="K250" i="13"/>
  <c r="K226" i="13"/>
  <c r="K291" i="13"/>
  <c r="K278" i="13"/>
  <c r="K268" i="13"/>
  <c r="K233" i="13"/>
  <c r="K284" i="13"/>
  <c r="K295" i="13"/>
  <c r="K266" i="13"/>
  <c r="K314" i="13"/>
  <c r="K247" i="13"/>
  <c r="K275" i="13"/>
  <c r="K252" i="13"/>
  <c r="K279" i="13"/>
  <c r="G280" i="12"/>
  <c r="G270" i="12"/>
  <c r="G295" i="12"/>
  <c r="G301" i="12"/>
  <c r="G307" i="12"/>
  <c r="G290" i="12"/>
  <c r="G281" i="12"/>
  <c r="G267" i="12"/>
  <c r="G223" i="12"/>
  <c r="G232" i="12"/>
  <c r="G296" i="12"/>
  <c r="G308" i="12"/>
  <c r="G294" i="12"/>
  <c r="G277" i="12"/>
  <c r="G234" i="12"/>
  <c r="G310" i="12"/>
  <c r="G238" i="12"/>
  <c r="G246" i="12"/>
  <c r="G292" i="12"/>
  <c r="G279" i="12"/>
  <c r="G268" i="12"/>
  <c r="G317" i="12"/>
  <c r="G251" i="12"/>
  <c r="G240" i="12"/>
  <c r="G266" i="12"/>
  <c r="G233" i="12"/>
  <c r="G299" i="12"/>
  <c r="G264" i="12"/>
  <c r="F286" i="12"/>
  <c r="G316" i="12"/>
  <c r="G250" i="12"/>
  <c r="G226" i="12"/>
  <c r="G318" i="12"/>
  <c r="G253" i="12"/>
  <c r="F272" i="12"/>
  <c r="G309" i="12"/>
  <c r="G262" i="12"/>
  <c r="G236" i="12"/>
  <c r="G245" i="12"/>
  <c r="G319" i="12"/>
  <c r="G255" i="12"/>
  <c r="G235" i="12"/>
  <c r="G278" i="12"/>
  <c r="G254" i="12"/>
  <c r="G239" i="12"/>
  <c r="G275" i="12"/>
  <c r="G315" i="12"/>
  <c r="G249" i="12"/>
  <c r="G225" i="12"/>
  <c r="G263" i="12"/>
  <c r="G276" i="12"/>
  <c r="G252" i="12"/>
  <c r="G256" i="12"/>
  <c r="G312" i="12"/>
  <c r="G242" i="12"/>
  <c r="F228" i="12"/>
  <c r="F303" i="12"/>
  <c r="G313" i="12"/>
  <c r="G244" i="12"/>
  <c r="G265" i="12"/>
  <c r="G297" i="12"/>
  <c r="G248" i="12"/>
  <c r="G314" i="12"/>
  <c r="G247" i="12"/>
  <c r="G291" i="12"/>
  <c r="G300" i="12"/>
  <c r="G243" i="12"/>
  <c r="G261" i="12"/>
  <c r="G284" i="12"/>
  <c r="G293" i="12"/>
  <c r="G283" i="12"/>
  <c r="G311" i="12"/>
  <c r="G241" i="12"/>
  <c r="G224" i="12"/>
  <c r="G237" i="12"/>
  <c r="G269" i="12"/>
  <c r="G282" i="12"/>
  <c r="G298" i="12"/>
  <c r="F258" i="12"/>
  <c r="F321" i="12"/>
  <c r="K219" i="13"/>
  <c r="K4" i="13" s="1"/>
  <c r="G219" i="12"/>
  <c r="G4" i="12" s="1"/>
  <c r="J219" i="14"/>
  <c r="J4" i="14" s="1"/>
  <c r="I219" i="14"/>
  <c r="Y105" i="13"/>
  <c r="Y112" i="13"/>
  <c r="Y54" i="13"/>
  <c r="Y161" i="13"/>
  <c r="Y160" i="13"/>
  <c r="Y102" i="13"/>
  <c r="Y13" i="13"/>
  <c r="Y155" i="13"/>
  <c r="Y121" i="13"/>
  <c r="Y209" i="13"/>
  <c r="Y208" i="13"/>
  <c r="Y150" i="13"/>
  <c r="Y165" i="13"/>
  <c r="Y73" i="13"/>
  <c r="Y20" i="13"/>
  <c r="Y51" i="13"/>
  <c r="Y164" i="13"/>
  <c r="Y100" i="13"/>
  <c r="Y67" i="13"/>
  <c r="Y170" i="13"/>
  <c r="Y106" i="13"/>
  <c r="Y42" i="13"/>
  <c r="Y65" i="13"/>
  <c r="Y195" i="13"/>
  <c r="Y47" i="13"/>
  <c r="Y115" i="13"/>
  <c r="Y205" i="13"/>
  <c r="Y141" i="13"/>
  <c r="Y37" i="13"/>
  <c r="Y191" i="13"/>
  <c r="Y204" i="13"/>
  <c r="Y140" i="13"/>
  <c r="Y28" i="13"/>
  <c r="Y210" i="13"/>
  <c r="Y146" i="13"/>
  <c r="Y82" i="13"/>
  <c r="Y18" i="13"/>
  <c r="Y84" i="13"/>
  <c r="Y139" i="13"/>
  <c r="Y185" i="13"/>
  <c r="Y117" i="13"/>
  <c r="Y88" i="13"/>
  <c r="Y111" i="13"/>
  <c r="Y184" i="13"/>
  <c r="Y120" i="13"/>
  <c r="Y143" i="13"/>
  <c r="Y190" i="13"/>
  <c r="Y126" i="13"/>
  <c r="Y62" i="13"/>
  <c r="Y101" i="13"/>
  <c r="Y40" i="13"/>
  <c r="Y95" i="13"/>
  <c r="Y193" i="13"/>
  <c r="Y60" i="13"/>
  <c r="Y103" i="13"/>
  <c r="Y89" i="13"/>
  <c r="Y69" i="13"/>
  <c r="Y96" i="13"/>
  <c r="Y38" i="13"/>
  <c r="Y131" i="13"/>
  <c r="Y198" i="13"/>
  <c r="Y68" i="13"/>
  <c r="Y145" i="13"/>
  <c r="Y144" i="13"/>
  <c r="Y86" i="13"/>
  <c r="Y213" i="13"/>
  <c r="Y149" i="13"/>
  <c r="Y49" i="13"/>
  <c r="Y203" i="13"/>
  <c r="Y212" i="13"/>
  <c r="Y148" i="13"/>
  <c r="Y48" i="13"/>
  <c r="Y23" i="13"/>
  <c r="Y154" i="13"/>
  <c r="Y90" i="13"/>
  <c r="Y26" i="13"/>
  <c r="Y29" i="13"/>
  <c r="Y163" i="13"/>
  <c r="Y24" i="13"/>
  <c r="Y79" i="13"/>
  <c r="Y189" i="13"/>
  <c r="Y125" i="13"/>
  <c r="Y9" i="13"/>
  <c r="Y119" i="13"/>
  <c r="Y188" i="13"/>
  <c r="Y124" i="13"/>
  <c r="Y147" i="13"/>
  <c r="Y194" i="13"/>
  <c r="Y130" i="13"/>
  <c r="Y66" i="13"/>
  <c r="Y109" i="13"/>
  <c r="Y52" i="13"/>
  <c r="Y107" i="13"/>
  <c r="Y169" i="13"/>
  <c r="Y81" i="13"/>
  <c r="Y44" i="13"/>
  <c r="Y55" i="13"/>
  <c r="Y168" i="13"/>
  <c r="Y104" i="13"/>
  <c r="Y75" i="13"/>
  <c r="Y174" i="13"/>
  <c r="Y110" i="13"/>
  <c r="Y46" i="13"/>
  <c r="Y77" i="13"/>
  <c r="Y207" i="13"/>
  <c r="Y63" i="13"/>
  <c r="Y19" i="13"/>
  <c r="Y83" i="13"/>
  <c r="Y182" i="13"/>
  <c r="Y16" i="13"/>
  <c r="Y43" i="13"/>
  <c r="Y53" i="13"/>
  <c r="Y192" i="13"/>
  <c r="Y134" i="13"/>
  <c r="Y45" i="13"/>
  <c r="Y32" i="13"/>
  <c r="Y22" i="13"/>
  <c r="Y197" i="13"/>
  <c r="Y133" i="13"/>
  <c r="Y17" i="13"/>
  <c r="Y171" i="13"/>
  <c r="Y196" i="13"/>
  <c r="Y132" i="13"/>
  <c r="Y159" i="13"/>
  <c r="Y202" i="13"/>
  <c r="Y138" i="13"/>
  <c r="Y74" i="13"/>
  <c r="Y10" i="13"/>
  <c r="Y76" i="13"/>
  <c r="Y123" i="13"/>
  <c r="Y183" i="13"/>
  <c r="Y31" i="13"/>
  <c r="Y173" i="13"/>
  <c r="Y93" i="13"/>
  <c r="Y56" i="13"/>
  <c r="Y59" i="13"/>
  <c r="Y172" i="13"/>
  <c r="Y108" i="13"/>
  <c r="Y99" i="13"/>
  <c r="Y178" i="13"/>
  <c r="Y114" i="13"/>
  <c r="Y50" i="13"/>
  <c r="Y85" i="13"/>
  <c r="Y211" i="13"/>
  <c r="Y71" i="13"/>
  <c r="Y217" i="13"/>
  <c r="Y153" i="13"/>
  <c r="Y57" i="13"/>
  <c r="Y215" i="13"/>
  <c r="Y216" i="13"/>
  <c r="Y152" i="13"/>
  <c r="Y64" i="13"/>
  <c r="Y35" i="13"/>
  <c r="Y158" i="13"/>
  <c r="Y94" i="13"/>
  <c r="Y30" i="13"/>
  <c r="Y33" i="13"/>
  <c r="Y167" i="13"/>
  <c r="Y177" i="13"/>
  <c r="Y176" i="13"/>
  <c r="Y118" i="13"/>
  <c r="Y15" i="13"/>
  <c r="Y166" i="13"/>
  <c r="Y129" i="13"/>
  <c r="Y128" i="13"/>
  <c r="Y70" i="13"/>
  <c r="Y199" i="13"/>
  <c r="Y214" i="13"/>
  <c r="Y21" i="13"/>
  <c r="Y181" i="13"/>
  <c r="Y113" i="13"/>
  <c r="Y72" i="13"/>
  <c r="Y87" i="13"/>
  <c r="Y180" i="13"/>
  <c r="Y116" i="13"/>
  <c r="Y127" i="13"/>
  <c r="Y186" i="13"/>
  <c r="Y122" i="13"/>
  <c r="Y58" i="13"/>
  <c r="Y97" i="13"/>
  <c r="Y36" i="13"/>
  <c r="Y91" i="13"/>
  <c r="Y151" i="13"/>
  <c r="Y157" i="13"/>
  <c r="Y61" i="13"/>
  <c r="Y12" i="13"/>
  <c r="Y11" i="13"/>
  <c r="Y156" i="13"/>
  <c r="Y92" i="13"/>
  <c r="Y39" i="13"/>
  <c r="Y162" i="13"/>
  <c r="Y98" i="13"/>
  <c r="Y34" i="13"/>
  <c r="Y41" i="13"/>
  <c r="Y179" i="13"/>
  <c r="Y27" i="13"/>
  <c r="Y201" i="13"/>
  <c r="Y137" i="13"/>
  <c r="Y25" i="13"/>
  <c r="Y187" i="13"/>
  <c r="Y200" i="13"/>
  <c r="Y136" i="13"/>
  <c r="Y175" i="13"/>
  <c r="Y206" i="13"/>
  <c r="Y142" i="13"/>
  <c r="Y78" i="13"/>
  <c r="Y14" i="13"/>
  <c r="Y80" i="13"/>
  <c r="Y135" i="13"/>
  <c r="Y71" i="18" l="1"/>
  <c r="L272" i="13"/>
  <c r="L303" i="13"/>
  <c r="L321" i="13"/>
  <c r="L286" i="13"/>
  <c r="L258" i="13"/>
  <c r="L228" i="13"/>
  <c r="Y122" i="18"/>
  <c r="Y145" i="18"/>
  <c r="Y126" i="18"/>
  <c r="R53" i="18"/>
  <c r="Y146" i="18"/>
  <c r="R77" i="18"/>
  <c r="R71" i="18"/>
  <c r="Y40" i="18"/>
  <c r="Y136" i="18"/>
  <c r="R150" i="18"/>
  <c r="R211" i="18"/>
  <c r="R101" i="18"/>
  <c r="R63" i="18"/>
  <c r="R156" i="18"/>
  <c r="R147" i="18"/>
  <c r="Y186" i="18"/>
  <c r="R143" i="18"/>
  <c r="R9" i="18"/>
  <c r="R171" i="18"/>
  <c r="Y133" i="18"/>
  <c r="Y113" i="18"/>
  <c r="Y205" i="18"/>
  <c r="R11" i="18"/>
  <c r="Y70" i="18"/>
  <c r="Y114" i="18"/>
  <c r="Y153" i="18"/>
  <c r="R74" i="18"/>
  <c r="R35" i="18"/>
  <c r="R199" i="18"/>
  <c r="Y76" i="18"/>
  <c r="R20" i="18"/>
  <c r="Y100" i="18"/>
  <c r="R30" i="18"/>
  <c r="R129" i="18"/>
  <c r="R31" i="18"/>
  <c r="R85" i="18"/>
  <c r="Y72" i="18"/>
  <c r="R159" i="18"/>
  <c r="Y148" i="18"/>
  <c r="R75" i="18"/>
  <c r="R25" i="18"/>
  <c r="Y24" i="18"/>
  <c r="Y44" i="18"/>
  <c r="Y43" i="18"/>
  <c r="Y188" i="18"/>
  <c r="R117" i="18"/>
  <c r="R207" i="18"/>
  <c r="Y64" i="18"/>
  <c r="Y82" i="18"/>
  <c r="Y14" i="18"/>
  <c r="R23" i="18"/>
  <c r="Y79" i="18"/>
  <c r="R84" i="18"/>
  <c r="R12" i="18"/>
  <c r="Y131" i="18"/>
  <c r="Y99" i="18"/>
  <c r="R67" i="18"/>
  <c r="R196" i="18"/>
  <c r="R106" i="18"/>
  <c r="R21" i="18"/>
  <c r="R182" i="18"/>
  <c r="Y202" i="18"/>
  <c r="R61" i="18"/>
  <c r="R124" i="18"/>
  <c r="R209" i="18"/>
  <c r="Y127" i="18"/>
  <c r="R176" i="18"/>
  <c r="R215" i="18"/>
  <c r="R97" i="18"/>
  <c r="Y47" i="18"/>
  <c r="R68" i="18"/>
  <c r="R59" i="18"/>
  <c r="Y184" i="18"/>
  <c r="R32" i="18"/>
  <c r="R217" i="18"/>
  <c r="R46" i="18"/>
  <c r="Y80" i="18"/>
  <c r="R201" i="18"/>
  <c r="Y137" i="18"/>
  <c r="Y92" i="18"/>
  <c r="R172" i="18"/>
  <c r="R103" i="18"/>
  <c r="R183" i="18"/>
  <c r="R178" i="18"/>
  <c r="Y56" i="18"/>
  <c r="R125" i="18"/>
  <c r="R142" i="18"/>
  <c r="Y132" i="18"/>
  <c r="Y195" i="18"/>
  <c r="Y140" i="18"/>
  <c r="Y193" i="18"/>
  <c r="Y138" i="18"/>
  <c r="R158" i="18"/>
  <c r="Y51" i="18"/>
  <c r="R104" i="18"/>
  <c r="Y38" i="18"/>
  <c r="R57" i="18"/>
  <c r="R134" i="18"/>
  <c r="R54" i="18"/>
  <c r="R112" i="18"/>
  <c r="Y130" i="18"/>
  <c r="Y179" i="18"/>
  <c r="R163" i="18"/>
  <c r="Y87" i="18"/>
  <c r="R111" i="18"/>
  <c r="R19" i="18"/>
  <c r="Y37" i="18"/>
  <c r="R154" i="18"/>
  <c r="Y198" i="18"/>
  <c r="R81" i="18"/>
  <c r="R89" i="18"/>
  <c r="R107" i="18"/>
  <c r="R118" i="18"/>
  <c r="R123" i="18"/>
  <c r="Y165" i="18"/>
  <c r="R166" i="18"/>
  <c r="R197" i="18"/>
  <c r="Y152" i="18"/>
  <c r="Y116" i="18"/>
  <c r="R22" i="18"/>
  <c r="Y15" i="18"/>
  <c r="Y50" i="18"/>
  <c r="Y213" i="18"/>
  <c r="R110" i="18"/>
  <c r="R62" i="18"/>
  <c r="R189" i="18"/>
  <c r="R115" i="18"/>
  <c r="R42" i="18"/>
  <c r="R49" i="18"/>
  <c r="R181" i="18"/>
  <c r="R212" i="18"/>
  <c r="R187" i="18"/>
  <c r="R73" i="18"/>
  <c r="R214" i="18"/>
  <c r="R27" i="18"/>
  <c r="Y134" i="18"/>
  <c r="R105" i="18"/>
  <c r="Y211" i="18"/>
  <c r="R194" i="18"/>
  <c r="Y77" i="18"/>
  <c r="R78" i="18"/>
  <c r="Y192" i="18"/>
  <c r="R16" i="18"/>
  <c r="Y191" i="18"/>
  <c r="Y120" i="18"/>
  <c r="Y183" i="18"/>
  <c r="R83" i="18"/>
  <c r="Y151" i="18"/>
  <c r="R92" i="18"/>
  <c r="Y167" i="18"/>
  <c r="Y65" i="18"/>
  <c r="Y46" i="18"/>
  <c r="R144" i="18"/>
  <c r="R48" i="18"/>
  <c r="Y59" i="18"/>
  <c r="R174" i="18"/>
  <c r="Y26" i="18"/>
  <c r="Y215" i="18"/>
  <c r="R162" i="18"/>
  <c r="R216" i="18"/>
  <c r="Y124" i="18"/>
  <c r="Y61" i="18"/>
  <c r="R128" i="18"/>
  <c r="Y55" i="18"/>
  <c r="Y21" i="18"/>
  <c r="Y106" i="18"/>
  <c r="Y86" i="18"/>
  <c r="R109" i="18"/>
  <c r="Y214" i="18"/>
  <c r="Y84" i="18"/>
  <c r="Y23" i="18"/>
  <c r="Y181" i="18"/>
  <c r="Y42" i="18"/>
  <c r="Y117" i="18"/>
  <c r="Y115" i="18"/>
  <c r="Y62" i="18"/>
  <c r="Y75" i="18"/>
  <c r="R15" i="18"/>
  <c r="R148" i="18"/>
  <c r="R72" i="18"/>
  <c r="Y31" i="18"/>
  <c r="Y30" i="18"/>
  <c r="Y107" i="18"/>
  <c r="Y89" i="18"/>
  <c r="R153" i="18"/>
  <c r="R70" i="18"/>
  <c r="R205" i="18"/>
  <c r="R155" i="18"/>
  <c r="Y143" i="18"/>
  <c r="Y156" i="18"/>
  <c r="Y177" i="18"/>
  <c r="R208" i="18"/>
  <c r="R185" i="18"/>
  <c r="Y142" i="18"/>
  <c r="R173" i="18"/>
  <c r="R169" i="18"/>
  <c r="R157" i="18"/>
  <c r="Y125" i="18"/>
  <c r="R56" i="18"/>
  <c r="Y170" i="18"/>
  <c r="R28" i="18"/>
  <c r="Y103" i="18"/>
  <c r="Y102" i="18"/>
  <c r="R91" i="18"/>
  <c r="Y201" i="18"/>
  <c r="Y36" i="18"/>
  <c r="R160" i="18"/>
  <c r="Y32" i="18"/>
  <c r="Y149" i="18"/>
  <c r="Y139" i="18"/>
  <c r="R34" i="18"/>
  <c r="R47" i="18"/>
  <c r="R190" i="18"/>
  <c r="R127" i="18"/>
  <c r="R203" i="18"/>
  <c r="R39" i="18"/>
  <c r="R60" i="18"/>
  <c r="Y98" i="18"/>
  <c r="R202" i="18"/>
  <c r="Y164" i="18"/>
  <c r="Y95" i="18"/>
  <c r="Y135" i="18"/>
  <c r="Y67" i="18"/>
  <c r="R79" i="18"/>
  <c r="Y212" i="18"/>
  <c r="Y49" i="18"/>
  <c r="Y189" i="18"/>
  <c r="Y110" i="18"/>
  <c r="Y25" i="18"/>
  <c r="Y159" i="18"/>
  <c r="Y85" i="18"/>
  <c r="Y129" i="18"/>
  <c r="Y118" i="18"/>
  <c r="Y81" i="18"/>
  <c r="Y74" i="18"/>
  <c r="R114" i="18"/>
  <c r="Y11" i="18"/>
  <c r="R113" i="18"/>
  <c r="R130" i="18"/>
  <c r="Y54" i="18"/>
  <c r="R186" i="18"/>
  <c r="Y13" i="18"/>
  <c r="Y104" i="18"/>
  <c r="R121" i="18"/>
  <c r="R40" i="18"/>
  <c r="R193" i="18"/>
  <c r="R146" i="18"/>
  <c r="R140" i="18"/>
  <c r="R88" i="18"/>
  <c r="R145" i="18"/>
  <c r="L321" i="18"/>
  <c r="P195" i="13"/>
  <c r="P183" i="13"/>
  <c r="P123" i="13"/>
  <c r="P202" i="13"/>
  <c r="P136" i="13"/>
  <c r="P87" i="13"/>
  <c r="P47" i="13"/>
  <c r="P31" i="13"/>
  <c r="P100" i="13"/>
  <c r="P9" i="13"/>
  <c r="P200" i="13"/>
  <c r="P173" i="13"/>
  <c r="P118" i="13"/>
  <c r="P126" i="13"/>
  <c r="P134" i="13"/>
  <c r="P98" i="13"/>
  <c r="P81" i="13"/>
  <c r="P109" i="13"/>
  <c r="P138" i="13"/>
  <c r="P161" i="13"/>
  <c r="P157" i="13"/>
  <c r="P21" i="13"/>
  <c r="P17" i="13"/>
  <c r="P93" i="13"/>
  <c r="P165" i="13"/>
  <c r="P178" i="13"/>
  <c r="P69" i="13"/>
  <c r="P121" i="13"/>
  <c r="P177" i="13"/>
  <c r="P149" i="13"/>
  <c r="P190" i="13"/>
  <c r="P166" i="13"/>
  <c r="P51" i="13"/>
  <c r="P143" i="13"/>
  <c r="P131" i="13"/>
  <c r="P43" i="13"/>
  <c r="P59" i="13"/>
  <c r="P104" i="13"/>
  <c r="P209" i="13"/>
  <c r="P103" i="13"/>
  <c r="P112" i="13"/>
  <c r="P75" i="13"/>
  <c r="P116" i="13"/>
  <c r="P144" i="13"/>
  <c r="P39" i="13"/>
  <c r="P78" i="13"/>
  <c r="P99" i="13"/>
  <c r="P71" i="13"/>
  <c r="P139" i="13"/>
  <c r="P194" i="13"/>
  <c r="P96" i="13"/>
  <c r="P28" i="13"/>
  <c r="P40" i="13"/>
  <c r="P74" i="13"/>
  <c r="P83" i="13"/>
  <c r="P36" i="13"/>
  <c r="P180" i="13"/>
  <c r="P181" i="13"/>
  <c r="P185" i="13"/>
  <c r="P42" i="13"/>
  <c r="P137" i="13"/>
  <c r="P142" i="13"/>
  <c r="P86" i="13"/>
  <c r="P113" i="13"/>
  <c r="P141" i="13"/>
  <c r="P13" i="13"/>
  <c r="P146" i="13"/>
  <c r="P82" i="13"/>
  <c r="P19" i="13"/>
  <c r="P148" i="13"/>
  <c r="P57" i="13"/>
  <c r="P92" i="13"/>
  <c r="P48" i="13"/>
  <c r="P147" i="13"/>
  <c r="P120" i="13"/>
  <c r="P108" i="13"/>
  <c r="P199" i="13"/>
  <c r="P111" i="13"/>
  <c r="P164" i="13"/>
  <c r="P132" i="13"/>
  <c r="P25" i="13"/>
  <c r="P159" i="13"/>
  <c r="P56" i="13"/>
  <c r="P135" i="13"/>
  <c r="P60" i="13"/>
  <c r="P179" i="13"/>
  <c r="P95" i="13"/>
  <c r="P184" i="13"/>
  <c r="P192" i="13"/>
  <c r="P213" i="13"/>
  <c r="P46" i="13"/>
  <c r="P34" i="13"/>
  <c r="P182" i="13"/>
  <c r="P90" i="13"/>
  <c r="P73" i="13"/>
  <c r="P193" i="13"/>
  <c r="P102" i="13"/>
  <c r="P105" i="13"/>
  <c r="P94" i="13"/>
  <c r="P154" i="13"/>
  <c r="P65" i="13"/>
  <c r="P217" i="13"/>
  <c r="P33" i="13"/>
  <c r="P53" i="13"/>
  <c r="P206" i="13"/>
  <c r="P41" i="13"/>
  <c r="P169" i="13"/>
  <c r="P89" i="13"/>
  <c r="P77" i="13"/>
  <c r="P158" i="13"/>
  <c r="P84" i="13"/>
  <c r="P64" i="13"/>
  <c r="P76" i="13"/>
  <c r="P167" i="13"/>
  <c r="P52" i="13"/>
  <c r="P210" i="13"/>
  <c r="P171" i="13"/>
  <c r="P172" i="13"/>
  <c r="P35" i="13"/>
  <c r="P32" i="13"/>
  <c r="P70" i="13"/>
  <c r="P152" i="13"/>
  <c r="P107" i="13"/>
  <c r="P63" i="13"/>
  <c r="P115" i="13"/>
  <c r="P12" i="13"/>
  <c r="P16" i="13"/>
  <c r="P22" i="13"/>
  <c r="P212" i="13"/>
  <c r="P79" i="13"/>
  <c r="P119" i="13"/>
  <c r="P20" i="13"/>
  <c r="P11" i="13"/>
  <c r="P175" i="13"/>
  <c r="P176" i="13"/>
  <c r="P91" i="13"/>
  <c r="P187" i="13"/>
  <c r="P44" i="13"/>
  <c r="P30" i="13"/>
  <c r="P163" i="13"/>
  <c r="P204" i="13"/>
  <c r="P196" i="13"/>
  <c r="P133" i="13"/>
  <c r="P205" i="13"/>
  <c r="P114" i="13"/>
  <c r="P214" i="13"/>
  <c r="P54" i="13"/>
  <c r="P197" i="13"/>
  <c r="P125" i="13"/>
  <c r="P129" i="13"/>
  <c r="P174" i="13"/>
  <c r="P198" i="13"/>
  <c r="P170" i="13"/>
  <c r="P117" i="13"/>
  <c r="P122" i="13"/>
  <c r="P50" i="13"/>
  <c r="P106" i="13"/>
  <c r="P189" i="13"/>
  <c r="P85" i="13"/>
  <c r="P37" i="13"/>
  <c r="P162" i="13"/>
  <c r="P110" i="13"/>
  <c r="P130" i="13"/>
  <c r="P80" i="13"/>
  <c r="P208" i="13"/>
  <c r="P18" i="13"/>
  <c r="P191" i="13"/>
  <c r="P203" i="13"/>
  <c r="P128" i="13"/>
  <c r="P155" i="13"/>
  <c r="P62" i="13"/>
  <c r="P156" i="13"/>
  <c r="P215" i="13"/>
  <c r="P68" i="13"/>
  <c r="P124" i="13"/>
  <c r="P211" i="13"/>
  <c r="P140" i="13"/>
  <c r="P127" i="13"/>
  <c r="P67" i="13"/>
  <c r="P10" i="13"/>
  <c r="P88" i="13"/>
  <c r="P14" i="13"/>
  <c r="P72" i="13"/>
  <c r="P168" i="13"/>
  <c r="P27" i="13"/>
  <c r="P151" i="13"/>
  <c r="P29" i="13"/>
  <c r="P188" i="13"/>
  <c r="P38" i="13"/>
  <c r="P49" i="13"/>
  <c r="P153" i="13"/>
  <c r="P61" i="13"/>
  <c r="P97" i="13"/>
  <c r="P145" i="13"/>
  <c r="P45" i="13"/>
  <c r="P101" i="13"/>
  <c r="P58" i="13"/>
  <c r="P150" i="13"/>
  <c r="P201" i="13"/>
  <c r="P160" i="13"/>
  <c r="P216" i="13"/>
  <c r="P26" i="13"/>
  <c r="P15" i="13"/>
  <c r="P186" i="13"/>
  <c r="P207" i="13"/>
  <c r="P24" i="13"/>
  <c r="P23" i="13"/>
  <c r="P66" i="13"/>
  <c r="P55" i="13"/>
  <c r="P13" i="18"/>
  <c r="P53" i="18"/>
  <c r="P98" i="18"/>
  <c r="P82" i="18"/>
  <c r="P144" i="18"/>
  <c r="P181" i="18"/>
  <c r="P17" i="18"/>
  <c r="P164" i="18"/>
  <c r="P111" i="18"/>
  <c r="P201" i="18"/>
  <c r="P187" i="18"/>
  <c r="P205" i="18"/>
  <c r="P143" i="18"/>
  <c r="P161" i="18"/>
  <c r="P125" i="18"/>
  <c r="P197" i="18"/>
  <c r="P146" i="18"/>
  <c r="P31" i="18"/>
  <c r="P23" i="18"/>
  <c r="P211" i="18"/>
  <c r="P95" i="18"/>
  <c r="P159" i="18"/>
  <c r="P52" i="18"/>
  <c r="P165" i="18"/>
  <c r="P103" i="18"/>
  <c r="P81" i="18"/>
  <c r="P49" i="18"/>
  <c r="P97" i="18"/>
  <c r="P167" i="18"/>
  <c r="P155" i="18"/>
  <c r="P184" i="18"/>
  <c r="P141" i="18"/>
  <c r="P24" i="18"/>
  <c r="P203" i="18"/>
  <c r="P127" i="18"/>
  <c r="P39" i="18"/>
  <c r="P158" i="18"/>
  <c r="P18" i="18"/>
  <c r="P78" i="18"/>
  <c r="P42" i="18"/>
  <c r="P134" i="18"/>
  <c r="P74" i="18"/>
  <c r="P120" i="18"/>
  <c r="P55" i="18"/>
  <c r="P70" i="18"/>
  <c r="P10" i="18"/>
  <c r="P72" i="18"/>
  <c r="P28" i="18"/>
  <c r="P136" i="18"/>
  <c r="P154" i="18"/>
  <c r="P128" i="18"/>
  <c r="P142" i="18"/>
  <c r="P9" i="18"/>
  <c r="P21" i="18"/>
  <c r="P166" i="18"/>
  <c r="P208" i="18"/>
  <c r="P192" i="18"/>
  <c r="P57" i="18"/>
  <c r="P113" i="18"/>
  <c r="P83" i="18"/>
  <c r="P93" i="18"/>
  <c r="P193" i="18"/>
  <c r="P215" i="18"/>
  <c r="P61" i="18"/>
  <c r="P50" i="18"/>
  <c r="P194" i="18"/>
  <c r="P135" i="18"/>
  <c r="P107" i="18"/>
  <c r="P99" i="18"/>
  <c r="P89" i="18"/>
  <c r="P190" i="18"/>
  <c r="P195" i="18"/>
  <c r="P183" i="18"/>
  <c r="P29" i="18"/>
  <c r="P160" i="18"/>
  <c r="P25" i="18"/>
  <c r="P123" i="18"/>
  <c r="P79" i="18"/>
  <c r="P214" i="18"/>
  <c r="P119" i="18"/>
  <c r="P85" i="18"/>
  <c r="P75" i="18"/>
  <c r="P149" i="18"/>
  <c r="P186" i="18"/>
  <c r="P151" i="18"/>
  <c r="P198" i="18"/>
  <c r="P213" i="18"/>
  <c r="P16" i="18"/>
  <c r="P217" i="18"/>
  <c r="P110" i="18"/>
  <c r="P122" i="18"/>
  <c r="P14" i="18"/>
  <c r="P112" i="18"/>
  <c r="P62" i="18"/>
  <c r="P175" i="18"/>
  <c r="P174" i="18"/>
  <c r="P38" i="18"/>
  <c r="P132" i="18"/>
  <c r="P88" i="18"/>
  <c r="P182" i="18"/>
  <c r="P63" i="18"/>
  <c r="P46" i="18"/>
  <c r="P104" i="18"/>
  <c r="P196" i="18"/>
  <c r="P170" i="18"/>
  <c r="P60" i="18"/>
  <c r="P130" i="18"/>
  <c r="P114" i="18"/>
  <c r="P216" i="18"/>
  <c r="P150" i="18"/>
  <c r="P41" i="18"/>
  <c r="P27" i="18"/>
  <c r="P56" i="18"/>
  <c r="P67" i="18"/>
  <c r="P185" i="18"/>
  <c r="P117" i="18"/>
  <c r="P69" i="18"/>
  <c r="P188" i="18"/>
  <c r="P137" i="18"/>
  <c r="P43" i="18"/>
  <c r="P45" i="18"/>
  <c r="P22" i="18"/>
  <c r="P199" i="18"/>
  <c r="P87" i="18"/>
  <c r="P191" i="18"/>
  <c r="P19" i="18"/>
  <c r="P206" i="18"/>
  <c r="P254" i="18" s="1"/>
  <c r="P145" i="18"/>
  <c r="P157" i="18"/>
  <c r="P173" i="18"/>
  <c r="P73" i="18"/>
  <c r="P48" i="18"/>
  <c r="P207" i="18"/>
  <c r="P65" i="18"/>
  <c r="P40" i="18"/>
  <c r="P15" i="18"/>
  <c r="P169" i="18"/>
  <c r="P105" i="18"/>
  <c r="P189" i="18"/>
  <c r="P133" i="18"/>
  <c r="P91" i="18"/>
  <c r="P106" i="18"/>
  <c r="P126" i="18"/>
  <c r="P100" i="18"/>
  <c r="P76" i="18"/>
  <c r="P212" i="18"/>
  <c r="P108" i="18"/>
  <c r="P176" i="18"/>
  <c r="P90" i="18"/>
  <c r="P86" i="18"/>
  <c r="P124" i="18"/>
  <c r="P80" i="18"/>
  <c r="P96" i="18"/>
  <c r="P84" i="18"/>
  <c r="P118" i="18"/>
  <c r="P180" i="18"/>
  <c r="P68" i="18"/>
  <c r="P179" i="18"/>
  <c r="P200" i="18"/>
  <c r="P147" i="18"/>
  <c r="P66" i="18"/>
  <c r="P177" i="18"/>
  <c r="P140" i="18"/>
  <c r="P109" i="18"/>
  <c r="P153" i="18"/>
  <c r="P101" i="18"/>
  <c r="P33" i="18"/>
  <c r="P171" i="18"/>
  <c r="P172" i="18"/>
  <c r="P71" i="18"/>
  <c r="P11" i="18"/>
  <c r="P168" i="18"/>
  <c r="P131" i="18"/>
  <c r="P138" i="18"/>
  <c r="P152" i="18"/>
  <c r="P202" i="18"/>
  <c r="P209" i="18"/>
  <c r="P210" i="18"/>
  <c r="P129" i="18"/>
  <c r="P35" i="18"/>
  <c r="P47" i="18"/>
  <c r="P148" i="18"/>
  <c r="P163" i="18"/>
  <c r="P54" i="18"/>
  <c r="P37" i="18"/>
  <c r="P115" i="18"/>
  <c r="P32" i="18"/>
  <c r="P44" i="18"/>
  <c r="P156" i="18"/>
  <c r="P58" i="18"/>
  <c r="P77" i="18"/>
  <c r="P121" i="18"/>
  <c r="P178" i="18"/>
  <c r="P12" i="18"/>
  <c r="P64" i="18"/>
  <c r="P30" i="18"/>
  <c r="P20" i="18"/>
  <c r="P162" i="18"/>
  <c r="P26" i="18"/>
  <c r="P102" i="18"/>
  <c r="P34" i="18"/>
  <c r="P36" i="18"/>
  <c r="P92" i="18"/>
  <c r="P51" i="18"/>
  <c r="P139" i="18"/>
  <c r="P116" i="18"/>
  <c r="P204" i="18"/>
  <c r="P59" i="18"/>
  <c r="P94" i="18"/>
  <c r="L228" i="18"/>
  <c r="M300" i="18"/>
  <c r="M251" i="18"/>
  <c r="M317" i="18"/>
  <c r="M279" i="18"/>
  <c r="M292" i="18"/>
  <c r="M301" i="18"/>
  <c r="M284" i="18"/>
  <c r="M223" i="18"/>
  <c r="M219" i="18"/>
  <c r="M4" i="18" s="1"/>
  <c r="S65" i="18" s="1"/>
  <c r="M232" i="18"/>
  <c r="M267" i="18"/>
  <c r="M281" i="18"/>
  <c r="M307" i="18"/>
  <c r="M290" i="18"/>
  <c r="L258" i="18"/>
  <c r="M236" i="18"/>
  <c r="M262" i="18"/>
  <c r="M309" i="18"/>
  <c r="S164" i="18"/>
  <c r="M299" i="18"/>
  <c r="M261" i="18"/>
  <c r="S156" i="18"/>
  <c r="M249" i="18"/>
  <c r="M225" i="18"/>
  <c r="M315" i="18"/>
  <c r="M250" i="18"/>
  <c r="M226" i="18"/>
  <c r="M316" i="18"/>
  <c r="M264" i="18"/>
  <c r="Z24" i="18"/>
  <c r="M244" i="18"/>
  <c r="M313" i="18"/>
  <c r="Z97" i="18"/>
  <c r="M295" i="18"/>
  <c r="S163" i="18"/>
  <c r="L286" i="18"/>
  <c r="R133" i="18"/>
  <c r="Y155" i="18"/>
  <c r="Y206" i="18"/>
  <c r="Y254" i="18" s="1"/>
  <c r="R175" i="18"/>
  <c r="Y9" i="18"/>
  <c r="Y141" i="18"/>
  <c r="Y27" i="18"/>
  <c r="R96" i="18"/>
  <c r="R58" i="18"/>
  <c r="Y41" i="18"/>
  <c r="Y90" i="18"/>
  <c r="Y168" i="18"/>
  <c r="R13" i="18"/>
  <c r="Y69" i="18"/>
  <c r="Y105" i="18"/>
  <c r="Y204" i="18"/>
  <c r="Y66" i="18"/>
  <c r="Y18" i="18"/>
  <c r="R51" i="18"/>
  <c r="Y150" i="18"/>
  <c r="Y158" i="18"/>
  <c r="R136" i="18"/>
  <c r="Y119" i="18"/>
  <c r="Y161" i="18"/>
  <c r="R93" i="18"/>
  <c r="Y94" i="18"/>
  <c r="Z162" i="18"/>
  <c r="Z80" i="18"/>
  <c r="M266" i="18"/>
  <c r="S71" i="18"/>
  <c r="M233" i="18"/>
  <c r="M278" i="18"/>
  <c r="M268" i="18"/>
  <c r="M291" i="18"/>
  <c r="M276" i="18"/>
  <c r="Z35" i="18"/>
  <c r="M280" i="18"/>
  <c r="M237" i="18"/>
  <c r="Z183" i="18"/>
  <c r="M245" i="18"/>
  <c r="M256" i="18"/>
  <c r="Z210" i="18"/>
  <c r="M254" i="18"/>
  <c r="S122" i="18"/>
  <c r="Z104" i="18"/>
  <c r="M269" i="18"/>
  <c r="M282" i="18"/>
  <c r="Z127" i="18"/>
  <c r="Z33" i="18"/>
  <c r="M247" i="18"/>
  <c r="M314" i="18"/>
  <c r="Z117" i="18"/>
  <c r="R29" i="18"/>
  <c r="R45" i="18"/>
  <c r="Y10" i="18"/>
  <c r="R52" i="18"/>
  <c r="Y108" i="18"/>
  <c r="Y210" i="18"/>
  <c r="R177" i="18"/>
  <c r="R180" i="18"/>
  <c r="R195" i="18"/>
  <c r="R126" i="18"/>
  <c r="R132" i="18"/>
  <c r="Y17" i="18"/>
  <c r="Y33" i="18"/>
  <c r="R122" i="18"/>
  <c r="Z85" i="18"/>
  <c r="Z149" i="18"/>
  <c r="M252" i="18"/>
  <c r="S171" i="18"/>
  <c r="S151" i="18"/>
  <c r="S186" i="18"/>
  <c r="S198" i="18"/>
  <c r="M283" i="18"/>
  <c r="M293" i="18"/>
  <c r="Z15" i="18"/>
  <c r="L272" i="18"/>
  <c r="S69" i="18"/>
  <c r="M243" i="18"/>
  <c r="Z78" i="18"/>
  <c r="S192" i="18"/>
  <c r="Z201" i="18"/>
  <c r="M234" i="18"/>
  <c r="M277" i="18"/>
  <c r="M308" i="18"/>
  <c r="M294" i="18"/>
  <c r="Z19" i="18"/>
  <c r="S214" i="18"/>
  <c r="Z134" i="18"/>
  <c r="Z34" i="18"/>
  <c r="M238" i="18"/>
  <c r="M310" i="18"/>
  <c r="M296" i="18"/>
  <c r="S105" i="18"/>
  <c r="H3" i="14"/>
  <c r="N95" i="13"/>
  <c r="N108" i="13"/>
  <c r="N64" i="13"/>
  <c r="N160" i="13"/>
  <c r="N151" i="13"/>
  <c r="N147" i="13"/>
  <c r="N76" i="13"/>
  <c r="N172" i="13"/>
  <c r="N57" i="13"/>
  <c r="N47" i="13"/>
  <c r="N30" i="13"/>
  <c r="N44" i="13"/>
  <c r="N163" i="13"/>
  <c r="N127" i="13"/>
  <c r="N207" i="13"/>
  <c r="N9" i="13"/>
  <c r="N188" i="13"/>
  <c r="N105" i="13"/>
  <c r="N217" i="13"/>
  <c r="N166" i="13"/>
  <c r="N94" i="13"/>
  <c r="N130" i="13"/>
  <c r="N106" i="13"/>
  <c r="N133" i="13"/>
  <c r="N126" i="13"/>
  <c r="N69" i="13"/>
  <c r="N142" i="13"/>
  <c r="N178" i="13"/>
  <c r="N185" i="13"/>
  <c r="N61" i="13"/>
  <c r="N145" i="13"/>
  <c r="N38" i="13"/>
  <c r="N149" i="13"/>
  <c r="N86" i="13"/>
  <c r="N137" i="13"/>
  <c r="N117" i="13"/>
  <c r="N90" i="13"/>
  <c r="N93" i="13"/>
  <c r="N155" i="13"/>
  <c r="N62" i="13"/>
  <c r="N55" i="13"/>
  <c r="N29" i="13"/>
  <c r="N152" i="13"/>
  <c r="N187" i="13"/>
  <c r="N164" i="13"/>
  <c r="N195" i="13"/>
  <c r="N25" i="13"/>
  <c r="N176" i="13"/>
  <c r="N66" i="13"/>
  <c r="N28" i="13"/>
  <c r="N107" i="13"/>
  <c r="N211" i="13"/>
  <c r="N36" i="13"/>
  <c r="N16" i="13"/>
  <c r="N70" i="13"/>
  <c r="N96" i="13"/>
  <c r="N79" i="13"/>
  <c r="N48" i="13"/>
  <c r="N148" i="13"/>
  <c r="N72" i="13"/>
  <c r="N10" i="13"/>
  <c r="N209" i="13"/>
  <c r="N14" i="13"/>
  <c r="N56" i="13"/>
  <c r="N120" i="13"/>
  <c r="N200" i="13"/>
  <c r="N196" i="13"/>
  <c r="N169" i="13"/>
  <c r="N34" i="13"/>
  <c r="N33" i="13"/>
  <c r="N158" i="13"/>
  <c r="N121" i="13"/>
  <c r="N170" i="13"/>
  <c r="N201" i="13"/>
  <c r="N161" i="13"/>
  <c r="N138" i="13"/>
  <c r="N113" i="13"/>
  <c r="N101" i="13"/>
  <c r="N77" i="13"/>
  <c r="N141" i="13"/>
  <c r="N41" i="13"/>
  <c r="N65" i="13"/>
  <c r="N214" i="13"/>
  <c r="N150" i="13"/>
  <c r="N122" i="13"/>
  <c r="N58" i="13"/>
  <c r="N165" i="13"/>
  <c r="N73" i="13"/>
  <c r="N111" i="13"/>
  <c r="N202" i="13"/>
  <c r="N116" i="13"/>
  <c r="N32" i="13"/>
  <c r="N115" i="13"/>
  <c r="N83" i="13"/>
  <c r="N35" i="13"/>
  <c r="N52" i="13"/>
  <c r="N99" i="13"/>
  <c r="N210" i="13"/>
  <c r="N31" i="13"/>
  <c r="N22" i="13"/>
  <c r="N43" i="13"/>
  <c r="N12" i="13"/>
  <c r="N24" i="13"/>
  <c r="N175" i="13"/>
  <c r="N27" i="13"/>
  <c r="N136" i="13"/>
  <c r="N203" i="13"/>
  <c r="N208" i="13"/>
  <c r="N135" i="13"/>
  <c r="N67" i="13"/>
  <c r="N71" i="13"/>
  <c r="N87" i="13"/>
  <c r="N184" i="13"/>
  <c r="N192" i="13"/>
  <c r="N154" i="13"/>
  <c r="N205" i="13"/>
  <c r="N213" i="13"/>
  <c r="N129" i="13"/>
  <c r="N182" i="13"/>
  <c r="N125" i="13"/>
  <c r="N134" i="13"/>
  <c r="N81" i="13"/>
  <c r="N13" i="13"/>
  <c r="N177" i="13"/>
  <c r="N197" i="13"/>
  <c r="N118" i="13"/>
  <c r="N110" i="13"/>
  <c r="N146" i="13"/>
  <c r="N82" i="13"/>
  <c r="N53" i="13"/>
  <c r="N85" i="13"/>
  <c r="N189" i="13"/>
  <c r="N153" i="13"/>
  <c r="N45" i="13"/>
  <c r="N157" i="13"/>
  <c r="N78" i="13"/>
  <c r="N183" i="13"/>
  <c r="N167" i="13"/>
  <c r="N112" i="13"/>
  <c r="N23" i="13"/>
  <c r="N103" i="13"/>
  <c r="N212" i="13"/>
  <c r="N91" i="13"/>
  <c r="N216" i="13"/>
  <c r="N140" i="13"/>
  <c r="N59" i="13"/>
  <c r="N171" i="13"/>
  <c r="N186" i="13"/>
  <c r="N63" i="13"/>
  <c r="N179" i="13"/>
  <c r="N144" i="13"/>
  <c r="N20" i="13"/>
  <c r="N75" i="13"/>
  <c r="N92" i="13"/>
  <c r="N51" i="13"/>
  <c r="N19" i="13"/>
  <c r="N156" i="13"/>
  <c r="N40" i="13"/>
  <c r="N119" i="13"/>
  <c r="N139" i="13"/>
  <c r="N143" i="13"/>
  <c r="N74" i="13"/>
  <c r="N104" i="13"/>
  <c r="N159" i="13"/>
  <c r="N168" i="13"/>
  <c r="N100" i="13"/>
  <c r="N180" i="13"/>
  <c r="N204" i="13"/>
  <c r="N206" i="13"/>
  <c r="N46" i="13"/>
  <c r="N102" i="13"/>
  <c r="N109" i="13"/>
  <c r="N193" i="13"/>
  <c r="N97" i="13"/>
  <c r="N50" i="13"/>
  <c r="N173" i="13"/>
  <c r="N162" i="13"/>
  <c r="N190" i="13"/>
  <c r="N114" i="13"/>
  <c r="N198" i="13"/>
  <c r="N181" i="13"/>
  <c r="N174" i="13"/>
  <c r="N37" i="13"/>
  <c r="N21" i="13"/>
  <c r="N49" i="13"/>
  <c r="N98" i="13"/>
  <c r="N89" i="13"/>
  <c r="N17" i="13"/>
  <c r="N42" i="13"/>
  <c r="N54" i="13"/>
  <c r="N124" i="13"/>
  <c r="N26" i="13"/>
  <c r="N15" i="13"/>
  <c r="N194" i="13"/>
  <c r="N39" i="13"/>
  <c r="N132" i="13"/>
  <c r="N84" i="13"/>
  <c r="N191" i="13"/>
  <c r="N68" i="13"/>
  <c r="N123" i="13"/>
  <c r="N18" i="13"/>
  <c r="N199" i="13"/>
  <c r="N80" i="13"/>
  <c r="N60" i="13"/>
  <c r="N88" i="13"/>
  <c r="N128" i="13"/>
  <c r="N131" i="13"/>
  <c r="N215" i="13"/>
  <c r="N11" i="13"/>
  <c r="N179" i="18"/>
  <c r="N82" i="18"/>
  <c r="N216" i="18"/>
  <c r="N21" i="18"/>
  <c r="N101" i="18"/>
  <c r="N188" i="18"/>
  <c r="N49" i="18"/>
  <c r="N131" i="18"/>
  <c r="N22" i="18"/>
  <c r="N52" i="18"/>
  <c r="N151" i="18"/>
  <c r="N29" i="18"/>
  <c r="N155" i="18"/>
  <c r="N208" i="18"/>
  <c r="N93" i="18"/>
  <c r="N95" i="18"/>
  <c r="N152" i="18"/>
  <c r="N67" i="18"/>
  <c r="N183" i="18"/>
  <c r="N149" i="18"/>
  <c r="N129" i="18"/>
  <c r="N103" i="18"/>
  <c r="N85" i="18"/>
  <c r="N60" i="18"/>
  <c r="N193" i="18"/>
  <c r="N202" i="18"/>
  <c r="N201" i="18"/>
  <c r="N169" i="18"/>
  <c r="N203" i="18"/>
  <c r="N115" i="18"/>
  <c r="N181" i="18"/>
  <c r="N45" i="18"/>
  <c r="N44" i="18"/>
  <c r="N197" i="18"/>
  <c r="N186" i="18"/>
  <c r="N37" i="18"/>
  <c r="N178" i="18"/>
  <c r="N106" i="18"/>
  <c r="N118" i="18"/>
  <c r="N180" i="18"/>
  <c r="N204" i="18"/>
  <c r="N51" i="18"/>
  <c r="N78" i="18"/>
  <c r="N112" i="18"/>
  <c r="N68" i="18"/>
  <c r="N30" i="18"/>
  <c r="N132" i="18"/>
  <c r="N182" i="18"/>
  <c r="N18" i="18"/>
  <c r="N175" i="18"/>
  <c r="N176" i="18"/>
  <c r="N59" i="18"/>
  <c r="N9" i="18"/>
  <c r="N166" i="18"/>
  <c r="N57" i="18"/>
  <c r="N211" i="18"/>
  <c r="N172" i="18"/>
  <c r="N65" i="18"/>
  <c r="N160" i="18"/>
  <c r="N184" i="18"/>
  <c r="N109" i="18"/>
  <c r="N157" i="18"/>
  <c r="N16" i="18"/>
  <c r="N79" i="18"/>
  <c r="N189" i="18"/>
  <c r="N164" i="18"/>
  <c r="N214" i="18"/>
  <c r="N31" i="18"/>
  <c r="N11" i="18"/>
  <c r="N143" i="18"/>
  <c r="N91" i="18"/>
  <c r="N125" i="18"/>
  <c r="N162" i="18"/>
  <c r="N142" i="18"/>
  <c r="N12" i="18"/>
  <c r="N63" i="18"/>
  <c r="N124" i="18"/>
  <c r="N96" i="18"/>
  <c r="N28" i="18"/>
  <c r="N38" i="18"/>
  <c r="N46" i="18"/>
  <c r="N122" i="18"/>
  <c r="N88" i="18"/>
  <c r="N198" i="18"/>
  <c r="N50" i="18"/>
  <c r="N39" i="18"/>
  <c r="N123" i="18"/>
  <c r="N73" i="18"/>
  <c r="N199" i="18"/>
  <c r="N145" i="18"/>
  <c r="N107" i="18"/>
  <c r="N113" i="18"/>
  <c r="N43" i="18"/>
  <c r="N134" i="18"/>
  <c r="N74" i="18"/>
  <c r="N72" i="18"/>
  <c r="N104" i="18"/>
  <c r="N10" i="18"/>
  <c r="N110" i="18"/>
  <c r="N62" i="18"/>
  <c r="N84" i="18"/>
  <c r="N116" i="18"/>
  <c r="N98" i="18"/>
  <c r="N144" i="18"/>
  <c r="N147" i="18"/>
  <c r="N130" i="18"/>
  <c r="N194" i="18"/>
  <c r="N71" i="18"/>
  <c r="N205" i="18"/>
  <c r="N133" i="18"/>
  <c r="N61" i="18"/>
  <c r="N111" i="18"/>
  <c r="N148" i="18"/>
  <c r="N141" i="18"/>
  <c r="N215" i="18"/>
  <c r="N27" i="18"/>
  <c r="N89" i="18"/>
  <c r="N159" i="18"/>
  <c r="N163" i="18"/>
  <c r="N69" i="18"/>
  <c r="N105" i="18"/>
  <c r="N99" i="18"/>
  <c r="N41" i="18"/>
  <c r="N83" i="18"/>
  <c r="N209" i="18"/>
  <c r="N35" i="18"/>
  <c r="N97" i="18"/>
  <c r="N33" i="18"/>
  <c r="N187" i="18"/>
  <c r="N24" i="18"/>
  <c r="N195" i="18"/>
  <c r="N146" i="18"/>
  <c r="N192" i="18"/>
  <c r="N200" i="18"/>
  <c r="N87" i="18"/>
  <c r="N138" i="18"/>
  <c r="N206" i="18"/>
  <c r="N53" i="18"/>
  <c r="N126" i="18"/>
  <c r="N196" i="18"/>
  <c r="N92" i="18"/>
  <c r="N100" i="18"/>
  <c r="N102" i="18"/>
  <c r="N158" i="18"/>
  <c r="N86" i="18"/>
  <c r="N170" i="18"/>
  <c r="N55" i="18"/>
  <c r="N36" i="18"/>
  <c r="N94" i="18"/>
  <c r="N42" i="18"/>
  <c r="N174" i="18"/>
  <c r="N128" i="18"/>
  <c r="N26" i="18"/>
  <c r="N20" i="18"/>
  <c r="N13" i="18"/>
  <c r="N213" i="18"/>
  <c r="N135" i="18"/>
  <c r="N75" i="18"/>
  <c r="N32" i="18"/>
  <c r="N210" i="18"/>
  <c r="N173" i="18"/>
  <c r="N25" i="18"/>
  <c r="N58" i="18"/>
  <c r="N81" i="18"/>
  <c r="N127" i="18"/>
  <c r="N167" i="18"/>
  <c r="N117" i="18"/>
  <c r="N207" i="18"/>
  <c r="N171" i="18"/>
  <c r="N161" i="18"/>
  <c r="N80" i="18"/>
  <c r="N136" i="18"/>
  <c r="N190" i="18"/>
  <c r="N108" i="18"/>
  <c r="N154" i="18"/>
  <c r="N90" i="18"/>
  <c r="N114" i="18"/>
  <c r="N177" i="18"/>
  <c r="N150" i="18"/>
  <c r="N47" i="18"/>
  <c r="N77" i="18"/>
  <c r="N56" i="18"/>
  <c r="N48" i="18"/>
  <c r="N140" i="18"/>
  <c r="N165" i="18"/>
  <c r="N119" i="18"/>
  <c r="N17" i="18"/>
  <c r="N153" i="18"/>
  <c r="N19" i="18"/>
  <c r="N66" i="18"/>
  <c r="N15" i="18"/>
  <c r="N156" i="18"/>
  <c r="N185" i="18"/>
  <c r="N40" i="18"/>
  <c r="N137" i="18"/>
  <c r="N168" i="18"/>
  <c r="N23" i="18"/>
  <c r="N191" i="18"/>
  <c r="N54" i="18"/>
  <c r="N217" i="18"/>
  <c r="N121" i="18"/>
  <c r="N70" i="18"/>
  <c r="N76" i="18"/>
  <c r="N64" i="18"/>
  <c r="N120" i="18"/>
  <c r="N14" i="18"/>
  <c r="N34" i="18"/>
  <c r="N139" i="18"/>
  <c r="N212" i="18"/>
  <c r="L303" i="18"/>
  <c r="R141" i="18"/>
  <c r="Y96" i="18"/>
  <c r="Y58" i="18"/>
  <c r="R41" i="18"/>
  <c r="R90" i="18"/>
  <c r="R168" i="18"/>
  <c r="Y147" i="18"/>
  <c r="R69" i="18"/>
  <c r="Y63" i="18"/>
  <c r="R204" i="18"/>
  <c r="R66" i="18"/>
  <c r="R18" i="18"/>
  <c r="Y200" i="18"/>
  <c r="Y121" i="18"/>
  <c r="Y194" i="18"/>
  <c r="R119" i="18"/>
  <c r="R161" i="18"/>
  <c r="Y93" i="18"/>
  <c r="R94" i="18"/>
  <c r="Z95" i="18"/>
  <c r="M239" i="18"/>
  <c r="S53" i="18"/>
  <c r="M246" i="18"/>
  <c r="M265" i="18"/>
  <c r="M263" i="18"/>
  <c r="Z38" i="18"/>
  <c r="Z132" i="18"/>
  <c r="M275" i="18"/>
  <c r="S82" i="18"/>
  <c r="M248" i="18"/>
  <c r="M297" i="18"/>
  <c r="S57" i="18"/>
  <c r="Z64" i="18"/>
  <c r="M298" i="18"/>
  <c r="M242" i="18"/>
  <c r="M312" i="18"/>
  <c r="Z77" i="18"/>
  <c r="Z148" i="18"/>
  <c r="Z45" i="18"/>
  <c r="Z43" i="18"/>
  <c r="M235" i="18"/>
  <c r="S26" i="18"/>
  <c r="S202" i="18"/>
  <c r="S153" i="18"/>
  <c r="M241" i="18"/>
  <c r="M224" i="18"/>
  <c r="M311" i="18"/>
  <c r="Z75" i="18"/>
  <c r="M240" i="18"/>
  <c r="S175" i="18"/>
  <c r="S110" i="18"/>
  <c r="M255" i="18"/>
  <c r="M319" i="18"/>
  <c r="M253" i="18"/>
  <c r="M318" i="18"/>
  <c r="S29" i="18"/>
  <c r="M270" i="18"/>
  <c r="Z48" i="18"/>
  <c r="Z146" i="18"/>
  <c r="Y29" i="18"/>
  <c r="Y45" i="18"/>
  <c r="R10" i="18"/>
  <c r="Y52" i="18"/>
  <c r="R108" i="18"/>
  <c r="R210" i="18"/>
  <c r="Y53" i="18"/>
  <c r="Y180" i="18"/>
  <c r="Y208" i="18"/>
  <c r="Y185" i="18"/>
  <c r="Y88" i="18"/>
  <c r="Y78" i="18"/>
  <c r="R17" i="18"/>
  <c r="R33" i="18"/>
  <c r="B14" i="15"/>
  <c r="N145" i="12"/>
  <c r="N127" i="12"/>
  <c r="N55" i="12"/>
  <c r="N137" i="12"/>
  <c r="N27" i="12"/>
  <c r="N109" i="12"/>
  <c r="N107" i="12"/>
  <c r="N57" i="12"/>
  <c r="N43" i="12"/>
  <c r="N35" i="12"/>
  <c r="N203" i="12"/>
  <c r="N173" i="12"/>
  <c r="N133" i="12"/>
  <c r="N19" i="12"/>
  <c r="N185" i="12"/>
  <c r="N75" i="12"/>
  <c r="N61" i="12"/>
  <c r="N142" i="12"/>
  <c r="N105" i="12"/>
  <c r="N141" i="12"/>
  <c r="N93" i="12"/>
  <c r="N165" i="12"/>
  <c r="N48" i="12"/>
  <c r="N88" i="12"/>
  <c r="N54" i="12"/>
  <c r="N12" i="12"/>
  <c r="N47" i="12"/>
  <c r="N154" i="12"/>
  <c r="N80" i="12"/>
  <c r="N58" i="12"/>
  <c r="N34" i="12"/>
  <c r="N201" i="12"/>
  <c r="N46" i="12"/>
  <c r="N67" i="12"/>
  <c r="N128" i="12"/>
  <c r="N113" i="12"/>
  <c r="N62" i="12"/>
  <c r="N206" i="12"/>
  <c r="N155" i="12"/>
  <c r="N163" i="12"/>
  <c r="N204" i="12"/>
  <c r="N22" i="12"/>
  <c r="N194" i="12"/>
  <c r="N213" i="12"/>
  <c r="N200" i="12"/>
  <c r="N159" i="12"/>
  <c r="N36" i="12"/>
  <c r="N104" i="12"/>
  <c r="N177" i="12"/>
  <c r="N153" i="12"/>
  <c r="N209" i="12"/>
  <c r="N195" i="12"/>
  <c r="N65" i="12"/>
  <c r="N188" i="12"/>
  <c r="N193" i="12"/>
  <c r="N157" i="12"/>
  <c r="N91" i="12"/>
  <c r="N162" i="12"/>
  <c r="N196" i="12"/>
  <c r="N42" i="12"/>
  <c r="N198" i="12"/>
  <c r="N63" i="12"/>
  <c r="N14" i="12"/>
  <c r="N123" i="12"/>
  <c r="N124" i="12"/>
  <c r="N149" i="12"/>
  <c r="N20" i="12"/>
  <c r="N33" i="12"/>
  <c r="N190" i="12"/>
  <c r="N169" i="12"/>
  <c r="N158" i="12"/>
  <c r="N49" i="12"/>
  <c r="N189" i="12"/>
  <c r="N178" i="12"/>
  <c r="N16" i="12"/>
  <c r="N152" i="12"/>
  <c r="N37" i="12"/>
  <c r="N197" i="12"/>
  <c r="N170" i="12"/>
  <c r="N85" i="12"/>
  <c r="N161" i="12"/>
  <c r="N217" i="12"/>
  <c r="N210" i="12"/>
  <c r="N202" i="12"/>
  <c r="N179" i="12"/>
  <c r="N39" i="12"/>
  <c r="N66" i="12"/>
  <c r="N151" i="12"/>
  <c r="N72" i="12"/>
  <c r="N51" i="12"/>
  <c r="N101" i="12"/>
  <c r="N89" i="12"/>
  <c r="N38" i="12"/>
  <c r="N116" i="12"/>
  <c r="N50" i="12"/>
  <c r="N68" i="12"/>
  <c r="N28" i="12"/>
  <c r="N84" i="12"/>
  <c r="N53" i="12"/>
  <c r="N60" i="12"/>
  <c r="N211" i="12"/>
  <c r="N175" i="12"/>
  <c r="N18" i="12"/>
  <c r="N30" i="12"/>
  <c r="N108" i="12"/>
  <c r="N205" i="12"/>
  <c r="N26" i="12"/>
  <c r="N32" i="12"/>
  <c r="N174" i="12"/>
  <c r="N92" i="12"/>
  <c r="N96" i="12"/>
  <c r="N212" i="12"/>
  <c r="N100" i="12"/>
  <c r="N11" i="12"/>
  <c r="N24" i="12"/>
  <c r="N10" i="12"/>
  <c r="N21" i="12"/>
  <c r="N182" i="12"/>
  <c r="N112" i="12"/>
  <c r="N23" i="12"/>
  <c r="N160" i="12"/>
  <c r="N15" i="12"/>
  <c r="N31" i="12"/>
  <c r="N17" i="12"/>
  <c r="N187" i="12"/>
  <c r="N76" i="12"/>
  <c r="N40" i="12"/>
  <c r="N214" i="12"/>
  <c r="N166" i="12"/>
  <c r="N119" i="12"/>
  <c r="N146" i="12"/>
  <c r="N71" i="12"/>
  <c r="N106" i="12"/>
  <c r="N207" i="12"/>
  <c r="N134" i="12"/>
  <c r="N59" i="12"/>
  <c r="N181" i="12"/>
  <c r="N150" i="12"/>
  <c r="N143" i="12"/>
  <c r="N52" i="12"/>
  <c r="N130" i="12"/>
  <c r="N183" i="12"/>
  <c r="N125" i="12"/>
  <c r="N81" i="12"/>
  <c r="N29" i="12"/>
  <c r="N138" i="12"/>
  <c r="N135" i="12"/>
  <c r="N136" i="12"/>
  <c r="N132" i="12"/>
  <c r="N86" i="12"/>
  <c r="N131" i="12"/>
  <c r="N13" i="12"/>
  <c r="N70" i="12"/>
  <c r="N73" i="12"/>
  <c r="N118" i="12"/>
  <c r="N74" i="12"/>
  <c r="N83" i="12"/>
  <c r="N90" i="12"/>
  <c r="N79" i="12"/>
  <c r="N78" i="12"/>
  <c r="N98" i="12"/>
  <c r="N168" i="12"/>
  <c r="N156" i="12"/>
  <c r="N120" i="12"/>
  <c r="N186" i="12"/>
  <c r="N111" i="12"/>
  <c r="N103" i="12"/>
  <c r="N115" i="12"/>
  <c r="N172" i="12"/>
  <c r="N44" i="12"/>
  <c r="N94" i="12"/>
  <c r="N215" i="12"/>
  <c r="N139" i="12"/>
  <c r="N25" i="12"/>
  <c r="N82" i="12"/>
  <c r="N199" i="12"/>
  <c r="N140" i="12"/>
  <c r="N167" i="12"/>
  <c r="N102" i="12"/>
  <c r="N95" i="12"/>
  <c r="N164" i="12"/>
  <c r="N56" i="12"/>
  <c r="N126" i="12"/>
  <c r="N99" i="12"/>
  <c r="N121" i="12"/>
  <c r="N110" i="12"/>
  <c r="N144" i="12"/>
  <c r="N216" i="12"/>
  <c r="N114" i="12"/>
  <c r="N180" i="12"/>
  <c r="N129" i="12"/>
  <c r="N147" i="12"/>
  <c r="N45" i="12"/>
  <c r="N77" i="12"/>
  <c r="N171" i="12"/>
  <c r="N184" i="12"/>
  <c r="N208" i="12"/>
  <c r="N148" i="12"/>
  <c r="N41" i="12"/>
  <c r="N117" i="12"/>
  <c r="N191" i="12"/>
  <c r="N97" i="12"/>
  <c r="N87" i="12"/>
  <c r="N69" i="12"/>
  <c r="N64" i="12"/>
  <c r="N176" i="12"/>
  <c r="N122" i="12"/>
  <c r="N192" i="12"/>
  <c r="L321" i="10"/>
  <c r="L228" i="10"/>
  <c r="L286" i="10"/>
  <c r="L272" i="10"/>
  <c r="N9" i="12"/>
  <c r="M296" i="13"/>
  <c r="K303" i="13"/>
  <c r="M299" i="12"/>
  <c r="K258" i="13"/>
  <c r="K296" i="12"/>
  <c r="K276" i="12"/>
  <c r="K243" i="12"/>
  <c r="K246" i="12"/>
  <c r="K295" i="12"/>
  <c r="L263" i="12"/>
  <c r="L254" i="12"/>
  <c r="L276" i="12"/>
  <c r="L301" i="12"/>
  <c r="L239" i="12"/>
  <c r="I4" i="14"/>
  <c r="M237" i="12"/>
  <c r="M298" i="12"/>
  <c r="M296" i="12"/>
  <c r="H281" i="12"/>
  <c r="G303" i="12"/>
  <c r="M252" i="12"/>
  <c r="M308" i="13"/>
  <c r="M294" i="13"/>
  <c r="M277" i="13"/>
  <c r="M234" i="13"/>
  <c r="M252" i="13"/>
  <c r="M307" i="13"/>
  <c r="M290" i="13"/>
  <c r="M281" i="13"/>
  <c r="M267" i="13"/>
  <c r="M232" i="13"/>
  <c r="M223" i="13"/>
  <c r="M317" i="13"/>
  <c r="M251" i="13"/>
  <c r="M284" i="13"/>
  <c r="M297" i="13"/>
  <c r="M248" i="13"/>
  <c r="M299" i="13"/>
  <c r="K272" i="13"/>
  <c r="M318" i="13"/>
  <c r="M253" i="13"/>
  <c r="M235" i="13"/>
  <c r="M233" i="13"/>
  <c r="M291" i="13"/>
  <c r="M278" i="13"/>
  <c r="M268" i="13"/>
  <c r="M270" i="13"/>
  <c r="M246" i="13"/>
  <c r="M283" i="13"/>
  <c r="M293" i="13"/>
  <c r="M311" i="13"/>
  <c r="M241" i="13"/>
  <c r="M224" i="13"/>
  <c r="M264" i="13"/>
  <c r="M292" i="13"/>
  <c r="M279" i="13"/>
  <c r="M295" i="13"/>
  <c r="M254" i="13"/>
  <c r="M276" i="13"/>
  <c r="M315" i="13"/>
  <c r="M249" i="13"/>
  <c r="M225" i="13"/>
  <c r="K321" i="13"/>
  <c r="M310" i="13"/>
  <c r="M238" i="13"/>
  <c r="M269" i="13"/>
  <c r="M282" i="13"/>
  <c r="M314" i="13"/>
  <c r="M247" i="13"/>
  <c r="M319" i="13"/>
  <c r="M255" i="13"/>
  <c r="M316" i="13"/>
  <c r="M250" i="13"/>
  <c r="M226" i="13"/>
  <c r="M239" i="13"/>
  <c r="M245" i="13"/>
  <c r="M243" i="13"/>
  <c r="M300" i="13"/>
  <c r="M240" i="13"/>
  <c r="M261" i="13"/>
  <c r="M256" i="13"/>
  <c r="K286" i="13"/>
  <c r="Y243" i="13"/>
  <c r="M312" i="13"/>
  <c r="M242" i="13"/>
  <c r="M237" i="13"/>
  <c r="M263" i="13"/>
  <c r="M265" i="13"/>
  <c r="M309" i="13"/>
  <c r="M262" i="13"/>
  <c r="M236" i="13"/>
  <c r="M298" i="13"/>
  <c r="M313" i="13"/>
  <c r="M244" i="13"/>
  <c r="M280" i="13"/>
  <c r="M301" i="13"/>
  <c r="M266" i="13"/>
  <c r="M275" i="13"/>
  <c r="X11" i="13"/>
  <c r="K228" i="13"/>
  <c r="K312" i="12"/>
  <c r="K242" i="12"/>
  <c r="K314" i="12"/>
  <c r="K247" i="12"/>
  <c r="K310" i="12"/>
  <c r="K238" i="12"/>
  <c r="L237" i="12"/>
  <c r="L312" i="12"/>
  <c r="L242" i="12"/>
  <c r="L269" i="12"/>
  <c r="L282" i="12"/>
  <c r="L310" i="12"/>
  <c r="L238" i="12"/>
  <c r="L314" i="12"/>
  <c r="L247" i="12"/>
  <c r="M268" i="12"/>
  <c r="M233" i="12"/>
  <c r="M278" i="12"/>
  <c r="M291" i="12"/>
  <c r="M300" i="12"/>
  <c r="M265" i="12"/>
  <c r="M317" i="12"/>
  <c r="M251" i="12"/>
  <c r="M256" i="12"/>
  <c r="H284" i="12"/>
  <c r="I243" i="12"/>
  <c r="H243" i="12"/>
  <c r="H291" i="12"/>
  <c r="G258" i="12"/>
  <c r="H240" i="12"/>
  <c r="H310" i="12"/>
  <c r="H238" i="12"/>
  <c r="K265" i="12"/>
  <c r="K308" i="12"/>
  <c r="K294" i="12"/>
  <c r="K277" i="12"/>
  <c r="K234" i="12"/>
  <c r="K261" i="12"/>
  <c r="K256" i="12"/>
  <c r="K298" i="12"/>
  <c r="K278" i="12"/>
  <c r="K268" i="12"/>
  <c r="K233" i="12"/>
  <c r="K291" i="12"/>
  <c r="K311" i="12"/>
  <c r="K224" i="12"/>
  <c r="K241" i="12"/>
  <c r="K297" i="12"/>
  <c r="K248" i="12"/>
  <c r="K264" i="12"/>
  <c r="K315" i="12"/>
  <c r="K249" i="12"/>
  <c r="K225" i="12"/>
  <c r="K316" i="12"/>
  <c r="K226" i="12"/>
  <c r="K250" i="12"/>
  <c r="L313" i="12"/>
  <c r="L244" i="12"/>
  <c r="L316" i="12"/>
  <c r="L250" i="12"/>
  <c r="L226" i="12"/>
  <c r="L246" i="12"/>
  <c r="L292" i="12"/>
  <c r="L279" i="12"/>
  <c r="L297" i="12"/>
  <c r="L248" i="12"/>
  <c r="L266" i="12"/>
  <c r="L298" i="12"/>
  <c r="L283" i="12"/>
  <c r="L293" i="12"/>
  <c r="L311" i="12"/>
  <c r="L241" i="12"/>
  <c r="L224" i="12"/>
  <c r="L240" i="12"/>
  <c r="L307" i="12"/>
  <c r="L290" i="12"/>
  <c r="L281" i="12"/>
  <c r="L267" i="12"/>
  <c r="L232" i="12"/>
  <c r="L223" i="12"/>
  <c r="M295" i="12"/>
  <c r="M311" i="12"/>
  <c r="M241" i="12"/>
  <c r="M224" i="12"/>
  <c r="M276" i="12"/>
  <c r="M312" i="12"/>
  <c r="M242" i="12"/>
  <c r="M270" i="12"/>
  <c r="M254" i="12"/>
  <c r="M275" i="12"/>
  <c r="M318" i="12"/>
  <c r="M253" i="12"/>
  <c r="H269" i="12"/>
  <c r="H282" i="12"/>
  <c r="G272" i="12"/>
  <c r="H235" i="12"/>
  <c r="H278" i="12"/>
  <c r="H264" i="12"/>
  <c r="I246" i="12"/>
  <c r="H246" i="12"/>
  <c r="H308" i="12"/>
  <c r="H294" i="12"/>
  <c r="H277" i="12"/>
  <c r="H234" i="12"/>
  <c r="G228" i="12"/>
  <c r="G321" i="12"/>
  <c r="H295" i="12"/>
  <c r="H280" i="12"/>
  <c r="H223" i="12"/>
  <c r="K318" i="12"/>
  <c r="K253" i="12"/>
  <c r="L261" i="12"/>
  <c r="L280" i="12"/>
  <c r="M316" i="12"/>
  <c r="M250" i="12"/>
  <c r="M226" i="12"/>
  <c r="M235" i="12"/>
  <c r="M293" i="12"/>
  <c r="M283" i="12"/>
  <c r="H265" i="12"/>
  <c r="H312" i="12"/>
  <c r="H242" i="12"/>
  <c r="I252" i="12"/>
  <c r="H252" i="12"/>
  <c r="H263" i="12"/>
  <c r="H315" i="12"/>
  <c r="H225" i="12"/>
  <c r="H249" i="12"/>
  <c r="I239" i="12"/>
  <c r="H239" i="12"/>
  <c r="H319" i="12"/>
  <c r="H255" i="12"/>
  <c r="K280" i="12"/>
  <c r="K282" i="12"/>
  <c r="K269" i="12"/>
  <c r="K263" i="12"/>
  <c r="K240" i="12"/>
  <c r="K254" i="12"/>
  <c r="K299" i="12"/>
  <c r="K252" i="12"/>
  <c r="K279" i="12"/>
  <c r="K292" i="12"/>
  <c r="K284" i="12"/>
  <c r="K300" i="12"/>
  <c r="L317" i="12"/>
  <c r="L251" i="12"/>
  <c r="L275" i="12"/>
  <c r="L265" i="12"/>
  <c r="L264" i="12"/>
  <c r="L284" i="12"/>
  <c r="L308" i="12"/>
  <c r="L294" i="12"/>
  <c r="L277" i="12"/>
  <c r="L234" i="12"/>
  <c r="L296" i="12"/>
  <c r="L309" i="12"/>
  <c r="L262" i="12"/>
  <c r="L236" i="12"/>
  <c r="L295" i="12"/>
  <c r="L243" i="12"/>
  <c r="L235" i="12"/>
  <c r="L299" i="12"/>
  <c r="L300" i="12"/>
  <c r="L245" i="12"/>
  <c r="L270" i="12"/>
  <c r="H219" i="12"/>
  <c r="H4" i="12" s="1"/>
  <c r="M301" i="12"/>
  <c r="M313" i="12"/>
  <c r="M244" i="12"/>
  <c r="M315" i="12"/>
  <c r="M249" i="12"/>
  <c r="M225" i="12"/>
  <c r="M264" i="12"/>
  <c r="M309" i="12"/>
  <c r="M262" i="12"/>
  <c r="M236" i="12"/>
  <c r="M261" i="12"/>
  <c r="M319" i="12"/>
  <c r="M255" i="12"/>
  <c r="M239" i="12"/>
  <c r="M246" i="12"/>
  <c r="M279" i="12"/>
  <c r="M292" i="12"/>
  <c r="M314" i="12"/>
  <c r="M247" i="12"/>
  <c r="I298" i="12"/>
  <c r="H298" i="12"/>
  <c r="H293" i="12"/>
  <c r="H283" i="12"/>
  <c r="H261" i="12"/>
  <c r="I300" i="12"/>
  <c r="H300" i="12"/>
  <c r="H297" i="12"/>
  <c r="H248" i="12"/>
  <c r="I256" i="12"/>
  <c r="H256" i="12"/>
  <c r="H276" i="12"/>
  <c r="H275" i="12"/>
  <c r="I254" i="12"/>
  <c r="H254" i="12"/>
  <c r="I245" i="12"/>
  <c r="H245" i="12"/>
  <c r="H309" i="12"/>
  <c r="H236" i="12"/>
  <c r="H262" i="12"/>
  <c r="H318" i="12"/>
  <c r="H253" i="12"/>
  <c r="H316" i="12"/>
  <c r="H226" i="12"/>
  <c r="H250" i="12"/>
  <c r="H266" i="12"/>
  <c r="H233" i="12"/>
  <c r="G286" i="12"/>
  <c r="H267" i="12"/>
  <c r="H232" i="12"/>
  <c r="K317" i="12"/>
  <c r="K251" i="12"/>
  <c r="K266" i="12"/>
  <c r="K235" i="12"/>
  <c r="K309" i="12"/>
  <c r="K236" i="12"/>
  <c r="K262" i="12"/>
  <c r="M245" i="12"/>
  <c r="M248" i="12"/>
  <c r="M297" i="12"/>
  <c r="K239" i="12"/>
  <c r="K275" i="12"/>
  <c r="K313" i="12"/>
  <c r="K244" i="12"/>
  <c r="K307" i="12"/>
  <c r="K223" i="12"/>
  <c r="K267" i="12"/>
  <c r="K290" i="12"/>
  <c r="K232" i="12"/>
  <c r="K281" i="12"/>
  <c r="K237" i="12"/>
  <c r="K245" i="12"/>
  <c r="K283" i="12"/>
  <c r="K293" i="12"/>
  <c r="K301" i="12"/>
  <c r="K319" i="12"/>
  <c r="K255" i="12"/>
  <c r="K270" i="12"/>
  <c r="L315" i="12"/>
  <c r="L249" i="12"/>
  <c r="L225" i="12"/>
  <c r="L318" i="12"/>
  <c r="L253" i="12"/>
  <c r="L256" i="12"/>
  <c r="L319" i="12"/>
  <c r="L255" i="12"/>
  <c r="L252" i="12"/>
  <c r="L233" i="12"/>
  <c r="L278" i="12"/>
  <c r="L268" i="12"/>
  <c r="L291" i="12"/>
  <c r="M310" i="12"/>
  <c r="M238" i="12"/>
  <c r="M266" i="12"/>
  <c r="M308" i="12"/>
  <c r="M294" i="12"/>
  <c r="M277" i="12"/>
  <c r="M234" i="12"/>
  <c r="M263" i="12"/>
  <c r="M284" i="12"/>
  <c r="M269" i="12"/>
  <c r="M282" i="12"/>
  <c r="M307" i="12"/>
  <c r="M281" i="12"/>
  <c r="M232" i="12"/>
  <c r="M223" i="12"/>
  <c r="M267" i="12"/>
  <c r="M290" i="12"/>
  <c r="M240" i="12"/>
  <c r="M243" i="12"/>
  <c r="M280" i="12"/>
  <c r="H237" i="12"/>
  <c r="H311" i="12"/>
  <c r="H241" i="12"/>
  <c r="H224" i="12"/>
  <c r="H314" i="12"/>
  <c r="H247" i="12"/>
  <c r="H313" i="12"/>
  <c r="H244" i="12"/>
  <c r="I299" i="12"/>
  <c r="H299" i="12"/>
  <c r="H317" i="12"/>
  <c r="H251" i="12"/>
  <c r="H292" i="12"/>
  <c r="H279" i="12"/>
  <c r="H268" i="12"/>
  <c r="H296" i="12"/>
  <c r="I301" i="12"/>
  <c r="H301" i="12"/>
  <c r="H270" i="12"/>
  <c r="H290" i="12"/>
  <c r="H307" i="12"/>
  <c r="Y235" i="13"/>
  <c r="Y276" i="13"/>
  <c r="Y252" i="13"/>
  <c r="Y319" i="13"/>
  <c r="Y255" i="13"/>
  <c r="Y275" i="13"/>
  <c r="Y261" i="13"/>
  <c r="Y314" i="13"/>
  <c r="Y247" i="13"/>
  <c r="Y280" i="13"/>
  <c r="Y284" i="13"/>
  <c r="Y296" i="13"/>
  <c r="Y315" i="13"/>
  <c r="Y249" i="13"/>
  <c r="Y225" i="13"/>
  <c r="Y292" i="13"/>
  <c r="Y279" i="13"/>
  <c r="Y283" i="13"/>
  <c r="Y293" i="13"/>
  <c r="Y254" i="13"/>
  <c r="Y309" i="13"/>
  <c r="Y262" i="13"/>
  <c r="Y236" i="13"/>
  <c r="Y245" i="13"/>
  <c r="Y313" i="13"/>
  <c r="Y244" i="13"/>
  <c r="Y237" i="13"/>
  <c r="Y240" i="13"/>
  <c r="Y269" i="13"/>
  <c r="Y282" i="13"/>
  <c r="Y239" i="13"/>
  <c r="Y312" i="13"/>
  <c r="Y242" i="13"/>
  <c r="Y311" i="13"/>
  <c r="Y241" i="13"/>
  <c r="Y224" i="13"/>
  <c r="Y310" i="13"/>
  <c r="Y238" i="13"/>
  <c r="Y297" i="13"/>
  <c r="Y248" i="13"/>
  <c r="Y300" i="13"/>
  <c r="Y301" i="13"/>
  <c r="Y266" i="13"/>
  <c r="Y318" i="13"/>
  <c r="Y253" i="13"/>
  <c r="Y291" i="13"/>
  <c r="Y278" i="13"/>
  <c r="Y268" i="13"/>
  <c r="Y233" i="13"/>
  <c r="Y246" i="13"/>
  <c r="Y308" i="13"/>
  <c r="Y294" i="13"/>
  <c r="Y277" i="13"/>
  <c r="Y234" i="13"/>
  <c r="Y307" i="13"/>
  <c r="Y290" i="13"/>
  <c r="Y281" i="13"/>
  <c r="Y267" i="13"/>
  <c r="Y232" i="13"/>
  <c r="Y223" i="13"/>
  <c r="Y264" i="13"/>
  <c r="Y263" i="13"/>
  <c r="Y299" i="13"/>
  <c r="Y295" i="13"/>
  <c r="Y265" i="13"/>
  <c r="Y270" i="13"/>
  <c r="Y316" i="13"/>
  <c r="Y250" i="13"/>
  <c r="Y226" i="13"/>
  <c r="Y317" i="13"/>
  <c r="Y251" i="13"/>
  <c r="Y298" i="13"/>
  <c r="Y256" i="13"/>
  <c r="X78" i="13"/>
  <c r="M219" i="12"/>
  <c r="M219" i="13"/>
  <c r="M4" i="13" s="1"/>
  <c r="Y219" i="13"/>
  <c r="L219" i="12"/>
  <c r="K219" i="12"/>
  <c r="Z73" i="18" l="1"/>
  <c r="Z16" i="18"/>
  <c r="S115" i="18"/>
  <c r="S179" i="18"/>
  <c r="S207" i="18"/>
  <c r="S17" i="18"/>
  <c r="S63" i="18"/>
  <c r="S59" i="18"/>
  <c r="S161" i="18"/>
  <c r="S37" i="18"/>
  <c r="S190" i="18"/>
  <c r="S21" i="18"/>
  <c r="Z197" i="18"/>
  <c r="Z216" i="18"/>
  <c r="Z103" i="18"/>
  <c r="S94" i="18"/>
  <c r="S92" i="18"/>
  <c r="Z119" i="18"/>
  <c r="Z40" i="18"/>
  <c r="S49" i="18"/>
  <c r="Z145" i="18"/>
  <c r="S74" i="18"/>
  <c r="Z165" i="18"/>
  <c r="S50" i="18"/>
  <c r="Z166" i="18"/>
  <c r="Z52" i="18"/>
  <c r="Z106" i="18"/>
  <c r="S42" i="18"/>
  <c r="Z72" i="18"/>
  <c r="Z138" i="18"/>
  <c r="S90" i="18"/>
  <c r="Z32" i="18"/>
  <c r="Z176" i="18"/>
  <c r="Z102" i="18"/>
  <c r="S114" i="18"/>
  <c r="Z109" i="18"/>
  <c r="S174" i="18"/>
  <c r="S100" i="18"/>
  <c r="S173" i="18"/>
  <c r="Z167" i="18"/>
  <c r="Z120" i="18"/>
  <c r="Z96" i="18"/>
  <c r="Z200" i="18"/>
  <c r="Z203" i="18"/>
  <c r="Z10" i="18"/>
  <c r="Z126" i="18"/>
  <c r="S137" i="18"/>
  <c r="S135" i="18"/>
  <c r="S98" i="18"/>
  <c r="S18" i="18"/>
  <c r="S172" i="18"/>
  <c r="S14" i="18"/>
  <c r="Z60" i="18"/>
  <c r="S20" i="18"/>
  <c r="S129" i="18"/>
  <c r="Z118" i="18"/>
  <c r="Z139" i="18"/>
  <c r="Z70" i="18"/>
  <c r="S73" i="18"/>
  <c r="S16" i="18"/>
  <c r="Z29" i="18"/>
  <c r="Z110" i="18"/>
  <c r="Z175" i="18"/>
  <c r="Z153" i="18"/>
  <c r="Z202" i="18"/>
  <c r="Z26" i="18"/>
  <c r="S197" i="18"/>
  <c r="S216" i="18"/>
  <c r="S103" i="18"/>
  <c r="Z125" i="18"/>
  <c r="S155" i="18"/>
  <c r="Z57" i="18"/>
  <c r="S119" i="18"/>
  <c r="S40" i="18"/>
  <c r="S23" i="18"/>
  <c r="S145" i="18"/>
  <c r="Z128" i="18"/>
  <c r="S13" i="18"/>
  <c r="Z53" i="18"/>
  <c r="S165" i="18"/>
  <c r="S166" i="18"/>
  <c r="S106" i="18"/>
  <c r="Z184" i="18"/>
  <c r="Z214" i="18"/>
  <c r="S138" i="18"/>
  <c r="Z124" i="18"/>
  <c r="Z192" i="18"/>
  <c r="S176" i="18"/>
  <c r="S102" i="18"/>
  <c r="S112" i="18"/>
  <c r="S109" i="18"/>
  <c r="Z188" i="18"/>
  <c r="Z25" i="18"/>
  <c r="Z215" i="18"/>
  <c r="Z116" i="18"/>
  <c r="S167" i="18"/>
  <c r="S120" i="18"/>
  <c r="S96" i="18"/>
  <c r="S200" i="18"/>
  <c r="S203" i="18"/>
  <c r="S10" i="18"/>
  <c r="S126" i="18"/>
  <c r="S131" i="18"/>
  <c r="S66" i="18"/>
  <c r="Z193" i="18"/>
  <c r="Z208" i="18"/>
  <c r="Z136" i="18"/>
  <c r="S140" i="18"/>
  <c r="S107" i="18"/>
  <c r="Z76" i="18"/>
  <c r="S79" i="18"/>
  <c r="S70" i="18"/>
  <c r="Z67" i="18"/>
  <c r="Z185" i="18"/>
  <c r="Z27" i="18"/>
  <c r="S139" i="18"/>
  <c r="Z62" i="18"/>
  <c r="Z133" i="18"/>
  <c r="Z213" i="18"/>
  <c r="S136" i="18"/>
  <c r="S118" i="18"/>
  <c r="Z168" i="18"/>
  <c r="S24" i="18"/>
  <c r="S208" i="18"/>
  <c r="S97" i="18"/>
  <c r="Z158" i="18"/>
  <c r="Z199" i="18"/>
  <c r="Z194" i="18"/>
  <c r="S162" i="18"/>
  <c r="S193" i="18"/>
  <c r="S60" i="18"/>
  <c r="S36" i="18"/>
  <c r="S80" i="18"/>
  <c r="Z54" i="18"/>
  <c r="Z187" i="18"/>
  <c r="Z11" i="18"/>
  <c r="Z56" i="18"/>
  <c r="S35" i="18"/>
  <c r="Z191" i="18"/>
  <c r="S183" i="18"/>
  <c r="S210" i="18"/>
  <c r="Z206" i="18"/>
  <c r="Z205" i="18"/>
  <c r="Z154" i="18"/>
  <c r="Z160" i="18"/>
  <c r="Z111" i="18"/>
  <c r="Z211" i="18"/>
  <c r="Z68" i="18"/>
  <c r="Z108" i="18"/>
  <c r="Z152" i="18"/>
  <c r="Z89" i="18"/>
  <c r="Z22" i="18"/>
  <c r="Z123" i="18"/>
  <c r="Z86" i="18"/>
  <c r="Z84" i="18"/>
  <c r="Z157" i="18"/>
  <c r="Z113" i="18"/>
  <c r="S116" i="18"/>
  <c r="S217" i="18"/>
  <c r="S215" i="18"/>
  <c r="S51" i="18"/>
  <c r="S25" i="18"/>
  <c r="S204" i="18"/>
  <c r="S188" i="18"/>
  <c r="S15" i="18"/>
  <c r="S147" i="18"/>
  <c r="Z112" i="18"/>
  <c r="Z69" i="18"/>
  <c r="S78" i="18"/>
  <c r="S81" i="18"/>
  <c r="S32" i="18"/>
  <c r="S124" i="18"/>
  <c r="S19" i="18"/>
  <c r="S31" i="18"/>
  <c r="S72" i="18"/>
  <c r="S184" i="18"/>
  <c r="S34" i="18"/>
  <c r="S181" i="18"/>
  <c r="S52" i="18"/>
  <c r="Z105" i="18"/>
  <c r="S95" i="18"/>
  <c r="S99" i="18"/>
  <c r="Z13" i="18"/>
  <c r="S128" i="18"/>
  <c r="S132" i="18"/>
  <c r="S87" i="18"/>
  <c r="Z23" i="18"/>
  <c r="Z82" i="18"/>
  <c r="Z130" i="18"/>
  <c r="Z92" i="18"/>
  <c r="Z155" i="18"/>
  <c r="S125" i="18"/>
  <c r="S77" i="18"/>
  <c r="S93" i="18"/>
  <c r="S12" i="18"/>
  <c r="Z141" i="18"/>
  <c r="Z28" i="18"/>
  <c r="Z91" i="18"/>
  <c r="S101" i="18"/>
  <c r="S170" i="18"/>
  <c r="Z164" i="18"/>
  <c r="Z156" i="18"/>
  <c r="Z65" i="18"/>
  <c r="S178" i="18"/>
  <c r="S195" i="18"/>
  <c r="Z129" i="18"/>
  <c r="S180" i="18"/>
  <c r="S61" i="18"/>
  <c r="Z20" i="18"/>
  <c r="Z47" i="18"/>
  <c r="Z163" i="18"/>
  <c r="S196" i="18"/>
  <c r="S144" i="18"/>
  <c r="S159" i="18"/>
  <c r="S46" i="18"/>
  <c r="S182" i="18"/>
  <c r="Z14" i="18"/>
  <c r="Z41" i="18"/>
  <c r="Z309" i="18" s="1"/>
  <c r="Z71" i="18"/>
  <c r="Z66" i="18"/>
  <c r="Z172" i="18"/>
  <c r="S55" i="18"/>
  <c r="Z18" i="18"/>
  <c r="S30" i="18"/>
  <c r="S44" i="18"/>
  <c r="Z98" i="18"/>
  <c r="Z135" i="18"/>
  <c r="Z143" i="18"/>
  <c r="Z122" i="18"/>
  <c r="Z131" i="18"/>
  <c r="Z137" i="18"/>
  <c r="S142" i="18"/>
  <c r="S58" i="18"/>
  <c r="S88" i="18"/>
  <c r="Z39" i="18"/>
  <c r="S189" i="18"/>
  <c r="Z9" i="18"/>
  <c r="S67" i="18"/>
  <c r="Z101" i="18"/>
  <c r="Z170" i="18"/>
  <c r="S27" i="18"/>
  <c r="S62" i="18"/>
  <c r="S240" i="18" s="1"/>
  <c r="S133" i="18"/>
  <c r="S213" i="18"/>
  <c r="Z178" i="18"/>
  <c r="Z195" i="18"/>
  <c r="S168" i="18"/>
  <c r="Z180" i="18"/>
  <c r="Z61" i="18"/>
  <c r="Z240" i="18" s="1"/>
  <c r="S158" i="18"/>
  <c r="S199" i="18"/>
  <c r="S194" i="18"/>
  <c r="Z196" i="18"/>
  <c r="Z144" i="18"/>
  <c r="Z159" i="18"/>
  <c r="Z46" i="18"/>
  <c r="Z182" i="18"/>
  <c r="S54" i="18"/>
  <c r="S187" i="18"/>
  <c r="S11" i="18"/>
  <c r="S56" i="18"/>
  <c r="Z55" i="18"/>
  <c r="S191" i="18"/>
  <c r="Z30" i="18"/>
  <c r="Z44" i="18"/>
  <c r="S206" i="18"/>
  <c r="S205" i="18"/>
  <c r="S154" i="18"/>
  <c r="S160" i="18"/>
  <c r="S111" i="18"/>
  <c r="S211" i="18"/>
  <c r="S68" i="18"/>
  <c r="S108" i="18"/>
  <c r="S152" i="18"/>
  <c r="S89" i="18"/>
  <c r="S22" i="18"/>
  <c r="S123" i="18"/>
  <c r="S86" i="18"/>
  <c r="S84" i="18"/>
  <c r="S157" i="18"/>
  <c r="S113" i="18"/>
  <c r="Z171" i="18"/>
  <c r="Z173" i="18"/>
  <c r="Z151" i="18"/>
  <c r="Z100" i="18"/>
  <c r="Z186" i="18"/>
  <c r="Z174" i="18"/>
  <c r="Z198" i="18"/>
  <c r="S146" i="18"/>
  <c r="S48" i="18"/>
  <c r="Z115" i="18"/>
  <c r="Z179" i="18"/>
  <c r="Z207" i="18"/>
  <c r="Z17" i="18"/>
  <c r="Z63" i="18"/>
  <c r="Z59" i="18"/>
  <c r="S75" i="18"/>
  <c r="Z161" i="18"/>
  <c r="Z37" i="18"/>
  <c r="Z190" i="18"/>
  <c r="Z21" i="18"/>
  <c r="S43" i="18"/>
  <c r="S45" i="18"/>
  <c r="S148" i="18"/>
  <c r="Z94" i="18"/>
  <c r="S64" i="18"/>
  <c r="S130" i="18"/>
  <c r="Z49" i="18"/>
  <c r="Z87" i="18"/>
  <c r="Z74" i="18"/>
  <c r="S38" i="18"/>
  <c r="Z99" i="18"/>
  <c r="Z50" i="18"/>
  <c r="Z181" i="18"/>
  <c r="Z42" i="18"/>
  <c r="S134" i="18"/>
  <c r="Z31" i="18"/>
  <c r="Z90" i="18"/>
  <c r="S201" i="18"/>
  <c r="Z81" i="18"/>
  <c r="Z114" i="18"/>
  <c r="Z147" i="18"/>
  <c r="Z204" i="18"/>
  <c r="Z51" i="18"/>
  <c r="Z217" i="18"/>
  <c r="S149" i="18"/>
  <c r="S85" i="18"/>
  <c r="S117" i="18"/>
  <c r="S33" i="18"/>
  <c r="S127" i="18"/>
  <c r="S104" i="18"/>
  <c r="S143" i="18"/>
  <c r="S41" i="18"/>
  <c r="Z36" i="18"/>
  <c r="S47" i="18"/>
  <c r="Z209" i="18"/>
  <c r="Y251" i="18"/>
  <c r="R255" i="18"/>
  <c r="Y299" i="18"/>
  <c r="R233" i="18"/>
  <c r="Y237" i="18"/>
  <c r="R318" i="18"/>
  <c r="R254" i="18"/>
  <c r="Y247" i="18"/>
  <c r="R298" i="18"/>
  <c r="R299" i="18"/>
  <c r="R244" i="18"/>
  <c r="Y256" i="18"/>
  <c r="Y252" i="18"/>
  <c r="Y253" i="18"/>
  <c r="R276" i="18"/>
  <c r="Y245" i="18"/>
  <c r="Y255" i="18"/>
  <c r="R253" i="18"/>
  <c r="R245" i="18"/>
  <c r="Y311" i="18"/>
  <c r="R291" i="18"/>
  <c r="Y292" i="18"/>
  <c r="R256" i="18"/>
  <c r="Y235" i="18"/>
  <c r="Y268" i="18"/>
  <c r="Y240" i="18"/>
  <c r="R301" i="18"/>
  <c r="Y246" i="18"/>
  <c r="R246" i="18"/>
  <c r="Y234" i="18"/>
  <c r="R240" i="18"/>
  <c r="R237" i="18"/>
  <c r="R235" i="18"/>
  <c r="Y314" i="18"/>
  <c r="Y312" i="18"/>
  <c r="R313" i="18"/>
  <c r="S150" i="18"/>
  <c r="Z79" i="18"/>
  <c r="S39" i="18"/>
  <c r="S76" i="18"/>
  <c r="Z142" i="18"/>
  <c r="Z301" i="18" s="1"/>
  <c r="Y249" i="18"/>
  <c r="R270" i="18"/>
  <c r="Y301" i="18"/>
  <c r="Y300" i="18"/>
  <c r="Y279" i="18"/>
  <c r="R317" i="18"/>
  <c r="Y233" i="18"/>
  <c r="R252" i="18"/>
  <c r="R241" i="18"/>
  <c r="Y291" i="18"/>
  <c r="R239" i="18"/>
  <c r="S185" i="18"/>
  <c r="S209" i="18"/>
  <c r="S254" i="18" s="1"/>
  <c r="S91" i="18"/>
  <c r="S9" i="18"/>
  <c r="Z189" i="18"/>
  <c r="S28" i="18"/>
  <c r="Z121" i="18"/>
  <c r="Z12" i="18"/>
  <c r="Z58" i="18"/>
  <c r="Z107" i="18"/>
  <c r="Z93" i="18"/>
  <c r="X55" i="13"/>
  <c r="AE55" i="13" s="1"/>
  <c r="X34" i="13"/>
  <c r="AE34" i="13" s="1"/>
  <c r="R296" i="18"/>
  <c r="R262" i="18"/>
  <c r="X138" i="13"/>
  <c r="AE138" i="13" s="1"/>
  <c r="R295" i="18"/>
  <c r="X136" i="13"/>
  <c r="AE136" i="13" s="1"/>
  <c r="R243" i="18"/>
  <c r="R314" i="18"/>
  <c r="R247" i="18"/>
  <c r="R268" i="18"/>
  <c r="R279" i="18"/>
  <c r="Y239" i="18"/>
  <c r="R219" i="18"/>
  <c r="R4" i="18" s="1"/>
  <c r="Y317" i="18"/>
  <c r="Y295" i="18"/>
  <c r="R266" i="18"/>
  <c r="Y265" i="18"/>
  <c r="Y298" i="18"/>
  <c r="R277" i="18"/>
  <c r="Y225" i="18"/>
  <c r="Y318" i="18"/>
  <c r="R280" i="18"/>
  <c r="Y261" i="18"/>
  <c r="N265" i="18"/>
  <c r="N279" i="18"/>
  <c r="N292" i="18"/>
  <c r="N243" i="18"/>
  <c r="R312" i="18"/>
  <c r="Y296" i="18"/>
  <c r="Y309" i="18"/>
  <c r="Y236" i="18"/>
  <c r="Y262" i="18"/>
  <c r="R283" i="18"/>
  <c r="R290" i="18"/>
  <c r="P242" i="18"/>
  <c r="P312" i="18"/>
  <c r="P233" i="18"/>
  <c r="P278" i="18"/>
  <c r="P268" i="18"/>
  <c r="P291" i="18"/>
  <c r="P275" i="18"/>
  <c r="P245" i="18"/>
  <c r="M286" i="18"/>
  <c r="R248" i="18"/>
  <c r="R297" i="18"/>
  <c r="R308" i="18"/>
  <c r="N266" i="18"/>
  <c r="N248" i="18"/>
  <c r="N297" i="18"/>
  <c r="N241" i="18"/>
  <c r="N224" i="18"/>
  <c r="N311" i="18"/>
  <c r="N295" i="18"/>
  <c r="N239" i="18"/>
  <c r="N264" i="18"/>
  <c r="N276" i="18"/>
  <c r="N246" i="18"/>
  <c r="N301" i="18"/>
  <c r="N269" i="18"/>
  <c r="N282" i="18"/>
  <c r="N237" i="18"/>
  <c r="N238" i="18"/>
  <c r="N310" i="18"/>
  <c r="Y242" i="18"/>
  <c r="R278" i="18"/>
  <c r="Y266" i="18"/>
  <c r="Y270" i="18"/>
  <c r="R242" i="18"/>
  <c r="R284" i="18"/>
  <c r="R315" i="18"/>
  <c r="R249" i="18"/>
  <c r="R225" i="18"/>
  <c r="Y280" i="18"/>
  <c r="Y278" i="18"/>
  <c r="R293" i="18"/>
  <c r="R300" i="18"/>
  <c r="R223" i="18"/>
  <c r="R292" i="18"/>
  <c r="M303" i="18"/>
  <c r="M258" i="18"/>
  <c r="R263" i="18"/>
  <c r="Y277" i="18"/>
  <c r="Y276" i="18"/>
  <c r="P279" i="18"/>
  <c r="P292" i="18"/>
  <c r="P256" i="18"/>
  <c r="P253" i="18"/>
  <c r="P318" i="18"/>
  <c r="P296" i="18"/>
  <c r="P234" i="18"/>
  <c r="P277" i="18"/>
  <c r="P308" i="18"/>
  <c r="P294" i="18"/>
  <c r="P261" i="18"/>
  <c r="P241" i="18"/>
  <c r="P224" i="18"/>
  <c r="P311" i="18"/>
  <c r="P235" i="18"/>
  <c r="P269" i="18"/>
  <c r="P282" i="18"/>
  <c r="P280" i="18"/>
  <c r="P239" i="18"/>
  <c r="Y243" i="18"/>
  <c r="Y238" i="18"/>
  <c r="Y310" i="18"/>
  <c r="R294" i="18"/>
  <c r="Y293" i="18"/>
  <c r="N275" i="18"/>
  <c r="N234" i="18"/>
  <c r="N277" i="18"/>
  <c r="N308" i="18"/>
  <c r="N294" i="18"/>
  <c r="N242" i="18"/>
  <c r="N312" i="18"/>
  <c r="N252" i="18"/>
  <c r="N254" i="18"/>
  <c r="N296" i="18"/>
  <c r="N233" i="18"/>
  <c r="N268" i="18"/>
  <c r="N278" i="18"/>
  <c r="N291" i="18"/>
  <c r="N232" i="18"/>
  <c r="N223" i="18"/>
  <c r="N219" i="18"/>
  <c r="N4" i="18" s="1"/>
  <c r="AA76" i="18" s="1"/>
  <c r="N267" i="18"/>
  <c r="N281" i="18"/>
  <c r="N307" i="18"/>
  <c r="N290" i="18"/>
  <c r="N280" i="18"/>
  <c r="AA18" i="18"/>
  <c r="AA44" i="18"/>
  <c r="AA152" i="18"/>
  <c r="N253" i="18"/>
  <c r="N318" i="18"/>
  <c r="Y263" i="18"/>
  <c r="R311" i="18"/>
  <c r="R275" i="18"/>
  <c r="Y275" i="18"/>
  <c r="R251" i="18"/>
  <c r="R310" i="18"/>
  <c r="R238" i="18"/>
  <c r="R265" i="18"/>
  <c r="Y267" i="18"/>
  <c r="Y290" i="18"/>
  <c r="Y281" i="18"/>
  <c r="Y307" i="18"/>
  <c r="Y219" i="18"/>
  <c r="Y4" i="18" s="1"/>
  <c r="Y232" i="18"/>
  <c r="Y223" i="18"/>
  <c r="Y241" i="18"/>
  <c r="R309" i="18"/>
  <c r="R307" i="18"/>
  <c r="M321" i="18"/>
  <c r="Z150" i="18"/>
  <c r="S121" i="18"/>
  <c r="S141" i="18"/>
  <c r="Z88" i="18"/>
  <c r="Z169" i="18"/>
  <c r="Z83" i="18"/>
  <c r="Z212" i="18"/>
  <c r="Z177" i="18"/>
  <c r="Z140" i="18"/>
  <c r="R264" i="18"/>
  <c r="Y313" i="18"/>
  <c r="P299" i="18"/>
  <c r="P295" i="18"/>
  <c r="P251" i="18"/>
  <c r="P317" i="18"/>
  <c r="P255" i="18"/>
  <c r="P319" i="18"/>
  <c r="P263" i="18"/>
  <c r="P246" i="18"/>
  <c r="P223" i="18"/>
  <c r="P219" i="18"/>
  <c r="P4" i="18" s="1"/>
  <c r="V49" i="18" s="1"/>
  <c r="P232" i="18"/>
  <c r="P281" i="18"/>
  <c r="P267" i="18"/>
  <c r="P307" i="18"/>
  <c r="P290" i="18"/>
  <c r="P249" i="18"/>
  <c r="P225" i="18"/>
  <c r="P315" i="18"/>
  <c r="P264" i="18"/>
  <c r="P265" i="18"/>
  <c r="S253" i="18"/>
  <c r="S318" i="18"/>
  <c r="R234" i="18"/>
  <c r="R261" i="18"/>
  <c r="AA54" i="18"/>
  <c r="N283" i="18"/>
  <c r="N293" i="18"/>
  <c r="T48" i="18"/>
  <c r="N247" i="18"/>
  <c r="N314" i="18"/>
  <c r="AA174" i="18"/>
  <c r="AA87" i="18"/>
  <c r="N244" i="18"/>
  <c r="N313" i="18"/>
  <c r="T163" i="18"/>
  <c r="N245" i="18"/>
  <c r="AA74" i="18"/>
  <c r="N284" i="18"/>
  <c r="T28" i="18"/>
  <c r="N270" i="18"/>
  <c r="AA57" i="18"/>
  <c r="AA85" i="18"/>
  <c r="AA49" i="18"/>
  <c r="Y297" i="18"/>
  <c r="Y248" i="18"/>
  <c r="M272" i="18"/>
  <c r="R236" i="18"/>
  <c r="R267" i="18"/>
  <c r="Y308" i="18"/>
  <c r="P300" i="18"/>
  <c r="P243" i="18"/>
  <c r="P238" i="18"/>
  <c r="P310" i="18"/>
  <c r="P298" i="18"/>
  <c r="I3" i="14"/>
  <c r="O132" i="13"/>
  <c r="O119" i="13"/>
  <c r="O148" i="13"/>
  <c r="O87" i="13"/>
  <c r="O72" i="13"/>
  <c r="O210" i="13"/>
  <c r="O74" i="13"/>
  <c r="O20" i="13"/>
  <c r="O123" i="13"/>
  <c r="O52" i="13"/>
  <c r="O115" i="13"/>
  <c r="O135" i="13"/>
  <c r="O139" i="13"/>
  <c r="O18" i="13"/>
  <c r="O180" i="13"/>
  <c r="O204" i="13"/>
  <c r="O161" i="13"/>
  <c r="O82" i="13"/>
  <c r="O46" i="13"/>
  <c r="O117" i="13"/>
  <c r="O77" i="13"/>
  <c r="O150" i="13"/>
  <c r="O145" i="13"/>
  <c r="O182" i="13"/>
  <c r="O169" i="13"/>
  <c r="O197" i="13"/>
  <c r="O17" i="13"/>
  <c r="O146" i="13"/>
  <c r="O97" i="13"/>
  <c r="O213" i="13"/>
  <c r="O137" i="13"/>
  <c r="O114" i="13"/>
  <c r="O173" i="13"/>
  <c r="O50" i="13"/>
  <c r="O105" i="13"/>
  <c r="O149" i="13"/>
  <c r="O125" i="13"/>
  <c r="O61" i="13"/>
  <c r="O29" i="13"/>
  <c r="O159" i="13"/>
  <c r="O44" i="13"/>
  <c r="O202" i="13"/>
  <c r="O60" i="13"/>
  <c r="O32" i="13"/>
  <c r="O124" i="13"/>
  <c r="O207" i="13"/>
  <c r="O14" i="13"/>
  <c r="O156" i="13"/>
  <c r="O120" i="13"/>
  <c r="O19" i="13"/>
  <c r="O35" i="13"/>
  <c r="O68" i="13"/>
  <c r="O152" i="13"/>
  <c r="O116" i="13"/>
  <c r="O172" i="13"/>
  <c r="O92" i="13"/>
  <c r="O47" i="13"/>
  <c r="O27" i="13"/>
  <c r="O40" i="13"/>
  <c r="O136" i="13"/>
  <c r="O108" i="13"/>
  <c r="O12" i="13"/>
  <c r="O175" i="13"/>
  <c r="O186" i="13"/>
  <c r="O191" i="13"/>
  <c r="O176" i="13"/>
  <c r="O187" i="13"/>
  <c r="O211" i="13"/>
  <c r="O63" i="13"/>
  <c r="O11" i="13"/>
  <c r="O9" i="13"/>
  <c r="O184" i="13"/>
  <c r="O126" i="13"/>
  <c r="O110" i="13"/>
  <c r="O93" i="13"/>
  <c r="O98" i="13"/>
  <c r="O177" i="13"/>
  <c r="O214" i="13"/>
  <c r="O141" i="13"/>
  <c r="O130" i="13"/>
  <c r="O134" i="13"/>
  <c r="O178" i="13"/>
  <c r="O85" i="13"/>
  <c r="O41" i="13"/>
  <c r="O121" i="13"/>
  <c r="O183" i="13"/>
  <c r="O57" i="13"/>
  <c r="O155" i="13"/>
  <c r="O164" i="13"/>
  <c r="O203" i="13"/>
  <c r="O100" i="13"/>
  <c r="O99" i="13"/>
  <c r="O22" i="13"/>
  <c r="O59" i="13"/>
  <c r="O168" i="13"/>
  <c r="O83" i="13"/>
  <c r="O24" i="13"/>
  <c r="O25" i="13"/>
  <c r="O43" i="13"/>
  <c r="O192" i="13"/>
  <c r="O200" i="13"/>
  <c r="O122" i="13"/>
  <c r="O205" i="13"/>
  <c r="O45" i="13"/>
  <c r="O65" i="13"/>
  <c r="O69" i="13"/>
  <c r="O21" i="13"/>
  <c r="O201" i="13"/>
  <c r="O109" i="13"/>
  <c r="O185" i="13"/>
  <c r="O190" i="13"/>
  <c r="O86" i="13"/>
  <c r="O133" i="13"/>
  <c r="O129" i="13"/>
  <c r="O138" i="13"/>
  <c r="O73" i="13"/>
  <c r="O162" i="13"/>
  <c r="O189" i="13"/>
  <c r="O34" i="13"/>
  <c r="O42" i="13"/>
  <c r="O54" i="13"/>
  <c r="O158" i="13"/>
  <c r="O215" i="13"/>
  <c r="O76" i="13"/>
  <c r="O163" i="13"/>
  <c r="O151" i="13"/>
  <c r="O128" i="13"/>
  <c r="O199" i="13"/>
  <c r="O131" i="13"/>
  <c r="O48" i="13"/>
  <c r="O56" i="13"/>
  <c r="O107" i="13"/>
  <c r="O143" i="13"/>
  <c r="O80" i="13"/>
  <c r="O84" i="13"/>
  <c r="O194" i="13"/>
  <c r="O62" i="13"/>
  <c r="O147" i="13"/>
  <c r="O70" i="13"/>
  <c r="O75" i="13"/>
  <c r="O104" i="13"/>
  <c r="O216" i="13"/>
  <c r="O36" i="13"/>
  <c r="O127" i="13"/>
  <c r="O179" i="13"/>
  <c r="O140" i="13"/>
  <c r="O171" i="13"/>
  <c r="O49" i="13"/>
  <c r="O113" i="13"/>
  <c r="O198" i="13"/>
  <c r="O94" i="13"/>
  <c r="O101" i="13"/>
  <c r="O174" i="13"/>
  <c r="O165" i="13"/>
  <c r="O53" i="13"/>
  <c r="O28" i="13"/>
  <c r="O26" i="13"/>
  <c r="O91" i="13"/>
  <c r="O208" i="13"/>
  <c r="O66" i="13"/>
  <c r="O212" i="13"/>
  <c r="O111" i="13"/>
  <c r="O90" i="13"/>
  <c r="O38" i="13"/>
  <c r="O81" i="13"/>
  <c r="O153" i="13"/>
  <c r="O209" i="13"/>
  <c r="O55" i="13"/>
  <c r="O144" i="13"/>
  <c r="O96" i="13"/>
  <c r="O118" i="13"/>
  <c r="O170" i="13"/>
  <c r="O89" i="13"/>
  <c r="O206" i="13"/>
  <c r="O78" i="13"/>
  <c r="O160" i="13"/>
  <c r="O217" i="13"/>
  <c r="O37" i="13"/>
  <c r="O13" i="13"/>
  <c r="O102" i="13"/>
  <c r="O142" i="13"/>
  <c r="O33" i="13"/>
  <c r="O181" i="13"/>
  <c r="O39" i="13"/>
  <c r="O67" i="13"/>
  <c r="O71" i="13"/>
  <c r="O112" i="13"/>
  <c r="O95" i="13"/>
  <c r="O64" i="13"/>
  <c r="O79" i="13"/>
  <c r="O88" i="13"/>
  <c r="O103" i="13"/>
  <c r="O51" i="13"/>
  <c r="O195" i="13"/>
  <c r="O167" i="13"/>
  <c r="O188" i="13"/>
  <c r="O106" i="13"/>
  <c r="O58" i="13"/>
  <c r="O154" i="13"/>
  <c r="O23" i="13"/>
  <c r="O10" i="13"/>
  <c r="O30" i="13"/>
  <c r="O31" i="13"/>
  <c r="O196" i="13"/>
  <c r="O166" i="13"/>
  <c r="O157" i="13"/>
  <c r="O193" i="13"/>
  <c r="O16" i="13"/>
  <c r="O15" i="13"/>
  <c r="O13" i="18"/>
  <c r="O114" i="18"/>
  <c r="O130" i="18"/>
  <c r="O57" i="18"/>
  <c r="O216" i="18"/>
  <c r="O181" i="18"/>
  <c r="O140" i="18"/>
  <c r="O207" i="18"/>
  <c r="O99" i="18"/>
  <c r="O32" i="18"/>
  <c r="O187" i="18"/>
  <c r="O16" i="18"/>
  <c r="O83" i="18"/>
  <c r="O40" i="18"/>
  <c r="O113" i="18"/>
  <c r="O79" i="18"/>
  <c r="O37" i="18"/>
  <c r="O143" i="18"/>
  <c r="O69" i="18"/>
  <c r="O163" i="18"/>
  <c r="O131" i="18"/>
  <c r="O191" i="18"/>
  <c r="O156" i="18"/>
  <c r="O29" i="18"/>
  <c r="O67" i="18"/>
  <c r="O198" i="18"/>
  <c r="O138" i="18"/>
  <c r="O133" i="18"/>
  <c r="O141" i="18"/>
  <c r="O35" i="18"/>
  <c r="O215" i="18"/>
  <c r="O85" i="18"/>
  <c r="O153" i="18"/>
  <c r="O171" i="18"/>
  <c r="O43" i="18"/>
  <c r="O97" i="18"/>
  <c r="O182" i="18"/>
  <c r="O92" i="18"/>
  <c r="O104" i="18"/>
  <c r="O108" i="18"/>
  <c r="O102" i="18"/>
  <c r="O78" i="18"/>
  <c r="O70" i="18"/>
  <c r="O88" i="18"/>
  <c r="O74" i="18"/>
  <c r="O162" i="18"/>
  <c r="O46" i="18"/>
  <c r="O59" i="18"/>
  <c r="O136" i="18"/>
  <c r="O139" i="18"/>
  <c r="O132" i="18"/>
  <c r="O68" i="18"/>
  <c r="O9" i="18"/>
  <c r="O200" i="18"/>
  <c r="O179" i="18"/>
  <c r="O21" i="18"/>
  <c r="O208" i="18"/>
  <c r="O150" i="18"/>
  <c r="O31" i="18"/>
  <c r="O22" i="18"/>
  <c r="O54" i="18"/>
  <c r="O119" i="18"/>
  <c r="O127" i="18"/>
  <c r="O111" i="18"/>
  <c r="O87" i="18"/>
  <c r="O71" i="18"/>
  <c r="O199" i="18"/>
  <c r="O209" i="18"/>
  <c r="O61" i="18"/>
  <c r="O49" i="18"/>
  <c r="O168" i="18"/>
  <c r="O48" i="18"/>
  <c r="O50" i="18"/>
  <c r="O217" i="18"/>
  <c r="O115" i="18"/>
  <c r="O185" i="18"/>
  <c r="O44" i="18"/>
  <c r="O75" i="18"/>
  <c r="O93" i="18"/>
  <c r="O197" i="18"/>
  <c r="O165" i="18"/>
  <c r="O173" i="18"/>
  <c r="O211" i="18"/>
  <c r="O193" i="18"/>
  <c r="O19" i="18"/>
  <c r="O121" i="18"/>
  <c r="O203" i="18"/>
  <c r="O205" i="18"/>
  <c r="O152" i="18"/>
  <c r="O72" i="18"/>
  <c r="O26" i="18"/>
  <c r="O122" i="18"/>
  <c r="O18" i="18"/>
  <c r="O134" i="18"/>
  <c r="O128" i="18"/>
  <c r="O94" i="18"/>
  <c r="O12" i="18"/>
  <c r="O100" i="18"/>
  <c r="O84" i="18"/>
  <c r="O55" i="18"/>
  <c r="O212" i="18"/>
  <c r="O180" i="18"/>
  <c r="O20" i="18"/>
  <c r="O76" i="18"/>
  <c r="O90" i="18"/>
  <c r="O147" i="18"/>
  <c r="O66" i="18"/>
  <c r="O166" i="18"/>
  <c r="O53" i="18"/>
  <c r="O98" i="18"/>
  <c r="O81" i="18"/>
  <c r="O15" i="18"/>
  <c r="O103" i="18"/>
  <c r="O202" i="18"/>
  <c r="O11" i="18"/>
  <c r="O91" i="18"/>
  <c r="O183" i="18"/>
  <c r="O123" i="18"/>
  <c r="O117" i="18"/>
  <c r="O73" i="18"/>
  <c r="O157" i="18"/>
  <c r="O155" i="18"/>
  <c r="O190" i="18"/>
  <c r="O164" i="18"/>
  <c r="O149" i="18"/>
  <c r="O39" i="18"/>
  <c r="O194" i="18"/>
  <c r="O213" i="18"/>
  <c r="O105" i="18"/>
  <c r="O41" i="18"/>
  <c r="O184" i="18"/>
  <c r="O27" i="18"/>
  <c r="O17" i="18"/>
  <c r="O195" i="18"/>
  <c r="O206" i="18"/>
  <c r="O45" i="18"/>
  <c r="O107" i="18"/>
  <c r="O161" i="18"/>
  <c r="O24" i="18"/>
  <c r="O172" i="18"/>
  <c r="O159" i="18"/>
  <c r="O204" i="18"/>
  <c r="O118" i="18"/>
  <c r="O124" i="18"/>
  <c r="O116" i="18"/>
  <c r="O80" i="18"/>
  <c r="O174" i="18"/>
  <c r="O42" i="18"/>
  <c r="O175" i="18"/>
  <c r="O142" i="18"/>
  <c r="O28" i="18"/>
  <c r="O36" i="18"/>
  <c r="O62" i="18"/>
  <c r="O196" i="18"/>
  <c r="O96" i="18"/>
  <c r="O112" i="18"/>
  <c r="O170" i="18"/>
  <c r="O144" i="18"/>
  <c r="O177" i="18"/>
  <c r="O60" i="18"/>
  <c r="O192" i="18"/>
  <c r="O82" i="18"/>
  <c r="O47" i="18"/>
  <c r="O65" i="18"/>
  <c r="O201" i="18"/>
  <c r="O145" i="18"/>
  <c r="O214" i="18"/>
  <c r="O189" i="18"/>
  <c r="O169" i="18"/>
  <c r="O25" i="18"/>
  <c r="O95" i="18"/>
  <c r="O135" i="18"/>
  <c r="O148" i="18"/>
  <c r="O146" i="18"/>
  <c r="O160" i="18"/>
  <c r="O77" i="18"/>
  <c r="O56" i="18"/>
  <c r="O52" i="18"/>
  <c r="O210" i="18"/>
  <c r="O89" i="18"/>
  <c r="O186" i="18"/>
  <c r="O129" i="18"/>
  <c r="O137" i="18"/>
  <c r="O167" i="18"/>
  <c r="O33" i="18"/>
  <c r="O58" i="18"/>
  <c r="O154" i="18"/>
  <c r="O38" i="18"/>
  <c r="O14" i="18"/>
  <c r="O34" i="18"/>
  <c r="O151" i="18"/>
  <c r="O188" i="18"/>
  <c r="O120" i="18"/>
  <c r="O51" i="18"/>
  <c r="O10" i="18"/>
  <c r="O158" i="18"/>
  <c r="O30" i="18"/>
  <c r="O101" i="18"/>
  <c r="O109" i="18"/>
  <c r="O64" i="18"/>
  <c r="O178" i="18"/>
  <c r="O106" i="18"/>
  <c r="O176" i="18"/>
  <c r="O23" i="18"/>
  <c r="O125" i="18"/>
  <c r="O126" i="18"/>
  <c r="O63" i="18"/>
  <c r="O110" i="18"/>
  <c r="O86" i="18"/>
  <c r="R269" i="18"/>
  <c r="R282" i="18"/>
  <c r="R226" i="18"/>
  <c r="R316" i="18"/>
  <c r="R250" i="18"/>
  <c r="Y283" i="18"/>
  <c r="Y284" i="18"/>
  <c r="N299" i="18"/>
  <c r="T139" i="18"/>
  <c r="T217" i="18"/>
  <c r="N250" i="18"/>
  <c r="N226" i="18"/>
  <c r="N316" i="18"/>
  <c r="T156" i="18"/>
  <c r="N300" i="18"/>
  <c r="AA47" i="18"/>
  <c r="N249" i="18"/>
  <c r="N225" i="18"/>
  <c r="N315" i="18"/>
  <c r="N255" i="18"/>
  <c r="N319" i="18"/>
  <c r="AA81" i="18"/>
  <c r="N256" i="18"/>
  <c r="AA210" i="18"/>
  <c r="AA128" i="18"/>
  <c r="AA158" i="18"/>
  <c r="AA138" i="18"/>
  <c r="AA33" i="18"/>
  <c r="AA69" i="18"/>
  <c r="N236" i="18"/>
  <c r="N262" i="18"/>
  <c r="N309" i="18"/>
  <c r="T27" i="18"/>
  <c r="T71" i="18"/>
  <c r="N261" i="18"/>
  <c r="AA72" i="18"/>
  <c r="AA73" i="18"/>
  <c r="N263" i="18"/>
  <c r="AA38" i="18"/>
  <c r="N298" i="18"/>
  <c r="T125" i="18"/>
  <c r="T79" i="18"/>
  <c r="T211" i="18"/>
  <c r="N240" i="18"/>
  <c r="T59" i="18"/>
  <c r="T112" i="18"/>
  <c r="T37" i="18"/>
  <c r="N251" i="18"/>
  <c r="N317" i="18"/>
  <c r="T60" i="18"/>
  <c r="T95" i="18"/>
  <c r="T131" i="18"/>
  <c r="N235" i="18"/>
  <c r="Y315" i="18"/>
  <c r="R224" i="18"/>
  <c r="Y282" i="18"/>
  <c r="Y269" i="18"/>
  <c r="Y316" i="18"/>
  <c r="Y226" i="18"/>
  <c r="Y250" i="18"/>
  <c r="Y224" i="18"/>
  <c r="Y319" i="18"/>
  <c r="R281" i="18"/>
  <c r="R232" i="18"/>
  <c r="Y264" i="18"/>
  <c r="R319" i="18"/>
  <c r="M228" i="18"/>
  <c r="S169" i="18"/>
  <c r="S83" i="18"/>
  <c r="S212" i="18"/>
  <c r="S177" i="18"/>
  <c r="Y294" i="18"/>
  <c r="Y244" i="18"/>
  <c r="P240" i="18"/>
  <c r="P237" i="18"/>
  <c r="P276" i="18"/>
  <c r="P226" i="18"/>
  <c r="P250" i="18"/>
  <c r="P316" i="18"/>
  <c r="P252" i="18"/>
  <c r="P283" i="18"/>
  <c r="P293" i="18"/>
  <c r="P247" i="18"/>
  <c r="P314" i="18"/>
  <c r="P236" i="18"/>
  <c r="P262" i="18"/>
  <c r="P309" i="18"/>
  <c r="P266" i="18"/>
  <c r="P270" i="18"/>
  <c r="P248" i="18"/>
  <c r="P297" i="18"/>
  <c r="P284" i="18"/>
  <c r="P301" i="18"/>
  <c r="P244" i="18"/>
  <c r="P313" i="18"/>
  <c r="R87" i="13"/>
  <c r="X151" i="13"/>
  <c r="X88" i="13"/>
  <c r="AE88" i="13" s="1"/>
  <c r="X41" i="13"/>
  <c r="AE41" i="13" s="1"/>
  <c r="X105" i="13"/>
  <c r="AE105" i="13" s="1"/>
  <c r="X64" i="13"/>
  <c r="AE64" i="13" s="1"/>
  <c r="R139" i="13"/>
  <c r="X95" i="13"/>
  <c r="AE95" i="13" s="1"/>
  <c r="X86" i="13"/>
  <c r="AE86" i="13" s="1"/>
  <c r="X131" i="13"/>
  <c r="AE131" i="13" s="1"/>
  <c r="X40" i="13"/>
  <c r="AE40" i="13" s="1"/>
  <c r="R140" i="13"/>
  <c r="X51" i="13"/>
  <c r="AE51" i="13" s="1"/>
  <c r="X139" i="13"/>
  <c r="AE139" i="13" s="1"/>
  <c r="X169" i="13"/>
  <c r="AE169" i="13" s="1"/>
  <c r="X73" i="13"/>
  <c r="AE73" i="13" s="1"/>
  <c r="X102" i="13"/>
  <c r="AE102" i="13" s="1"/>
  <c r="X202" i="13"/>
  <c r="AE202" i="13" s="1"/>
  <c r="R180" i="13"/>
  <c r="R44" i="13"/>
  <c r="R74" i="13"/>
  <c r="R193" i="13"/>
  <c r="R17" i="13"/>
  <c r="R126" i="13"/>
  <c r="R178" i="13"/>
  <c r="R122" i="13"/>
  <c r="R88" i="13"/>
  <c r="R28" i="13"/>
  <c r="R165" i="13"/>
  <c r="R45" i="13"/>
  <c r="R204" i="13"/>
  <c r="X187" i="13"/>
  <c r="AE187" i="13" s="1"/>
  <c r="X207" i="13"/>
  <c r="AE207" i="13" s="1"/>
  <c r="X20" i="13"/>
  <c r="AE20" i="13" s="1"/>
  <c r="X192" i="13"/>
  <c r="AE192" i="13" s="1"/>
  <c r="X162" i="13"/>
  <c r="AE162" i="13" s="1"/>
  <c r="X135" i="13"/>
  <c r="AE135" i="13" s="1"/>
  <c r="X26" i="13"/>
  <c r="AE26" i="13" s="1"/>
  <c r="X49" i="13"/>
  <c r="AE49" i="13" s="1"/>
  <c r="X66" i="13"/>
  <c r="AE66" i="13" s="1"/>
  <c r="X113" i="13"/>
  <c r="X217" i="13"/>
  <c r="AE217" i="13" s="1"/>
  <c r="X123" i="13"/>
  <c r="AE123" i="13" s="1"/>
  <c r="X125" i="13"/>
  <c r="AE125" i="13" s="1"/>
  <c r="X97" i="13"/>
  <c r="X37" i="13"/>
  <c r="AE37" i="13" s="1"/>
  <c r="X29" i="13"/>
  <c r="AE29" i="13" s="1"/>
  <c r="X157" i="13"/>
  <c r="AE157" i="13" s="1"/>
  <c r="X45" i="13"/>
  <c r="AE45" i="13" s="1"/>
  <c r="X188" i="13"/>
  <c r="AE188" i="13" s="1"/>
  <c r="X119" i="13"/>
  <c r="AE119" i="13" s="1"/>
  <c r="X9" i="13"/>
  <c r="AE9" i="13" s="1"/>
  <c r="X69" i="13"/>
  <c r="AE69" i="13" s="1"/>
  <c r="X14" i="13"/>
  <c r="AE14" i="13" s="1"/>
  <c r="X90" i="13"/>
  <c r="AE90" i="13" s="1"/>
  <c r="X177" i="13"/>
  <c r="AE177" i="13" s="1"/>
  <c r="X115" i="13"/>
  <c r="AE115" i="13" s="1"/>
  <c r="X165" i="13"/>
  <c r="AE165" i="13" s="1"/>
  <c r="X21" i="13"/>
  <c r="AE21" i="13" s="1"/>
  <c r="X19" i="13"/>
  <c r="X186" i="13"/>
  <c r="AE186" i="13" s="1"/>
  <c r="X50" i="13"/>
  <c r="AE50" i="13" s="1"/>
  <c r="X160" i="13"/>
  <c r="AE160" i="13" s="1"/>
  <c r="X168" i="13"/>
  <c r="AE168" i="13" s="1"/>
  <c r="X156" i="13"/>
  <c r="AE156" i="13" s="1"/>
  <c r="X71" i="13"/>
  <c r="AE71" i="13" s="1"/>
  <c r="X91" i="13"/>
  <c r="AE91" i="13" s="1"/>
  <c r="X22" i="13"/>
  <c r="AE22" i="13" s="1"/>
  <c r="X171" i="13"/>
  <c r="X13" i="13"/>
  <c r="AE13" i="13" s="1"/>
  <c r="X175" i="13"/>
  <c r="X137" i="13"/>
  <c r="AE137" i="13" s="1"/>
  <c r="X79" i="13"/>
  <c r="AE79" i="13" s="1"/>
  <c r="X65" i="13"/>
  <c r="AE65" i="13" s="1"/>
  <c r="X68" i="13"/>
  <c r="AE68" i="13" s="1"/>
  <c r="X210" i="13"/>
  <c r="AE210" i="13" s="1"/>
  <c r="X141" i="13"/>
  <c r="AE141" i="13" s="1"/>
  <c r="X149" i="13"/>
  <c r="AE149" i="13" s="1"/>
  <c r="X31" i="13"/>
  <c r="AE31" i="13" s="1"/>
  <c r="X99" i="13"/>
  <c r="AE99" i="13" s="1"/>
  <c r="X67" i="13"/>
  <c r="AE67" i="13" s="1"/>
  <c r="R70" i="13"/>
  <c r="R177" i="13"/>
  <c r="R82" i="13"/>
  <c r="X39" i="13"/>
  <c r="AE39" i="13" s="1"/>
  <c r="X25" i="13"/>
  <c r="AE25" i="13" s="1"/>
  <c r="X201" i="13"/>
  <c r="AE201" i="13" s="1"/>
  <c r="X112" i="13"/>
  <c r="AE112" i="13" s="1"/>
  <c r="X12" i="13"/>
  <c r="AE12" i="13" s="1"/>
  <c r="X92" i="13"/>
  <c r="AE92" i="13" s="1"/>
  <c r="X85" i="13"/>
  <c r="AE85" i="13" s="1"/>
  <c r="X182" i="13"/>
  <c r="AE182" i="13" s="1"/>
  <c r="X42" i="13"/>
  <c r="AE42" i="13" s="1"/>
  <c r="X10" i="13"/>
  <c r="AE10" i="13" s="1"/>
  <c r="X133" i="13"/>
  <c r="AE133" i="13" s="1"/>
  <c r="X164" i="13"/>
  <c r="AE164" i="13" s="1"/>
  <c r="X155" i="13"/>
  <c r="AE155" i="13" s="1"/>
  <c r="R98" i="13"/>
  <c r="R40" i="13"/>
  <c r="R183" i="13"/>
  <c r="R57" i="13"/>
  <c r="R96" i="13"/>
  <c r="R78" i="13"/>
  <c r="R11" i="13"/>
  <c r="R132" i="13"/>
  <c r="R38" i="13"/>
  <c r="R94" i="13"/>
  <c r="R50" i="13"/>
  <c r="R109" i="13"/>
  <c r="R127" i="13"/>
  <c r="X38" i="13"/>
  <c r="AE38" i="13" s="1"/>
  <c r="X127" i="13"/>
  <c r="X81" i="13"/>
  <c r="X130" i="13"/>
  <c r="AE130" i="13" s="1"/>
  <c r="X142" i="13"/>
  <c r="AE142" i="13" s="1"/>
  <c r="X76" i="13"/>
  <c r="AE76" i="13" s="1"/>
  <c r="X152" i="13"/>
  <c r="AE152" i="13" s="1"/>
  <c r="X203" i="13"/>
  <c r="AE203" i="13" s="1"/>
  <c r="X82" i="13"/>
  <c r="AE82" i="13" s="1"/>
  <c r="X144" i="13"/>
  <c r="AE144" i="13" s="1"/>
  <c r="X185" i="13"/>
  <c r="AE185" i="13" s="1"/>
  <c r="X181" i="13"/>
  <c r="AE181" i="13" s="1"/>
  <c r="X103" i="13"/>
  <c r="AE103" i="13" s="1"/>
  <c r="X116" i="13"/>
  <c r="AE116" i="13" s="1"/>
  <c r="X30" i="13"/>
  <c r="X172" i="13"/>
  <c r="AE172" i="13" s="1"/>
  <c r="X158" i="13"/>
  <c r="AE158" i="13" s="1"/>
  <c r="X100" i="13"/>
  <c r="AE100" i="13" s="1"/>
  <c r="X96" i="13"/>
  <c r="AE96" i="13" s="1"/>
  <c r="X98" i="13"/>
  <c r="AE98" i="13" s="1"/>
  <c r="X53" i="13"/>
  <c r="AE53" i="13" s="1"/>
  <c r="X16" i="13"/>
  <c r="AE16" i="13" s="1"/>
  <c r="X118" i="13"/>
  <c r="AE118" i="13" s="1"/>
  <c r="X206" i="13"/>
  <c r="AE206" i="13" s="1"/>
  <c r="X15" i="13"/>
  <c r="AE15" i="13" s="1"/>
  <c r="X17" i="13"/>
  <c r="AE17" i="13" s="1"/>
  <c r="X109" i="13"/>
  <c r="AE109" i="13" s="1"/>
  <c r="X214" i="13"/>
  <c r="AE214" i="13" s="1"/>
  <c r="X93" i="13"/>
  <c r="AE93" i="13" s="1"/>
  <c r="X94" i="13"/>
  <c r="AE94" i="13" s="1"/>
  <c r="X198" i="13"/>
  <c r="AE198" i="13" s="1"/>
  <c r="X178" i="13"/>
  <c r="AE178" i="13" s="1"/>
  <c r="X83" i="13"/>
  <c r="AE83" i="13" s="1"/>
  <c r="X200" i="13"/>
  <c r="AE200" i="13" s="1"/>
  <c r="X189" i="13"/>
  <c r="AE189" i="13" s="1"/>
  <c r="X174" i="13"/>
  <c r="AE174" i="13" s="1"/>
  <c r="X126" i="13"/>
  <c r="AE126" i="13" s="1"/>
  <c r="X132" i="13"/>
  <c r="AE132" i="13" s="1"/>
  <c r="X129" i="13"/>
  <c r="AE129" i="13" s="1"/>
  <c r="X104" i="13"/>
  <c r="AE104" i="13" s="1"/>
  <c r="X117" i="13"/>
  <c r="AE117" i="13" s="1"/>
  <c r="X176" i="13"/>
  <c r="AE176" i="13" s="1"/>
  <c r="X197" i="13"/>
  <c r="AE197" i="13" s="1"/>
  <c r="X48" i="13"/>
  <c r="AE48" i="13" s="1"/>
  <c r="X216" i="13"/>
  <c r="AE216" i="13" s="1"/>
  <c r="X84" i="13"/>
  <c r="AE84" i="13" s="1"/>
  <c r="X154" i="13"/>
  <c r="AE154" i="13" s="1"/>
  <c r="X199" i="13"/>
  <c r="AE199" i="13" s="1"/>
  <c r="R172" i="13"/>
  <c r="R59" i="13"/>
  <c r="R216" i="13"/>
  <c r="R152" i="13"/>
  <c r="X107" i="13"/>
  <c r="AE107" i="13" s="1"/>
  <c r="R86" i="13"/>
  <c r="R149" i="13"/>
  <c r="R79" i="13"/>
  <c r="R164" i="13"/>
  <c r="R142" i="13"/>
  <c r="D14" i="15"/>
  <c r="X43" i="13"/>
  <c r="AE43" i="13" s="1"/>
  <c r="X195" i="13"/>
  <c r="AE195" i="13" s="1"/>
  <c r="X193" i="13"/>
  <c r="AE193" i="13" s="1"/>
  <c r="X161" i="13"/>
  <c r="AE161" i="13" s="1"/>
  <c r="X140" i="13"/>
  <c r="AE140" i="13" s="1"/>
  <c r="X128" i="13"/>
  <c r="AE128" i="13" s="1"/>
  <c r="X194" i="13"/>
  <c r="AE194" i="13" s="1"/>
  <c r="X61" i="13"/>
  <c r="AE61" i="13" s="1"/>
  <c r="X18" i="13"/>
  <c r="AE18" i="13" s="1"/>
  <c r="X159" i="13"/>
  <c r="AE159" i="13" s="1"/>
  <c r="X179" i="13"/>
  <c r="AE179" i="13" s="1"/>
  <c r="X28" i="13"/>
  <c r="X74" i="13"/>
  <c r="AE74" i="13" s="1"/>
  <c r="X58" i="13"/>
  <c r="AE58" i="13" s="1"/>
  <c r="X46" i="13"/>
  <c r="X35" i="13"/>
  <c r="AE35" i="13" s="1"/>
  <c r="X23" i="13"/>
  <c r="AE23" i="13" s="1"/>
  <c r="X122" i="13"/>
  <c r="AE122" i="13" s="1"/>
  <c r="X213" i="13"/>
  <c r="AE213" i="13" s="1"/>
  <c r="X44" i="13"/>
  <c r="AE44" i="13" s="1"/>
  <c r="X190" i="13"/>
  <c r="AE190" i="13" s="1"/>
  <c r="X56" i="13"/>
  <c r="AE56" i="13" s="1"/>
  <c r="X27" i="13"/>
  <c r="AE27" i="13" s="1"/>
  <c r="X150" i="13"/>
  <c r="AE150" i="13" s="1"/>
  <c r="X101" i="13"/>
  <c r="AE101" i="13" s="1"/>
  <c r="X204" i="13"/>
  <c r="AE204" i="13" s="1"/>
  <c r="X106" i="13"/>
  <c r="AE106" i="13" s="1"/>
  <c r="X183" i="13"/>
  <c r="AE183" i="13" s="1"/>
  <c r="X146" i="13"/>
  <c r="AE146" i="13" s="1"/>
  <c r="X209" i="13"/>
  <c r="AE209" i="13" s="1"/>
  <c r="X153" i="13"/>
  <c r="AE153" i="13" s="1"/>
  <c r="R26" i="13"/>
  <c r="R12" i="13"/>
  <c r="X145" i="13"/>
  <c r="AE145" i="13" s="1"/>
  <c r="X121" i="13"/>
  <c r="AE121" i="13" s="1"/>
  <c r="X33" i="13"/>
  <c r="AE33" i="13" s="1"/>
  <c r="X124" i="13"/>
  <c r="AE124" i="13" s="1"/>
  <c r="X32" i="13"/>
  <c r="AE32" i="13" s="1"/>
  <c r="X89" i="13"/>
  <c r="AE89" i="13" s="1"/>
  <c r="X170" i="13"/>
  <c r="AE170" i="13" s="1"/>
  <c r="X114" i="13"/>
  <c r="AE114" i="13" s="1"/>
  <c r="X208" i="13"/>
  <c r="AE208" i="13" s="1"/>
  <c r="X36" i="13"/>
  <c r="AE36" i="13" s="1"/>
  <c r="X59" i="13"/>
  <c r="AE59" i="13" s="1"/>
  <c r="X196" i="13"/>
  <c r="AE196" i="13" s="1"/>
  <c r="X80" i="13"/>
  <c r="AE80" i="13" s="1"/>
  <c r="X173" i="13"/>
  <c r="AE173" i="13" s="1"/>
  <c r="X54" i="13"/>
  <c r="X147" i="13"/>
  <c r="AE147" i="13" s="1"/>
  <c r="X166" i="13"/>
  <c r="AE166" i="13" s="1"/>
  <c r="X148" i="13"/>
  <c r="AE148" i="13" s="1"/>
  <c r="X75" i="13"/>
  <c r="AE75" i="13" s="1"/>
  <c r="R53" i="13"/>
  <c r="R52" i="13"/>
  <c r="R128" i="13"/>
  <c r="X167" i="13"/>
  <c r="AE167" i="13" s="1"/>
  <c r="R135" i="13"/>
  <c r="X47" i="13"/>
  <c r="AE47" i="13" s="1"/>
  <c r="X143" i="13"/>
  <c r="AE143" i="13" s="1"/>
  <c r="X110" i="13"/>
  <c r="AE110" i="13" s="1"/>
  <c r="X63" i="13"/>
  <c r="AE63" i="13" s="1"/>
  <c r="X211" i="13"/>
  <c r="AE211" i="13" s="1"/>
  <c r="X215" i="13"/>
  <c r="AE215" i="13" s="1"/>
  <c r="X52" i="13"/>
  <c r="AE52" i="13" s="1"/>
  <c r="X205" i="13"/>
  <c r="AE205" i="13" s="1"/>
  <c r="X120" i="13"/>
  <c r="AE120" i="13" s="1"/>
  <c r="X184" i="13"/>
  <c r="AE184" i="13" s="1"/>
  <c r="X77" i="13"/>
  <c r="X87" i="13"/>
  <c r="AE87" i="13" s="1"/>
  <c r="X108" i="13"/>
  <c r="AE108" i="13" s="1"/>
  <c r="X134" i="13"/>
  <c r="AE134" i="13" s="1"/>
  <c r="X163" i="13"/>
  <c r="AE163" i="13" s="1"/>
  <c r="X72" i="13"/>
  <c r="AE72" i="13" s="1"/>
  <c r="X180" i="13"/>
  <c r="AE180" i="13" s="1"/>
  <c r="X24" i="13"/>
  <c r="AE24" i="13" s="1"/>
  <c r="R10" i="13"/>
  <c r="R92" i="13"/>
  <c r="R141" i="13"/>
  <c r="R36" i="13"/>
  <c r="Y4" i="13"/>
  <c r="B16" i="15"/>
  <c r="D16" i="15" s="1"/>
  <c r="R63" i="13"/>
  <c r="R99" i="13"/>
  <c r="R131" i="13"/>
  <c r="R212" i="13"/>
  <c r="R83" i="13"/>
  <c r="R18" i="13"/>
  <c r="R16" i="13"/>
  <c r="R84" i="13"/>
  <c r="R101" i="13"/>
  <c r="R31" i="13"/>
  <c r="R93" i="13"/>
  <c r="R91" i="13"/>
  <c r="X212" i="13"/>
  <c r="AE212" i="13" s="1"/>
  <c r="R22" i="13"/>
  <c r="R14" i="13"/>
  <c r="R25" i="13"/>
  <c r="R30" i="13"/>
  <c r="R105" i="13"/>
  <c r="R90" i="13"/>
  <c r="R71" i="13"/>
  <c r="R148" i="13"/>
  <c r="R37" i="13"/>
  <c r="R169" i="13"/>
  <c r="R182" i="13"/>
  <c r="R72" i="13"/>
  <c r="R130" i="13"/>
  <c r="X70" i="13"/>
  <c r="AE70" i="13" s="1"/>
  <c r="R97" i="13"/>
  <c r="R65" i="13"/>
  <c r="R112" i="13"/>
  <c r="R175" i="13"/>
  <c r="R213" i="13"/>
  <c r="R168" i="13"/>
  <c r="R85" i="13"/>
  <c r="R116" i="13"/>
  <c r="R73" i="13"/>
  <c r="R133" i="13"/>
  <c r="R34" i="13"/>
  <c r="R198" i="13"/>
  <c r="R186" i="13"/>
  <c r="R123" i="13"/>
  <c r="R176" i="13"/>
  <c r="R103" i="13"/>
  <c r="R170" i="13"/>
  <c r="R61" i="13"/>
  <c r="R58" i="13"/>
  <c r="R48" i="13"/>
  <c r="R179" i="13"/>
  <c r="R157" i="13"/>
  <c r="R143" i="13"/>
  <c r="R39" i="13"/>
  <c r="R49" i="13"/>
  <c r="X111" i="13"/>
  <c r="AE111" i="13" s="1"/>
  <c r="R64" i="13"/>
  <c r="AE151" i="13"/>
  <c r="X60" i="13"/>
  <c r="D24" i="15"/>
  <c r="R192" i="13"/>
  <c r="R166" i="13"/>
  <c r="R117" i="13"/>
  <c r="R119" i="13"/>
  <c r="R137" i="13"/>
  <c r="R146" i="13"/>
  <c r="R201" i="13"/>
  <c r="R35" i="13"/>
  <c r="R203" i="13"/>
  <c r="R206" i="13"/>
  <c r="R100" i="13"/>
  <c r="R27" i="13"/>
  <c r="R209" i="13"/>
  <c r="R118" i="13"/>
  <c r="R174" i="13"/>
  <c r="R124" i="13"/>
  <c r="R15" i="13"/>
  <c r="R33" i="13"/>
  <c r="R60" i="13"/>
  <c r="R155" i="13"/>
  <c r="R199" i="13"/>
  <c r="R41" i="13"/>
  <c r="R134" i="13"/>
  <c r="R54" i="13"/>
  <c r="R24" i="13"/>
  <c r="R81" i="13"/>
  <c r="R214" i="13"/>
  <c r="R20" i="13"/>
  <c r="R147" i="13"/>
  <c r="R111" i="13"/>
  <c r="R150" i="13"/>
  <c r="R188" i="13"/>
  <c r="R66" i="13"/>
  <c r="R163" i="13"/>
  <c r="R51" i="13"/>
  <c r="R76" i="13"/>
  <c r="R120" i="13"/>
  <c r="R207" i="13"/>
  <c r="R108" i="13"/>
  <c r="R185" i="13"/>
  <c r="R202" i="13"/>
  <c r="R121" i="13"/>
  <c r="R102" i="13"/>
  <c r="R191" i="13"/>
  <c r="R208" i="13"/>
  <c r="R181" i="13"/>
  <c r="R23" i="13"/>
  <c r="R9" i="13"/>
  <c r="R29" i="13"/>
  <c r="R156" i="13"/>
  <c r="R56" i="13"/>
  <c r="R77" i="13"/>
  <c r="R89" i="13"/>
  <c r="R95" i="13"/>
  <c r="R190" i="13"/>
  <c r="R21" i="13"/>
  <c r="R167" i="13"/>
  <c r="R75" i="13"/>
  <c r="R160" i="13"/>
  <c r="R19" i="13"/>
  <c r="R215" i="13"/>
  <c r="R110" i="13"/>
  <c r="R47" i="13"/>
  <c r="R62" i="13"/>
  <c r="R210" i="13"/>
  <c r="R107" i="13"/>
  <c r="R114" i="13"/>
  <c r="R162" i="13"/>
  <c r="R68" i="13"/>
  <c r="R115" i="13"/>
  <c r="R161" i="13"/>
  <c r="R125" i="13"/>
  <c r="R159" i="13"/>
  <c r="R196" i="13"/>
  <c r="R217" i="13"/>
  <c r="R43" i="13"/>
  <c r="R195" i="13"/>
  <c r="R138" i="13"/>
  <c r="X57" i="13"/>
  <c r="X191" i="13"/>
  <c r="R145" i="13"/>
  <c r="R151" i="13"/>
  <c r="R184" i="13"/>
  <c r="R13" i="13"/>
  <c r="R194" i="13"/>
  <c r="R173" i="13"/>
  <c r="R106" i="13"/>
  <c r="R189" i="13"/>
  <c r="R136" i="13"/>
  <c r="R80" i="13"/>
  <c r="R197" i="13"/>
  <c r="R104" i="13"/>
  <c r="R205" i="13"/>
  <c r="R154" i="13"/>
  <c r="R200" i="13"/>
  <c r="R55" i="13"/>
  <c r="R113" i="13"/>
  <c r="R158" i="13"/>
  <c r="R67" i="13"/>
  <c r="R42" i="13"/>
  <c r="R69" i="13"/>
  <c r="R144" i="13"/>
  <c r="R153" i="13"/>
  <c r="R129" i="13"/>
  <c r="R187" i="13"/>
  <c r="R46" i="13"/>
  <c r="R211" i="13"/>
  <c r="R32" i="13"/>
  <c r="R171" i="13"/>
  <c r="X62" i="13"/>
  <c r="O169" i="12"/>
  <c r="O200" i="12"/>
  <c r="O75" i="12"/>
  <c r="O93" i="12"/>
  <c r="O27" i="12"/>
  <c r="O145" i="12"/>
  <c r="O185" i="12"/>
  <c r="O23" i="12"/>
  <c r="O91" i="12"/>
  <c r="O142" i="12"/>
  <c r="O137" i="12"/>
  <c r="O19" i="12"/>
  <c r="O109" i="12"/>
  <c r="O204" i="12"/>
  <c r="O53" i="12"/>
  <c r="O57" i="12"/>
  <c r="O105" i="12"/>
  <c r="O107" i="12"/>
  <c r="O43" i="12"/>
  <c r="O55" i="12"/>
  <c r="O141" i="12"/>
  <c r="O48" i="12"/>
  <c r="O165" i="12"/>
  <c r="O173" i="12"/>
  <c r="O61" i="12"/>
  <c r="O203" i="12"/>
  <c r="O133" i="12"/>
  <c r="O31" i="12"/>
  <c r="O127" i="12"/>
  <c r="O65" i="12"/>
  <c r="O35" i="12"/>
  <c r="O120" i="12"/>
  <c r="O54" i="12"/>
  <c r="O40" i="12"/>
  <c r="O195" i="12"/>
  <c r="O188" i="12"/>
  <c r="O34" i="12"/>
  <c r="O46" i="12"/>
  <c r="O101" i="12"/>
  <c r="O39" i="12"/>
  <c r="O37" i="12"/>
  <c r="O80" i="12"/>
  <c r="O108" i="12"/>
  <c r="O157" i="12"/>
  <c r="O206" i="12"/>
  <c r="O63" i="12"/>
  <c r="O159" i="12"/>
  <c r="O155" i="12"/>
  <c r="O104" i="12"/>
  <c r="O28" i="12"/>
  <c r="O47" i="12"/>
  <c r="O209" i="12"/>
  <c r="O116" i="12"/>
  <c r="O212" i="12"/>
  <c r="O38" i="12"/>
  <c r="O76" i="12"/>
  <c r="O58" i="12"/>
  <c r="O33" i="12"/>
  <c r="O15" i="12"/>
  <c r="O11" i="12"/>
  <c r="O123" i="12"/>
  <c r="O175" i="12"/>
  <c r="O182" i="12"/>
  <c r="O85" i="12"/>
  <c r="O112" i="12"/>
  <c r="O205" i="12"/>
  <c r="O22" i="12"/>
  <c r="O84" i="12"/>
  <c r="O161" i="12"/>
  <c r="O189" i="12"/>
  <c r="O17" i="12"/>
  <c r="O160" i="12"/>
  <c r="O196" i="12"/>
  <c r="O88" i="12"/>
  <c r="O193" i="12"/>
  <c r="O26" i="12"/>
  <c r="O211" i="12"/>
  <c r="O36" i="12"/>
  <c r="O197" i="12"/>
  <c r="O177" i="12"/>
  <c r="O92" i="12"/>
  <c r="O12" i="12"/>
  <c r="O152" i="12"/>
  <c r="O194" i="12"/>
  <c r="O62" i="12"/>
  <c r="O68" i="12"/>
  <c r="O174" i="12"/>
  <c r="O158" i="12"/>
  <c r="O151" i="12"/>
  <c r="O16" i="12"/>
  <c r="O72" i="12"/>
  <c r="O217" i="12"/>
  <c r="O201" i="12"/>
  <c r="O202" i="12"/>
  <c r="O60" i="12"/>
  <c r="O213" i="12"/>
  <c r="O100" i="12"/>
  <c r="O30" i="12"/>
  <c r="O214" i="12"/>
  <c r="O162" i="12"/>
  <c r="O149" i="12"/>
  <c r="O153" i="12"/>
  <c r="O170" i="12"/>
  <c r="O14" i="12"/>
  <c r="O50" i="12"/>
  <c r="O96" i="12"/>
  <c r="O129" i="12"/>
  <c r="O190" i="12"/>
  <c r="O178" i="12"/>
  <c r="O154" i="12"/>
  <c r="O128" i="12"/>
  <c r="O210" i="12"/>
  <c r="O18" i="12"/>
  <c r="O49" i="12"/>
  <c r="O67" i="12"/>
  <c r="O24" i="12"/>
  <c r="O89" i="12"/>
  <c r="O51" i="12"/>
  <c r="O187" i="12"/>
  <c r="O198" i="12"/>
  <c r="O113" i="12"/>
  <c r="O166" i="12"/>
  <c r="O42" i="12"/>
  <c r="O20" i="12"/>
  <c r="O32" i="12"/>
  <c r="O163" i="12"/>
  <c r="O66" i="12"/>
  <c r="O124" i="12"/>
  <c r="O10" i="12"/>
  <c r="O179" i="12"/>
  <c r="O21" i="12"/>
  <c r="O191" i="12"/>
  <c r="O186" i="12"/>
  <c r="O81" i="12"/>
  <c r="O98" i="12"/>
  <c r="O79" i="12"/>
  <c r="O114" i="12"/>
  <c r="O126" i="12"/>
  <c r="O95" i="12"/>
  <c r="O102" i="12"/>
  <c r="O70" i="12"/>
  <c r="O136" i="12"/>
  <c r="O135" i="12"/>
  <c r="O130" i="12"/>
  <c r="O52" i="12"/>
  <c r="O71" i="12"/>
  <c r="O119" i="12"/>
  <c r="O41" i="12"/>
  <c r="O168" i="12"/>
  <c r="O180" i="12"/>
  <c r="O144" i="12"/>
  <c r="O118" i="12"/>
  <c r="O131" i="12"/>
  <c r="O29" i="12"/>
  <c r="O150" i="12"/>
  <c r="O183" i="12"/>
  <c r="O78" i="12"/>
  <c r="O147" i="12"/>
  <c r="O207" i="12"/>
  <c r="O115" i="12"/>
  <c r="O83" i="12"/>
  <c r="O97" i="12"/>
  <c r="O122" i="12"/>
  <c r="O94" i="12"/>
  <c r="O44" i="12"/>
  <c r="O45" i="12"/>
  <c r="O216" i="12"/>
  <c r="O110" i="12"/>
  <c r="O132" i="12"/>
  <c r="O181" i="12"/>
  <c r="O134" i="12"/>
  <c r="O106" i="12"/>
  <c r="O172" i="12"/>
  <c r="O56" i="12"/>
  <c r="O69" i="12"/>
  <c r="O192" i="12"/>
  <c r="O82" i="12"/>
  <c r="O25" i="12"/>
  <c r="O167" i="12"/>
  <c r="O64" i="12"/>
  <c r="O87" i="12"/>
  <c r="O184" i="12"/>
  <c r="O74" i="12"/>
  <c r="O199" i="12"/>
  <c r="O164" i="12"/>
  <c r="O140" i="12"/>
  <c r="O13" i="12"/>
  <c r="O86" i="12"/>
  <c r="O138" i="12"/>
  <c r="O125" i="12"/>
  <c r="O146" i="12"/>
  <c r="O103" i="12"/>
  <c r="O111" i="12"/>
  <c r="O117" i="12"/>
  <c r="O156" i="12"/>
  <c r="O148" i="12"/>
  <c r="O208" i="12"/>
  <c r="O90" i="12"/>
  <c r="O77" i="12"/>
  <c r="O121" i="12"/>
  <c r="O215" i="12"/>
  <c r="O73" i="12"/>
  <c r="O143" i="12"/>
  <c r="O171" i="12"/>
  <c r="O59" i="12"/>
  <c r="O99" i="12"/>
  <c r="O139" i="12"/>
  <c r="O176" i="12"/>
  <c r="AC138" i="18"/>
  <c r="AC142" i="18"/>
  <c r="AC159" i="18"/>
  <c r="AC64" i="18"/>
  <c r="AC20" i="18"/>
  <c r="AC168" i="18"/>
  <c r="AC201" i="18"/>
  <c r="AC132" i="18"/>
  <c r="AC16" i="18"/>
  <c r="AC18" i="18"/>
  <c r="AC25" i="18"/>
  <c r="AC120" i="18"/>
  <c r="AC129" i="18"/>
  <c r="AC102" i="18"/>
  <c r="AC124" i="18"/>
  <c r="AC33" i="18"/>
  <c r="AC205" i="18"/>
  <c r="AC9" i="18"/>
  <c r="AC107" i="18"/>
  <c r="AC183" i="18"/>
  <c r="AC152" i="18"/>
  <c r="AC79" i="18"/>
  <c r="AC100" i="18"/>
  <c r="AC10" i="18"/>
  <c r="AC173" i="18"/>
  <c r="AC112" i="18"/>
  <c r="K4" i="12"/>
  <c r="X76" i="12" s="1"/>
  <c r="O9" i="12"/>
  <c r="L4" i="12"/>
  <c r="Y156" i="12" s="1"/>
  <c r="M4" i="12"/>
  <c r="S81" i="12" s="1"/>
  <c r="AE11" i="13"/>
  <c r="N250" i="12"/>
  <c r="I240" i="12"/>
  <c r="N256" i="13"/>
  <c r="N263" i="13"/>
  <c r="I264" i="12"/>
  <c r="L228" i="12"/>
  <c r="M286" i="13"/>
  <c r="K228" i="12"/>
  <c r="I276" i="12"/>
  <c r="I295" i="12"/>
  <c r="J3" i="14"/>
  <c r="N245" i="12"/>
  <c r="N226" i="12"/>
  <c r="N301" i="12"/>
  <c r="N246" i="12"/>
  <c r="H321" i="12"/>
  <c r="I237" i="12"/>
  <c r="M303" i="12"/>
  <c r="N293" i="13"/>
  <c r="N283" i="13"/>
  <c r="N308" i="13"/>
  <c r="N277" i="13"/>
  <c r="N294" i="13"/>
  <c r="N234" i="13"/>
  <c r="N235" i="13"/>
  <c r="N312" i="13"/>
  <c r="N242" i="13"/>
  <c r="N310" i="13"/>
  <c r="N238" i="13"/>
  <c r="N300" i="13"/>
  <c r="N295" i="13"/>
  <c r="N284" i="13"/>
  <c r="N315" i="13"/>
  <c r="N249" i="13"/>
  <c r="N225" i="13"/>
  <c r="N297" i="13"/>
  <c r="N248" i="13"/>
  <c r="N291" i="13"/>
  <c r="N278" i="13"/>
  <c r="N268" i="13"/>
  <c r="N233" i="13"/>
  <c r="N314" i="13"/>
  <c r="N247" i="13"/>
  <c r="N296" i="13"/>
  <c r="N313" i="13"/>
  <c r="N244" i="13"/>
  <c r="N309" i="13"/>
  <c r="N262" i="13"/>
  <c r="N236" i="13"/>
  <c r="N246" i="13"/>
  <c r="N317" i="13"/>
  <c r="N251" i="13"/>
  <c r="M272" i="13"/>
  <c r="M228" i="13"/>
  <c r="M303" i="13"/>
  <c r="N261" i="13"/>
  <c r="N298" i="13"/>
  <c r="N301" i="13"/>
  <c r="N307" i="13"/>
  <c r="N290" i="13"/>
  <c r="N232" i="13"/>
  <c r="N223" i="13"/>
  <c r="N267" i="13"/>
  <c r="N281" i="13"/>
  <c r="N264" i="13"/>
  <c r="N299" i="13"/>
  <c r="N280" i="13"/>
  <c r="N270" i="13"/>
  <c r="N319" i="13"/>
  <c r="N255" i="13"/>
  <c r="N266" i="13"/>
  <c r="N275" i="13"/>
  <c r="N239" i="13"/>
  <c r="M258" i="13"/>
  <c r="N237" i="13"/>
  <c r="N243" i="13"/>
  <c r="N311" i="13"/>
  <c r="N241" i="13"/>
  <c r="N224" i="13"/>
  <c r="N245" i="13"/>
  <c r="N316" i="13"/>
  <c r="N250" i="13"/>
  <c r="N226" i="13"/>
  <c r="N265" i="13"/>
  <c r="N318" i="13"/>
  <c r="N253" i="13"/>
  <c r="N282" i="13"/>
  <c r="N269" i="13"/>
  <c r="N254" i="13"/>
  <c r="N276" i="13"/>
  <c r="N240" i="13"/>
  <c r="N252" i="13"/>
  <c r="N292" i="13"/>
  <c r="N279" i="13"/>
  <c r="M321" i="13"/>
  <c r="N282" i="12"/>
  <c r="N269" i="12"/>
  <c r="N295" i="12"/>
  <c r="N313" i="12"/>
  <c r="N244" i="12"/>
  <c r="N293" i="12"/>
  <c r="N283" i="12"/>
  <c r="N307" i="12"/>
  <c r="N232" i="12"/>
  <c r="N267" i="12"/>
  <c r="N290" i="12"/>
  <c r="N281" i="12"/>
  <c r="N223" i="12"/>
  <c r="N275" i="12"/>
  <c r="N292" i="12"/>
  <c r="N279" i="12"/>
  <c r="N270" i="12"/>
  <c r="N315" i="12"/>
  <c r="N225" i="12"/>
  <c r="N249" i="12"/>
  <c r="M272" i="12"/>
  <c r="I312" i="12"/>
  <c r="I242" i="12"/>
  <c r="I308" i="12"/>
  <c r="I277" i="12"/>
  <c r="I294" i="12"/>
  <c r="I234" i="12"/>
  <c r="L303" i="12"/>
  <c r="N264" i="12"/>
  <c r="N256" i="12"/>
  <c r="N312" i="12"/>
  <c r="N242" i="12"/>
  <c r="N308" i="12"/>
  <c r="N234" i="12"/>
  <c r="N277" i="12"/>
  <c r="N294" i="12"/>
  <c r="N311" i="12"/>
  <c r="N224" i="12"/>
  <c r="N241" i="12"/>
  <c r="N243" i="12"/>
  <c r="N254" i="12"/>
  <c r="N309" i="12"/>
  <c r="N262" i="12"/>
  <c r="N236" i="12"/>
  <c r="N276" i="12"/>
  <c r="H303" i="12"/>
  <c r="M321" i="12"/>
  <c r="K286" i="12"/>
  <c r="H258" i="12"/>
  <c r="I318" i="12"/>
  <c r="I253" i="12"/>
  <c r="I309" i="12"/>
  <c r="I262" i="12"/>
  <c r="I236" i="12"/>
  <c r="H272" i="12"/>
  <c r="I283" i="12"/>
  <c r="I293" i="12"/>
  <c r="I315" i="12"/>
  <c r="I225" i="12"/>
  <c r="I249" i="12"/>
  <c r="H228" i="12"/>
  <c r="L321" i="12"/>
  <c r="K258" i="12"/>
  <c r="N317" i="12"/>
  <c r="N251" i="12"/>
  <c r="N266" i="12"/>
  <c r="N240" i="12"/>
  <c r="N314" i="12"/>
  <c r="N247" i="12"/>
  <c r="N239" i="12"/>
  <c r="N280" i="12"/>
  <c r="N252" i="12"/>
  <c r="N263" i="12"/>
  <c r="N291" i="12"/>
  <c r="N278" i="12"/>
  <c r="N268" i="12"/>
  <c r="N233" i="12"/>
  <c r="N235" i="12"/>
  <c r="N261" i="12"/>
  <c r="N284" i="12"/>
  <c r="N265" i="12"/>
  <c r="I317" i="12"/>
  <c r="I251" i="12"/>
  <c r="I314" i="12"/>
  <c r="I247" i="12"/>
  <c r="I311" i="12"/>
  <c r="I224" i="12"/>
  <c r="I241" i="12"/>
  <c r="M228" i="12"/>
  <c r="K321" i="12"/>
  <c r="I266" i="12"/>
  <c r="I233" i="12"/>
  <c r="I316" i="12"/>
  <c r="I226" i="12"/>
  <c r="I250" i="12"/>
  <c r="I297" i="12"/>
  <c r="I248" i="12"/>
  <c r="L286" i="12"/>
  <c r="I265" i="12"/>
  <c r="L272" i="12"/>
  <c r="M286" i="12"/>
  <c r="K272" i="12"/>
  <c r="I310" i="12"/>
  <c r="I238" i="12"/>
  <c r="H286" i="12"/>
  <c r="I261" i="12"/>
  <c r="I219" i="12"/>
  <c r="I4" i="12" s="1"/>
  <c r="I307" i="12"/>
  <c r="I267" i="12"/>
  <c r="I290" i="12"/>
  <c r="I223" i="12"/>
  <c r="I232" i="12"/>
  <c r="I281" i="12"/>
  <c r="N296" i="12"/>
  <c r="N318" i="12"/>
  <c r="N253" i="12"/>
  <c r="N237" i="12"/>
  <c r="N310" i="12"/>
  <c r="N238" i="12"/>
  <c r="N300" i="12"/>
  <c r="N299" i="12"/>
  <c r="N319" i="12"/>
  <c r="N255" i="12"/>
  <c r="N297" i="12"/>
  <c r="N248" i="12"/>
  <c r="N298" i="12"/>
  <c r="I270" i="12"/>
  <c r="I296" i="12"/>
  <c r="I292" i="12"/>
  <c r="I279" i="12"/>
  <c r="I268" i="12"/>
  <c r="I313" i="12"/>
  <c r="I244" i="12"/>
  <c r="M258" i="12"/>
  <c r="N316" i="12"/>
  <c r="L258" i="12"/>
  <c r="K303" i="12"/>
  <c r="I275" i="12"/>
  <c r="I319" i="12"/>
  <c r="I255" i="12"/>
  <c r="I263" i="12"/>
  <c r="I280" i="12"/>
  <c r="I235" i="12"/>
  <c r="I278" i="12"/>
  <c r="I282" i="12"/>
  <c r="I269" i="12"/>
  <c r="I291" i="12"/>
  <c r="I284" i="12"/>
  <c r="AE78" i="13"/>
  <c r="Y321" i="13"/>
  <c r="Y272" i="13"/>
  <c r="Y286" i="13"/>
  <c r="Y228" i="13"/>
  <c r="Y303" i="13"/>
  <c r="Y258" i="13"/>
  <c r="S46" i="13"/>
  <c r="S44" i="13"/>
  <c r="S35" i="13"/>
  <c r="S148" i="13"/>
  <c r="S214" i="13"/>
  <c r="S167" i="13"/>
  <c r="S146" i="13"/>
  <c r="S189" i="13"/>
  <c r="S213" i="13"/>
  <c r="S110" i="13"/>
  <c r="S16" i="13"/>
  <c r="S37" i="13"/>
  <c r="S100" i="13"/>
  <c r="S161" i="13"/>
  <c r="S66" i="13"/>
  <c r="S68" i="13"/>
  <c r="S188" i="13"/>
  <c r="S72" i="13"/>
  <c r="S155" i="13"/>
  <c r="S169" i="13"/>
  <c r="S163" i="13"/>
  <c r="S133" i="13"/>
  <c r="S55" i="13"/>
  <c r="S62" i="13"/>
  <c r="S178" i="13"/>
  <c r="N219" i="12"/>
  <c r="S99" i="13"/>
  <c r="S92" i="13"/>
  <c r="S125" i="13"/>
  <c r="S197" i="13"/>
  <c r="S142" i="13"/>
  <c r="S196" i="13"/>
  <c r="S111" i="13"/>
  <c r="S83" i="13"/>
  <c r="S48" i="13"/>
  <c r="S32" i="13"/>
  <c r="S98" i="13"/>
  <c r="S30" i="13"/>
  <c r="S186" i="13"/>
  <c r="S18" i="13"/>
  <c r="S170" i="13"/>
  <c r="S203" i="13"/>
  <c r="S177" i="13"/>
  <c r="S39" i="13"/>
  <c r="S54" i="13"/>
  <c r="S145" i="13"/>
  <c r="S151" i="13"/>
  <c r="S166" i="13"/>
  <c r="S25" i="13"/>
  <c r="S70" i="13"/>
  <c r="S199" i="13"/>
  <c r="S181" i="13"/>
  <c r="S119" i="13"/>
  <c r="S88" i="13"/>
  <c r="S108" i="13"/>
  <c r="S121" i="13"/>
  <c r="S211" i="13"/>
  <c r="S153" i="13"/>
  <c r="S173" i="13"/>
  <c r="S175" i="13"/>
  <c r="S130" i="13"/>
  <c r="S95" i="13"/>
  <c r="S144" i="13"/>
  <c r="S19" i="13"/>
  <c r="S191" i="13"/>
  <c r="S82" i="13"/>
  <c r="S128" i="13"/>
  <c r="S34" i="13"/>
  <c r="S179" i="13"/>
  <c r="S185" i="13"/>
  <c r="S207" i="13"/>
  <c r="S152" i="13"/>
  <c r="S195" i="13"/>
  <c r="S107" i="13"/>
  <c r="S122" i="13"/>
  <c r="S143" i="13"/>
  <c r="S91" i="13"/>
  <c r="S106" i="13"/>
  <c r="S67" i="13"/>
  <c r="S139" i="13"/>
  <c r="S154" i="13"/>
  <c r="S104" i="13"/>
  <c r="S216" i="13"/>
  <c r="S97" i="13"/>
  <c r="S205" i="13"/>
  <c r="S15" i="13"/>
  <c r="S123" i="13"/>
  <c r="S138" i="13"/>
  <c r="S69" i="13"/>
  <c r="S53" i="13"/>
  <c r="S87" i="13"/>
  <c r="S102" i="13"/>
  <c r="S168" i="13"/>
  <c r="S109" i="13"/>
  <c r="S41" i="13"/>
  <c r="S208" i="13"/>
  <c r="S183" i="13"/>
  <c r="S61" i="13"/>
  <c r="S45" i="13"/>
  <c r="S71" i="13"/>
  <c r="S105" i="13"/>
  <c r="S136" i="13"/>
  <c r="S129" i="13"/>
  <c r="S57" i="13"/>
  <c r="S194" i="13"/>
  <c r="S156" i="13"/>
  <c r="S31" i="13"/>
  <c r="S14" i="13"/>
  <c r="S36" i="13"/>
  <c r="S114" i="13"/>
  <c r="S217" i="13"/>
  <c r="S63" i="13"/>
  <c r="S162" i="13"/>
  <c r="S43" i="13"/>
  <c r="S58" i="13"/>
  <c r="S27" i="13"/>
  <c r="S42" i="13"/>
  <c r="S13" i="13"/>
  <c r="S90" i="13"/>
  <c r="S28" i="13"/>
  <c r="S182" i="13"/>
  <c r="S127" i="13"/>
  <c r="S74" i="13"/>
  <c r="S23" i="13"/>
  <c r="S38" i="13"/>
  <c r="S204" i="13"/>
  <c r="S150" i="13"/>
  <c r="S80" i="13"/>
  <c r="S29" i="13"/>
  <c r="S65" i="13"/>
  <c r="S134" i="13"/>
  <c r="S164" i="13"/>
  <c r="S206" i="13"/>
  <c r="S159" i="13"/>
  <c r="S47" i="13"/>
  <c r="S12" i="13"/>
  <c r="S101" i="13"/>
  <c r="S21" i="13"/>
  <c r="S78" i="13"/>
  <c r="S81" i="13"/>
  <c r="S192" i="13"/>
  <c r="S212" i="13"/>
  <c r="S126" i="13"/>
  <c r="S50" i="13"/>
  <c r="S77" i="13"/>
  <c r="S113" i="13"/>
  <c r="S176" i="13"/>
  <c r="S131" i="13"/>
  <c r="S76" i="13"/>
  <c r="S93" i="13"/>
  <c r="S24" i="13"/>
  <c r="S174" i="13"/>
  <c r="S210" i="13"/>
  <c r="S84" i="13"/>
  <c r="S209" i="13"/>
  <c r="S51" i="13"/>
  <c r="S89" i="13"/>
  <c r="S149" i="13"/>
  <c r="S165" i="13"/>
  <c r="S49" i="13"/>
  <c r="S11" i="13"/>
  <c r="S26" i="13"/>
  <c r="S85" i="13"/>
  <c r="S103" i="13"/>
  <c r="S118" i="13"/>
  <c r="S94" i="13"/>
  <c r="S184" i="13"/>
  <c r="S137" i="13"/>
  <c r="S10" i="13"/>
  <c r="S124" i="13"/>
  <c r="S215" i="13"/>
  <c r="S141" i="13"/>
  <c r="S201" i="13"/>
  <c r="S135" i="13"/>
  <c r="S22" i="13"/>
  <c r="S20" i="13"/>
  <c r="S60" i="13"/>
  <c r="S198" i="13"/>
  <c r="S116" i="13"/>
  <c r="S40" i="13"/>
  <c r="S86" i="13"/>
  <c r="S160" i="13"/>
  <c r="S120" i="13"/>
  <c r="S180" i="13"/>
  <c r="S112" i="13"/>
  <c r="S171" i="13"/>
  <c r="S202" i="13"/>
  <c r="S79" i="13"/>
  <c r="S117" i="13"/>
  <c r="S157" i="13"/>
  <c r="S17" i="13"/>
  <c r="S158" i="13"/>
  <c r="S56" i="13"/>
  <c r="S64" i="13"/>
  <c r="S33" i="13"/>
  <c r="S187" i="13"/>
  <c r="S75" i="13"/>
  <c r="N219" i="13"/>
  <c r="N4" i="13" s="1"/>
  <c r="S9" i="13"/>
  <c r="S73" i="13"/>
  <c r="S96" i="13"/>
  <c r="S190" i="13"/>
  <c r="S147" i="13"/>
  <c r="S200" i="13"/>
  <c r="S52" i="13"/>
  <c r="S172" i="13"/>
  <c r="S59" i="13"/>
  <c r="S132" i="13"/>
  <c r="S140" i="13"/>
  <c r="S193" i="13"/>
  <c r="S115" i="13"/>
  <c r="S256" i="18" l="1"/>
  <c r="Z233" i="18"/>
  <c r="S236" i="18"/>
  <c r="S300" i="18"/>
  <c r="Z236" i="18"/>
  <c r="Z308" i="18"/>
  <c r="S291" i="18"/>
  <c r="S248" i="18"/>
  <c r="Z312" i="18"/>
  <c r="Z235" i="18"/>
  <c r="S308" i="18"/>
  <c r="S245" i="18"/>
  <c r="Z314" i="18"/>
  <c r="S255" i="18"/>
  <c r="S301" i="18"/>
  <c r="Z300" i="18"/>
  <c r="Z298" i="18"/>
  <c r="Z246" i="18"/>
  <c r="S234" i="18"/>
  <c r="S299" i="18"/>
  <c r="Z242" i="18"/>
  <c r="S310" i="18"/>
  <c r="Z245" i="18"/>
  <c r="S238" i="18"/>
  <c r="Z291" i="18"/>
  <c r="Z299" i="18"/>
  <c r="Z278" i="18"/>
  <c r="S246" i="18"/>
  <c r="Z254" i="18"/>
  <c r="Z250" i="18"/>
  <c r="Z296" i="18"/>
  <c r="Z276" i="18"/>
  <c r="S314" i="18"/>
  <c r="Z255" i="18"/>
  <c r="S237" i="18"/>
  <c r="Z294" i="18"/>
  <c r="Z264" i="18"/>
  <c r="S280" i="18"/>
  <c r="Z247" i="18"/>
  <c r="Z238" i="18"/>
  <c r="S268" i="18"/>
  <c r="Z248" i="18"/>
  <c r="S233" i="18"/>
  <c r="Z270" i="18"/>
  <c r="AC92" i="18"/>
  <c r="AC122" i="18"/>
  <c r="AC29" i="18"/>
  <c r="AC196" i="18"/>
  <c r="AC192" i="18"/>
  <c r="AC65" i="18"/>
  <c r="AC202" i="18"/>
  <c r="AC55" i="18"/>
  <c r="AC206" i="18"/>
  <c r="AC156" i="18"/>
  <c r="AC153" i="18"/>
  <c r="AC26" i="18"/>
  <c r="AC74" i="18"/>
  <c r="AC193" i="18"/>
  <c r="AC148" i="18"/>
  <c r="AC133" i="18"/>
  <c r="AC14" i="18"/>
  <c r="AC143" i="18"/>
  <c r="AC67" i="18"/>
  <c r="AC104" i="18"/>
  <c r="AC178" i="18"/>
  <c r="AC59" i="18"/>
  <c r="AC109" i="18"/>
  <c r="AC128" i="18"/>
  <c r="AC125" i="18"/>
  <c r="AC71" i="18"/>
  <c r="Z290" i="18"/>
  <c r="S247" i="18"/>
  <c r="V23" i="18"/>
  <c r="Z283" i="18"/>
  <c r="Z237" i="18"/>
  <c r="Z234" i="18"/>
  <c r="V57" i="18"/>
  <c r="V106" i="18"/>
  <c r="Z268" i="18"/>
  <c r="S241" i="18"/>
  <c r="AC215" i="18"/>
  <c r="AC158" i="18"/>
  <c r="AC127" i="18"/>
  <c r="AC85" i="18"/>
  <c r="AC185" i="18"/>
  <c r="AC31" i="18"/>
  <c r="AC204" i="18"/>
  <c r="AC32" i="18"/>
  <c r="AC76" i="18"/>
  <c r="AC114" i="18"/>
  <c r="AC51" i="18"/>
  <c r="AC86" i="18"/>
  <c r="AC139" i="18"/>
  <c r="AC44" i="18"/>
  <c r="AC95" i="18"/>
  <c r="AC13" i="18"/>
  <c r="AC75" i="18"/>
  <c r="AC39" i="18"/>
  <c r="AC154" i="18"/>
  <c r="AC116" i="18"/>
  <c r="AC58" i="18"/>
  <c r="AC83" i="18"/>
  <c r="AC81" i="18"/>
  <c r="AC191" i="18"/>
  <c r="AC209" i="18"/>
  <c r="AC167" i="18"/>
  <c r="S309" i="18"/>
  <c r="V11" i="18"/>
  <c r="S244" i="18"/>
  <c r="V52" i="18"/>
  <c r="V149" i="18"/>
  <c r="Z244" i="18"/>
  <c r="S312" i="18"/>
  <c r="S235" i="18"/>
  <c r="V199" i="18"/>
  <c r="V152" i="18"/>
  <c r="AC117" i="18"/>
  <c r="AC111" i="18"/>
  <c r="AC161" i="18"/>
  <c r="AC37" i="18"/>
  <c r="AC197" i="18"/>
  <c r="AC66" i="18"/>
  <c r="AC179" i="18"/>
  <c r="AC78" i="18"/>
  <c r="AC101" i="18"/>
  <c r="AC108" i="18"/>
  <c r="AC163" i="18"/>
  <c r="AC217" i="18"/>
  <c r="AC72" i="18"/>
  <c r="AC84" i="18"/>
  <c r="AC106" i="18"/>
  <c r="AC140" i="18"/>
  <c r="AC23" i="18"/>
  <c r="AC56" i="18"/>
  <c r="AC212" i="18"/>
  <c r="AC137" i="18"/>
  <c r="AC172" i="18"/>
  <c r="AC190" i="18"/>
  <c r="AC96" i="18"/>
  <c r="AC91" i="18"/>
  <c r="AC50" i="18"/>
  <c r="AC34" i="18"/>
  <c r="S252" i="18"/>
  <c r="S269" i="18"/>
  <c r="V140" i="18"/>
  <c r="Z284" i="18"/>
  <c r="AA118" i="18"/>
  <c r="AA117" i="18"/>
  <c r="Z316" i="18"/>
  <c r="S239" i="18"/>
  <c r="V31" i="18"/>
  <c r="Z310" i="18"/>
  <c r="Z318" i="18"/>
  <c r="S266" i="18"/>
  <c r="S298" i="18"/>
  <c r="O256" i="13"/>
  <c r="S293" i="18"/>
  <c r="S250" i="18"/>
  <c r="S223" i="18"/>
  <c r="S263" i="18"/>
  <c r="Z267" i="18"/>
  <c r="S282" i="18"/>
  <c r="Z275" i="18"/>
  <c r="S277" i="18"/>
  <c r="S262" i="18"/>
  <c r="Z253" i="18"/>
  <c r="Z262" i="18"/>
  <c r="Z280" i="18"/>
  <c r="S296" i="18"/>
  <c r="Z239" i="18"/>
  <c r="Z269" i="18"/>
  <c r="S276" i="18"/>
  <c r="Z256" i="18"/>
  <c r="S242" i="18"/>
  <c r="Z313" i="18"/>
  <c r="S307" i="18"/>
  <c r="S267" i="18"/>
  <c r="Z223" i="18"/>
  <c r="Z319" i="18"/>
  <c r="S232" i="18"/>
  <c r="S270" i="18"/>
  <c r="Z241" i="18"/>
  <c r="Z277" i="18"/>
  <c r="AA189" i="18"/>
  <c r="AA104" i="18"/>
  <c r="AA92" i="18"/>
  <c r="T19" i="18"/>
  <c r="AA67" i="18"/>
  <c r="T96" i="18"/>
  <c r="AA99" i="18"/>
  <c r="AA20" i="18"/>
  <c r="AA177" i="18"/>
  <c r="AA66" i="18"/>
  <c r="AA195" i="18"/>
  <c r="T17" i="18"/>
  <c r="Z307" i="18"/>
  <c r="AA21" i="18"/>
  <c r="AA95" i="18"/>
  <c r="AA112" i="18"/>
  <c r="AA31" i="18"/>
  <c r="T38" i="18"/>
  <c r="T113" i="18"/>
  <c r="AA71" i="18"/>
  <c r="T83" i="18"/>
  <c r="T196" i="18"/>
  <c r="T213" i="18"/>
  <c r="T81" i="18"/>
  <c r="T140" i="18"/>
  <c r="AA64" i="18"/>
  <c r="S290" i="18"/>
  <c r="T49" i="18"/>
  <c r="T118" i="18"/>
  <c r="AA91" i="18"/>
  <c r="T74" i="18"/>
  <c r="AA97" i="18"/>
  <c r="T102" i="18"/>
  <c r="AA15" i="18"/>
  <c r="T34" i="18"/>
  <c r="Z266" i="18"/>
  <c r="T152" i="18"/>
  <c r="T44" i="18"/>
  <c r="T18" i="18"/>
  <c r="AA162" i="18"/>
  <c r="AA147" i="18"/>
  <c r="T209" i="18"/>
  <c r="AA94" i="18"/>
  <c r="T114" i="18"/>
  <c r="T23" i="18"/>
  <c r="S294" i="18"/>
  <c r="AA188" i="18"/>
  <c r="AA202" i="18"/>
  <c r="T166" i="18"/>
  <c r="T39" i="18"/>
  <c r="T130" i="18"/>
  <c r="T53" i="18"/>
  <c r="AA119" i="18"/>
  <c r="AA191" i="18"/>
  <c r="T151" i="18"/>
  <c r="AA160" i="18"/>
  <c r="AA88" i="18"/>
  <c r="AA55" i="18"/>
  <c r="T76" i="18"/>
  <c r="V160" i="18"/>
  <c r="V29" i="18"/>
  <c r="V73" i="18"/>
  <c r="AA22" i="18"/>
  <c r="AA193" i="18"/>
  <c r="AA204" i="18"/>
  <c r="AA46" i="18"/>
  <c r="AA148" i="18"/>
  <c r="T192" i="18"/>
  <c r="AA135" i="18"/>
  <c r="AA197" i="18"/>
  <c r="T157" i="18"/>
  <c r="T134" i="18"/>
  <c r="T141" i="18"/>
  <c r="T35" i="18"/>
  <c r="T75" i="18"/>
  <c r="AA25" i="18"/>
  <c r="AA14" i="18"/>
  <c r="T201" i="18"/>
  <c r="AA12" i="18"/>
  <c r="AA110" i="18"/>
  <c r="Z232" i="18"/>
  <c r="AA131" i="18"/>
  <c r="AA60" i="18"/>
  <c r="AA37" i="18"/>
  <c r="AA59" i="18"/>
  <c r="AA184" i="18"/>
  <c r="T198" i="18"/>
  <c r="T62" i="18"/>
  <c r="AA27" i="18"/>
  <c r="T146" i="18"/>
  <c r="T36" i="18"/>
  <c r="T90" i="18"/>
  <c r="AA156" i="18"/>
  <c r="T85" i="18"/>
  <c r="T57" i="18"/>
  <c r="AA61" i="18"/>
  <c r="T32" i="18"/>
  <c r="AA154" i="18"/>
  <c r="S264" i="18"/>
  <c r="T22" i="18"/>
  <c r="T193" i="18"/>
  <c r="T204" i="18"/>
  <c r="T9" i="18"/>
  <c r="AA172" i="18"/>
  <c r="AA199" i="18"/>
  <c r="AA105" i="18"/>
  <c r="AA127" i="18"/>
  <c r="AA120" i="18"/>
  <c r="V98" i="18"/>
  <c r="S284" i="18"/>
  <c r="AA51" i="18"/>
  <c r="T143" i="18"/>
  <c r="AA170" i="18"/>
  <c r="AA161" i="18"/>
  <c r="V77" i="18"/>
  <c r="T78" i="18"/>
  <c r="AA215" i="18"/>
  <c r="T80" i="18"/>
  <c r="V188" i="18"/>
  <c r="V33" i="18"/>
  <c r="R258" i="18"/>
  <c r="S316" i="18"/>
  <c r="Z295" i="18"/>
  <c r="Z311" i="18"/>
  <c r="S249" i="18"/>
  <c r="Z315" i="18"/>
  <c r="S295" i="18"/>
  <c r="Z252" i="18"/>
  <c r="Z293" i="18"/>
  <c r="R228" i="18"/>
  <c r="S279" i="18"/>
  <c r="Z265" i="18"/>
  <c r="S275" i="18"/>
  <c r="Z226" i="18"/>
  <c r="Z282" i="18"/>
  <c r="Y272" i="18"/>
  <c r="O245" i="18"/>
  <c r="P303" i="18"/>
  <c r="P258" i="18"/>
  <c r="Y228" i="18"/>
  <c r="S297" i="18"/>
  <c r="N272" i="18"/>
  <c r="O266" i="18"/>
  <c r="O239" i="18"/>
  <c r="O280" i="18"/>
  <c r="O249" i="18"/>
  <c r="O225" i="18"/>
  <c r="O315" i="18"/>
  <c r="O246" i="18"/>
  <c r="O265" i="18"/>
  <c r="R272" i="18"/>
  <c r="P321" i="18"/>
  <c r="V99" i="18"/>
  <c r="V164" i="18"/>
  <c r="V20" i="18"/>
  <c r="V103" i="18"/>
  <c r="V171" i="18"/>
  <c r="V9" i="18"/>
  <c r="V45" i="18"/>
  <c r="V134" i="18"/>
  <c r="V87" i="18"/>
  <c r="V141" i="18"/>
  <c r="V165" i="18"/>
  <c r="V96" i="18"/>
  <c r="V216" i="18"/>
  <c r="V192" i="18"/>
  <c r="V35" i="18"/>
  <c r="V117" i="18"/>
  <c r="V153" i="18"/>
  <c r="V100" i="18"/>
  <c r="V168" i="18"/>
  <c r="V158" i="18"/>
  <c r="V63" i="18"/>
  <c r="V13" i="18"/>
  <c r="V133" i="18"/>
  <c r="V114" i="18"/>
  <c r="V119" i="18"/>
  <c r="V207" i="18"/>
  <c r="V78" i="18"/>
  <c r="V211" i="18"/>
  <c r="V30" i="18"/>
  <c r="V213" i="18"/>
  <c r="V17" i="18"/>
  <c r="V182" i="18"/>
  <c r="V146" i="18"/>
  <c r="V212" i="18"/>
  <c r="V94" i="18"/>
  <c r="V105" i="18"/>
  <c r="V145" i="18"/>
  <c r="V169" i="18"/>
  <c r="V101" i="18"/>
  <c r="V143" i="18"/>
  <c r="V110" i="18"/>
  <c r="V46" i="18"/>
  <c r="V137" i="18"/>
  <c r="V203" i="18"/>
  <c r="V127" i="18"/>
  <c r="V200" i="18"/>
  <c r="V202" i="18"/>
  <c r="V163" i="18"/>
  <c r="V34" i="18"/>
  <c r="V42" i="18"/>
  <c r="V179" i="18"/>
  <c r="V181" i="18"/>
  <c r="V102" i="18"/>
  <c r="V186" i="18"/>
  <c r="V217" i="18"/>
  <c r="V97" i="18"/>
  <c r="V43" i="18"/>
  <c r="V15" i="18"/>
  <c r="V191" i="18"/>
  <c r="V91" i="18"/>
  <c r="V14" i="18"/>
  <c r="V144" i="18"/>
  <c r="V76" i="18"/>
  <c r="V24" i="18"/>
  <c r="V151" i="18"/>
  <c r="V123" i="18"/>
  <c r="V112" i="18"/>
  <c r="V55" i="18"/>
  <c r="V142" i="18"/>
  <c r="V208" i="18"/>
  <c r="V178" i="18"/>
  <c r="V51" i="18"/>
  <c r="V197" i="18"/>
  <c r="V172" i="18"/>
  <c r="V47" i="18"/>
  <c r="V48" i="18"/>
  <c r="V27" i="18"/>
  <c r="V69" i="18"/>
  <c r="V61" i="18"/>
  <c r="V54" i="18"/>
  <c r="V80" i="18"/>
  <c r="V147" i="18"/>
  <c r="V161" i="18"/>
  <c r="V83" i="18"/>
  <c r="V22" i="18"/>
  <c r="V170" i="18"/>
  <c r="V90" i="18"/>
  <c r="V85" i="18"/>
  <c r="V138" i="18"/>
  <c r="V159" i="18"/>
  <c r="V82" i="18"/>
  <c r="V36" i="18"/>
  <c r="V205" i="18"/>
  <c r="V139" i="18"/>
  <c r="V39" i="18"/>
  <c r="V19" i="18"/>
  <c r="V56" i="18"/>
  <c r="V68" i="18"/>
  <c r="V157" i="18"/>
  <c r="V167" i="18"/>
  <c r="V38" i="18"/>
  <c r="V162" i="18"/>
  <c r="V37" i="18"/>
  <c r="V16" i="18"/>
  <c r="V50" i="18"/>
  <c r="V95" i="18"/>
  <c r="V67" i="18"/>
  <c r="V93" i="18"/>
  <c r="V84" i="18"/>
  <c r="V194" i="18"/>
  <c r="V116" i="18"/>
  <c r="V79" i="18"/>
  <c r="V180" i="18"/>
  <c r="V183" i="18"/>
  <c r="V209" i="18"/>
  <c r="V131" i="18"/>
  <c r="V107" i="18"/>
  <c r="V155" i="18"/>
  <c r="V109" i="18"/>
  <c r="V72" i="18"/>
  <c r="V53" i="18"/>
  <c r="V59" i="18"/>
  <c r="V190" i="18"/>
  <c r="V120" i="18"/>
  <c r="V174" i="18"/>
  <c r="V44" i="18"/>
  <c r="V10" i="18"/>
  <c r="V121" i="18"/>
  <c r="V62" i="18"/>
  <c r="V25" i="18"/>
  <c r="V18" i="18"/>
  <c r="V176" i="18"/>
  <c r="V111" i="18"/>
  <c r="V70" i="18"/>
  <c r="V104" i="18"/>
  <c r="V148" i="18"/>
  <c r="V195" i="18"/>
  <c r="V196" i="18"/>
  <c r="V28" i="18"/>
  <c r="V177" i="18"/>
  <c r="V210" i="18"/>
  <c r="V66" i="18"/>
  <c r="V136" i="18"/>
  <c r="V156" i="18"/>
  <c r="V184" i="18"/>
  <c r="Y303" i="18"/>
  <c r="T162" i="18"/>
  <c r="T46" i="18"/>
  <c r="T199" i="18"/>
  <c r="T104" i="18"/>
  <c r="T147" i="18"/>
  <c r="T148" i="18"/>
  <c r="T105" i="18"/>
  <c r="AA187" i="18"/>
  <c r="AA206" i="18"/>
  <c r="T92" i="18"/>
  <c r="T94" i="18"/>
  <c r="T135" i="18"/>
  <c r="T127" i="18"/>
  <c r="AA190" i="18"/>
  <c r="AA77" i="18"/>
  <c r="AA165" i="18"/>
  <c r="N286" i="18"/>
  <c r="T120" i="18"/>
  <c r="V75" i="18"/>
  <c r="S292" i="18"/>
  <c r="T202" i="18"/>
  <c r="T51" i="18"/>
  <c r="AA65" i="18"/>
  <c r="AA142" i="18"/>
  <c r="AA145" i="18"/>
  <c r="AA116" i="18"/>
  <c r="T99" i="18"/>
  <c r="T170" i="18"/>
  <c r="T20" i="18"/>
  <c r="R303" i="18"/>
  <c r="T160" i="18"/>
  <c r="T12" i="18"/>
  <c r="T88" i="18"/>
  <c r="T110" i="18"/>
  <c r="T215" i="18"/>
  <c r="T195" i="18"/>
  <c r="T55" i="18"/>
  <c r="AA58" i="18"/>
  <c r="AA150" i="18"/>
  <c r="AA137" i="18"/>
  <c r="V89" i="18"/>
  <c r="V128" i="18"/>
  <c r="V40" i="18"/>
  <c r="V129" i="18"/>
  <c r="V132" i="18"/>
  <c r="V166" i="18"/>
  <c r="V32" i="18"/>
  <c r="AC22" i="18"/>
  <c r="AC126" i="18"/>
  <c r="AC177" i="18"/>
  <c r="AC42" i="18"/>
  <c r="AC28" i="18"/>
  <c r="AC53" i="18"/>
  <c r="AC60" i="18"/>
  <c r="AC88" i="18"/>
  <c r="AC68" i="18"/>
  <c r="AC30" i="18"/>
  <c r="AC157" i="18"/>
  <c r="AC94" i="18"/>
  <c r="AC150" i="18"/>
  <c r="AC49" i="18"/>
  <c r="AC35" i="18"/>
  <c r="AC164" i="18"/>
  <c r="AC52" i="18"/>
  <c r="AC57" i="18"/>
  <c r="AC216" i="18"/>
  <c r="AC165" i="18"/>
  <c r="AC41" i="18"/>
  <c r="AC82" i="18"/>
  <c r="AC27" i="18"/>
  <c r="AC147" i="18"/>
  <c r="AC119" i="18"/>
  <c r="AC48" i="18"/>
  <c r="AC73" i="18"/>
  <c r="AC194" i="18"/>
  <c r="AC15" i="18"/>
  <c r="AC46" i="18"/>
  <c r="AC208" i="18"/>
  <c r="AC187" i="18"/>
  <c r="AC180" i="18"/>
  <c r="AC11" i="18"/>
  <c r="AC45" i="18"/>
  <c r="AC162" i="18"/>
  <c r="AC198" i="18"/>
  <c r="AC195" i="18"/>
  <c r="AC144" i="18"/>
  <c r="AC121" i="18"/>
  <c r="AC113" i="18"/>
  <c r="AC40" i="18"/>
  <c r="AC90" i="18"/>
  <c r="AC21" i="18"/>
  <c r="AC97" i="18"/>
  <c r="AC176" i="18"/>
  <c r="AC151" i="18"/>
  <c r="AC171" i="18"/>
  <c r="AC103" i="18"/>
  <c r="AC200" i="18"/>
  <c r="AC47" i="18"/>
  <c r="AC70" i="18"/>
  <c r="AC69" i="18"/>
  <c r="S283" i="18"/>
  <c r="T21" i="18"/>
  <c r="AA29" i="18"/>
  <c r="AA149" i="18"/>
  <c r="AA169" i="18"/>
  <c r="AA45" i="18"/>
  <c r="AA180" i="18"/>
  <c r="AA182" i="18"/>
  <c r="T184" i="18"/>
  <c r="T31" i="18"/>
  <c r="AA63" i="18"/>
  <c r="T73" i="18"/>
  <c r="T72" i="18"/>
  <c r="AA144" i="18"/>
  <c r="AA111" i="18"/>
  <c r="T69" i="18"/>
  <c r="T33" i="18"/>
  <c r="T138" i="18"/>
  <c r="T158" i="18"/>
  <c r="T128" i="18"/>
  <c r="T210" i="18"/>
  <c r="AA207" i="18"/>
  <c r="AA136" i="18"/>
  <c r="T47" i="18"/>
  <c r="AA153" i="18"/>
  <c r="AA168" i="18"/>
  <c r="T64" i="18"/>
  <c r="V12" i="18"/>
  <c r="O275" i="18"/>
  <c r="O263" i="18"/>
  <c r="O242" i="18"/>
  <c r="O312" i="18"/>
  <c r="O236" i="18"/>
  <c r="O262" i="18"/>
  <c r="O309" i="18"/>
  <c r="O283" i="18"/>
  <c r="O293" i="18"/>
  <c r="O235" i="18"/>
  <c r="O240" i="18"/>
  <c r="O244" i="18"/>
  <c r="O313" i="18"/>
  <c r="O270" i="18"/>
  <c r="O255" i="18"/>
  <c r="O319" i="18"/>
  <c r="Z279" i="18"/>
  <c r="AA93" i="18"/>
  <c r="AA181" i="18"/>
  <c r="AA132" i="18"/>
  <c r="AA16" i="18"/>
  <c r="T91" i="18"/>
  <c r="AA123" i="18"/>
  <c r="AA98" i="18"/>
  <c r="T61" i="18"/>
  <c r="T97" i="18"/>
  <c r="T87" i="18"/>
  <c r="T174" i="18"/>
  <c r="T117" i="18"/>
  <c r="T154" i="18"/>
  <c r="T15" i="18"/>
  <c r="T54" i="18"/>
  <c r="P228" i="18"/>
  <c r="S315" i="18"/>
  <c r="S313" i="18"/>
  <c r="R286" i="18"/>
  <c r="AA179" i="18"/>
  <c r="AA101" i="18"/>
  <c r="AA155" i="18"/>
  <c r="AA129" i="18"/>
  <c r="AA203" i="18"/>
  <c r="AA178" i="18"/>
  <c r="AA68" i="18"/>
  <c r="N321" i="18"/>
  <c r="N228" i="18"/>
  <c r="AA109" i="18"/>
  <c r="AA11" i="18"/>
  <c r="AA124" i="18"/>
  <c r="AA50" i="18"/>
  <c r="AA43" i="18"/>
  <c r="AA84" i="18"/>
  <c r="AA205" i="18"/>
  <c r="AA89" i="18"/>
  <c r="T187" i="18"/>
  <c r="T206" i="18"/>
  <c r="AA86" i="18"/>
  <c r="AA26" i="18"/>
  <c r="AA173" i="18"/>
  <c r="AA171" i="18"/>
  <c r="T190" i="18"/>
  <c r="T77" i="18"/>
  <c r="T165" i="18"/>
  <c r="T185" i="18"/>
  <c r="AA121" i="18"/>
  <c r="AA212" i="18"/>
  <c r="V206" i="18"/>
  <c r="Z225" i="18"/>
  <c r="S278" i="18"/>
  <c r="AA82" i="18"/>
  <c r="AA52" i="18"/>
  <c r="AA208" i="18"/>
  <c r="AA103" i="18"/>
  <c r="AA115" i="18"/>
  <c r="AA106" i="18"/>
  <c r="AA30" i="18"/>
  <c r="T175" i="18"/>
  <c r="T65" i="18"/>
  <c r="T164" i="18"/>
  <c r="T142" i="18"/>
  <c r="T122" i="18"/>
  <c r="T145" i="18"/>
  <c r="T10" i="18"/>
  <c r="T116" i="18"/>
  <c r="T133" i="18"/>
  <c r="AA159" i="18"/>
  <c r="AA24" i="18"/>
  <c r="T200" i="18"/>
  <c r="AA100" i="18"/>
  <c r="AA42" i="18"/>
  <c r="AA167" i="18"/>
  <c r="AA108" i="18"/>
  <c r="AA56" i="18"/>
  <c r="AA40" i="18"/>
  <c r="AA70" i="18"/>
  <c r="P286" i="18"/>
  <c r="Z243" i="18"/>
  <c r="T216" i="18"/>
  <c r="T183" i="18"/>
  <c r="T186" i="18"/>
  <c r="AA176" i="18"/>
  <c r="AA214" i="18"/>
  <c r="AA107" i="18"/>
  <c r="AA194" i="18"/>
  <c r="AA41" i="18"/>
  <c r="AA126" i="18"/>
  <c r="AA13" i="18"/>
  <c r="T58" i="18"/>
  <c r="T150" i="18"/>
  <c r="T137" i="18"/>
  <c r="V201" i="18"/>
  <c r="V198" i="18"/>
  <c r="V86" i="18"/>
  <c r="V113" i="18"/>
  <c r="V88" i="18"/>
  <c r="V126" i="18"/>
  <c r="V64" i="18"/>
  <c r="V154" i="18"/>
  <c r="V150" i="18"/>
  <c r="V58" i="18"/>
  <c r="V215" i="18"/>
  <c r="V130" i="18"/>
  <c r="V108" i="18"/>
  <c r="V26" i="18"/>
  <c r="S224" i="18"/>
  <c r="O238" i="18"/>
  <c r="O310" i="18"/>
  <c r="O241" i="18"/>
  <c r="O224" i="18"/>
  <c r="O311" i="18"/>
  <c r="O248" i="18"/>
  <c r="O297" i="18"/>
  <c r="O299" i="18"/>
  <c r="O243" i="18"/>
  <c r="O252" i="18"/>
  <c r="O276" i="18"/>
  <c r="S251" i="18"/>
  <c r="S317" i="18"/>
  <c r="S261" i="18"/>
  <c r="O298" i="18"/>
  <c r="O237" i="18"/>
  <c r="O251" i="18"/>
  <c r="O317" i="18"/>
  <c r="O261" i="18"/>
  <c r="O296" i="18"/>
  <c r="O279" i="18"/>
  <c r="O292" i="18"/>
  <c r="O234" i="18"/>
  <c r="O277" i="18"/>
  <c r="O308" i="18"/>
  <c r="O294" i="18"/>
  <c r="O223" i="18"/>
  <c r="O219" i="18"/>
  <c r="O4" i="18" s="1"/>
  <c r="U101" i="18" s="1"/>
  <c r="O232" i="18"/>
  <c r="O267" i="18"/>
  <c r="O281" i="18"/>
  <c r="O307" i="18"/>
  <c r="O290" i="18"/>
  <c r="U74" i="18"/>
  <c r="O301" i="18"/>
  <c r="AB131" i="18"/>
  <c r="AB216" i="18"/>
  <c r="S281" i="18"/>
  <c r="S219" i="18"/>
  <c r="S4" i="18" s="1"/>
  <c r="Z317" i="18"/>
  <c r="Z251" i="18"/>
  <c r="Z261" i="18"/>
  <c r="Y258" i="18"/>
  <c r="N303" i="18"/>
  <c r="T172" i="18"/>
  <c r="T189" i="18"/>
  <c r="AA185" i="18"/>
  <c r="Z224" i="18"/>
  <c r="S243" i="18"/>
  <c r="T188" i="18"/>
  <c r="T67" i="18"/>
  <c r="T197" i="18"/>
  <c r="AA175" i="18"/>
  <c r="AA164" i="18"/>
  <c r="AA122" i="18"/>
  <c r="AA10" i="18"/>
  <c r="AA133" i="18"/>
  <c r="AA200" i="18"/>
  <c r="T25" i="18"/>
  <c r="T161" i="18"/>
  <c r="T177" i="18"/>
  <c r="T119" i="18"/>
  <c r="T66" i="18"/>
  <c r="T191" i="18"/>
  <c r="T14" i="18"/>
  <c r="Z297" i="18"/>
  <c r="AA216" i="18"/>
  <c r="AA183" i="18"/>
  <c r="AA186" i="18"/>
  <c r="Z263" i="18"/>
  <c r="V65" i="18"/>
  <c r="V122" i="18"/>
  <c r="V74" i="18"/>
  <c r="V71" i="18"/>
  <c r="V175" i="18"/>
  <c r="V189" i="18"/>
  <c r="AC110" i="18"/>
  <c r="AC24" i="18"/>
  <c r="AC43" i="18"/>
  <c r="AC211" i="18"/>
  <c r="AC169" i="18"/>
  <c r="AC207" i="18"/>
  <c r="AC214" i="18"/>
  <c r="AC131" i="18"/>
  <c r="AC141" i="18"/>
  <c r="AC105" i="18"/>
  <c r="AC130" i="18"/>
  <c r="AC61" i="18"/>
  <c r="AC170" i="18"/>
  <c r="AC155" i="18"/>
  <c r="AC136" i="18"/>
  <c r="AC186" i="18"/>
  <c r="AC149" i="18"/>
  <c r="AC12" i="18"/>
  <c r="AC146" i="18"/>
  <c r="AC80" i="18"/>
  <c r="AC181" i="18"/>
  <c r="AC62" i="18"/>
  <c r="AC160" i="18"/>
  <c r="AC99" i="18"/>
  <c r="AC19" i="18"/>
  <c r="AC54" i="18"/>
  <c r="AC87" i="18"/>
  <c r="AC188" i="18"/>
  <c r="AC89" i="18"/>
  <c r="AC189" i="18"/>
  <c r="AC182" i="18"/>
  <c r="AC203" i="18"/>
  <c r="AC93" i="18"/>
  <c r="AC36" i="18"/>
  <c r="AC134" i="18"/>
  <c r="AC63" i="18"/>
  <c r="AC184" i="18"/>
  <c r="AC199" i="18"/>
  <c r="AC135" i="18"/>
  <c r="AC210" i="18"/>
  <c r="AC145" i="18"/>
  <c r="AC166" i="18"/>
  <c r="AC98" i="18"/>
  <c r="AC118" i="18"/>
  <c r="AC115" i="18"/>
  <c r="AC77" i="18"/>
  <c r="AC17" i="18"/>
  <c r="AC174" i="18"/>
  <c r="AC213" i="18"/>
  <c r="AC175" i="18"/>
  <c r="AC123" i="18"/>
  <c r="AC38" i="18"/>
  <c r="Z219" i="18"/>
  <c r="Z4" i="18" s="1"/>
  <c r="Z281" i="18"/>
  <c r="S226" i="18"/>
  <c r="T29" i="18"/>
  <c r="T149" i="18"/>
  <c r="T169" i="18"/>
  <c r="T45" i="18"/>
  <c r="T180" i="18"/>
  <c r="T182" i="18"/>
  <c r="AA211" i="18"/>
  <c r="AA79" i="18"/>
  <c r="AA125" i="18"/>
  <c r="T63" i="18"/>
  <c r="AA198" i="18"/>
  <c r="AA113" i="18"/>
  <c r="AA62" i="18"/>
  <c r="T144" i="18"/>
  <c r="T111" i="18"/>
  <c r="AA83" i="18"/>
  <c r="AA146" i="18"/>
  <c r="AA196" i="18"/>
  <c r="AA36" i="18"/>
  <c r="AA213" i="18"/>
  <c r="T207" i="18"/>
  <c r="T136" i="18"/>
  <c r="AA90" i="18"/>
  <c r="AA140" i="18"/>
  <c r="T153" i="18"/>
  <c r="T168" i="18"/>
  <c r="AA217" i="18"/>
  <c r="AA139" i="18"/>
  <c r="S311" i="18"/>
  <c r="V125" i="18"/>
  <c r="AB63" i="18"/>
  <c r="AB109" i="18"/>
  <c r="O269" i="18"/>
  <c r="O282" i="18"/>
  <c r="AB10" i="18"/>
  <c r="AB154" i="18"/>
  <c r="O256" i="18"/>
  <c r="U210" i="18"/>
  <c r="U95" i="18"/>
  <c r="U47" i="18"/>
  <c r="U96" i="18"/>
  <c r="O284" i="18"/>
  <c r="AB28" i="18"/>
  <c r="AB118" i="18"/>
  <c r="O264" i="18"/>
  <c r="O254" i="18"/>
  <c r="AB184" i="18"/>
  <c r="AB190" i="18"/>
  <c r="O247" i="18"/>
  <c r="O314" i="18"/>
  <c r="AB117" i="18"/>
  <c r="O233" i="18"/>
  <c r="O278" i="18"/>
  <c r="O268" i="18"/>
  <c r="O291" i="18"/>
  <c r="AB81" i="18"/>
  <c r="O295" i="18"/>
  <c r="U20" i="18"/>
  <c r="U128" i="18"/>
  <c r="U203" i="18"/>
  <c r="U93" i="18"/>
  <c r="O250" i="18"/>
  <c r="O226" i="18"/>
  <c r="O316" i="18"/>
  <c r="AB168" i="18"/>
  <c r="AB127" i="18"/>
  <c r="O253" i="18"/>
  <c r="O318" i="18"/>
  <c r="AB132" i="18"/>
  <c r="AB70" i="18"/>
  <c r="AB43" i="18"/>
  <c r="AB138" i="18"/>
  <c r="AB69" i="18"/>
  <c r="AB187" i="18"/>
  <c r="O300" i="18"/>
  <c r="U130" i="18"/>
  <c r="Z292" i="18"/>
  <c r="T93" i="18"/>
  <c r="T181" i="18"/>
  <c r="T132" i="18"/>
  <c r="T16" i="18"/>
  <c r="AA28" i="18"/>
  <c r="T123" i="18"/>
  <c r="T98" i="18"/>
  <c r="AA163" i="18"/>
  <c r="AA102" i="18"/>
  <c r="AA32" i="18"/>
  <c r="AA48" i="18"/>
  <c r="AA34" i="18"/>
  <c r="S265" i="18"/>
  <c r="S319" i="18"/>
  <c r="R321" i="18"/>
  <c r="S225" i="18"/>
  <c r="Y321" i="18"/>
  <c r="Y286" i="18"/>
  <c r="T179" i="18"/>
  <c r="T101" i="18"/>
  <c r="T155" i="18"/>
  <c r="T129" i="18"/>
  <c r="T203" i="18"/>
  <c r="T178" i="18"/>
  <c r="T68" i="18"/>
  <c r="AA9" i="18"/>
  <c r="N258" i="18"/>
  <c r="T109" i="18"/>
  <c r="T11" i="18"/>
  <c r="T124" i="18"/>
  <c r="T50" i="18"/>
  <c r="T43" i="18"/>
  <c r="T84" i="18"/>
  <c r="T205" i="18"/>
  <c r="T89" i="18"/>
  <c r="AA209" i="18"/>
  <c r="AA192" i="18"/>
  <c r="T86" i="18"/>
  <c r="T26" i="18"/>
  <c r="T173" i="18"/>
  <c r="T171" i="18"/>
  <c r="AA114" i="18"/>
  <c r="AA19" i="18"/>
  <c r="AA23" i="18"/>
  <c r="T121" i="18"/>
  <c r="T212" i="18"/>
  <c r="V21" i="18"/>
  <c r="P272" i="18"/>
  <c r="Z249" i="18"/>
  <c r="T82" i="18"/>
  <c r="T52" i="18"/>
  <c r="T208" i="18"/>
  <c r="T103" i="18"/>
  <c r="T115" i="18"/>
  <c r="T106" i="18"/>
  <c r="T30" i="18"/>
  <c r="AA166" i="18"/>
  <c r="AA157" i="18"/>
  <c r="AA143" i="18"/>
  <c r="AA96" i="18"/>
  <c r="AA39" i="18"/>
  <c r="AA134" i="18"/>
  <c r="AA130" i="18"/>
  <c r="AA141" i="18"/>
  <c r="T159" i="18"/>
  <c r="AA35" i="18"/>
  <c r="T24" i="18"/>
  <c r="AA53" i="18"/>
  <c r="T100" i="18"/>
  <c r="T42" i="18"/>
  <c r="AA75" i="18"/>
  <c r="T167" i="18"/>
  <c r="T108" i="18"/>
  <c r="T56" i="18"/>
  <c r="T40" i="18"/>
  <c r="T70" i="18"/>
  <c r="AA151" i="18"/>
  <c r="AA201" i="18"/>
  <c r="AA78" i="18"/>
  <c r="T176" i="18"/>
  <c r="T214" i="18"/>
  <c r="T107" i="18"/>
  <c r="T194" i="18"/>
  <c r="T41" i="18"/>
  <c r="T126" i="18"/>
  <c r="T13" i="18"/>
  <c r="AA80" i="18"/>
  <c r="AA17" i="18"/>
  <c r="V81" i="18"/>
  <c r="V60" i="18"/>
  <c r="V115" i="18"/>
  <c r="V135" i="18"/>
  <c r="V41" i="18"/>
  <c r="V124" i="18"/>
  <c r="V92" i="18"/>
  <c r="V193" i="18"/>
  <c r="V173" i="18"/>
  <c r="V187" i="18"/>
  <c r="V214" i="18"/>
  <c r="V185" i="18"/>
  <c r="V118" i="18"/>
  <c r="V204" i="18"/>
  <c r="X26" i="12"/>
  <c r="AE26" i="12" s="1"/>
  <c r="X191" i="12"/>
  <c r="AE191" i="12" s="1"/>
  <c r="X60" i="12"/>
  <c r="D26" i="15"/>
  <c r="Y183" i="12"/>
  <c r="S29" i="12"/>
  <c r="Z89" i="12"/>
  <c r="R56" i="12"/>
  <c r="S176" i="12"/>
  <c r="R40" i="12"/>
  <c r="R211" i="12"/>
  <c r="Y56" i="12"/>
  <c r="R101" i="12"/>
  <c r="Y78" i="12"/>
  <c r="Y63" i="12"/>
  <c r="X225" i="13"/>
  <c r="AE225" i="13" s="1"/>
  <c r="S161" i="12"/>
  <c r="X313" i="13"/>
  <c r="AE313" i="13" s="1"/>
  <c r="X312" i="13"/>
  <c r="AE312" i="13" s="1"/>
  <c r="X233" i="13"/>
  <c r="AE233" i="13" s="1"/>
  <c r="X316" i="13"/>
  <c r="AE316" i="13" s="1"/>
  <c r="AE175" i="13"/>
  <c r="X74" i="12"/>
  <c r="X254" i="13"/>
  <c r="AE254" i="13" s="1"/>
  <c r="X242" i="13"/>
  <c r="AE242" i="13" s="1"/>
  <c r="X237" i="13"/>
  <c r="AE237" i="13" s="1"/>
  <c r="X232" i="13"/>
  <c r="AE232" i="13" s="1"/>
  <c r="X283" i="13"/>
  <c r="AE283" i="13" s="1"/>
  <c r="X245" i="13"/>
  <c r="AE245" i="13" s="1"/>
  <c r="X252" i="13"/>
  <c r="AE252" i="13" s="1"/>
  <c r="X62" i="12"/>
  <c r="X154" i="12"/>
  <c r="X282" i="13"/>
  <c r="AE282" i="13" s="1"/>
  <c r="AE113" i="13"/>
  <c r="X309" i="13"/>
  <c r="AE309" i="13" s="1"/>
  <c r="X265" i="13"/>
  <c r="AE265" i="13" s="1"/>
  <c r="X318" i="13"/>
  <c r="AE318" i="13" s="1"/>
  <c r="X269" i="13"/>
  <c r="AE269" i="13" s="1"/>
  <c r="X314" i="13"/>
  <c r="AE314" i="13" s="1"/>
  <c r="X315" i="13"/>
  <c r="AE315" i="13" s="1"/>
  <c r="X250" i="13"/>
  <c r="AE250" i="13" s="1"/>
  <c r="X234" i="13"/>
  <c r="AE234" i="13" s="1"/>
  <c r="X307" i="13"/>
  <c r="AE307" i="13" s="1"/>
  <c r="X239" i="13"/>
  <c r="AE239" i="13" s="1"/>
  <c r="X276" i="13"/>
  <c r="AE276" i="13" s="1"/>
  <c r="X284" i="13"/>
  <c r="AE284" i="13" s="1"/>
  <c r="X243" i="13"/>
  <c r="AE243" i="13" s="1"/>
  <c r="X292" i="13"/>
  <c r="AE292" i="13" s="1"/>
  <c r="X244" i="13"/>
  <c r="AE244" i="13" s="1"/>
  <c r="X99" i="12"/>
  <c r="X255" i="13"/>
  <c r="AE255" i="13" s="1"/>
  <c r="X224" i="13"/>
  <c r="AE224" i="13" s="1"/>
  <c r="X301" i="13"/>
  <c r="AE301" i="13" s="1"/>
  <c r="X22" i="12"/>
  <c r="X291" i="13"/>
  <c r="AE291" i="13" s="1"/>
  <c r="X319" i="13"/>
  <c r="AE319" i="13" s="1"/>
  <c r="X299" i="13"/>
  <c r="AE299" i="13" s="1"/>
  <c r="X277" i="13"/>
  <c r="AE277" i="13" s="1"/>
  <c r="X295" i="13"/>
  <c r="AE295" i="13" s="1"/>
  <c r="AE28" i="13"/>
  <c r="AE54" i="13"/>
  <c r="X298" i="13"/>
  <c r="AE298" i="13" s="1"/>
  <c r="X249" i="13"/>
  <c r="AE249" i="13" s="1"/>
  <c r="AE77" i="13"/>
  <c r="X300" i="13"/>
  <c r="AE300" i="13" s="1"/>
  <c r="X248" i="13"/>
  <c r="AE248" i="13" s="1"/>
  <c r="X290" i="13"/>
  <c r="AE290" i="13" s="1"/>
  <c r="AE30" i="13"/>
  <c r="X236" i="13"/>
  <c r="AE236" i="13" s="1"/>
  <c r="AE171" i="13"/>
  <c r="X263" i="13"/>
  <c r="AE263" i="13" s="1"/>
  <c r="X253" i="13"/>
  <c r="AE253" i="13" s="1"/>
  <c r="AE19" i="13"/>
  <c r="X256" i="13"/>
  <c r="AE256" i="13" s="1"/>
  <c r="X246" i="13"/>
  <c r="AE246" i="13" s="1"/>
  <c r="X311" i="13"/>
  <c r="AE311" i="13" s="1"/>
  <c r="X247" i="13"/>
  <c r="AE247" i="13" s="1"/>
  <c r="AE127" i="13"/>
  <c r="AE46" i="13"/>
  <c r="AE97" i="13"/>
  <c r="X281" i="13"/>
  <c r="AE281" i="13" s="1"/>
  <c r="X235" i="13"/>
  <c r="AE235" i="13" s="1"/>
  <c r="X275" i="13"/>
  <c r="AE275" i="13" s="1"/>
  <c r="X280" i="13"/>
  <c r="AE280" i="13" s="1"/>
  <c r="X308" i="13"/>
  <c r="AE308" i="13" s="1"/>
  <c r="X264" i="13"/>
  <c r="AE264" i="13" s="1"/>
  <c r="X270" i="13"/>
  <c r="AE270" i="13" s="1"/>
  <c r="X261" i="13"/>
  <c r="AE261" i="13" s="1"/>
  <c r="AE81" i="13"/>
  <c r="X241" i="13"/>
  <c r="AE241" i="13" s="1"/>
  <c r="X268" i="13"/>
  <c r="AE268" i="13" s="1"/>
  <c r="X296" i="13"/>
  <c r="AE296" i="13" s="1"/>
  <c r="X251" i="13"/>
  <c r="AE251" i="13" s="1"/>
  <c r="R269" i="13"/>
  <c r="R246" i="13"/>
  <c r="R298" i="13"/>
  <c r="R242" i="13"/>
  <c r="X310" i="13"/>
  <c r="AE310" i="13" s="1"/>
  <c r="R176" i="12"/>
  <c r="Y123" i="12"/>
  <c r="Y19" i="12"/>
  <c r="Y62" i="12"/>
  <c r="R25" i="12"/>
  <c r="R125" i="12"/>
  <c r="R96" i="12"/>
  <c r="Y33" i="12"/>
  <c r="R129" i="12"/>
  <c r="R180" i="12"/>
  <c r="Y129" i="12"/>
  <c r="R261" i="13"/>
  <c r="R312" i="13"/>
  <c r="Y118" i="12"/>
  <c r="R162" i="12"/>
  <c r="Y111" i="12"/>
  <c r="Y185" i="12"/>
  <c r="Y174" i="12"/>
  <c r="Y89" i="12"/>
  <c r="R245" i="13"/>
  <c r="R264" i="13"/>
  <c r="Y47" i="12"/>
  <c r="R104" i="12"/>
  <c r="Y22" i="12"/>
  <c r="X226" i="13"/>
  <c r="AE226" i="13" s="1"/>
  <c r="R301" i="13"/>
  <c r="R243" i="13"/>
  <c r="X219" i="13"/>
  <c r="AE219" i="13" s="1"/>
  <c r="X279" i="13"/>
  <c r="AE279" i="13" s="1"/>
  <c r="R317" i="13"/>
  <c r="R241" i="13"/>
  <c r="R299" i="13"/>
  <c r="R252" i="13"/>
  <c r="R255" i="13"/>
  <c r="R284" i="13"/>
  <c r="R281" i="13"/>
  <c r="R254" i="13"/>
  <c r="X267" i="13"/>
  <c r="AE267" i="13" s="1"/>
  <c r="R226" i="13"/>
  <c r="R225" i="13"/>
  <c r="R268" i="13"/>
  <c r="R256" i="13"/>
  <c r="R247" i="13"/>
  <c r="R265" i="13"/>
  <c r="R233" i="13"/>
  <c r="R253" i="13"/>
  <c r="AE57" i="13"/>
  <c r="AE62" i="13"/>
  <c r="X293" i="13"/>
  <c r="AE293" i="13" s="1"/>
  <c r="R270" i="13"/>
  <c r="R319" i="13"/>
  <c r="X240" i="13"/>
  <c r="AE240" i="13" s="1"/>
  <c r="R237" i="13"/>
  <c r="R291" i="13"/>
  <c r="R275" i="13"/>
  <c r="R280" i="13"/>
  <c r="AE191" i="13"/>
  <c r="R313" i="13"/>
  <c r="R240" i="13"/>
  <c r="R294" i="13"/>
  <c r="R278" i="13"/>
  <c r="R290" i="13"/>
  <c r="R251" i="13"/>
  <c r="R250" i="13"/>
  <c r="R224" i="13"/>
  <c r="R279" i="13"/>
  <c r="R282" i="13"/>
  <c r="R292" i="13"/>
  <c r="R300" i="13"/>
  <c r="R236" i="13"/>
  <c r="R276" i="13"/>
  <c r="R248" i="13"/>
  <c r="AE60" i="13"/>
  <c r="X141" i="12"/>
  <c r="X40" i="12"/>
  <c r="X89" i="12"/>
  <c r="X50" i="12"/>
  <c r="X133" i="12"/>
  <c r="X87" i="12"/>
  <c r="X78" i="12"/>
  <c r="AE60" i="12"/>
  <c r="X158" i="12"/>
  <c r="X161" i="12"/>
  <c r="X135" i="12"/>
  <c r="X131" i="12"/>
  <c r="X143" i="12"/>
  <c r="R238" i="13"/>
  <c r="X106" i="12"/>
  <c r="X104" i="12"/>
  <c r="X317" i="13"/>
  <c r="AE317" i="13" s="1"/>
  <c r="X278" i="13"/>
  <c r="AE278" i="13" s="1"/>
  <c r="R315" i="13"/>
  <c r="R263" i="13"/>
  <c r="R234" i="13"/>
  <c r="R314" i="13"/>
  <c r="R249" i="13"/>
  <c r="R232" i="13"/>
  <c r="R223" i="13"/>
  <c r="R297" i="13"/>
  <c r="R296" i="13"/>
  <c r="R267" i="13"/>
  <c r="R262" i="13"/>
  <c r="R308" i="13"/>
  <c r="X35" i="12"/>
  <c r="X34" i="12"/>
  <c r="X48" i="12"/>
  <c r="X170" i="12"/>
  <c r="X142" i="12"/>
  <c r="X136" i="12"/>
  <c r="X210" i="12"/>
  <c r="X103" i="12"/>
  <c r="X294" i="13"/>
  <c r="AE294" i="13" s="1"/>
  <c r="X148" i="12"/>
  <c r="X129" i="12"/>
  <c r="X100" i="12"/>
  <c r="X173" i="12"/>
  <c r="X187" i="12"/>
  <c r="X18" i="12"/>
  <c r="X144" i="12"/>
  <c r="X262" i="13"/>
  <c r="AE262" i="13" s="1"/>
  <c r="R219" i="13"/>
  <c r="R4" i="13" s="1"/>
  <c r="R277" i="13"/>
  <c r="R310" i="13"/>
  <c r="R283" i="13"/>
  <c r="R307" i="13"/>
  <c r="R309" i="13"/>
  <c r="R239" i="13"/>
  <c r="R293" i="13"/>
  <c r="R318" i="13"/>
  <c r="X84" i="12"/>
  <c r="X134" i="12"/>
  <c r="X23" i="12"/>
  <c r="X111" i="12"/>
  <c r="X107" i="12"/>
  <c r="X36" i="12"/>
  <c r="X217" i="12"/>
  <c r="X51" i="12"/>
  <c r="X199" i="12"/>
  <c r="X123" i="12"/>
  <c r="X116" i="12"/>
  <c r="X178" i="12"/>
  <c r="X207" i="12"/>
  <c r="X188" i="12"/>
  <c r="X94" i="12"/>
  <c r="X174" i="12"/>
  <c r="X16" i="12"/>
  <c r="X155" i="12"/>
  <c r="X297" i="13"/>
  <c r="AE297" i="13" s="1"/>
  <c r="X21" i="12"/>
  <c r="X13" i="12"/>
  <c r="X66" i="12"/>
  <c r="X175" i="12"/>
  <c r="X171" i="12"/>
  <c r="X138" i="12"/>
  <c r="X146" i="12"/>
  <c r="X101" i="12"/>
  <c r="X184" i="12"/>
  <c r="X63" i="12"/>
  <c r="X180" i="12"/>
  <c r="X194" i="12"/>
  <c r="X200" i="12"/>
  <c r="X55" i="12"/>
  <c r="X93" i="12"/>
  <c r="X97" i="12"/>
  <c r="X167" i="12"/>
  <c r="X204" i="12"/>
  <c r="X266" i="13"/>
  <c r="AE266" i="13" s="1"/>
  <c r="X126" i="12"/>
  <c r="X114" i="12"/>
  <c r="X186" i="12"/>
  <c r="X37" i="12"/>
  <c r="X160" i="12"/>
  <c r="X166" i="12"/>
  <c r="X156" i="12"/>
  <c r="X49" i="12"/>
  <c r="X47" i="12"/>
  <c r="X17" i="12"/>
  <c r="X65" i="12"/>
  <c r="X172" i="12"/>
  <c r="X190" i="12"/>
  <c r="X121" i="12"/>
  <c r="X79" i="12"/>
  <c r="X201" i="12"/>
  <c r="X132" i="12"/>
  <c r="X153" i="12"/>
  <c r="X109" i="12"/>
  <c r="X216" i="12"/>
  <c r="X223" i="13"/>
  <c r="AE223" i="13" s="1"/>
  <c r="X238" i="13"/>
  <c r="AE238" i="13" s="1"/>
  <c r="R244" i="13"/>
  <c r="R235" i="13"/>
  <c r="R311" i="13"/>
  <c r="R316" i="13"/>
  <c r="R295" i="13"/>
  <c r="R266" i="13"/>
  <c r="R106" i="12"/>
  <c r="P43" i="12"/>
  <c r="P204" i="12"/>
  <c r="P27" i="12"/>
  <c r="P109" i="12"/>
  <c r="P142" i="12"/>
  <c r="P57" i="12"/>
  <c r="P173" i="12"/>
  <c r="P165" i="12"/>
  <c r="P65" i="12"/>
  <c r="P107" i="12"/>
  <c r="P61" i="12"/>
  <c r="P89" i="12"/>
  <c r="P23" i="12"/>
  <c r="P19" i="12"/>
  <c r="P200" i="12"/>
  <c r="P31" i="12"/>
  <c r="P169" i="12"/>
  <c r="P185" i="12"/>
  <c r="P53" i="12"/>
  <c r="P93" i="12"/>
  <c r="P105" i="12"/>
  <c r="P55" i="12"/>
  <c r="P48" i="12"/>
  <c r="P127" i="12"/>
  <c r="P141" i="12"/>
  <c r="P145" i="12"/>
  <c r="P203" i="12"/>
  <c r="P137" i="12"/>
  <c r="P75" i="12"/>
  <c r="P133" i="12"/>
  <c r="P35" i="12"/>
  <c r="P91" i="12"/>
  <c r="P66" i="12"/>
  <c r="P190" i="12"/>
  <c r="P42" i="12"/>
  <c r="P30" i="12"/>
  <c r="P198" i="12"/>
  <c r="P34" i="12"/>
  <c r="P12" i="12"/>
  <c r="P170" i="12"/>
  <c r="P123" i="12"/>
  <c r="P33" i="12"/>
  <c r="P39" i="12"/>
  <c r="P206" i="12"/>
  <c r="P84" i="12"/>
  <c r="P40" i="12"/>
  <c r="P128" i="12"/>
  <c r="P166" i="12"/>
  <c r="P201" i="12"/>
  <c r="P177" i="12"/>
  <c r="P62" i="12"/>
  <c r="P202" i="12"/>
  <c r="P182" i="12"/>
  <c r="P193" i="12"/>
  <c r="P21" i="12"/>
  <c r="P153" i="12"/>
  <c r="P101" i="12"/>
  <c r="P195" i="12"/>
  <c r="P209" i="12"/>
  <c r="P187" i="12"/>
  <c r="P157" i="12"/>
  <c r="P104" i="12"/>
  <c r="P24" i="12"/>
  <c r="P67" i="12"/>
  <c r="P175" i="12"/>
  <c r="P68" i="12"/>
  <c r="P20" i="12"/>
  <c r="P152" i="12"/>
  <c r="P108" i="12"/>
  <c r="P112" i="12"/>
  <c r="P189" i="12"/>
  <c r="P10" i="12"/>
  <c r="P158" i="12"/>
  <c r="P16" i="12"/>
  <c r="P162" i="12"/>
  <c r="P214" i="12"/>
  <c r="P213" i="12"/>
  <c r="P51" i="12"/>
  <c r="P88" i="12"/>
  <c r="P205" i="12"/>
  <c r="P179" i="12"/>
  <c r="P38" i="12"/>
  <c r="P96" i="12"/>
  <c r="P18" i="12"/>
  <c r="P80" i="12"/>
  <c r="P11" i="12"/>
  <c r="P15" i="12"/>
  <c r="P159" i="12"/>
  <c r="P37" i="12"/>
  <c r="P188" i="12"/>
  <c r="P100" i="12"/>
  <c r="P76" i="12"/>
  <c r="P160" i="12"/>
  <c r="P47" i="12"/>
  <c r="P85" i="12"/>
  <c r="P154" i="12"/>
  <c r="P72" i="12"/>
  <c r="P49" i="12"/>
  <c r="P28" i="12"/>
  <c r="P46" i="12"/>
  <c r="P151" i="12"/>
  <c r="P211" i="12"/>
  <c r="P178" i="12"/>
  <c r="P92" i="12"/>
  <c r="P17" i="12"/>
  <c r="P63" i="12"/>
  <c r="P60" i="12"/>
  <c r="P174" i="12"/>
  <c r="P194" i="12"/>
  <c r="P113" i="12"/>
  <c r="P129" i="12"/>
  <c r="P196" i="12"/>
  <c r="P120" i="12"/>
  <c r="P161" i="12"/>
  <c r="P217" i="12"/>
  <c r="P26" i="12"/>
  <c r="P149" i="12"/>
  <c r="P116" i="12"/>
  <c r="P36" i="12"/>
  <c r="P163" i="12"/>
  <c r="P124" i="12"/>
  <c r="P197" i="12"/>
  <c r="P50" i="12"/>
  <c r="P58" i="12"/>
  <c r="P155" i="12"/>
  <c r="P54" i="12"/>
  <c r="P14" i="12"/>
  <c r="P32" i="12"/>
  <c r="P22" i="12"/>
  <c r="P212" i="12"/>
  <c r="P210" i="12"/>
  <c r="P147" i="12"/>
  <c r="P117" i="12"/>
  <c r="P138" i="12"/>
  <c r="P64" i="12"/>
  <c r="P216" i="12"/>
  <c r="P119" i="12"/>
  <c r="P130" i="12"/>
  <c r="P70" i="12"/>
  <c r="P102" i="12"/>
  <c r="P114" i="12"/>
  <c r="P186" i="12"/>
  <c r="P111" i="12"/>
  <c r="P86" i="12"/>
  <c r="P140" i="12"/>
  <c r="P184" i="12"/>
  <c r="P25" i="12"/>
  <c r="P106" i="12"/>
  <c r="P94" i="12"/>
  <c r="P69" i="12"/>
  <c r="P73" i="12"/>
  <c r="P148" i="12"/>
  <c r="P78" i="12"/>
  <c r="P103" i="12"/>
  <c r="P131" i="12"/>
  <c r="P180" i="12"/>
  <c r="P41" i="12"/>
  <c r="P71" i="12"/>
  <c r="P135" i="12"/>
  <c r="P95" i="12"/>
  <c r="P164" i="12"/>
  <c r="P81" i="12"/>
  <c r="P87" i="12"/>
  <c r="P181" i="12"/>
  <c r="P132" i="12"/>
  <c r="P176" i="12"/>
  <c r="P99" i="12"/>
  <c r="P77" i="12"/>
  <c r="P183" i="12"/>
  <c r="P146" i="12"/>
  <c r="P13" i="12"/>
  <c r="P82" i="12"/>
  <c r="P56" i="12"/>
  <c r="P134" i="12"/>
  <c r="P144" i="12"/>
  <c r="P168" i="12"/>
  <c r="P52" i="12"/>
  <c r="P136" i="12"/>
  <c r="P79" i="12"/>
  <c r="P156" i="12"/>
  <c r="P29" i="12"/>
  <c r="P199" i="12"/>
  <c r="P192" i="12"/>
  <c r="P44" i="12"/>
  <c r="P122" i="12"/>
  <c r="P83" i="12"/>
  <c r="P59" i="12"/>
  <c r="P215" i="12"/>
  <c r="P90" i="12"/>
  <c r="P150" i="12"/>
  <c r="P125" i="12"/>
  <c r="P74" i="12"/>
  <c r="P171" i="12"/>
  <c r="P110" i="12"/>
  <c r="P126" i="12"/>
  <c r="P98" i="12"/>
  <c r="P191" i="12"/>
  <c r="P118" i="12"/>
  <c r="P167" i="12"/>
  <c r="P97" i="12"/>
  <c r="P172" i="12"/>
  <c r="P45" i="12"/>
  <c r="P139" i="12"/>
  <c r="P115" i="12"/>
  <c r="P207" i="12"/>
  <c r="P143" i="12"/>
  <c r="P121" i="12"/>
  <c r="P208" i="12"/>
  <c r="Y190" i="12"/>
  <c r="R68" i="12"/>
  <c r="Y104" i="12"/>
  <c r="Y184" i="12"/>
  <c r="R194" i="12"/>
  <c r="R201" i="12"/>
  <c r="R160" i="12"/>
  <c r="Y176" i="12"/>
  <c r="Y164" i="12"/>
  <c r="Y207" i="12"/>
  <c r="R116" i="12"/>
  <c r="Y113" i="12"/>
  <c r="Y41" i="12"/>
  <c r="Y9" i="12"/>
  <c r="R136" i="12"/>
  <c r="R157" i="12"/>
  <c r="R95" i="12"/>
  <c r="R12" i="12"/>
  <c r="Y196" i="12"/>
  <c r="R122" i="12"/>
  <c r="Y177" i="12"/>
  <c r="Y128" i="12"/>
  <c r="R93" i="12"/>
  <c r="R89" i="12"/>
  <c r="R123" i="12"/>
  <c r="R113" i="12"/>
  <c r="R63" i="12"/>
  <c r="Y36" i="12"/>
  <c r="Y61" i="12"/>
  <c r="Y105" i="12"/>
  <c r="R26" i="12"/>
  <c r="Y202" i="12"/>
  <c r="Y205" i="12"/>
  <c r="Y40" i="12"/>
  <c r="R135" i="12"/>
  <c r="R55" i="12"/>
  <c r="R29" i="12"/>
  <c r="R80" i="12"/>
  <c r="R127" i="12"/>
  <c r="Y65" i="12"/>
  <c r="R114" i="12"/>
  <c r="Y16" i="12"/>
  <c r="R67" i="12"/>
  <c r="R145" i="12"/>
  <c r="R121" i="12"/>
  <c r="R164" i="12"/>
  <c r="R208" i="12"/>
  <c r="Y17" i="12"/>
  <c r="Y181" i="12"/>
  <c r="R45" i="12"/>
  <c r="Y206" i="12"/>
  <c r="Y71" i="12"/>
  <c r="Y150" i="12"/>
  <c r="R83" i="12"/>
  <c r="Y122" i="12"/>
  <c r="R69" i="12"/>
  <c r="R144" i="12"/>
  <c r="R21" i="12"/>
  <c r="R35" i="12"/>
  <c r="Y204" i="12"/>
  <c r="Y83" i="12"/>
  <c r="Y69" i="12"/>
  <c r="Y125" i="12"/>
  <c r="R151" i="12"/>
  <c r="R84" i="12"/>
  <c r="Y208" i="12"/>
  <c r="R17" i="12"/>
  <c r="R181" i="12"/>
  <c r="R77" i="12"/>
  <c r="Y210" i="12"/>
  <c r="R139" i="12"/>
  <c r="R143" i="12"/>
  <c r="R217" i="12"/>
  <c r="Y45" i="12"/>
  <c r="X117" i="12"/>
  <c r="X163" i="12"/>
  <c r="X212" i="12"/>
  <c r="X113" i="12"/>
  <c r="X125" i="12"/>
  <c r="X185" i="12"/>
  <c r="X197" i="12"/>
  <c r="X30" i="12"/>
  <c r="X43" i="12"/>
  <c r="X32" i="12"/>
  <c r="X119" i="12"/>
  <c r="X168" i="12"/>
  <c r="X28" i="12"/>
  <c r="X29" i="12"/>
  <c r="X42" i="12"/>
  <c r="X115" i="12"/>
  <c r="X164" i="12"/>
  <c r="X145" i="12"/>
  <c r="X157" i="12"/>
  <c r="X90" i="12"/>
  <c r="X110" i="12"/>
  <c r="X162" i="12"/>
  <c r="X182" i="12"/>
  <c r="X112" i="12"/>
  <c r="X56" i="12"/>
  <c r="X44" i="12"/>
  <c r="X169" i="12"/>
  <c r="X181" i="12"/>
  <c r="X195" i="12"/>
  <c r="X69" i="12"/>
  <c r="X122" i="12"/>
  <c r="X71" i="12"/>
  <c r="X205" i="12"/>
  <c r="X128" i="12"/>
  <c r="X151" i="12"/>
  <c r="X139" i="12"/>
  <c r="X202" i="12"/>
  <c r="X211" i="12"/>
  <c r="X82" i="12"/>
  <c r="X102" i="12"/>
  <c r="X53" i="12"/>
  <c r="X9" i="12"/>
  <c r="X95" i="12"/>
  <c r="X208" i="12"/>
  <c r="X24" i="12"/>
  <c r="X12" i="12"/>
  <c r="X14" i="12"/>
  <c r="X27" i="12"/>
  <c r="X20" i="12"/>
  <c r="X19" i="12"/>
  <c r="X33" i="12"/>
  <c r="X67" i="12"/>
  <c r="X81" i="12"/>
  <c r="X130" i="12"/>
  <c r="X150" i="12"/>
  <c r="X96" i="12"/>
  <c r="X183" i="12"/>
  <c r="X92" i="12"/>
  <c r="X137" i="12"/>
  <c r="X149" i="12"/>
  <c r="X179" i="12"/>
  <c r="X41" i="12"/>
  <c r="X54" i="12"/>
  <c r="X10" i="12"/>
  <c r="X45" i="12"/>
  <c r="X58" i="12"/>
  <c r="X127" i="12"/>
  <c r="X176" i="12"/>
  <c r="X198" i="12"/>
  <c r="X120" i="12"/>
  <c r="X108" i="12"/>
  <c r="X57" i="12"/>
  <c r="X70" i="12"/>
  <c r="X52" i="12"/>
  <c r="X61" i="12"/>
  <c r="X75" i="12"/>
  <c r="X31" i="12"/>
  <c r="X193" i="12"/>
  <c r="X214" i="12"/>
  <c r="X192" i="12"/>
  <c r="X215" i="12"/>
  <c r="X203" i="12"/>
  <c r="X213" i="12"/>
  <c r="X68" i="12"/>
  <c r="X83" i="12"/>
  <c r="X39" i="12"/>
  <c r="X165" i="12"/>
  <c r="X15" i="12"/>
  <c r="X159" i="12"/>
  <c r="X152" i="12"/>
  <c r="Z163" i="12"/>
  <c r="Z118" i="12"/>
  <c r="R178" i="12"/>
  <c r="R156" i="12"/>
  <c r="Y173" i="12"/>
  <c r="R27" i="12"/>
  <c r="Y57" i="12"/>
  <c r="Y192" i="12"/>
  <c r="Y11" i="12"/>
  <c r="Y79" i="12"/>
  <c r="Y32" i="12"/>
  <c r="Y13" i="12"/>
  <c r="Y82" i="12"/>
  <c r="Y37" i="12"/>
  <c r="R91" i="12"/>
  <c r="Y75" i="12"/>
  <c r="R126" i="12"/>
  <c r="Y119" i="12"/>
  <c r="R146" i="12"/>
  <c r="Y149" i="12"/>
  <c r="R166" i="12"/>
  <c r="Y66" i="12"/>
  <c r="Y44" i="12"/>
  <c r="Y135" i="12"/>
  <c r="R150" i="12"/>
  <c r="Y134" i="12"/>
  <c r="R205" i="12"/>
  <c r="R206" i="12"/>
  <c r="R11" i="12"/>
  <c r="R79" i="12"/>
  <c r="R32" i="12"/>
  <c r="R13" i="12"/>
  <c r="R82" i="12"/>
  <c r="R37" i="12"/>
  <c r="Y91" i="12"/>
  <c r="R75" i="12"/>
  <c r="Y126" i="12"/>
  <c r="R119" i="12"/>
  <c r="Y146" i="12"/>
  <c r="R149" i="12"/>
  <c r="Y166" i="12"/>
  <c r="R66" i="12"/>
  <c r="R44" i="12"/>
  <c r="Y107" i="12"/>
  <c r="Y86" i="12"/>
  <c r="Y68" i="12"/>
  <c r="Y141" i="12"/>
  <c r="Y35" i="12"/>
  <c r="Y120" i="12"/>
  <c r="R142" i="12"/>
  <c r="Y81" i="12"/>
  <c r="Y101" i="12"/>
  <c r="R159" i="12"/>
  <c r="Y153" i="12"/>
  <c r="Y155" i="12"/>
  <c r="Y48" i="12"/>
  <c r="R130" i="12"/>
  <c r="Y161" i="12"/>
  <c r="Y58" i="12"/>
  <c r="R203" i="12"/>
  <c r="Y214" i="12"/>
  <c r="Y100" i="12"/>
  <c r="Y74" i="12"/>
  <c r="Y31" i="12"/>
  <c r="Y193" i="12"/>
  <c r="R107" i="12"/>
  <c r="Y188" i="12"/>
  <c r="R128" i="12"/>
  <c r="R76" i="12"/>
  <c r="R30" i="12"/>
  <c r="R42" i="12"/>
  <c r="R49" i="12"/>
  <c r="R64" i="12"/>
  <c r="R46" i="12"/>
  <c r="Y211" i="12"/>
  <c r="R43" i="12"/>
  <c r="Y24" i="12"/>
  <c r="Y27" i="12"/>
  <c r="Y23" i="12"/>
  <c r="Y170" i="12"/>
  <c r="Y51" i="12"/>
  <c r="Y182" i="12"/>
  <c r="R24" i="12"/>
  <c r="Y216" i="12"/>
  <c r="Y108" i="12"/>
  <c r="Y213" i="12"/>
  <c r="R167" i="12"/>
  <c r="Y154" i="12"/>
  <c r="Y90" i="12"/>
  <c r="Y165" i="12"/>
  <c r="R175" i="12"/>
  <c r="Y54" i="12"/>
  <c r="Y70" i="12"/>
  <c r="Y99" i="12"/>
  <c r="Y53" i="12"/>
  <c r="Y158" i="12"/>
  <c r="Y88" i="12"/>
  <c r="R179" i="12"/>
  <c r="Y163" i="12"/>
  <c r="R9" i="12"/>
  <c r="R60" i="12"/>
  <c r="R62" i="12"/>
  <c r="R190" i="12"/>
  <c r="R131" i="12"/>
  <c r="R57" i="12"/>
  <c r="R108" i="12"/>
  <c r="R213" i="12"/>
  <c r="Y167" i="12"/>
  <c r="R154" i="12"/>
  <c r="R90" i="12"/>
  <c r="R165" i="12"/>
  <c r="Y175" i="12"/>
  <c r="R54" i="12"/>
  <c r="R70" i="12"/>
  <c r="R99" i="12"/>
  <c r="R53" i="12"/>
  <c r="R158" i="12"/>
  <c r="R88" i="12"/>
  <c r="Y179" i="12"/>
  <c r="R163" i="12"/>
  <c r="Y50" i="12"/>
  <c r="Y10" i="12"/>
  <c r="Y76" i="12"/>
  <c r="Y30" i="12"/>
  <c r="Y42" i="12"/>
  <c r="Y49" i="12"/>
  <c r="Y64" i="12"/>
  <c r="Y209" i="12"/>
  <c r="Y39" i="12"/>
  <c r="Y21" i="12"/>
  <c r="Y80" i="12"/>
  <c r="R196" i="12"/>
  <c r="Y144" i="12"/>
  <c r="Y12" i="12"/>
  <c r="R118" i="12"/>
  <c r="Y194" i="12"/>
  <c r="R183" i="12"/>
  <c r="Y29" i="12"/>
  <c r="Y25" i="12"/>
  <c r="Y55" i="12"/>
  <c r="R50" i="12"/>
  <c r="R86" i="12"/>
  <c r="R185" i="12"/>
  <c r="Y187" i="12"/>
  <c r="Y151" i="12"/>
  <c r="Y186" i="12"/>
  <c r="R177" i="12"/>
  <c r="Y152" i="12"/>
  <c r="R16" i="12"/>
  <c r="R197" i="12"/>
  <c r="R153" i="12"/>
  <c r="Y131" i="12"/>
  <c r="Y121" i="12"/>
  <c r="Y77" i="12"/>
  <c r="R134" i="12"/>
  <c r="Y60" i="12"/>
  <c r="Y59" i="12"/>
  <c r="R193" i="12"/>
  <c r="R31" i="12"/>
  <c r="R74" i="12"/>
  <c r="R100" i="12"/>
  <c r="R214" i="12"/>
  <c r="Y203" i="12"/>
  <c r="R58" i="12"/>
  <c r="R161" i="12"/>
  <c r="Y130" i="12"/>
  <c r="R48" i="12"/>
  <c r="R155" i="12"/>
  <c r="Y159" i="12"/>
  <c r="R209" i="12"/>
  <c r="R120" i="12"/>
  <c r="R141" i="12"/>
  <c r="R10" i="12"/>
  <c r="Y136" i="12"/>
  <c r="Y157" i="12"/>
  <c r="Y95" i="12"/>
  <c r="R199" i="12"/>
  <c r="Y43" i="12"/>
  <c r="Y197" i="12"/>
  <c r="R152" i="12"/>
  <c r="Y38" i="12"/>
  <c r="R212" i="12"/>
  <c r="R188" i="12"/>
  <c r="R36" i="12"/>
  <c r="R210" i="12"/>
  <c r="R61" i="12"/>
  <c r="Y139" i="12"/>
  <c r="Y143" i="12"/>
  <c r="R105" i="12"/>
  <c r="R72" i="12"/>
  <c r="R184" i="12"/>
  <c r="R71" i="12"/>
  <c r="R59" i="12"/>
  <c r="Y137" i="12"/>
  <c r="Y73" i="12"/>
  <c r="Y97" i="12"/>
  <c r="Y132" i="12"/>
  <c r="R98" i="12"/>
  <c r="Y112" i="12"/>
  <c r="R147" i="12"/>
  <c r="R216" i="12"/>
  <c r="R78" i="12"/>
  <c r="R133" i="12"/>
  <c r="Y26" i="12"/>
  <c r="S160" i="12"/>
  <c r="Z140" i="12"/>
  <c r="Z112" i="12"/>
  <c r="S64" i="12"/>
  <c r="Z55" i="12"/>
  <c r="Z182" i="12"/>
  <c r="S189" i="12"/>
  <c r="S177" i="12"/>
  <c r="Z96" i="12"/>
  <c r="S86" i="12"/>
  <c r="Z37" i="12"/>
  <c r="Z104" i="12"/>
  <c r="S14" i="12"/>
  <c r="Z165" i="12"/>
  <c r="S9" i="12"/>
  <c r="Z196" i="12"/>
  <c r="Z47" i="12"/>
  <c r="S151" i="12"/>
  <c r="S167" i="12"/>
  <c r="Z130" i="12"/>
  <c r="S168" i="12"/>
  <c r="S171" i="12"/>
  <c r="Z156" i="12"/>
  <c r="Z42" i="12"/>
  <c r="Z208" i="12"/>
  <c r="S114" i="12"/>
  <c r="R191" i="12"/>
  <c r="Y115" i="12"/>
  <c r="Y148" i="12"/>
  <c r="R138" i="12"/>
  <c r="Y85" i="12"/>
  <c r="Y124" i="12"/>
  <c r="R65" i="12"/>
  <c r="R92" i="12"/>
  <c r="R111" i="12"/>
  <c r="Y110" i="12"/>
  <c r="Y160" i="12"/>
  <c r="R117" i="12"/>
  <c r="R22" i="12"/>
  <c r="R33" i="12"/>
  <c r="Y199" i="12"/>
  <c r="Y114" i="12"/>
  <c r="R34" i="12"/>
  <c r="R39" i="12"/>
  <c r="R81" i="12"/>
  <c r="R38" i="12"/>
  <c r="Y212" i="12"/>
  <c r="R52" i="12"/>
  <c r="Y92" i="12"/>
  <c r="R110" i="12"/>
  <c r="Y117" i="12"/>
  <c r="Y201" i="12"/>
  <c r="Y34" i="12"/>
  <c r="Y46" i="12"/>
  <c r="Y72" i="12"/>
  <c r="R186" i="12"/>
  <c r="R187" i="12"/>
  <c r="R204" i="12"/>
  <c r="R137" i="12"/>
  <c r="R73" i="12"/>
  <c r="R97" i="12"/>
  <c r="R132" i="12"/>
  <c r="Y98" i="12"/>
  <c r="R112" i="12"/>
  <c r="Y147" i="12"/>
  <c r="Y142" i="12"/>
  <c r="R47" i="12"/>
  <c r="R41" i="12"/>
  <c r="Y93" i="12"/>
  <c r="Y84" i="12"/>
  <c r="R174" i="12"/>
  <c r="Y67" i="12"/>
  <c r="Y145" i="12"/>
  <c r="Y180" i="12"/>
  <c r="R207" i="12"/>
  <c r="Y178" i="12"/>
  <c r="R173" i="12"/>
  <c r="Y116" i="12"/>
  <c r="R182" i="12"/>
  <c r="S170" i="12"/>
  <c r="S113" i="12"/>
  <c r="Z101" i="12"/>
  <c r="S22" i="12"/>
  <c r="Z67" i="12"/>
  <c r="S178" i="12"/>
  <c r="Z56" i="12"/>
  <c r="Z25" i="12"/>
  <c r="S55" i="12"/>
  <c r="S38" i="12"/>
  <c r="Z45" i="12"/>
  <c r="Z86" i="12"/>
  <c r="Z17" i="12"/>
  <c r="Z49" i="12"/>
  <c r="Z164" i="12"/>
  <c r="Z16" i="12"/>
  <c r="Z131" i="12"/>
  <c r="Z33" i="12"/>
  <c r="S90" i="12"/>
  <c r="Z160" i="12"/>
  <c r="S84" i="12"/>
  <c r="Z212" i="12"/>
  <c r="S25" i="12"/>
  <c r="S73" i="12"/>
  <c r="Z184" i="12"/>
  <c r="Z144" i="12"/>
  <c r="S34" i="12"/>
  <c r="Z209" i="12"/>
  <c r="Z194" i="12"/>
  <c r="Z147" i="12"/>
  <c r="Z10" i="12"/>
  <c r="Z95" i="12"/>
  <c r="S30" i="12"/>
  <c r="S61" i="12"/>
  <c r="S36" i="12"/>
  <c r="S92" i="12"/>
  <c r="Z81" i="12"/>
  <c r="S125" i="12"/>
  <c r="Z50" i="12"/>
  <c r="S94" i="12"/>
  <c r="Z97" i="12"/>
  <c r="S62" i="12"/>
  <c r="S65" i="12"/>
  <c r="S18" i="12"/>
  <c r="S37" i="12"/>
  <c r="S134" i="12"/>
  <c r="S32" i="12"/>
  <c r="Z90" i="12"/>
  <c r="Z27" i="12"/>
  <c r="Z170" i="12"/>
  <c r="Z205" i="12"/>
  <c r="Z175" i="12"/>
  <c r="S159" i="12"/>
  <c r="Z21" i="12"/>
  <c r="Z105" i="12"/>
  <c r="Z23" i="12"/>
  <c r="Z185" i="12"/>
  <c r="Z106" i="12"/>
  <c r="Z43" i="12"/>
  <c r="Z152" i="12"/>
  <c r="S33" i="12"/>
  <c r="S180" i="12"/>
  <c r="S59" i="12"/>
  <c r="Z168" i="12"/>
  <c r="S115" i="12"/>
  <c r="S181" i="12"/>
  <c r="Z77" i="12"/>
  <c r="S89" i="12"/>
  <c r="Z192" i="12"/>
  <c r="Z177" i="12"/>
  <c r="Z193" i="12"/>
  <c r="Z63" i="12"/>
  <c r="S16" i="12"/>
  <c r="Z141" i="12"/>
  <c r="Z132" i="12"/>
  <c r="S140" i="12"/>
  <c r="S186" i="12"/>
  <c r="Z129" i="12"/>
  <c r="S211" i="12"/>
  <c r="S179" i="12"/>
  <c r="Z138" i="12"/>
  <c r="Z189" i="12"/>
  <c r="Z72" i="12"/>
  <c r="S82" i="12"/>
  <c r="S101" i="12"/>
  <c r="Z48" i="12"/>
  <c r="S102" i="12"/>
  <c r="S48" i="12"/>
  <c r="Z110" i="12"/>
  <c r="Z217" i="12"/>
  <c r="S108" i="12"/>
  <c r="Z82" i="12"/>
  <c r="S205" i="12"/>
  <c r="Z158" i="12"/>
  <c r="S199" i="12"/>
  <c r="S136" i="12"/>
  <c r="S157" i="12"/>
  <c r="S141" i="12"/>
  <c r="Z19" i="12"/>
  <c r="S41" i="12"/>
  <c r="S99" i="12"/>
  <c r="S70" i="12"/>
  <c r="S93" i="12"/>
  <c r="S53" i="12"/>
  <c r="Z211" i="12"/>
  <c r="Z200" i="12"/>
  <c r="S80" i="12"/>
  <c r="S45" i="12"/>
  <c r="S27" i="12"/>
  <c r="S190" i="12"/>
  <c r="Z126" i="12"/>
  <c r="Z20" i="12"/>
  <c r="Y162" i="12"/>
  <c r="R192" i="12"/>
  <c r="Y133" i="12"/>
  <c r="R170" i="12"/>
  <c r="R202" i="12"/>
  <c r="R19" i="12"/>
  <c r="R23" i="12"/>
  <c r="Y28" i="12"/>
  <c r="R51" i="12"/>
  <c r="R28" i="12"/>
  <c r="Y217" i="12"/>
  <c r="R171" i="12"/>
  <c r="Y20" i="12"/>
  <c r="Y198" i="12"/>
  <c r="Y109" i="12"/>
  <c r="Y169" i="12"/>
  <c r="R195" i="12"/>
  <c r="Y140" i="12"/>
  <c r="R102" i="12"/>
  <c r="Y15" i="12"/>
  <c r="Y189" i="12"/>
  <c r="Y14" i="12"/>
  <c r="Y168" i="12"/>
  <c r="Y172" i="12"/>
  <c r="Y18" i="12"/>
  <c r="Y87" i="12"/>
  <c r="Y103" i="12"/>
  <c r="R215" i="12"/>
  <c r="R94" i="12"/>
  <c r="R200" i="12"/>
  <c r="R124" i="12"/>
  <c r="R85" i="12"/>
  <c r="Y138" i="12"/>
  <c r="R148" i="12"/>
  <c r="R115" i="12"/>
  <c r="Y191" i="12"/>
  <c r="Y106" i="12"/>
  <c r="Y171" i="12"/>
  <c r="R20" i="12"/>
  <c r="R198" i="12"/>
  <c r="R109" i="12"/>
  <c r="R169" i="12"/>
  <c r="Y195" i="12"/>
  <c r="R140" i="12"/>
  <c r="Y102" i="12"/>
  <c r="R15" i="12"/>
  <c r="R189" i="12"/>
  <c r="R14" i="12"/>
  <c r="R168" i="12"/>
  <c r="R172" i="12"/>
  <c r="R18" i="12"/>
  <c r="R87" i="12"/>
  <c r="R103" i="12"/>
  <c r="Y215" i="12"/>
  <c r="Y94" i="12"/>
  <c r="Y200" i="12"/>
  <c r="Y96" i="12"/>
  <c r="Y52" i="12"/>
  <c r="Y127" i="12"/>
  <c r="X105" i="12"/>
  <c r="X140" i="12"/>
  <c r="X91" i="12"/>
  <c r="X88" i="12"/>
  <c r="X80" i="12"/>
  <c r="X118" i="12"/>
  <c r="X98" i="12"/>
  <c r="X59" i="12"/>
  <c r="X46" i="12"/>
  <c r="X11" i="12"/>
  <c r="X209" i="12"/>
  <c r="X196" i="12"/>
  <c r="X147" i="12"/>
  <c r="X85" i="12"/>
  <c r="X77" i="12"/>
  <c r="X124" i="12"/>
  <c r="X206" i="12"/>
  <c r="X72" i="12"/>
  <c r="X64" i="12"/>
  <c r="X86" i="12"/>
  <c r="X73" i="12"/>
  <c r="X38" i="12"/>
  <c r="X25" i="12"/>
  <c r="X189" i="12"/>
  <c r="X177" i="12"/>
  <c r="O234" i="12"/>
  <c r="N4" i="12"/>
  <c r="AA45" i="12" s="1"/>
  <c r="Z159" i="12"/>
  <c r="Z11" i="12"/>
  <c r="Z58" i="12"/>
  <c r="Z190" i="12"/>
  <c r="S109" i="12"/>
  <c r="S153" i="12"/>
  <c r="S143" i="12"/>
  <c r="Z176" i="12"/>
  <c r="Z216" i="12"/>
  <c r="S145" i="12"/>
  <c r="Z115" i="12"/>
  <c r="S196" i="12"/>
  <c r="S148" i="12"/>
  <c r="S40" i="12"/>
  <c r="Z70" i="12"/>
  <c r="Z36" i="12"/>
  <c r="S10" i="12"/>
  <c r="Z38" i="12"/>
  <c r="Z187" i="12"/>
  <c r="S201" i="12"/>
  <c r="Z119" i="12"/>
  <c r="Z203" i="12"/>
  <c r="Z146" i="12"/>
  <c r="S74" i="12"/>
  <c r="S98" i="12"/>
  <c r="S79" i="12"/>
  <c r="Z145" i="12"/>
  <c r="S198" i="12"/>
  <c r="S50" i="12"/>
  <c r="Z195" i="12"/>
  <c r="Z59" i="12"/>
  <c r="Z178" i="12"/>
  <c r="S44" i="12"/>
  <c r="S142" i="12"/>
  <c r="Z78" i="12"/>
  <c r="S203" i="12"/>
  <c r="Z171" i="12"/>
  <c r="Z68" i="12"/>
  <c r="S54" i="12"/>
  <c r="Z24" i="12"/>
  <c r="Z83" i="12"/>
  <c r="Z204" i="12"/>
  <c r="Z191" i="12"/>
  <c r="Z13" i="12"/>
  <c r="S172" i="12"/>
  <c r="S175" i="12"/>
  <c r="Z173" i="12"/>
  <c r="S156" i="12"/>
  <c r="S162" i="12"/>
  <c r="S91" i="12"/>
  <c r="Z121" i="12"/>
  <c r="S52" i="12"/>
  <c r="Z99" i="12"/>
  <c r="Z154" i="12"/>
  <c r="S87" i="12"/>
  <c r="S123" i="12"/>
  <c r="Z201" i="12"/>
  <c r="S35" i="12"/>
  <c r="S137" i="12"/>
  <c r="Z98" i="12"/>
  <c r="Z127" i="12"/>
  <c r="S21" i="12"/>
  <c r="Z108" i="12"/>
  <c r="Z206" i="12"/>
  <c r="Z169" i="12"/>
  <c r="S76" i="12"/>
  <c r="Z174" i="12"/>
  <c r="Z137" i="12"/>
  <c r="Z60" i="12"/>
  <c r="S195" i="12"/>
  <c r="S46" i="12"/>
  <c r="S215" i="12"/>
  <c r="S155" i="12"/>
  <c r="S31" i="12"/>
  <c r="S69" i="12"/>
  <c r="S128" i="12"/>
  <c r="S75" i="12"/>
  <c r="S207" i="12"/>
  <c r="S164" i="12"/>
  <c r="S112" i="12"/>
  <c r="Z136" i="12"/>
  <c r="S15" i="12"/>
  <c r="Z124" i="12"/>
  <c r="S111" i="12"/>
  <c r="S184" i="12"/>
  <c r="S182" i="12"/>
  <c r="Z122" i="12"/>
  <c r="Z183" i="12"/>
  <c r="Z113" i="12"/>
  <c r="S100" i="12"/>
  <c r="Z214" i="12"/>
  <c r="S119" i="12"/>
  <c r="S85" i="12"/>
  <c r="S187" i="12"/>
  <c r="S105" i="12"/>
  <c r="Z116" i="12"/>
  <c r="Z103" i="12"/>
  <c r="S216" i="12"/>
  <c r="Z40" i="12"/>
  <c r="Z210" i="12"/>
  <c r="Z51" i="12"/>
  <c r="Z88" i="12"/>
  <c r="S58" i="12"/>
  <c r="S47" i="12"/>
  <c r="Z71" i="12"/>
  <c r="S144" i="12"/>
  <c r="Z18" i="12"/>
  <c r="S192" i="12"/>
  <c r="Z198" i="12"/>
  <c r="S191" i="12"/>
  <c r="Z53" i="12"/>
  <c r="Z172" i="12"/>
  <c r="S139" i="12"/>
  <c r="S149" i="12"/>
  <c r="Z150" i="12"/>
  <c r="Z29" i="12"/>
  <c r="S66" i="12"/>
  <c r="S135" i="12"/>
  <c r="S200" i="12"/>
  <c r="Z80" i="12"/>
  <c r="S11" i="12"/>
  <c r="S67" i="12"/>
  <c r="S103" i="12"/>
  <c r="Z32" i="12"/>
  <c r="S118" i="12"/>
  <c r="S63" i="12"/>
  <c r="Z166" i="12"/>
  <c r="S208" i="12"/>
  <c r="S97" i="12"/>
  <c r="S163" i="12"/>
  <c r="Z202" i="12"/>
  <c r="Z9" i="12"/>
  <c r="Z149" i="12"/>
  <c r="Z125" i="12"/>
  <c r="Z30" i="12"/>
  <c r="Z15" i="12"/>
  <c r="S88" i="12"/>
  <c r="Z26" i="12"/>
  <c r="S12" i="12"/>
  <c r="S214" i="12"/>
  <c r="S146" i="12"/>
  <c r="S49" i="12"/>
  <c r="Z153" i="12"/>
  <c r="Z157" i="12"/>
  <c r="S152" i="12"/>
  <c r="Z73" i="12"/>
  <c r="Z12" i="12"/>
  <c r="S120" i="12"/>
  <c r="S26" i="12"/>
  <c r="S193" i="12"/>
  <c r="S104" i="12"/>
  <c r="Z94" i="12"/>
  <c r="Z213" i="12"/>
  <c r="Z34" i="12"/>
  <c r="Z167" i="12"/>
  <c r="S19" i="12"/>
  <c r="Z180" i="12"/>
  <c r="Z162" i="12"/>
  <c r="Z91" i="12"/>
  <c r="S121" i="12"/>
  <c r="Z52" i="12"/>
  <c r="S166" i="12"/>
  <c r="Z102" i="12"/>
  <c r="Z139" i="12"/>
  <c r="S51" i="12"/>
  <c r="S56" i="12"/>
  <c r="S210" i="12"/>
  <c r="Z54" i="12"/>
  <c r="S24" i="12"/>
  <c r="S83" i="12"/>
  <c r="S204" i="12"/>
  <c r="Z207" i="12"/>
  <c r="Z35" i="12"/>
  <c r="S188" i="12"/>
  <c r="Z161" i="12"/>
  <c r="S158" i="12"/>
  <c r="S185" i="12"/>
  <c r="Z84" i="12"/>
  <c r="Z28" i="12"/>
  <c r="Z46" i="12"/>
  <c r="Z215" i="12"/>
  <c r="Z155" i="12"/>
  <c r="S138" i="12"/>
  <c r="S107" i="12"/>
  <c r="S126" i="12"/>
  <c r="Z134" i="12"/>
  <c r="Z14" i="12"/>
  <c r="Z92" i="12"/>
  <c r="S213" i="12"/>
  <c r="S127" i="12"/>
  <c r="Z109" i="12"/>
  <c r="S202" i="12"/>
  <c r="S133" i="12"/>
  <c r="Z100" i="12"/>
  <c r="S13" i="12"/>
  <c r="Z117" i="12"/>
  <c r="S68" i="12"/>
  <c r="S124" i="12"/>
  <c r="S17" i="12"/>
  <c r="S57" i="12"/>
  <c r="S77" i="12"/>
  <c r="Z79" i="12"/>
  <c r="S217" i="12"/>
  <c r="S43" i="12"/>
  <c r="Z186" i="12"/>
  <c r="Z64" i="12"/>
  <c r="S122" i="12"/>
  <c r="Z107" i="12"/>
  <c r="S183" i="12"/>
  <c r="S116" i="12"/>
  <c r="S173" i="12"/>
  <c r="Z111" i="12"/>
  <c r="Z85" i="12"/>
  <c r="S132" i="12"/>
  <c r="S71" i="12"/>
  <c r="Z151" i="12"/>
  <c r="S197" i="12"/>
  <c r="S20" i="12"/>
  <c r="Z57" i="12"/>
  <c r="Z148" i="12"/>
  <c r="Z135" i="12"/>
  <c r="S165" i="12"/>
  <c r="S72" i="12"/>
  <c r="Z62" i="12"/>
  <c r="S129" i="12"/>
  <c r="Z120" i="12"/>
  <c r="Z66" i="12"/>
  <c r="S194" i="12"/>
  <c r="Z188" i="12"/>
  <c r="S60" i="12"/>
  <c r="Z197" i="12"/>
  <c r="S206" i="12"/>
  <c r="S169" i="12"/>
  <c r="Z76" i="12"/>
  <c r="Z142" i="12"/>
  <c r="S95" i="12"/>
  <c r="Z44" i="12"/>
  <c r="S110" i="12"/>
  <c r="Z31" i="12"/>
  <c r="S28" i="12"/>
  <c r="S150" i="12"/>
  <c r="S154" i="12"/>
  <c r="Z87" i="12"/>
  <c r="Z123" i="12"/>
  <c r="Z22" i="12"/>
  <c r="S209" i="12"/>
  <c r="S96" i="12"/>
  <c r="Z41" i="12"/>
  <c r="S174" i="12"/>
  <c r="Z133" i="12"/>
  <c r="S23" i="12"/>
  <c r="Z74" i="12"/>
  <c r="S42" i="12"/>
  <c r="Z65" i="12"/>
  <c r="Z179" i="12"/>
  <c r="Z93" i="12"/>
  <c r="Z181" i="12"/>
  <c r="S147" i="12"/>
  <c r="Z61" i="12"/>
  <c r="S117" i="12"/>
  <c r="S131" i="12"/>
  <c r="Z114" i="12"/>
  <c r="Z69" i="12"/>
  <c r="Z128" i="12"/>
  <c r="Z75" i="12"/>
  <c r="Z143" i="12"/>
  <c r="S130" i="12"/>
  <c r="Z199" i="12"/>
  <c r="S106" i="12"/>
  <c r="S212" i="12"/>
  <c r="S39" i="12"/>
  <c r="Z39" i="12"/>
  <c r="S78" i="12"/>
  <c r="P9" i="12"/>
  <c r="O248" i="12"/>
  <c r="O300" i="12"/>
  <c r="O315" i="12"/>
  <c r="O314" i="12"/>
  <c r="O243" i="12"/>
  <c r="O256" i="12"/>
  <c r="O250" i="12"/>
  <c r="O244" i="12"/>
  <c r="O263" i="12"/>
  <c r="O266" i="12"/>
  <c r="O219" i="12"/>
  <c r="O296" i="12"/>
  <c r="O301" i="12"/>
  <c r="O252" i="12"/>
  <c r="O245" i="12"/>
  <c r="O291" i="12"/>
  <c r="O247" i="12"/>
  <c r="O223" i="12"/>
  <c r="O313" i="12"/>
  <c r="O290" i="12"/>
  <c r="O238" i="12"/>
  <c r="O280" i="12"/>
  <c r="O233" i="12"/>
  <c r="O294" i="12"/>
  <c r="O267" i="12"/>
  <c r="O319" i="12"/>
  <c r="O237" i="12"/>
  <c r="O298" i="12"/>
  <c r="O241" i="12"/>
  <c r="O316" i="12"/>
  <c r="O317" i="12"/>
  <c r="O318" i="12"/>
  <c r="O225" i="12"/>
  <c r="O282" i="12"/>
  <c r="O224" i="12"/>
  <c r="O284" i="12"/>
  <c r="O239" i="12"/>
  <c r="O236" i="12"/>
  <c r="O297" i="12"/>
  <c r="O226" i="12"/>
  <c r="O242" i="12"/>
  <c r="O283" i="12"/>
  <c r="O235" i="12"/>
  <c r="O277" i="12"/>
  <c r="O255" i="12"/>
  <c r="O264" i="12"/>
  <c r="O265" i="12"/>
  <c r="O295" i="12"/>
  <c r="O269" i="12"/>
  <c r="O299" i="12"/>
  <c r="O249" i="12"/>
  <c r="O312" i="12"/>
  <c r="O293" i="12"/>
  <c r="O262" i="12"/>
  <c r="O251" i="12"/>
  <c r="O240" i="12"/>
  <c r="O308" i="12"/>
  <c r="O307" i="12"/>
  <c r="O278" i="12"/>
  <c r="O254" i="12"/>
  <c r="O232" i="12"/>
  <c r="O279" i="12"/>
  <c r="O261" i="12"/>
  <c r="O276" i="12"/>
  <c r="O311" i="12"/>
  <c r="O309" i="12"/>
  <c r="O310" i="12"/>
  <c r="O253" i="12"/>
  <c r="O246" i="12"/>
  <c r="O268" i="12"/>
  <c r="O281" i="12"/>
  <c r="O292" i="12"/>
  <c r="O270" i="12"/>
  <c r="O298" i="13"/>
  <c r="O296" i="13"/>
  <c r="O301" i="13"/>
  <c r="O239" i="13"/>
  <c r="O275" i="12"/>
  <c r="O275" i="13"/>
  <c r="O316" i="13"/>
  <c r="O250" i="13"/>
  <c r="O226" i="13"/>
  <c r="O252" i="13"/>
  <c r="N321" i="13"/>
  <c r="O240" i="13"/>
  <c r="O246" i="13"/>
  <c r="O312" i="13"/>
  <c r="O242" i="13"/>
  <c r="N228" i="13"/>
  <c r="O282" i="13"/>
  <c r="O269" i="13"/>
  <c r="O308" i="13"/>
  <c r="O234" i="13"/>
  <c r="O294" i="13"/>
  <c r="O277" i="13"/>
  <c r="O311" i="13"/>
  <c r="O224" i="13"/>
  <c r="O241" i="13"/>
  <c r="O292" i="13"/>
  <c r="O279" i="13"/>
  <c r="O299" i="13"/>
  <c r="O270" i="13"/>
  <c r="O266" i="13"/>
  <c r="O291" i="13"/>
  <c r="O278" i="13"/>
  <c r="O268" i="13"/>
  <c r="O233" i="13"/>
  <c r="N258" i="13"/>
  <c r="O307" i="13"/>
  <c r="O232" i="13"/>
  <c r="O290" i="13"/>
  <c r="O281" i="13"/>
  <c r="O267" i="13"/>
  <c r="O223" i="13"/>
  <c r="O280" i="13"/>
  <c r="O318" i="13"/>
  <c r="O253" i="13"/>
  <c r="O310" i="13"/>
  <c r="O238" i="13"/>
  <c r="N272" i="13"/>
  <c r="O319" i="13"/>
  <c r="O255" i="13"/>
  <c r="O317" i="13"/>
  <c r="O251" i="13"/>
  <c r="O264" i="13"/>
  <c r="O284" i="13"/>
  <c r="O237" i="13"/>
  <c r="O265" i="13"/>
  <c r="O314" i="13"/>
  <c r="O247" i="13"/>
  <c r="P301" i="13"/>
  <c r="O295" i="13"/>
  <c r="S240" i="13"/>
  <c r="S252" i="13"/>
  <c r="S235" i="13"/>
  <c r="S239" i="13"/>
  <c r="S237" i="13"/>
  <c r="O245" i="13"/>
  <c r="O313" i="13"/>
  <c r="O244" i="13"/>
  <c r="O293" i="13"/>
  <c r="O283" i="13"/>
  <c r="O276" i="13"/>
  <c r="O300" i="13"/>
  <c r="O254" i="13"/>
  <c r="O235" i="13"/>
  <c r="O261" i="13"/>
  <c r="O309" i="13"/>
  <c r="O262" i="13"/>
  <c r="O236" i="13"/>
  <c r="P254" i="13"/>
  <c r="O297" i="13"/>
  <c r="O248" i="13"/>
  <c r="O263" i="13"/>
  <c r="O315" i="13"/>
  <c r="O225" i="13"/>
  <c r="O249" i="13"/>
  <c r="O243" i="13"/>
  <c r="N286" i="13"/>
  <c r="N303" i="13"/>
  <c r="I286" i="12"/>
  <c r="I228" i="12"/>
  <c r="N272" i="12"/>
  <c r="N228" i="12"/>
  <c r="N258" i="12"/>
  <c r="I258" i="12"/>
  <c r="N286" i="12"/>
  <c r="I303" i="12"/>
  <c r="I272" i="12"/>
  <c r="I321" i="12"/>
  <c r="N321" i="12"/>
  <c r="N303" i="12"/>
  <c r="S307" i="13"/>
  <c r="S267" i="13"/>
  <c r="S290" i="13"/>
  <c r="S281" i="13"/>
  <c r="S232" i="13"/>
  <c r="S223" i="13"/>
  <c r="S265" i="13"/>
  <c r="S315" i="13"/>
  <c r="S225" i="13"/>
  <c r="S249" i="13"/>
  <c r="S283" i="13"/>
  <c r="S293" i="13"/>
  <c r="S261" i="13"/>
  <c r="S317" i="13"/>
  <c r="S251" i="13"/>
  <c r="S270" i="13"/>
  <c r="S276" i="13"/>
  <c r="S311" i="13"/>
  <c r="S241" i="13"/>
  <c r="S224" i="13"/>
  <c r="S314" i="13"/>
  <c r="S247" i="13"/>
  <c r="S282" i="13"/>
  <c r="S269" i="13"/>
  <c r="S291" i="13"/>
  <c r="S278" i="13"/>
  <c r="S233" i="13"/>
  <c r="S268" i="13"/>
  <c r="S256" i="13"/>
  <c r="S312" i="13"/>
  <c r="S242" i="13"/>
  <c r="S254" i="13"/>
  <c r="S263" i="13"/>
  <c r="S296" i="13"/>
  <c r="S316" i="13"/>
  <c r="S226" i="13"/>
  <c r="S250" i="13"/>
  <c r="S318" i="13"/>
  <c r="S253" i="13"/>
  <c r="S297" i="13"/>
  <c r="S248" i="13"/>
  <c r="S245" i="13"/>
  <c r="S298" i="13"/>
  <c r="S300" i="13"/>
  <c r="S310" i="13"/>
  <c r="S238" i="13"/>
  <c r="S295" i="13"/>
  <c r="S301" i="13"/>
  <c r="S292" i="13"/>
  <c r="S279" i="13"/>
  <c r="S275" i="13"/>
  <c r="S284" i="13"/>
  <c r="S309" i="13"/>
  <c r="S262" i="13"/>
  <c r="S236" i="13"/>
  <c r="S266" i="13"/>
  <c r="S313" i="13"/>
  <c r="S244" i="13"/>
  <c r="S299" i="13"/>
  <c r="S308" i="13"/>
  <c r="S234" i="13"/>
  <c r="S294" i="13"/>
  <c r="S277" i="13"/>
  <c r="S280" i="13"/>
  <c r="S264" i="13"/>
  <c r="S243" i="13"/>
  <c r="S319" i="13"/>
  <c r="S255" i="13"/>
  <c r="S246" i="13"/>
  <c r="AE76" i="12"/>
  <c r="O219" i="13"/>
  <c r="O4" i="13" s="1"/>
  <c r="S219" i="13"/>
  <c r="S4" i="13" s="1"/>
  <c r="AC241" i="18" l="1"/>
  <c r="AC232" i="18"/>
  <c r="AC236" i="18"/>
  <c r="AC245" i="18"/>
  <c r="AA256" i="18"/>
  <c r="AC250" i="18"/>
  <c r="S303" i="18"/>
  <c r="V240" i="18"/>
  <c r="AC292" i="18"/>
  <c r="AC237" i="18"/>
  <c r="AC314" i="18"/>
  <c r="T299" i="18"/>
  <c r="AC234" i="18"/>
  <c r="AC299" i="18"/>
  <c r="AA247" i="18"/>
  <c r="S258" i="18"/>
  <c r="V254" i="18"/>
  <c r="T236" i="18"/>
  <c r="Z321" i="18"/>
  <c r="Z303" i="18"/>
  <c r="Z258" i="18"/>
  <c r="AC313" i="18"/>
  <c r="AC307" i="18"/>
  <c r="AC279" i="18"/>
  <c r="V300" i="18"/>
  <c r="V299" i="18"/>
  <c r="V301" i="18"/>
  <c r="AC283" i="18"/>
  <c r="AC219" i="18"/>
  <c r="AC4" i="18" s="1"/>
  <c r="T239" i="18"/>
  <c r="T254" i="18"/>
  <c r="AA244" i="18"/>
  <c r="AC276" i="18"/>
  <c r="AC278" i="18"/>
  <c r="AC243" i="18"/>
  <c r="AC311" i="18"/>
  <c r="AC315" i="18"/>
  <c r="AC251" i="18"/>
  <c r="T280" i="18"/>
  <c r="T281" i="18"/>
  <c r="T294" i="18"/>
  <c r="AA236" i="18"/>
  <c r="AC319" i="18"/>
  <c r="AC246" i="18"/>
  <c r="V310" i="18"/>
  <c r="Z228" i="18"/>
  <c r="T277" i="18"/>
  <c r="T243" i="18"/>
  <c r="AC266" i="18"/>
  <c r="T311" i="18"/>
  <c r="T300" i="18"/>
  <c r="AA299" i="18"/>
  <c r="AA263" i="18"/>
  <c r="AA283" i="18"/>
  <c r="AA266" i="18"/>
  <c r="T263" i="18"/>
  <c r="AC244" i="18"/>
  <c r="AC281" i="18"/>
  <c r="AC284" i="18"/>
  <c r="AC295" i="18"/>
  <c r="AC268" i="18"/>
  <c r="AC275" i="18"/>
  <c r="AC248" i="18"/>
  <c r="AC256" i="18"/>
  <c r="AC265" i="18"/>
  <c r="T267" i="18"/>
  <c r="AA248" i="18"/>
  <c r="AA292" i="18"/>
  <c r="T240" i="18"/>
  <c r="Z286" i="18"/>
  <c r="T256" i="18"/>
  <c r="T234" i="18"/>
  <c r="AC296" i="18"/>
  <c r="AC298" i="18"/>
  <c r="AC263" i="18"/>
  <c r="AC253" i="18"/>
  <c r="AC262" i="18"/>
  <c r="AC277" i="18"/>
  <c r="AC270" i="18"/>
  <c r="AC316" i="18"/>
  <c r="AA252" i="18"/>
  <c r="T224" i="18"/>
  <c r="S321" i="18"/>
  <c r="AA240" i="18"/>
  <c r="AA246" i="18"/>
  <c r="T298" i="18"/>
  <c r="V291" i="18"/>
  <c r="T284" i="18"/>
  <c r="T301" i="18"/>
  <c r="AA239" i="18"/>
  <c r="AA301" i="18"/>
  <c r="AA295" i="18"/>
  <c r="AA275" i="18"/>
  <c r="T261" i="18"/>
  <c r="AA262" i="18"/>
  <c r="AC252" i="18"/>
  <c r="AC312" i="18"/>
  <c r="AC301" i="18"/>
  <c r="AC318" i="18"/>
  <c r="AC261" i="18"/>
  <c r="AC300" i="18"/>
  <c r="AC255" i="18"/>
  <c r="AC293" i="18"/>
  <c r="AA297" i="18"/>
  <c r="S228" i="18"/>
  <c r="S286" i="18"/>
  <c r="AA296" i="18"/>
  <c r="T262" i="18"/>
  <c r="AC233" i="18"/>
  <c r="AC282" i="18"/>
  <c r="AC238" i="18"/>
  <c r="AC310" i="18"/>
  <c r="AC247" i="18"/>
  <c r="T275" i="18"/>
  <c r="V245" i="18"/>
  <c r="T237" i="18"/>
  <c r="AA313" i="18"/>
  <c r="O321" i="18"/>
  <c r="AB61" i="18"/>
  <c r="AB103" i="18"/>
  <c r="AB105" i="18"/>
  <c r="U107" i="18"/>
  <c r="U62" i="18"/>
  <c r="AB169" i="18"/>
  <c r="AB56" i="18"/>
  <c r="AB120" i="18"/>
  <c r="AB139" i="18"/>
  <c r="U119" i="18"/>
  <c r="U49" i="18"/>
  <c r="AB51" i="18"/>
  <c r="AA237" i="18"/>
  <c r="T283" i="18"/>
  <c r="T293" i="18"/>
  <c r="AB73" i="18"/>
  <c r="AB213" i="18"/>
  <c r="U45" i="18"/>
  <c r="U36" i="18"/>
  <c r="U77" i="18"/>
  <c r="U38" i="18"/>
  <c r="AB23" i="18"/>
  <c r="AA317" i="18"/>
  <c r="AA251" i="18"/>
  <c r="T296" i="18"/>
  <c r="V293" i="18"/>
  <c r="V283" i="18"/>
  <c r="V251" i="18"/>
  <c r="V317" i="18"/>
  <c r="V255" i="18"/>
  <c r="V319" i="18"/>
  <c r="V265" i="18"/>
  <c r="U208" i="18"/>
  <c r="U50" i="18"/>
  <c r="U152" i="18"/>
  <c r="AB212" i="18"/>
  <c r="AC280" i="18"/>
  <c r="AC223" i="18"/>
  <c r="AC267" i="18"/>
  <c r="AA243" i="18"/>
  <c r="AA311" i="18"/>
  <c r="AA224" i="18"/>
  <c r="AA241" i="18"/>
  <c r="V235" i="18"/>
  <c r="T245" i="18"/>
  <c r="AB140" i="18"/>
  <c r="U187" i="18"/>
  <c r="U69" i="18"/>
  <c r="U138" i="18"/>
  <c r="U43" i="18"/>
  <c r="U70" i="18"/>
  <c r="U132" i="18"/>
  <c r="U81" i="18"/>
  <c r="U154" i="18"/>
  <c r="U10" i="18"/>
  <c r="U109" i="18"/>
  <c r="U63" i="18"/>
  <c r="T251" i="18"/>
  <c r="T317" i="18"/>
  <c r="T248" i="18"/>
  <c r="T297" i="18"/>
  <c r="AA293" i="18"/>
  <c r="O272" i="18"/>
  <c r="U169" i="18"/>
  <c r="U56" i="18"/>
  <c r="U120" i="18"/>
  <c r="AB125" i="18"/>
  <c r="AB75" i="18"/>
  <c r="U51" i="18"/>
  <c r="AA264" i="18"/>
  <c r="T269" i="18"/>
  <c r="T282" i="18"/>
  <c r="AA310" i="18"/>
  <c r="AA238" i="18"/>
  <c r="AB57" i="18"/>
  <c r="U163" i="18"/>
  <c r="U133" i="18"/>
  <c r="U108" i="18"/>
  <c r="AB21" i="18"/>
  <c r="U209" i="18"/>
  <c r="U193" i="18"/>
  <c r="U55" i="18"/>
  <c r="AB42" i="18"/>
  <c r="AB112" i="18"/>
  <c r="AB135" i="18"/>
  <c r="AB167" i="18"/>
  <c r="U158" i="18"/>
  <c r="U23" i="18"/>
  <c r="V256" i="18"/>
  <c r="V239" i="18"/>
  <c r="V312" i="18"/>
  <c r="V252" i="18"/>
  <c r="U67" i="18"/>
  <c r="U102" i="18"/>
  <c r="U86" i="18"/>
  <c r="V278" i="18"/>
  <c r="AB181" i="18"/>
  <c r="AB191" i="18"/>
  <c r="AB92" i="18"/>
  <c r="AB200" i="18"/>
  <c r="AB71" i="18"/>
  <c r="AB173" i="18"/>
  <c r="AB180" i="18"/>
  <c r="AC242" i="18"/>
  <c r="AC308" i="18"/>
  <c r="AC249" i="18"/>
  <c r="AC317" i="18"/>
  <c r="AC224" i="18"/>
  <c r="AC235" i="18"/>
  <c r="AC291" i="18"/>
  <c r="AC297" i="18"/>
  <c r="AC239" i="18"/>
  <c r="AC240" i="18"/>
  <c r="AC226" i="18"/>
  <c r="AC254" i="18"/>
  <c r="AC290" i="18"/>
  <c r="AC269" i="18"/>
  <c r="T265" i="18"/>
  <c r="AA276" i="18"/>
  <c r="AA219" i="18"/>
  <c r="AA4" i="18" s="1"/>
  <c r="AA290" i="18"/>
  <c r="AA267" i="18"/>
  <c r="AA307" i="18"/>
  <c r="AA223" i="18"/>
  <c r="AA232" i="18"/>
  <c r="AA281" i="18"/>
  <c r="U140" i="18"/>
  <c r="AB113" i="18"/>
  <c r="AB156" i="18"/>
  <c r="AB215" i="18"/>
  <c r="AB104" i="18"/>
  <c r="AB46" i="18"/>
  <c r="AB179" i="18"/>
  <c r="AB31" i="18"/>
  <c r="AB199" i="18"/>
  <c r="U115" i="18"/>
  <c r="U211" i="18"/>
  <c r="U26" i="18"/>
  <c r="U84" i="18"/>
  <c r="AB66" i="18"/>
  <c r="AB11" i="18"/>
  <c r="AB194" i="18"/>
  <c r="AB206" i="18"/>
  <c r="U24" i="18"/>
  <c r="AB174" i="18"/>
  <c r="U177" i="18"/>
  <c r="U214" i="18"/>
  <c r="U160" i="18"/>
  <c r="AB137" i="18"/>
  <c r="AB151" i="18"/>
  <c r="AB176" i="18"/>
  <c r="V298" i="18"/>
  <c r="T250" i="18"/>
  <c r="T226" i="18"/>
  <c r="T316" i="18"/>
  <c r="T225" i="18"/>
  <c r="T315" i="18"/>
  <c r="T249" i="18"/>
  <c r="T266" i="18"/>
  <c r="AA314" i="18"/>
  <c r="AB83" i="18"/>
  <c r="AB141" i="18"/>
  <c r="U182" i="18"/>
  <c r="U9" i="18"/>
  <c r="AB54" i="18"/>
  <c r="AB44" i="18"/>
  <c r="AB12" i="18"/>
  <c r="AB90" i="18"/>
  <c r="AB157" i="18"/>
  <c r="U159" i="18"/>
  <c r="AB192" i="18"/>
  <c r="AB33" i="18"/>
  <c r="AB30" i="18"/>
  <c r="U125" i="18"/>
  <c r="AA235" i="18"/>
  <c r="T241" i="18"/>
  <c r="T276" i="18"/>
  <c r="T219" i="18"/>
  <c r="T4" i="18" s="1"/>
  <c r="T232" i="18"/>
  <c r="U114" i="18"/>
  <c r="U143" i="18"/>
  <c r="AB171" i="18"/>
  <c r="U78" i="18"/>
  <c r="U75" i="18"/>
  <c r="AB121" i="18"/>
  <c r="AB100" i="18"/>
  <c r="AB202" i="18"/>
  <c r="AB41" i="18"/>
  <c r="AB80" i="18"/>
  <c r="AB82" i="18"/>
  <c r="AB52" i="18"/>
  <c r="AB58" i="18"/>
  <c r="AB106" i="18"/>
  <c r="T312" i="18"/>
  <c r="T242" i="18"/>
  <c r="AA318" i="18"/>
  <c r="AA253" i="18"/>
  <c r="T314" i="18"/>
  <c r="T247" i="18"/>
  <c r="AA270" i="18"/>
  <c r="U57" i="18"/>
  <c r="AB79" i="18"/>
  <c r="AB29" i="18"/>
  <c r="AB85" i="18"/>
  <c r="AB88" i="18"/>
  <c r="U21" i="18"/>
  <c r="AB111" i="18"/>
  <c r="AB48" i="18"/>
  <c r="AB197" i="18"/>
  <c r="AB205" i="18"/>
  <c r="AB94" i="18"/>
  <c r="AB76" i="18"/>
  <c r="AB15" i="18"/>
  <c r="AB91" i="18"/>
  <c r="AB164" i="18"/>
  <c r="AB27" i="18"/>
  <c r="U172" i="18"/>
  <c r="U42" i="18"/>
  <c r="U112" i="18"/>
  <c r="U65" i="18"/>
  <c r="U135" i="18"/>
  <c r="U167" i="18"/>
  <c r="AB188" i="18"/>
  <c r="AB64" i="18"/>
  <c r="O286" i="18"/>
  <c r="AA225" i="18"/>
  <c r="AA249" i="18"/>
  <c r="AA315" i="18"/>
  <c r="T295" i="18"/>
  <c r="AA254" i="18"/>
  <c r="V270" i="18"/>
  <c r="V308" i="18"/>
  <c r="V234" i="18"/>
  <c r="V277" i="18"/>
  <c r="V294" i="18"/>
  <c r="V238" i="18"/>
  <c r="V264" i="18"/>
  <c r="V244" i="18"/>
  <c r="V313" i="18"/>
  <c r="V296" i="18"/>
  <c r="V314" i="18"/>
  <c r="V247" i="18"/>
  <c r="AB37" i="18"/>
  <c r="AB153" i="18"/>
  <c r="AB136" i="18"/>
  <c r="U87" i="18"/>
  <c r="U165" i="18"/>
  <c r="U18" i="18"/>
  <c r="AB53" i="18"/>
  <c r="U183" i="18"/>
  <c r="U17" i="18"/>
  <c r="U175" i="18"/>
  <c r="U201" i="18"/>
  <c r="U186" i="18"/>
  <c r="AB178" i="18"/>
  <c r="U181" i="18"/>
  <c r="U191" i="18"/>
  <c r="U92" i="18"/>
  <c r="U200" i="18"/>
  <c r="U71" i="18"/>
  <c r="U173" i="18"/>
  <c r="U180" i="18"/>
  <c r="AB123" i="18"/>
  <c r="AB195" i="18"/>
  <c r="AB142" i="18"/>
  <c r="AB145" i="18"/>
  <c r="AB129" i="18"/>
  <c r="AB101" i="18"/>
  <c r="V242" i="18"/>
  <c r="T270" i="18"/>
  <c r="AA300" i="18"/>
  <c r="AB19" i="18"/>
  <c r="AA280" i="18"/>
  <c r="U32" i="18"/>
  <c r="U35" i="18"/>
  <c r="AB72" i="18"/>
  <c r="AB147" i="18"/>
  <c r="AB155" i="18"/>
  <c r="AB161" i="18"/>
  <c r="AB196" i="18"/>
  <c r="AB25" i="18"/>
  <c r="AA233" i="18"/>
  <c r="AA291" i="18"/>
  <c r="AA268" i="18"/>
  <c r="AA278" i="18"/>
  <c r="U207" i="18"/>
  <c r="U16" i="18"/>
  <c r="AB163" i="18"/>
  <c r="AB133" i="18"/>
  <c r="AB97" i="18"/>
  <c r="AB108" i="18"/>
  <c r="AB59" i="18"/>
  <c r="U68" i="18"/>
  <c r="AB22" i="18"/>
  <c r="AB209" i="18"/>
  <c r="AB185" i="18"/>
  <c r="AB193" i="18"/>
  <c r="AB122" i="18"/>
  <c r="AB55" i="18"/>
  <c r="AB166" i="18"/>
  <c r="U124" i="18"/>
  <c r="U60" i="18"/>
  <c r="U189" i="18"/>
  <c r="U89" i="18"/>
  <c r="AB158" i="18"/>
  <c r="U110" i="18"/>
  <c r="T246" i="18"/>
  <c r="V311" i="18"/>
  <c r="V241" i="18"/>
  <c r="V224" i="18"/>
  <c r="AA242" i="18"/>
  <c r="AA312" i="18"/>
  <c r="V281" i="18"/>
  <c r="V267" i="18"/>
  <c r="V290" i="18"/>
  <c r="V219" i="18"/>
  <c r="V4" i="18" s="1"/>
  <c r="V232" i="18"/>
  <c r="V223" i="18"/>
  <c r="V307" i="18"/>
  <c r="AB13" i="18"/>
  <c r="U99" i="18"/>
  <c r="AB67" i="18"/>
  <c r="AB102" i="18"/>
  <c r="U149" i="18"/>
  <c r="U116" i="18"/>
  <c r="U170" i="18"/>
  <c r="U148" i="18"/>
  <c r="U14" i="18"/>
  <c r="AB86" i="18"/>
  <c r="U40" i="18"/>
  <c r="U198" i="18"/>
  <c r="U162" i="18"/>
  <c r="U150" i="18"/>
  <c r="U217" i="18"/>
  <c r="U134" i="18"/>
  <c r="U98" i="18"/>
  <c r="AB39" i="18"/>
  <c r="AB204" i="18"/>
  <c r="AB144" i="18"/>
  <c r="AB146" i="18"/>
  <c r="AB34" i="18"/>
  <c r="AB126" i="18"/>
  <c r="AC309" i="18"/>
  <c r="T264" i="18"/>
  <c r="T310" i="18"/>
  <c r="T238" i="18"/>
  <c r="AA277" i="18"/>
  <c r="AA294" i="18"/>
  <c r="AA308" i="18"/>
  <c r="AA234" i="18"/>
  <c r="T253" i="18"/>
  <c r="T318" i="18"/>
  <c r="U127" i="18"/>
  <c r="U168" i="18"/>
  <c r="AB115" i="18"/>
  <c r="AB211" i="18"/>
  <c r="AB26" i="18"/>
  <c r="AB84" i="18"/>
  <c r="U117" i="18"/>
  <c r="U190" i="18"/>
  <c r="U184" i="18"/>
  <c r="AB24" i="18"/>
  <c r="U118" i="18"/>
  <c r="U28" i="18"/>
  <c r="AB177" i="18"/>
  <c r="AB214" i="18"/>
  <c r="AB160" i="18"/>
  <c r="Z272" i="18"/>
  <c r="U216" i="18"/>
  <c r="U131" i="18"/>
  <c r="AB182" i="18"/>
  <c r="AB9" i="18"/>
  <c r="O228" i="18"/>
  <c r="U61" i="18"/>
  <c r="U19" i="18"/>
  <c r="U103" i="18"/>
  <c r="U105" i="18"/>
  <c r="AB159" i="18"/>
  <c r="T307" i="18"/>
  <c r="AB114" i="18"/>
  <c r="AB143" i="18"/>
  <c r="AB78" i="18"/>
  <c r="U139" i="18"/>
  <c r="U72" i="18"/>
  <c r="U147" i="18"/>
  <c r="U155" i="18"/>
  <c r="U161" i="18"/>
  <c r="U196" i="18"/>
  <c r="U25" i="18"/>
  <c r="AA265" i="18"/>
  <c r="T313" i="18"/>
  <c r="T244" i="18"/>
  <c r="U97" i="18"/>
  <c r="U59" i="18"/>
  <c r="U22" i="18"/>
  <c r="U185" i="18"/>
  <c r="U122" i="18"/>
  <c r="U166" i="18"/>
  <c r="U73" i="18"/>
  <c r="U213" i="18"/>
  <c r="AB172" i="18"/>
  <c r="AB65" i="18"/>
  <c r="V279" i="18"/>
  <c r="V292" i="18"/>
  <c r="V261" i="18"/>
  <c r="V263" i="18"/>
  <c r="V309" i="18"/>
  <c r="V262" i="18"/>
  <c r="V236" i="18"/>
  <c r="V233" i="18"/>
  <c r="V266" i="18"/>
  <c r="V237" i="18"/>
  <c r="V297" i="18"/>
  <c r="V248" i="18"/>
  <c r="V246" i="18"/>
  <c r="U13" i="18"/>
  <c r="AB87" i="18"/>
  <c r="AB165" i="18"/>
  <c r="AB18" i="18"/>
  <c r="U212" i="18"/>
  <c r="AB183" i="18"/>
  <c r="AB17" i="18"/>
  <c r="AB175" i="18"/>
  <c r="AB201" i="18"/>
  <c r="AB186" i="18"/>
  <c r="U39" i="18"/>
  <c r="U204" i="18"/>
  <c r="U144" i="18"/>
  <c r="U146" i="18"/>
  <c r="U34" i="18"/>
  <c r="U126" i="18"/>
  <c r="AC294" i="18"/>
  <c r="AC225" i="18"/>
  <c r="AC264" i="18"/>
  <c r="T252" i="18"/>
  <c r="T268" i="18"/>
  <c r="T233" i="18"/>
  <c r="T291" i="18"/>
  <c r="T278" i="18"/>
  <c r="AA284" i="18"/>
  <c r="AB130" i="18"/>
  <c r="U113" i="18"/>
  <c r="U156" i="18"/>
  <c r="U215" i="18"/>
  <c r="U104" i="18"/>
  <c r="U46" i="18"/>
  <c r="U179" i="18"/>
  <c r="U31" i="18"/>
  <c r="U199" i="18"/>
  <c r="AB93" i="18"/>
  <c r="AB203" i="18"/>
  <c r="AB128" i="18"/>
  <c r="AB20" i="18"/>
  <c r="U66" i="18"/>
  <c r="U11" i="18"/>
  <c r="U194" i="18"/>
  <c r="U206" i="18"/>
  <c r="U174" i="18"/>
  <c r="AB96" i="18"/>
  <c r="AB47" i="18"/>
  <c r="AB95" i="18"/>
  <c r="AB210" i="18"/>
  <c r="U137" i="18"/>
  <c r="U151" i="18"/>
  <c r="U176" i="18"/>
  <c r="T255" i="18"/>
  <c r="T319" i="18"/>
  <c r="AA261" i="18"/>
  <c r="AA298" i="18"/>
  <c r="AA282" i="18"/>
  <c r="AA269" i="18"/>
  <c r="U83" i="18"/>
  <c r="U141" i="18"/>
  <c r="AB74" i="18"/>
  <c r="O303" i="18"/>
  <c r="O258" i="18"/>
  <c r="U54" i="18"/>
  <c r="U44" i="18"/>
  <c r="U12" i="18"/>
  <c r="U90" i="18"/>
  <c r="U157" i="18"/>
  <c r="AB107" i="18"/>
  <c r="AB62" i="18"/>
  <c r="U192" i="18"/>
  <c r="U33" i="18"/>
  <c r="U30" i="18"/>
  <c r="S272" i="18"/>
  <c r="T223" i="18"/>
  <c r="T290" i="18"/>
  <c r="AB32" i="18"/>
  <c r="AB35" i="18"/>
  <c r="U171" i="18"/>
  <c r="AB119" i="18"/>
  <c r="AB49" i="18"/>
  <c r="U121" i="18"/>
  <c r="U100" i="18"/>
  <c r="U202" i="18"/>
  <c r="U41" i="18"/>
  <c r="U80" i="18"/>
  <c r="U82" i="18"/>
  <c r="U52" i="18"/>
  <c r="U58" i="18"/>
  <c r="U106" i="18"/>
  <c r="AA309" i="18"/>
  <c r="AA245" i="18"/>
  <c r="AB207" i="18"/>
  <c r="AB16" i="18"/>
  <c r="U79" i="18"/>
  <c r="U29" i="18"/>
  <c r="U85" i="18"/>
  <c r="U88" i="18"/>
  <c r="AB68" i="18"/>
  <c r="U111" i="18"/>
  <c r="U48" i="18"/>
  <c r="U197" i="18"/>
  <c r="U205" i="18"/>
  <c r="U94" i="18"/>
  <c r="U76" i="18"/>
  <c r="U15" i="18"/>
  <c r="U91" i="18"/>
  <c r="U164" i="18"/>
  <c r="U27" i="18"/>
  <c r="AB45" i="18"/>
  <c r="AB124" i="18"/>
  <c r="AB36" i="18"/>
  <c r="AB60" i="18"/>
  <c r="AB189" i="18"/>
  <c r="AB77" i="18"/>
  <c r="AB89" i="18"/>
  <c r="AB38" i="18"/>
  <c r="U188" i="18"/>
  <c r="U64" i="18"/>
  <c r="AB110" i="18"/>
  <c r="AA316" i="18"/>
  <c r="AA226" i="18"/>
  <c r="AA250" i="18"/>
  <c r="AA255" i="18"/>
  <c r="AA319" i="18"/>
  <c r="T235" i="18"/>
  <c r="V268" i="18"/>
  <c r="T292" i="18"/>
  <c r="T279" i="18"/>
  <c r="V315" i="18"/>
  <c r="V249" i="18"/>
  <c r="V225" i="18"/>
  <c r="V284" i="18"/>
  <c r="V280" i="18"/>
  <c r="V269" i="18"/>
  <c r="V282" i="18"/>
  <c r="V253" i="18"/>
  <c r="V318" i="18"/>
  <c r="V243" i="18"/>
  <c r="V226" i="18"/>
  <c r="V250" i="18"/>
  <c r="V316" i="18"/>
  <c r="V276" i="18"/>
  <c r="V295" i="18"/>
  <c r="AB99" i="18"/>
  <c r="U37" i="18"/>
  <c r="U153" i="18"/>
  <c r="U136" i="18"/>
  <c r="AB208" i="18"/>
  <c r="AB50" i="18"/>
  <c r="AB152" i="18"/>
  <c r="U53" i="18"/>
  <c r="AB149" i="18"/>
  <c r="AB116" i="18"/>
  <c r="AB170" i="18"/>
  <c r="AB148" i="18"/>
  <c r="AB14" i="18"/>
  <c r="U178" i="18"/>
  <c r="T309" i="18"/>
  <c r="AA279" i="18"/>
  <c r="T308" i="18"/>
  <c r="AB40" i="18"/>
  <c r="AB198" i="18"/>
  <c r="AB162" i="18"/>
  <c r="AB150" i="18"/>
  <c r="AB217" i="18"/>
  <c r="AB134" i="18"/>
  <c r="AB98" i="18"/>
  <c r="U123" i="18"/>
  <c r="U195" i="18"/>
  <c r="U142" i="18"/>
  <c r="U145" i="18"/>
  <c r="U129" i="18"/>
  <c r="V275" i="18"/>
  <c r="X4" i="13"/>
  <c r="AE19" i="12"/>
  <c r="AE94" i="12"/>
  <c r="AE116" i="12"/>
  <c r="AE74" i="12"/>
  <c r="AE92" i="12"/>
  <c r="AE120" i="12"/>
  <c r="AE106" i="12"/>
  <c r="AE211" i="12"/>
  <c r="AE131" i="12"/>
  <c r="AE166" i="12"/>
  <c r="AE167" i="12"/>
  <c r="AE184" i="12"/>
  <c r="AE21" i="12"/>
  <c r="AE178" i="12"/>
  <c r="AE136" i="12"/>
  <c r="T152" i="12"/>
  <c r="T27" i="12"/>
  <c r="AE33" i="12"/>
  <c r="AE160" i="12"/>
  <c r="AE217" i="12"/>
  <c r="AE23" i="12"/>
  <c r="AE173" i="12"/>
  <c r="AE142" i="12"/>
  <c r="AE35" i="12"/>
  <c r="AE135" i="12"/>
  <c r="AE152" i="12"/>
  <c r="AE52" i="12"/>
  <c r="AE58" i="12"/>
  <c r="AE41" i="12"/>
  <c r="AE145" i="12"/>
  <c r="AE216" i="12"/>
  <c r="AE123" i="12"/>
  <c r="AE36" i="12"/>
  <c r="AE154" i="12"/>
  <c r="AE83" i="12"/>
  <c r="AE198" i="12"/>
  <c r="AE110" i="12"/>
  <c r="AE43" i="12"/>
  <c r="AE186" i="12"/>
  <c r="AE16" i="12"/>
  <c r="AE199" i="12"/>
  <c r="AE84" i="12"/>
  <c r="AE133" i="12"/>
  <c r="AA178" i="12"/>
  <c r="AA184" i="12"/>
  <c r="AE101" i="12"/>
  <c r="AE47" i="12"/>
  <c r="AE50" i="12"/>
  <c r="T105" i="12"/>
  <c r="AA200" i="12"/>
  <c r="AE22" i="12"/>
  <c r="AE34" i="12"/>
  <c r="AA129" i="12"/>
  <c r="AA206" i="12"/>
  <c r="AA49" i="12"/>
  <c r="AA120" i="12"/>
  <c r="T83" i="12"/>
  <c r="AE62" i="12"/>
  <c r="AA152" i="12"/>
  <c r="T147" i="12"/>
  <c r="AA197" i="12"/>
  <c r="AA198" i="12"/>
  <c r="AA46" i="12"/>
  <c r="T119" i="12"/>
  <c r="T56" i="12"/>
  <c r="AA169" i="12"/>
  <c r="T72" i="12"/>
  <c r="T198" i="12"/>
  <c r="AE194" i="12"/>
  <c r="AA209" i="12"/>
  <c r="T195" i="12"/>
  <c r="AA33" i="12"/>
  <c r="T150" i="12"/>
  <c r="T29" i="12"/>
  <c r="AE200" i="12"/>
  <c r="AE104" i="12"/>
  <c r="AE111" i="12"/>
  <c r="AE148" i="12"/>
  <c r="AE99" i="12"/>
  <c r="T100" i="12"/>
  <c r="T73" i="12"/>
  <c r="T51" i="12"/>
  <c r="T187" i="12"/>
  <c r="AA59" i="12"/>
  <c r="T149" i="12"/>
  <c r="AA164" i="12"/>
  <c r="AA183" i="12"/>
  <c r="AA111" i="12"/>
  <c r="AA203" i="12"/>
  <c r="T19" i="12"/>
  <c r="T75" i="12"/>
  <c r="T194" i="12"/>
  <c r="AA68" i="12"/>
  <c r="T166" i="12"/>
  <c r="AA42" i="12"/>
  <c r="T54" i="12"/>
  <c r="AA114" i="12"/>
  <c r="T60" i="12"/>
  <c r="T128" i="12"/>
  <c r="AA60" i="12"/>
  <c r="T191" i="12"/>
  <c r="AA163" i="12"/>
  <c r="AA69" i="12"/>
  <c r="T25" i="12"/>
  <c r="AA202" i="12"/>
  <c r="AA76" i="12"/>
  <c r="AA27" i="12"/>
  <c r="AA88" i="12"/>
  <c r="AA89" i="12"/>
  <c r="AA13" i="12"/>
  <c r="T145" i="12"/>
  <c r="AA22" i="12"/>
  <c r="AA65" i="12"/>
  <c r="T211" i="12"/>
  <c r="AE24" i="12"/>
  <c r="T33" i="12"/>
  <c r="AA134" i="12"/>
  <c r="AA95" i="12"/>
  <c r="T171" i="12"/>
  <c r="T95" i="12"/>
  <c r="T37" i="12"/>
  <c r="T15" i="12"/>
  <c r="AA104" i="12"/>
  <c r="AA15" i="12"/>
  <c r="T104" i="12"/>
  <c r="T125" i="12"/>
  <c r="AA180" i="12"/>
  <c r="T111" i="12"/>
  <c r="T93" i="12"/>
  <c r="AA58" i="12"/>
  <c r="T80" i="12"/>
  <c r="AA133" i="12"/>
  <c r="T203" i="12"/>
  <c r="T32" i="12"/>
  <c r="T158" i="12"/>
  <c r="AA214" i="12"/>
  <c r="AA212" i="12"/>
  <c r="AA52" i="12"/>
  <c r="AA74" i="12"/>
  <c r="AA29" i="12"/>
  <c r="AA81" i="12"/>
  <c r="AA205" i="12"/>
  <c r="AE87" i="12"/>
  <c r="T142" i="12"/>
  <c r="T22" i="12"/>
  <c r="AA62" i="12"/>
  <c r="AA160" i="12"/>
  <c r="AA159" i="12"/>
  <c r="T140" i="12"/>
  <c r="T20" i="12"/>
  <c r="AA112" i="12"/>
  <c r="AA210" i="12"/>
  <c r="AA138" i="12"/>
  <c r="T153" i="12"/>
  <c r="AA217" i="12"/>
  <c r="T64" i="12"/>
  <c r="AA38" i="12"/>
  <c r="T176" i="12"/>
  <c r="AA100" i="12"/>
  <c r="AA196" i="12"/>
  <c r="T109" i="12"/>
  <c r="AA199" i="12"/>
  <c r="AA25" i="12"/>
  <c r="T35" i="12"/>
  <c r="AA216" i="12"/>
  <c r="AE190" i="12"/>
  <c r="AE89" i="12"/>
  <c r="AE78" i="12"/>
  <c r="AE175" i="12"/>
  <c r="AE132" i="12"/>
  <c r="AE97" i="12"/>
  <c r="AE126" i="12"/>
  <c r="AE93" i="12"/>
  <c r="AE201" i="12"/>
  <c r="AE134" i="12"/>
  <c r="AE161" i="12"/>
  <c r="AE66" i="12"/>
  <c r="AE162" i="12"/>
  <c r="AE9" i="12"/>
  <c r="AE32" i="12"/>
  <c r="AE39" i="12"/>
  <c r="AE180" i="12"/>
  <c r="X303" i="13"/>
  <c r="AE303" i="13" s="1"/>
  <c r="X228" i="13"/>
  <c r="AE228" i="13" s="1"/>
  <c r="X258" i="13"/>
  <c r="AE258" i="13" s="1"/>
  <c r="X286" i="13"/>
  <c r="AE286" i="13" s="1"/>
  <c r="AE202" i="12"/>
  <c r="AE179" i="12"/>
  <c r="AE205" i="12"/>
  <c r="AE195" i="12"/>
  <c r="AE56" i="12"/>
  <c r="AE70" i="12"/>
  <c r="AE103" i="12"/>
  <c r="AE40" i="12"/>
  <c r="R286" i="13"/>
  <c r="R272" i="13"/>
  <c r="R228" i="13"/>
  <c r="X301" i="12"/>
  <c r="AE301" i="12" s="1"/>
  <c r="AE193" i="12"/>
  <c r="AE185" i="12"/>
  <c r="AE128" i="12"/>
  <c r="AE158" i="12"/>
  <c r="AE12" i="12"/>
  <c r="AE79" i="12"/>
  <c r="X235" i="12"/>
  <c r="AE235" i="12" s="1"/>
  <c r="X321" i="13"/>
  <c r="AE321" i="13" s="1"/>
  <c r="AE44" i="12"/>
  <c r="AE163" i="12"/>
  <c r="AE29" i="12"/>
  <c r="AE69" i="12"/>
  <c r="AE130" i="12"/>
  <c r="AE203" i="12"/>
  <c r="X272" i="13"/>
  <c r="AE272" i="13" s="1"/>
  <c r="R303" i="13"/>
  <c r="R321" i="13"/>
  <c r="R258" i="13"/>
  <c r="AE213" i="12"/>
  <c r="AE14" i="12"/>
  <c r="AE122" i="12"/>
  <c r="AE155" i="12"/>
  <c r="AE49" i="12"/>
  <c r="AE117" i="12"/>
  <c r="AE28" i="12"/>
  <c r="AE114" i="12"/>
  <c r="AE159" i="12"/>
  <c r="AE143" i="12"/>
  <c r="AE183" i="12"/>
  <c r="AE188" i="12"/>
  <c r="AE100" i="12"/>
  <c r="AE20" i="12"/>
  <c r="X237" i="12"/>
  <c r="AE237" i="12" s="1"/>
  <c r="AE189" i="12"/>
  <c r="AE59" i="12"/>
  <c r="AE55" i="12"/>
  <c r="AE207" i="12"/>
  <c r="AE64" i="12"/>
  <c r="AE174" i="12"/>
  <c r="AE42" i="12"/>
  <c r="AE153" i="12"/>
  <c r="AE215" i="12"/>
  <c r="AE121" i="12"/>
  <c r="AE170" i="12"/>
  <c r="AE146" i="12"/>
  <c r="AE125" i="12"/>
  <c r="AE144" i="12"/>
  <c r="AE172" i="12"/>
  <c r="AE164" i="12"/>
  <c r="AE51" i="12"/>
  <c r="AE171" i="12"/>
  <c r="AE53" i="12"/>
  <c r="AE31" i="12"/>
  <c r="AE187" i="12"/>
  <c r="AE45" i="12"/>
  <c r="AE141" i="12"/>
  <c r="AE37" i="12"/>
  <c r="AE17" i="12"/>
  <c r="AE81" i="12"/>
  <c r="X255" i="12"/>
  <c r="AE255" i="12" s="1"/>
  <c r="AE15" i="12"/>
  <c r="AE75" i="12"/>
  <c r="AE67" i="12"/>
  <c r="X300" i="12"/>
  <c r="AE300" i="12" s="1"/>
  <c r="AE210" i="12"/>
  <c r="AE129" i="12"/>
  <c r="AE18" i="12"/>
  <c r="AE48" i="12"/>
  <c r="AE13" i="12"/>
  <c r="X319" i="12"/>
  <c r="AE156" i="12"/>
  <c r="AE65" i="12"/>
  <c r="AE109" i="12"/>
  <c r="AE107" i="12"/>
  <c r="AE204" i="12"/>
  <c r="AE63" i="12"/>
  <c r="AE138" i="12"/>
  <c r="R255" i="12"/>
  <c r="X299" i="12"/>
  <c r="AE71" i="12"/>
  <c r="AE137" i="12"/>
  <c r="AE68" i="12"/>
  <c r="AE151" i="12"/>
  <c r="AE115" i="12"/>
  <c r="X295" i="12"/>
  <c r="AE295" i="12" s="1"/>
  <c r="X248" i="12"/>
  <c r="AE248" i="12" s="1"/>
  <c r="AE95" i="12"/>
  <c r="AE150" i="12"/>
  <c r="X308" i="12"/>
  <c r="AE308" i="12" s="1"/>
  <c r="X239" i="12"/>
  <c r="AE239" i="12" s="1"/>
  <c r="R245" i="12"/>
  <c r="X311" i="12"/>
  <c r="X250" i="12"/>
  <c r="AE250" i="12" s="1"/>
  <c r="X246" i="12"/>
  <c r="AE246" i="12" s="1"/>
  <c r="AE157" i="12"/>
  <c r="AE82" i="12"/>
  <c r="AE61" i="12"/>
  <c r="AE90" i="12"/>
  <c r="AE119" i="12"/>
  <c r="AE214" i="12"/>
  <c r="R296" i="12"/>
  <c r="AE192" i="12"/>
  <c r="AE30" i="12"/>
  <c r="AE57" i="12"/>
  <c r="X226" i="12"/>
  <c r="AE226" i="12" s="1"/>
  <c r="X296" i="12"/>
  <c r="AE296" i="12" s="1"/>
  <c r="AE10" i="12"/>
  <c r="AE54" i="12"/>
  <c r="AE165" i="12"/>
  <c r="AE197" i="12"/>
  <c r="AE212" i="12"/>
  <c r="AE139" i="12"/>
  <c r="AE181" i="12"/>
  <c r="AE108" i="12"/>
  <c r="AE208" i="12"/>
  <c r="AE127" i="12"/>
  <c r="AE149" i="12"/>
  <c r="AE38" i="12"/>
  <c r="AE96" i="12"/>
  <c r="AE27" i="12"/>
  <c r="X290" i="12"/>
  <c r="AE290" i="12" s="1"/>
  <c r="X247" i="12"/>
  <c r="AE247" i="12" s="1"/>
  <c r="X256" i="12"/>
  <c r="AE256" i="12" s="1"/>
  <c r="X318" i="12"/>
  <c r="AE318" i="12" s="1"/>
  <c r="R232" i="12"/>
  <c r="X241" i="12"/>
  <c r="AE241" i="12" s="1"/>
  <c r="X251" i="12"/>
  <c r="AE251" i="12" s="1"/>
  <c r="X234" i="12"/>
  <c r="AE234" i="12" s="1"/>
  <c r="AE113" i="12"/>
  <c r="AE176" i="12"/>
  <c r="AE168" i="12"/>
  <c r="X232" i="12"/>
  <c r="X253" i="12"/>
  <c r="AE253" i="12" s="1"/>
  <c r="X277" i="12"/>
  <c r="AE277" i="12" s="1"/>
  <c r="X266" i="12"/>
  <c r="AE266" i="12" s="1"/>
  <c r="AE112" i="12"/>
  <c r="AE169" i="12"/>
  <c r="AE102" i="12"/>
  <c r="AE182" i="12"/>
  <c r="X270" i="12"/>
  <c r="AE270" i="12" s="1"/>
  <c r="X314" i="12"/>
  <c r="AE314" i="12" s="1"/>
  <c r="X243" i="12"/>
  <c r="AE243" i="12" s="1"/>
  <c r="X269" i="12"/>
  <c r="AE269" i="12" s="1"/>
  <c r="X294" i="12"/>
  <c r="AE294" i="12" s="1"/>
  <c r="R318" i="12"/>
  <c r="R311" i="12"/>
  <c r="R250" i="12"/>
  <c r="R309" i="12"/>
  <c r="AE140" i="12"/>
  <c r="AE85" i="12"/>
  <c r="X268" i="12"/>
  <c r="AE268" i="12" s="1"/>
  <c r="AE11" i="12"/>
  <c r="X249" i="12"/>
  <c r="AE249" i="12" s="1"/>
  <c r="R236" i="12"/>
  <c r="AE118" i="12"/>
  <c r="AE72" i="12"/>
  <c r="X284" i="12"/>
  <c r="AE284" i="12" s="1"/>
  <c r="R299" i="12"/>
  <c r="R237" i="12"/>
  <c r="R234" i="12"/>
  <c r="X267" i="12"/>
  <c r="AE267" i="12" s="1"/>
  <c r="Y318" i="12"/>
  <c r="X244" i="12"/>
  <c r="AE244" i="12" s="1"/>
  <c r="Y238" i="12"/>
  <c r="Y249" i="12"/>
  <c r="R308" i="12"/>
  <c r="R246" i="12"/>
  <c r="Y294" i="12"/>
  <c r="R281" i="12"/>
  <c r="Y253" i="12"/>
  <c r="X283" i="12"/>
  <c r="AE283" i="12" s="1"/>
  <c r="X307" i="12"/>
  <c r="X233" i="12"/>
  <c r="AE233" i="12" s="1"/>
  <c r="X278" i="12"/>
  <c r="AE278" i="12" s="1"/>
  <c r="X238" i="12"/>
  <c r="AE238" i="12" s="1"/>
  <c r="AE77" i="12"/>
  <c r="AE209" i="12"/>
  <c r="X263" i="12"/>
  <c r="AE263" i="12" s="1"/>
  <c r="X245" i="12"/>
  <c r="AE245" i="12" s="1"/>
  <c r="Z244" i="12"/>
  <c r="R244" i="12"/>
  <c r="Y277" i="12"/>
  <c r="R256" i="12"/>
  <c r="Y236" i="12"/>
  <c r="R248" i="12"/>
  <c r="Y281" i="12"/>
  <c r="Y266" i="12"/>
  <c r="R252" i="12"/>
  <c r="R314" i="12"/>
  <c r="R262" i="12"/>
  <c r="R268" i="12"/>
  <c r="X292" i="12"/>
  <c r="AE292" i="12" s="1"/>
  <c r="X291" i="12"/>
  <c r="AE291" i="12" s="1"/>
  <c r="R283" i="12"/>
  <c r="R265" i="12"/>
  <c r="R225" i="12"/>
  <c r="R301" i="12"/>
  <c r="Z256" i="12"/>
  <c r="Z238" i="12"/>
  <c r="Y276" i="12"/>
  <c r="Y239" i="12"/>
  <c r="Y291" i="12"/>
  <c r="AE25" i="12"/>
  <c r="Z243" i="12"/>
  <c r="AE91" i="12"/>
  <c r="AE98" i="12"/>
  <c r="R278" i="12"/>
  <c r="S244" i="12"/>
  <c r="X282" i="12"/>
  <c r="AE282" i="12" s="1"/>
  <c r="Y312" i="12"/>
  <c r="Z239" i="12"/>
  <c r="S256" i="12"/>
  <c r="R313" i="12"/>
  <c r="R243" i="12"/>
  <c r="R310" i="12"/>
  <c r="R240" i="12"/>
  <c r="R269" i="12"/>
  <c r="R219" i="12"/>
  <c r="R4" i="12" s="1"/>
  <c r="R241" i="12"/>
  <c r="R317" i="12"/>
  <c r="R298" i="12"/>
  <c r="R235" i="12"/>
  <c r="Y299" i="12"/>
  <c r="R247" i="12"/>
  <c r="R294" i="12"/>
  <c r="Y247" i="12"/>
  <c r="Y245" i="12"/>
  <c r="Y296" i="12"/>
  <c r="Y270" i="12"/>
  <c r="Y315" i="12"/>
  <c r="Y293" i="12"/>
  <c r="Y267" i="12"/>
  <c r="Y248" i="12"/>
  <c r="Y311" i="12"/>
  <c r="Z267" i="12"/>
  <c r="Z237" i="12"/>
  <c r="Z308" i="12"/>
  <c r="Z301" i="12"/>
  <c r="Z300" i="12"/>
  <c r="Y242" i="12"/>
  <c r="Y292" i="12"/>
  <c r="Y275" i="12"/>
  <c r="Y319" i="12"/>
  <c r="Y301" i="12"/>
  <c r="Y309" i="12"/>
  <c r="S268" i="12"/>
  <c r="S299" i="12"/>
  <c r="Z245" i="12"/>
  <c r="Z317" i="12"/>
  <c r="S261" i="12"/>
  <c r="S314" i="12"/>
  <c r="S297" i="12"/>
  <c r="S246" i="12"/>
  <c r="Y246" i="12"/>
  <c r="Y254" i="12"/>
  <c r="Y237" i="12"/>
  <c r="S238" i="12"/>
  <c r="R297" i="12"/>
  <c r="Y244" i="12"/>
  <c r="Y255" i="12"/>
  <c r="Y269" i="12"/>
  <c r="Z284" i="12"/>
  <c r="Y256" i="12"/>
  <c r="R239" i="12"/>
  <c r="Y235" i="12"/>
  <c r="R270" i="12"/>
  <c r="Y240" i="12"/>
  <c r="R264" i="12"/>
  <c r="Y224" i="12"/>
  <c r="R254" i="12"/>
  <c r="R224" i="12"/>
  <c r="Y298" i="12"/>
  <c r="R238" i="12"/>
  <c r="R292" i="12"/>
  <c r="Y243" i="12"/>
  <c r="Y252" i="12"/>
  <c r="R226" i="12"/>
  <c r="Y310" i="12"/>
  <c r="Y314" i="12"/>
  <c r="Y290" i="12"/>
  <c r="S254" i="12"/>
  <c r="P245" i="12"/>
  <c r="S298" i="12"/>
  <c r="Z248" i="12"/>
  <c r="Y278" i="12"/>
  <c r="Y313" i="12"/>
  <c r="S277" i="12"/>
  <c r="R253" i="12"/>
  <c r="Y241" i="12"/>
  <c r="Y225" i="12"/>
  <c r="Y300" i="12"/>
  <c r="Y263" i="12"/>
  <c r="Y232" i="12"/>
  <c r="X279" i="12"/>
  <c r="AE279" i="12" s="1"/>
  <c r="X316" i="12"/>
  <c r="AE316" i="12" s="1"/>
  <c r="X252" i="12"/>
  <c r="AE252" i="12" s="1"/>
  <c r="X297" i="12"/>
  <c r="AE297" i="12" s="1"/>
  <c r="X281" i="12"/>
  <c r="AE281" i="12" s="1"/>
  <c r="X262" i="12"/>
  <c r="AE262" i="12" s="1"/>
  <c r="X317" i="12"/>
  <c r="AE206" i="12"/>
  <c r="X254" i="12"/>
  <c r="AE254" i="12" s="1"/>
  <c r="X275" i="12"/>
  <c r="X315" i="12"/>
  <c r="X225" i="12"/>
  <c r="AE225" i="12" s="1"/>
  <c r="X293" i="12"/>
  <c r="AE293" i="12" s="1"/>
  <c r="AE46" i="12"/>
  <c r="X309" i="12"/>
  <c r="X219" i="12"/>
  <c r="X265" i="12"/>
  <c r="X223" i="12"/>
  <c r="X242" i="12"/>
  <c r="AE242" i="12" s="1"/>
  <c r="X264" i="12"/>
  <c r="AE264" i="12" s="1"/>
  <c r="X276" i="12"/>
  <c r="AE276" i="12" s="1"/>
  <c r="X313" i="12"/>
  <c r="Y280" i="12"/>
  <c r="Y268" i="12"/>
  <c r="R282" i="12"/>
  <c r="R307" i="12"/>
  <c r="R233" i="12"/>
  <c r="R266" i="12"/>
  <c r="R223" i="12"/>
  <c r="R290" i="12"/>
  <c r="R249" i="12"/>
  <c r="R300" i="12"/>
  <c r="R279" i="12"/>
  <c r="R315" i="12"/>
  <c r="S279" i="12"/>
  <c r="Z280" i="12"/>
  <c r="Z315" i="12"/>
  <c r="Z262" i="12"/>
  <c r="S290" i="12"/>
  <c r="S280" i="12"/>
  <c r="S240" i="12"/>
  <c r="S262" i="12"/>
  <c r="Z232" i="12"/>
  <c r="Z219" i="12"/>
  <c r="Z4" i="12" s="1"/>
  <c r="Z307" i="12"/>
  <c r="AE80" i="12"/>
  <c r="X298" i="12"/>
  <c r="AE298" i="12" s="1"/>
  <c r="S265" i="12"/>
  <c r="X280" i="12"/>
  <c r="AE280" i="12" s="1"/>
  <c r="X312" i="12"/>
  <c r="AE312" i="12" s="1"/>
  <c r="Y262" i="12"/>
  <c r="R263" i="12"/>
  <c r="R312" i="12"/>
  <c r="Y282" i="12"/>
  <c r="Y223" i="12"/>
  <c r="Y283" i="12"/>
  <c r="Y233" i="12"/>
  <c r="Y265" i="12"/>
  <c r="Y317" i="12"/>
  <c r="Y279" i="12"/>
  <c r="Y297" i="12"/>
  <c r="Y226" i="12"/>
  <c r="Y251" i="12"/>
  <c r="Y261" i="12"/>
  <c r="R267" i="12"/>
  <c r="R291" i="12"/>
  <c r="R316" i="12"/>
  <c r="Y264" i="12"/>
  <c r="Y234" i="12"/>
  <c r="Y295" i="12"/>
  <c r="Y308" i="12"/>
  <c r="Y284" i="12"/>
  <c r="R251" i="12"/>
  <c r="R261" i="12"/>
  <c r="R277" i="12"/>
  <c r="Z234" i="12"/>
  <c r="S239" i="12"/>
  <c r="S275" i="12"/>
  <c r="S315" i="12"/>
  <c r="S264" i="12"/>
  <c r="S242" i="12"/>
  <c r="S226" i="12"/>
  <c r="S253" i="12"/>
  <c r="S267" i="12"/>
  <c r="X310" i="12"/>
  <c r="AE310" i="12" s="1"/>
  <c r="Z242" i="12"/>
  <c r="R293" i="12"/>
  <c r="AE73" i="12"/>
  <c r="AE147" i="12"/>
  <c r="AE177" i="12"/>
  <c r="R319" i="12"/>
  <c r="R242" i="12"/>
  <c r="R284" i="12"/>
  <c r="X224" i="12"/>
  <c r="X261" i="12"/>
  <c r="AE261" i="12" s="1"/>
  <c r="R276" i="12"/>
  <c r="Y307" i="12"/>
  <c r="X236" i="12"/>
  <c r="AE236" i="12" s="1"/>
  <c r="Z268" i="12"/>
  <c r="AA78" i="12"/>
  <c r="T42" i="12"/>
  <c r="AA151" i="12"/>
  <c r="AA110" i="12"/>
  <c r="AA19" i="12"/>
  <c r="AA154" i="12"/>
  <c r="AA66" i="12"/>
  <c r="AA26" i="12"/>
  <c r="T45" i="12"/>
  <c r="AA166" i="12"/>
  <c r="AA171" i="12"/>
  <c r="T58" i="12"/>
  <c r="T62" i="12"/>
  <c r="T201" i="12"/>
  <c r="AA130" i="12"/>
  <c r="AA153" i="12"/>
  <c r="AA109" i="12"/>
  <c r="AA97" i="12"/>
  <c r="T130" i="12"/>
  <c r="AA158" i="12"/>
  <c r="T57" i="12"/>
  <c r="T144" i="12"/>
  <c r="T146" i="12"/>
  <c r="T139" i="12"/>
  <c r="T136" i="12"/>
  <c r="T40" i="12"/>
  <c r="T182" i="12"/>
  <c r="AA167" i="12"/>
  <c r="T179" i="12"/>
  <c r="T159" i="12"/>
  <c r="AA208" i="12"/>
  <c r="T133" i="12"/>
  <c r="AA57" i="12"/>
  <c r="AA150" i="12"/>
  <c r="AA149" i="12"/>
  <c r="AA83" i="12"/>
  <c r="AA96" i="12"/>
  <c r="AA98" i="12"/>
  <c r="AA40" i="12"/>
  <c r="T12" i="12"/>
  <c r="AA54" i="12"/>
  <c r="T154" i="12"/>
  <c r="T141" i="12"/>
  <c r="T47" i="12"/>
  <c r="T170" i="12"/>
  <c r="T91" i="12"/>
  <c r="AA174" i="12"/>
  <c r="T180" i="12"/>
  <c r="AA55" i="12"/>
  <c r="T17" i="12"/>
  <c r="AA191" i="12"/>
  <c r="AA39" i="12"/>
  <c r="S283" i="12"/>
  <c r="R275" i="12"/>
  <c r="R295" i="12"/>
  <c r="R280" i="12"/>
  <c r="Z298" i="12"/>
  <c r="Z233" i="12"/>
  <c r="T114" i="12"/>
  <c r="T126" i="12"/>
  <c r="AA75" i="12"/>
  <c r="AA144" i="12"/>
  <c r="T134" i="12"/>
  <c r="AA117" i="12"/>
  <c r="AA181" i="12"/>
  <c r="AA124" i="12"/>
  <c r="T14" i="12"/>
  <c r="AA50" i="12"/>
  <c r="T55" i="12"/>
  <c r="AA11" i="12"/>
  <c r="T11" i="12"/>
  <c r="T110" i="12"/>
  <c r="T101" i="12"/>
  <c r="AA107" i="12"/>
  <c r="T24" i="12"/>
  <c r="T38" i="12"/>
  <c r="AA14" i="12"/>
  <c r="AA79" i="12"/>
  <c r="AA9" i="12"/>
  <c r="AA140" i="12"/>
  <c r="T16" i="12"/>
  <c r="T9" i="12"/>
  <c r="T23" i="12"/>
  <c r="AA162" i="12"/>
  <c r="T118" i="12"/>
  <c r="T212" i="12"/>
  <c r="AA99" i="12"/>
  <c r="AA94" i="12"/>
  <c r="T52" i="12"/>
  <c r="T36" i="12"/>
  <c r="AA170" i="12"/>
  <c r="T164" i="12"/>
  <c r="T31" i="12"/>
  <c r="T44" i="12"/>
  <c r="T206" i="12"/>
  <c r="T79" i="12"/>
  <c r="T53" i="12"/>
  <c r="T151" i="12"/>
  <c r="AA213" i="12"/>
  <c r="AA172" i="12"/>
  <c r="T85" i="12"/>
  <c r="AA73" i="12"/>
  <c r="T172" i="12"/>
  <c r="T196" i="12"/>
  <c r="AA87" i="12"/>
  <c r="AA135" i="12"/>
  <c r="T120" i="12"/>
  <c r="AA63" i="12"/>
  <c r="T121" i="12"/>
  <c r="AA116" i="12"/>
  <c r="T94" i="12"/>
  <c r="AA47" i="12"/>
  <c r="AA113" i="12"/>
  <c r="T197" i="12"/>
  <c r="AA118" i="12"/>
  <c r="T13" i="12"/>
  <c r="T168" i="12"/>
  <c r="T88" i="12"/>
  <c r="T173" i="12"/>
  <c r="T186" i="12"/>
  <c r="AA193" i="12"/>
  <c r="AA16" i="12"/>
  <c r="T39" i="12"/>
  <c r="T87" i="12"/>
  <c r="T155" i="12"/>
  <c r="AA48" i="12"/>
  <c r="AA192" i="12"/>
  <c r="AA182" i="12"/>
  <c r="T165" i="12"/>
  <c r="T61" i="12"/>
  <c r="AA136" i="12"/>
  <c r="AA141" i="12"/>
  <c r="AA71" i="12"/>
  <c r="T215" i="12"/>
  <c r="T157" i="12"/>
  <c r="AA90" i="12"/>
  <c r="AA131" i="12"/>
  <c r="T161" i="12"/>
  <c r="AA207" i="12"/>
  <c r="T177" i="12"/>
  <c r="T26" i="12"/>
  <c r="T84" i="12"/>
  <c r="T160" i="12"/>
  <c r="T96" i="12"/>
  <c r="AA176" i="12"/>
  <c r="T216" i="12"/>
  <c r="T21" i="12"/>
  <c r="AA215" i="12"/>
  <c r="AA32" i="12"/>
  <c r="T106" i="12"/>
  <c r="AA155" i="12"/>
  <c r="T48" i="12"/>
  <c r="T183" i="12"/>
  <c r="T209" i="12"/>
  <c r="AA34" i="12"/>
  <c r="AA53" i="12"/>
  <c r="AA85" i="12"/>
  <c r="T112" i="12"/>
  <c r="T135" i="12"/>
  <c r="T76" i="12"/>
  <c r="T86" i="12"/>
  <c r="T124" i="12"/>
  <c r="T188" i="12"/>
  <c r="T81" i="12"/>
  <c r="AA17" i="12"/>
  <c r="T82" i="12"/>
  <c r="AA24" i="12"/>
  <c r="AA123" i="12"/>
  <c r="T123" i="12"/>
  <c r="T92" i="12"/>
  <c r="T210" i="12"/>
  <c r="T77" i="12"/>
  <c r="AA145" i="12"/>
  <c r="AA101" i="12"/>
  <c r="T66" i="12"/>
  <c r="T46" i="12"/>
  <c r="T122" i="12"/>
  <c r="T167" i="12"/>
  <c r="T103" i="12"/>
  <c r="AA20" i="12"/>
  <c r="AA72" i="12"/>
  <c r="AA36" i="12"/>
  <c r="AA190" i="12"/>
  <c r="AA91" i="12"/>
  <c r="AA175" i="12"/>
  <c r="T99" i="12"/>
  <c r="AA146" i="12"/>
  <c r="T127" i="12"/>
  <c r="AA43" i="12"/>
  <c r="AA127" i="12"/>
  <c r="AA23" i="12"/>
  <c r="T50" i="12"/>
  <c r="T181" i="12"/>
  <c r="AA10" i="12"/>
  <c r="AA137" i="12"/>
  <c r="AA35" i="12"/>
  <c r="T69" i="12"/>
  <c r="T28" i="12"/>
  <c r="AA139" i="12"/>
  <c r="AA30" i="12"/>
  <c r="T178" i="12"/>
  <c r="AA125" i="12"/>
  <c r="T89" i="12"/>
  <c r="AA161" i="12"/>
  <c r="T207" i="12"/>
  <c r="AA177" i="12"/>
  <c r="AA119" i="12"/>
  <c r="AA157" i="12"/>
  <c r="T90" i="12"/>
  <c r="T131" i="12"/>
  <c r="AA102" i="12"/>
  <c r="AA186" i="12"/>
  <c r="T208" i="12"/>
  <c r="AA105" i="12"/>
  <c r="AA61" i="12"/>
  <c r="AA103" i="12"/>
  <c r="AA188" i="12"/>
  <c r="T98" i="12"/>
  <c r="AA41" i="12"/>
  <c r="T10" i="12"/>
  <c r="T137" i="12"/>
  <c r="AA106" i="12"/>
  <c r="T193" i="12"/>
  <c r="AA31" i="12"/>
  <c r="T116" i="12"/>
  <c r="T108" i="12"/>
  <c r="AA168" i="12"/>
  <c r="AA185" i="12"/>
  <c r="AA156" i="12"/>
  <c r="T71" i="12"/>
  <c r="T49" i="12"/>
  <c r="AA12" i="12"/>
  <c r="AA70" i="12"/>
  <c r="AA187" i="12"/>
  <c r="AA201" i="12"/>
  <c r="AA148" i="12"/>
  <c r="AA67" i="12"/>
  <c r="AA132" i="12"/>
  <c r="T59" i="12"/>
  <c r="T97" i="12"/>
  <c r="T148" i="12"/>
  <c r="T67" i="12"/>
  <c r="T65" i="12"/>
  <c r="T43" i="12"/>
  <c r="T213" i="12"/>
  <c r="T74" i="12"/>
  <c r="AA122" i="12"/>
  <c r="T102" i="12"/>
  <c r="AA115" i="12"/>
  <c r="AA128" i="12"/>
  <c r="T200" i="12"/>
  <c r="AA92" i="12"/>
  <c r="T18" i="12"/>
  <c r="T205" i="12"/>
  <c r="AA21" i="12"/>
  <c r="T117" i="12"/>
  <c r="T199" i="12"/>
  <c r="AA211" i="12"/>
  <c r="AE124" i="12"/>
  <c r="AE196" i="12"/>
  <c r="X240" i="12"/>
  <c r="AE240" i="12" s="1"/>
  <c r="AE88" i="12"/>
  <c r="Y250" i="12"/>
  <c r="Y316" i="12"/>
  <c r="AA194" i="12"/>
  <c r="T185" i="12"/>
  <c r="AA18" i="12"/>
  <c r="AA44" i="12"/>
  <c r="T78" i="12"/>
  <c r="T204" i="12"/>
  <c r="AA165" i="12"/>
  <c r="AA37" i="12"/>
  <c r="AA179" i="12"/>
  <c r="AA108" i="12"/>
  <c r="AA204" i="12"/>
  <c r="T30" i="12"/>
  <c r="AA195" i="12"/>
  <c r="AA143" i="12"/>
  <c r="T189" i="12"/>
  <c r="T70" i="12"/>
  <c r="T138" i="12"/>
  <c r="T143" i="12"/>
  <c r="AA189" i="12"/>
  <c r="T132" i="12"/>
  <c r="T190" i="12"/>
  <c r="AA142" i="12"/>
  <c r="AA82" i="12"/>
  <c r="AA51" i="12"/>
  <c r="AA147" i="12"/>
  <c r="T217" i="12"/>
  <c r="T163" i="12"/>
  <c r="T192" i="12"/>
  <c r="AA121" i="12"/>
  <c r="AA173" i="12"/>
  <c r="T34" i="12"/>
  <c r="T202" i="12"/>
  <c r="T184" i="12"/>
  <c r="AA80" i="12"/>
  <c r="AA64" i="12"/>
  <c r="T156" i="12"/>
  <c r="T63" i="12"/>
  <c r="T41" i="12"/>
  <c r="AA28" i="12"/>
  <c r="AA93" i="12"/>
  <c r="T174" i="12"/>
  <c r="AA84" i="12"/>
  <c r="T169" i="12"/>
  <c r="T113" i="12"/>
  <c r="T162" i="12"/>
  <c r="T175" i="12"/>
  <c r="T214" i="12"/>
  <c r="AA56" i="12"/>
  <c r="AA86" i="12"/>
  <c r="AA77" i="12"/>
  <c r="T115" i="12"/>
  <c r="T107" i="12"/>
  <c r="T129" i="12"/>
  <c r="T68" i="12"/>
  <c r="AA126" i="12"/>
  <c r="AE86" i="12"/>
  <c r="S255" i="12"/>
  <c r="AE105" i="12"/>
  <c r="P232" i="12"/>
  <c r="P246" i="12"/>
  <c r="S243" i="12"/>
  <c r="Z311" i="12"/>
  <c r="Z241" i="12"/>
  <c r="Z277" i="12"/>
  <c r="Z224" i="12"/>
  <c r="S237" i="12"/>
  <c r="S309" i="12"/>
  <c r="S252" i="12"/>
  <c r="Z235" i="12"/>
  <c r="Z293" i="12"/>
  <c r="Z279" i="12"/>
  <c r="Z223" i="12"/>
  <c r="Z266" i="12"/>
  <c r="Z290" i="12"/>
  <c r="Z278" i="12"/>
  <c r="S317" i="12"/>
  <c r="S251" i="12"/>
  <c r="Z318" i="12"/>
  <c r="Z253" i="12"/>
  <c r="S248" i="12"/>
  <c r="S266" i="12"/>
  <c r="Z312" i="12"/>
  <c r="S312" i="12"/>
  <c r="S296" i="12"/>
  <c r="S319" i="12"/>
  <c r="S247" i="12"/>
  <c r="Z294" i="12"/>
  <c r="Z276" i="12"/>
  <c r="Z270" i="12"/>
  <c r="S308" i="12"/>
  <c r="S281" i="12"/>
  <c r="S234" i="12"/>
  <c r="S293" i="12"/>
  <c r="S236" i="12"/>
  <c r="Z265" i="12"/>
  <c r="Z295" i="12"/>
  <c r="Z310" i="12"/>
  <c r="Z319" i="12"/>
  <c r="Z264" i="12"/>
  <c r="Z255" i="12"/>
  <c r="S294" i="12"/>
  <c r="S300" i="12"/>
  <c r="Z269" i="12"/>
  <c r="Z299" i="12"/>
  <c r="S313" i="12"/>
  <c r="S291" i="12"/>
  <c r="S278" i="12"/>
  <c r="S233" i="12"/>
  <c r="S310" i="12"/>
  <c r="S225" i="12"/>
  <c r="S249" i="12"/>
  <c r="Z240" i="12"/>
  <c r="Z282" i="12"/>
  <c r="Z236" i="12"/>
  <c r="Z309" i="12"/>
  <c r="Z313" i="12"/>
  <c r="S284" i="12"/>
  <c r="S263" i="12"/>
  <c r="Z283" i="12"/>
  <c r="S295" i="12"/>
  <c r="S318" i="12"/>
  <c r="Z249" i="12"/>
  <c r="Z225" i="12"/>
  <c r="Z275" i="12"/>
  <c r="S311" i="12"/>
  <c r="S270" i="12"/>
  <c r="S241" i="12"/>
  <c r="S224" i="12"/>
  <c r="Z261" i="12"/>
  <c r="Z251" i="12"/>
  <c r="Z226" i="12"/>
  <c r="Z247" i="12"/>
  <c r="Z250" i="12"/>
  <c r="Z246" i="12"/>
  <c r="S316" i="12"/>
  <c r="S250" i="12"/>
  <c r="Z292" i="12"/>
  <c r="Z263" i="12"/>
  <c r="Z281" i="12"/>
  <c r="Z316" i="12"/>
  <c r="Z291" i="12"/>
  <c r="Z252" i="12"/>
  <c r="S235" i="12"/>
  <c r="S292" i="12"/>
  <c r="S245" i="12"/>
  <c r="Z314" i="12"/>
  <c r="Z297" i="12"/>
  <c r="S282" i="12"/>
  <c r="S219" i="12"/>
  <c r="S4" i="12" s="1"/>
  <c r="S232" i="12"/>
  <c r="S269" i="12"/>
  <c r="S307" i="12"/>
  <c r="S223" i="12"/>
  <c r="S301" i="12"/>
  <c r="Z254" i="12"/>
  <c r="Z296" i="12"/>
  <c r="S276" i="12"/>
  <c r="O4" i="12"/>
  <c r="O228" i="12"/>
  <c r="P248" i="13"/>
  <c r="P315" i="13"/>
  <c r="P300" i="13"/>
  <c r="P237" i="13"/>
  <c r="P256" i="13"/>
  <c r="P247" i="13"/>
  <c r="P235" i="13"/>
  <c r="P318" i="13"/>
  <c r="P236" i="12"/>
  <c r="P248" i="12"/>
  <c r="P241" i="12"/>
  <c r="P268" i="12"/>
  <c r="P298" i="12"/>
  <c r="P317" i="12"/>
  <c r="P294" i="12"/>
  <c r="P256" i="12"/>
  <c r="P319" i="12"/>
  <c r="O303" i="12"/>
  <c r="P301" i="12"/>
  <c r="P278" i="12"/>
  <c r="P254" i="12"/>
  <c r="P263" i="12"/>
  <c r="P242" i="12"/>
  <c r="P292" i="12"/>
  <c r="P238" i="12"/>
  <c r="P309" i="12"/>
  <c r="P253" i="12"/>
  <c r="P239" i="12"/>
  <c r="O286" i="12"/>
  <c r="P267" i="12"/>
  <c r="P252" i="12"/>
  <c r="P315" i="12"/>
  <c r="P250" i="12"/>
  <c r="P277" i="12"/>
  <c r="P300" i="12"/>
  <c r="P234" i="12"/>
  <c r="P275" i="12"/>
  <c r="P318" i="12"/>
  <c r="P293" i="12"/>
  <c r="P224" i="12"/>
  <c r="P308" i="12"/>
  <c r="P297" i="12"/>
  <c r="P290" i="12"/>
  <c r="P269" i="12"/>
  <c r="P299" i="12"/>
  <c r="P262" i="12"/>
  <c r="P314" i="12"/>
  <c r="P280" i="12"/>
  <c r="P265" i="12"/>
  <c r="P279" i="12"/>
  <c r="P243" i="12"/>
  <c r="P283" i="12"/>
  <c r="P270" i="12"/>
  <c r="O321" i="12"/>
  <c r="O258" i="12"/>
  <c r="P311" i="12"/>
  <c r="P284" i="12"/>
  <c r="P237" i="12"/>
  <c r="P244" i="12"/>
  <c r="P310" i="12"/>
  <c r="P261" i="12"/>
  <c r="P235" i="12"/>
  <c r="P296" i="12"/>
  <c r="P251" i="12"/>
  <c r="P295" i="12"/>
  <c r="P225" i="12"/>
  <c r="P266" i="12"/>
  <c r="P307" i="12"/>
  <c r="P264" i="12"/>
  <c r="P313" i="12"/>
  <c r="P276" i="12"/>
  <c r="P226" i="12"/>
  <c r="P312" i="12"/>
  <c r="P249" i="12"/>
  <c r="P240" i="12"/>
  <c r="P247" i="12"/>
  <c r="P282" i="12"/>
  <c r="O272" i="12"/>
  <c r="P255" i="12"/>
  <c r="P281" i="12"/>
  <c r="P316" i="12"/>
  <c r="P291" i="12"/>
  <c r="P233" i="12"/>
  <c r="P219" i="12"/>
  <c r="P4" i="12" s="1"/>
  <c r="AC53" i="12" s="1"/>
  <c r="P223" i="12"/>
  <c r="P245" i="13"/>
  <c r="P314" i="13"/>
  <c r="P253" i="13"/>
  <c r="P266" i="13"/>
  <c r="P297" i="13"/>
  <c r="P311" i="13"/>
  <c r="P239" i="13"/>
  <c r="P241" i="13"/>
  <c r="P298" i="13"/>
  <c r="P316" i="13"/>
  <c r="P250" i="13"/>
  <c r="P226" i="13"/>
  <c r="P291" i="13"/>
  <c r="P278" i="13"/>
  <c r="P233" i="13"/>
  <c r="P268" i="13"/>
  <c r="P276" i="13"/>
  <c r="P265" i="13"/>
  <c r="S286" i="13"/>
  <c r="P261" i="13"/>
  <c r="P309" i="13"/>
  <c r="P262" i="13"/>
  <c r="P236" i="13"/>
  <c r="P252" i="13"/>
  <c r="P275" i="13"/>
  <c r="P263" i="13"/>
  <c r="P308" i="13"/>
  <c r="P294" i="13"/>
  <c r="P277" i="13"/>
  <c r="P234" i="13"/>
  <c r="P280" i="13"/>
  <c r="O321" i="13"/>
  <c r="P224" i="13"/>
  <c r="P264" i="13"/>
  <c r="P249" i="13"/>
  <c r="P292" i="13"/>
  <c r="P279" i="13"/>
  <c r="P312" i="13"/>
  <c r="P242" i="13"/>
  <c r="P284" i="13"/>
  <c r="P269" i="13"/>
  <c r="P282" i="13"/>
  <c r="P225" i="13"/>
  <c r="P219" i="13"/>
  <c r="P4" i="13" s="1"/>
  <c r="P317" i="13"/>
  <c r="P251" i="13"/>
  <c r="P283" i="13"/>
  <c r="P293" i="13"/>
  <c r="P310" i="13"/>
  <c r="P238" i="13"/>
  <c r="P246" i="13"/>
  <c r="P270" i="13"/>
  <c r="O258" i="13"/>
  <c r="P243" i="13"/>
  <c r="O286" i="13"/>
  <c r="O272" i="13"/>
  <c r="P295" i="13"/>
  <c r="O228" i="13"/>
  <c r="P299" i="13"/>
  <c r="P319" i="13"/>
  <c r="P255" i="13"/>
  <c r="P307" i="13"/>
  <c r="P290" i="13"/>
  <c r="P281" i="13"/>
  <c r="P267" i="13"/>
  <c r="P223" i="13"/>
  <c r="P232" i="13"/>
  <c r="P296" i="13"/>
  <c r="P240" i="13"/>
  <c r="O303" i="13"/>
  <c r="P313" i="13"/>
  <c r="P244" i="13"/>
  <c r="S228" i="13"/>
  <c r="S321" i="13"/>
  <c r="S258" i="13"/>
  <c r="S272" i="13"/>
  <c r="S303" i="13"/>
  <c r="Y219" i="12"/>
  <c r="Y4" i="12" s="1"/>
  <c r="T228" i="18" l="1"/>
  <c r="U256" i="18"/>
  <c r="AA272" i="18"/>
  <c r="AC321" i="18"/>
  <c r="U254" i="18"/>
  <c r="AC228" i="18"/>
  <c r="AB250" i="18"/>
  <c r="T286" i="18"/>
  <c r="AC272" i="18"/>
  <c r="AC286" i="18"/>
  <c r="AB247" i="18"/>
  <c r="AB282" i="18"/>
  <c r="AB314" i="18"/>
  <c r="U252" i="18"/>
  <c r="AB269" i="18"/>
  <c r="T272" i="18"/>
  <c r="AB284" i="18"/>
  <c r="U295" i="18"/>
  <c r="AC258" i="18"/>
  <c r="AA286" i="18"/>
  <c r="AB240" i="18"/>
  <c r="AB256" i="18"/>
  <c r="AC303" i="18"/>
  <c r="U284" i="18"/>
  <c r="U245" i="18"/>
  <c r="AB308" i="18"/>
  <c r="AB294" i="18"/>
  <c r="AB234" i="18"/>
  <c r="AB277" i="18"/>
  <c r="U235" i="18"/>
  <c r="U298" i="18"/>
  <c r="U248" i="18"/>
  <c r="U297" i="18"/>
  <c r="AB317" i="18"/>
  <c r="AB251" i="18"/>
  <c r="AB270" i="18"/>
  <c r="AB261" i="18"/>
  <c r="U278" i="18"/>
  <c r="U291" i="18"/>
  <c r="U268" i="18"/>
  <c r="U233" i="18"/>
  <c r="AB280" i="18"/>
  <c r="U299" i="18"/>
  <c r="V321" i="18"/>
  <c r="AB239" i="18"/>
  <c r="AB283" i="18"/>
  <c r="AB293" i="18"/>
  <c r="AA258" i="18"/>
  <c r="U263" i="18"/>
  <c r="AB299" i="18"/>
  <c r="U261" i="18"/>
  <c r="AB266" i="18"/>
  <c r="AB246" i="18"/>
  <c r="AB263" i="18"/>
  <c r="U309" i="18"/>
  <c r="U236" i="18"/>
  <c r="U262" i="18"/>
  <c r="AB255" i="18"/>
  <c r="AB319" i="18"/>
  <c r="U237" i="18"/>
  <c r="U240" i="18"/>
  <c r="AB243" i="18"/>
  <c r="AB264" i="18"/>
  <c r="U316" i="18"/>
  <c r="U226" i="18"/>
  <c r="U250" i="18"/>
  <c r="V228" i="18"/>
  <c r="AB244" i="18"/>
  <c r="AB313" i="18"/>
  <c r="U255" i="18"/>
  <c r="U319" i="18"/>
  <c r="U280" i="18"/>
  <c r="AB236" i="18"/>
  <c r="AB262" i="18"/>
  <c r="AB309" i="18"/>
  <c r="U241" i="18"/>
  <c r="U224" i="18"/>
  <c r="U311" i="18"/>
  <c r="U307" i="18"/>
  <c r="U281" i="18"/>
  <c r="U290" i="18"/>
  <c r="U232" i="18"/>
  <c r="U223" i="18"/>
  <c r="U219" i="18"/>
  <c r="U4" i="18" s="1"/>
  <c r="U267" i="18"/>
  <c r="U264" i="18"/>
  <c r="AA228" i="18"/>
  <c r="U275" i="18"/>
  <c r="AB224" i="18"/>
  <c r="AB311" i="18"/>
  <c r="AB241" i="18"/>
  <c r="U317" i="18"/>
  <c r="U251" i="18"/>
  <c r="U312" i="18"/>
  <c r="U242" i="18"/>
  <c r="AB312" i="18"/>
  <c r="AB242" i="18"/>
  <c r="U265" i="18"/>
  <c r="AB290" i="18"/>
  <c r="AB219" i="18"/>
  <c r="AB4" i="18" s="1"/>
  <c r="AB232" i="18"/>
  <c r="AB223" i="18"/>
  <c r="AB267" i="18"/>
  <c r="AB307" i="18"/>
  <c r="AB281" i="18"/>
  <c r="U266" i="18"/>
  <c r="AB265" i="18"/>
  <c r="AB252" i="18"/>
  <c r="AB301" i="18"/>
  <c r="AB300" i="18"/>
  <c r="AB275" i="18"/>
  <c r="AB226" i="18"/>
  <c r="V286" i="18"/>
  <c r="U293" i="18"/>
  <c r="U283" i="18"/>
  <c r="AB276" i="18"/>
  <c r="U292" i="18"/>
  <c r="U279" i="18"/>
  <c r="U253" i="18"/>
  <c r="U318" i="18"/>
  <c r="T321" i="18"/>
  <c r="U234" i="18"/>
  <c r="U294" i="18"/>
  <c r="U277" i="18"/>
  <c r="U308" i="18"/>
  <c r="U314" i="18"/>
  <c r="U247" i="18"/>
  <c r="V303" i="18"/>
  <c r="U270" i="18"/>
  <c r="U276" i="18"/>
  <c r="AB225" i="18"/>
  <c r="AB249" i="18"/>
  <c r="AB315" i="18"/>
  <c r="AB237" i="18"/>
  <c r="AB291" i="18"/>
  <c r="AB268" i="18"/>
  <c r="AB278" i="18"/>
  <c r="AB233" i="18"/>
  <c r="AB253" i="18"/>
  <c r="AB318" i="18"/>
  <c r="AA303" i="18"/>
  <c r="AB245" i="18"/>
  <c r="U239" i="18"/>
  <c r="U249" i="18"/>
  <c r="U315" i="18"/>
  <c r="U225" i="18"/>
  <c r="U310" i="18"/>
  <c r="U238" i="18"/>
  <c r="AB297" i="18"/>
  <c r="AB248" i="18"/>
  <c r="T303" i="18"/>
  <c r="U301" i="18"/>
  <c r="AB295" i="18"/>
  <c r="V272" i="18"/>
  <c r="U313" i="18"/>
  <c r="U244" i="18"/>
  <c r="U296" i="18"/>
  <c r="U246" i="18"/>
  <c r="V258" i="18"/>
  <c r="AB310" i="18"/>
  <c r="AB238" i="18"/>
  <c r="U243" i="18"/>
  <c r="T258" i="18"/>
  <c r="AB279" i="18"/>
  <c r="AB292" i="18"/>
  <c r="AB254" i="18"/>
  <c r="U300" i="18"/>
  <c r="AA321" i="18"/>
  <c r="AB235" i="18"/>
  <c r="AB298" i="18"/>
  <c r="U269" i="18"/>
  <c r="U282" i="18"/>
  <c r="AB296" i="18"/>
  <c r="AB316" i="18"/>
  <c r="AE4" i="12"/>
  <c r="AA254" i="12"/>
  <c r="AA256" i="12"/>
  <c r="AE311" i="12"/>
  <c r="AE299" i="12"/>
  <c r="V93" i="12"/>
  <c r="AE319" i="12"/>
  <c r="V140" i="12"/>
  <c r="AC60" i="12"/>
  <c r="V176" i="12"/>
  <c r="AC195" i="12"/>
  <c r="AE317" i="12"/>
  <c r="V119" i="12"/>
  <c r="AC13" i="12"/>
  <c r="AE232" i="12"/>
  <c r="AC134" i="12"/>
  <c r="T236" i="12"/>
  <c r="AE307" i="12"/>
  <c r="T317" i="12"/>
  <c r="AE309" i="12"/>
  <c r="R272" i="12"/>
  <c r="AC175" i="12"/>
  <c r="Y303" i="12"/>
  <c r="V204" i="12"/>
  <c r="V164" i="12"/>
  <c r="AC189" i="12"/>
  <c r="V31" i="12"/>
  <c r="AC192" i="12"/>
  <c r="AC104" i="12"/>
  <c r="AC19" i="12"/>
  <c r="AE275" i="12"/>
  <c r="R321" i="12"/>
  <c r="AE223" i="12"/>
  <c r="X321" i="12"/>
  <c r="AE321" i="12" s="1"/>
  <c r="R286" i="12"/>
  <c r="R303" i="12"/>
  <c r="AE313" i="12"/>
  <c r="X286" i="12"/>
  <c r="AE286" i="12" s="1"/>
  <c r="AE315" i="12"/>
  <c r="AE219" i="12"/>
  <c r="X4" i="12"/>
  <c r="R228" i="12"/>
  <c r="AA255" i="12"/>
  <c r="AA311" i="12"/>
  <c r="Z321" i="12"/>
  <c r="Z286" i="12"/>
  <c r="AA243" i="12"/>
  <c r="Y228" i="12"/>
  <c r="Y286" i="12"/>
  <c r="R258" i="12"/>
  <c r="X228" i="12"/>
  <c r="X303" i="12"/>
  <c r="AE303" i="12" s="1"/>
  <c r="X272" i="12"/>
  <c r="AE272" i="12" s="1"/>
  <c r="X258" i="12"/>
  <c r="AE258" i="12" s="1"/>
  <c r="T295" i="12"/>
  <c r="S228" i="12"/>
  <c r="S272" i="12"/>
  <c r="AA319" i="12"/>
  <c r="AA253" i="12"/>
  <c r="AA238" i="12"/>
  <c r="T256" i="12"/>
  <c r="AA236" i="12"/>
  <c r="T307" i="12"/>
  <c r="T251" i="12"/>
  <c r="T247" i="12"/>
  <c r="Z272" i="12"/>
  <c r="AA232" i="12"/>
  <c r="T311" i="12"/>
  <c r="T280" i="12"/>
  <c r="AA261" i="12"/>
  <c r="AA276" i="12"/>
  <c r="T248" i="12"/>
  <c r="T281" i="12"/>
  <c r="AA263" i="12"/>
  <c r="AA279" i="12"/>
  <c r="AA295" i="12"/>
  <c r="AA251" i="12"/>
  <c r="T250" i="12"/>
  <c r="T312" i="12"/>
  <c r="T238" i="12"/>
  <c r="AA307" i="12"/>
  <c r="Z303" i="12"/>
  <c r="S286" i="12"/>
  <c r="T254" i="12"/>
  <c r="AA248" i="12"/>
  <c r="AA233" i="12"/>
  <c r="AA281" i="12"/>
  <c r="T246" i="12"/>
  <c r="T282" i="12"/>
  <c r="S321" i="12"/>
  <c r="Y258" i="12"/>
  <c r="T301" i="12"/>
  <c r="AA240" i="12"/>
  <c r="AA292" i="12"/>
  <c r="AA310" i="12"/>
  <c r="AA239" i="12"/>
  <c r="AA268" i="12"/>
  <c r="AA299" i="12"/>
  <c r="T315" i="12"/>
  <c r="T249" i="12"/>
  <c r="T298" i="12"/>
  <c r="T319" i="12"/>
  <c r="T266" i="12"/>
  <c r="AA235" i="12"/>
  <c r="AA265" i="12"/>
  <c r="AA293" i="12"/>
  <c r="AA308" i="12"/>
  <c r="AA278" i="12"/>
  <c r="AA225" i="12"/>
  <c r="AA298" i="12"/>
  <c r="AA275" i="12"/>
  <c r="AA270" i="12"/>
  <c r="AA277" i="12"/>
  <c r="AA309" i="12"/>
  <c r="AA237" i="12"/>
  <c r="AA223" i="12"/>
  <c r="T267" i="12"/>
  <c r="T255" i="12"/>
  <c r="AA315" i="12"/>
  <c r="T293" i="12"/>
  <c r="AA252" i="12"/>
  <c r="T240" i="12"/>
  <c r="AA262" i="12"/>
  <c r="AA297" i="12"/>
  <c r="AA244" i="12"/>
  <c r="AA313" i="12"/>
  <c r="AA291" i="12"/>
  <c r="AA280" i="12"/>
  <c r="T252" i="12"/>
  <c r="T318" i="12"/>
  <c r="T296" i="12"/>
  <c r="AA318" i="12"/>
  <c r="T243" i="12"/>
  <c r="T224" i="12"/>
  <c r="AA246" i="12"/>
  <c r="T262" i="12"/>
  <c r="T283" i="12"/>
  <c r="AA226" i="12"/>
  <c r="AA316" i="12"/>
  <c r="AA296" i="12"/>
  <c r="T314" i="12"/>
  <c r="AA269" i="12"/>
  <c r="T241" i="12"/>
  <c r="AA242" i="12"/>
  <c r="AA312" i="12"/>
  <c r="AA250" i="12"/>
  <c r="T234" i="12"/>
  <c r="T268" i="12"/>
  <c r="T308" i="12"/>
  <c r="AA314" i="12"/>
  <c r="AA247" i="12"/>
  <c r="AA267" i="12"/>
  <c r="AA284" i="12"/>
  <c r="T261" i="12"/>
  <c r="T300" i="12"/>
  <c r="AA300" i="12"/>
  <c r="AA317" i="12"/>
  <c r="T226" i="12"/>
  <c r="T316" i="12"/>
  <c r="AA283" i="12"/>
  <c r="T297" i="12"/>
  <c r="T278" i="12"/>
  <c r="AA282" i="12"/>
  <c r="T242" i="12"/>
  <c r="T284" i="12"/>
  <c r="T263" i="12"/>
  <c r="T239" i="12"/>
  <c r="T292" i="12"/>
  <c r="T235" i="12"/>
  <c r="T277" i="12"/>
  <c r="T265" i="12"/>
  <c r="T310" i="12"/>
  <c r="T244" i="12"/>
  <c r="T232" i="12"/>
  <c r="T219" i="12"/>
  <c r="T4" i="12" s="1"/>
  <c r="T279" i="12"/>
  <c r="T223" i="12"/>
  <c r="T290" i="12"/>
  <c r="T270" i="12"/>
  <c r="AA266" i="12"/>
  <c r="AA290" i="12"/>
  <c r="T276" i="12"/>
  <c r="T245" i="12"/>
  <c r="T313" i="12"/>
  <c r="T275" i="12"/>
  <c r="AA241" i="12"/>
  <c r="AA224" i="12"/>
  <c r="AA294" i="12"/>
  <c r="AA219" i="12"/>
  <c r="AA4" i="12" s="1"/>
  <c r="T291" i="12"/>
  <c r="AA249" i="12"/>
  <c r="AA264" i="12"/>
  <c r="T253" i="12"/>
  <c r="T264" i="12"/>
  <c r="T294" i="12"/>
  <c r="AC133" i="12"/>
  <c r="T299" i="12"/>
  <c r="S258" i="12"/>
  <c r="AA245" i="12"/>
  <c r="AA301" i="12"/>
  <c r="T309" i="12"/>
  <c r="T233" i="12"/>
  <c r="T237" i="12"/>
  <c r="T269" i="12"/>
  <c r="AC147" i="12"/>
  <c r="AC56" i="12"/>
  <c r="V135" i="12"/>
  <c r="V114" i="12"/>
  <c r="V76" i="12"/>
  <c r="V191" i="12"/>
  <c r="AC45" i="12"/>
  <c r="Y321" i="12"/>
  <c r="Y272" i="12"/>
  <c r="V202" i="12"/>
  <c r="AC63" i="12"/>
  <c r="V172" i="12"/>
  <c r="V57" i="12"/>
  <c r="AC193" i="12"/>
  <c r="AC119" i="12"/>
  <c r="AC40" i="12"/>
  <c r="V72" i="12"/>
  <c r="AC207" i="12"/>
  <c r="V181" i="12"/>
  <c r="V62" i="12"/>
  <c r="V122" i="12"/>
  <c r="AC180" i="12"/>
  <c r="AC24" i="12"/>
  <c r="AC80" i="12"/>
  <c r="AC197" i="12"/>
  <c r="AC157" i="12"/>
  <c r="AC36" i="12"/>
  <c r="AC21" i="12"/>
  <c r="V173" i="12"/>
  <c r="V85" i="12"/>
  <c r="AC108" i="12"/>
  <c r="S303" i="12"/>
  <c r="Z258" i="12"/>
  <c r="AE265" i="12"/>
  <c r="AE224" i="12"/>
  <c r="T225" i="12"/>
  <c r="AA234" i="12"/>
  <c r="Z228" i="12"/>
  <c r="U184" i="12"/>
  <c r="U217" i="12"/>
  <c r="U118" i="12"/>
  <c r="AB20" i="12"/>
  <c r="AB212" i="12"/>
  <c r="U96" i="12"/>
  <c r="U156" i="12"/>
  <c r="U86" i="12"/>
  <c r="U18" i="12"/>
  <c r="AB107" i="12"/>
  <c r="AB51" i="12"/>
  <c r="AB82" i="12"/>
  <c r="U29" i="12"/>
  <c r="AB72" i="12"/>
  <c r="U176" i="12"/>
  <c r="AB210" i="12"/>
  <c r="U161" i="12"/>
  <c r="U91" i="12"/>
  <c r="U143" i="12"/>
  <c r="U74" i="12"/>
  <c r="U130" i="12"/>
  <c r="U108" i="12"/>
  <c r="AB67" i="12"/>
  <c r="AB26" i="12"/>
  <c r="AB59" i="12"/>
  <c r="AB190" i="12"/>
  <c r="AB21" i="12"/>
  <c r="U59" i="12"/>
  <c r="AB100" i="12"/>
  <c r="U101" i="12"/>
  <c r="U126" i="12"/>
  <c r="U98" i="12"/>
  <c r="U133" i="12"/>
  <c r="AB94" i="12"/>
  <c r="U113" i="12"/>
  <c r="AB186" i="12"/>
  <c r="U190" i="12"/>
  <c r="AB80" i="12"/>
  <c r="U164" i="12"/>
  <c r="AB144" i="12"/>
  <c r="U194" i="12"/>
  <c r="U175" i="12"/>
  <c r="U192" i="12"/>
  <c r="AB195" i="12"/>
  <c r="AB81" i="12"/>
  <c r="AB84" i="12"/>
  <c r="U67" i="12"/>
  <c r="U99" i="12"/>
  <c r="U160" i="12"/>
  <c r="AB198" i="12"/>
  <c r="U95" i="12"/>
  <c r="AB143" i="12"/>
  <c r="U50" i="12"/>
  <c r="U37" i="12"/>
  <c r="U168" i="12"/>
  <c r="AB121" i="12"/>
  <c r="U61" i="12"/>
  <c r="AB98" i="12"/>
  <c r="AB16" i="12"/>
  <c r="AB63" i="12"/>
  <c r="AB10" i="12"/>
  <c r="AB175" i="12"/>
  <c r="AB17" i="12"/>
  <c r="AB37" i="12"/>
  <c r="U131" i="12"/>
  <c r="AB126" i="12"/>
  <c r="AB188" i="12"/>
  <c r="U122" i="12"/>
  <c r="AB111" i="12"/>
  <c r="AB141" i="12"/>
  <c r="U103" i="12"/>
  <c r="U9" i="12"/>
  <c r="AB149" i="12"/>
  <c r="AB164" i="12"/>
  <c r="U26" i="12"/>
  <c r="U68" i="12"/>
  <c r="U167" i="12"/>
  <c r="AB159" i="12"/>
  <c r="AB105" i="12"/>
  <c r="AB99" i="12"/>
  <c r="AB114" i="12"/>
  <c r="U33" i="12"/>
  <c r="U84" i="12"/>
  <c r="U185" i="12"/>
  <c r="U41" i="12"/>
  <c r="AB162" i="12"/>
  <c r="AB97" i="12"/>
  <c r="AB54" i="12"/>
  <c r="U139" i="12"/>
  <c r="U109" i="12"/>
  <c r="U216" i="12"/>
  <c r="U120" i="12"/>
  <c r="U170" i="12"/>
  <c r="U57" i="12"/>
  <c r="U125" i="12"/>
  <c r="U107" i="12"/>
  <c r="U20" i="12"/>
  <c r="U48" i="12"/>
  <c r="U117" i="12"/>
  <c r="U76" i="12"/>
  <c r="AB89" i="12"/>
  <c r="U13" i="12"/>
  <c r="U16" i="12"/>
  <c r="U15" i="12"/>
  <c r="AB193" i="12"/>
  <c r="AB48" i="12"/>
  <c r="U106" i="12"/>
  <c r="AB132" i="12"/>
  <c r="AB11" i="12"/>
  <c r="U157" i="12"/>
  <c r="U72" i="12"/>
  <c r="U181" i="12"/>
  <c r="U63" i="12"/>
  <c r="U25" i="12"/>
  <c r="AB154" i="12"/>
  <c r="U171" i="12"/>
  <c r="U56" i="12"/>
  <c r="U71" i="12"/>
  <c r="AB147" i="12"/>
  <c r="U88" i="12"/>
  <c r="U31" i="12"/>
  <c r="U145" i="12"/>
  <c r="AB79" i="12"/>
  <c r="U97" i="12"/>
  <c r="AB74" i="12"/>
  <c r="U83" i="12"/>
  <c r="U80" i="12"/>
  <c r="U169" i="12"/>
  <c r="AB124" i="12"/>
  <c r="U46" i="12"/>
  <c r="U10" i="12"/>
  <c r="AB46" i="12"/>
  <c r="U159" i="12"/>
  <c r="U215" i="12"/>
  <c r="U65" i="12"/>
  <c r="AB155" i="12"/>
  <c r="U213" i="12"/>
  <c r="AB122" i="12"/>
  <c r="U189" i="12"/>
  <c r="AB58" i="12"/>
  <c r="U60" i="12"/>
  <c r="AB113" i="12"/>
  <c r="AB110" i="12"/>
  <c r="U40" i="12"/>
  <c r="AB151" i="12"/>
  <c r="AB45" i="12"/>
  <c r="AB129" i="12"/>
  <c r="AB127" i="12"/>
  <c r="AB96" i="12"/>
  <c r="U152" i="12"/>
  <c r="AB47" i="12"/>
  <c r="U210" i="12"/>
  <c r="AB178" i="12"/>
  <c r="AB146" i="12"/>
  <c r="U204" i="12"/>
  <c r="U132" i="12"/>
  <c r="U14" i="12"/>
  <c r="U81" i="12"/>
  <c r="AB118" i="12"/>
  <c r="AB106" i="12"/>
  <c r="AB152" i="12"/>
  <c r="AB18" i="12"/>
  <c r="AB35" i="12"/>
  <c r="U87" i="12"/>
  <c r="U138" i="12"/>
  <c r="AB173" i="12"/>
  <c r="AB83" i="12"/>
  <c r="U17" i="12"/>
  <c r="AB25" i="12"/>
  <c r="AB137" i="12"/>
  <c r="U147" i="12"/>
  <c r="U44" i="12"/>
  <c r="AB90" i="12"/>
  <c r="U111" i="12"/>
  <c r="AB43" i="12"/>
  <c r="AB166" i="12"/>
  <c r="U191" i="12"/>
  <c r="U155" i="12"/>
  <c r="U141" i="12"/>
  <c r="U69" i="12"/>
  <c r="AB138" i="12"/>
  <c r="U203" i="12"/>
  <c r="U114" i="12"/>
  <c r="AB91" i="12"/>
  <c r="AB88" i="12"/>
  <c r="AB207" i="12"/>
  <c r="AB116" i="12"/>
  <c r="U100" i="12"/>
  <c r="AB177" i="12"/>
  <c r="U134" i="12"/>
  <c r="U11" i="12"/>
  <c r="AB9" i="12"/>
  <c r="U121" i="12"/>
  <c r="AB14" i="12"/>
  <c r="AB27" i="12"/>
  <c r="AB50" i="12"/>
  <c r="U35" i="12"/>
  <c r="AB15" i="12"/>
  <c r="U110" i="12"/>
  <c r="U104" i="12"/>
  <c r="U78" i="12"/>
  <c r="AB163" i="12"/>
  <c r="U43" i="12"/>
  <c r="AB31" i="12"/>
  <c r="AB36" i="12"/>
  <c r="U165" i="12"/>
  <c r="AB215" i="12"/>
  <c r="U186" i="12"/>
  <c r="AB38" i="12"/>
  <c r="AB171" i="12"/>
  <c r="U21" i="12"/>
  <c r="AB194" i="12"/>
  <c r="AB56" i="12"/>
  <c r="U196" i="12"/>
  <c r="AB197" i="12"/>
  <c r="U148" i="12"/>
  <c r="U64" i="12"/>
  <c r="AB87" i="12"/>
  <c r="U178" i="12"/>
  <c r="U197" i="12"/>
  <c r="U36" i="12"/>
  <c r="AB216" i="12"/>
  <c r="U66" i="12"/>
  <c r="AB39" i="12"/>
  <c r="U124" i="12"/>
  <c r="AB133" i="12"/>
  <c r="AB209" i="12"/>
  <c r="AB180" i="12"/>
  <c r="U205" i="12"/>
  <c r="U202" i="12"/>
  <c r="AB53" i="12"/>
  <c r="U188" i="12"/>
  <c r="U30" i="12"/>
  <c r="AB68" i="12"/>
  <c r="AB203" i="12"/>
  <c r="AB32" i="12"/>
  <c r="AB161" i="12"/>
  <c r="AB44" i="12"/>
  <c r="U162" i="12"/>
  <c r="U42" i="12"/>
  <c r="AB93" i="12"/>
  <c r="AB213" i="12"/>
  <c r="AB135" i="12"/>
  <c r="AB49" i="12"/>
  <c r="AB202" i="12"/>
  <c r="U149" i="12"/>
  <c r="U182" i="12"/>
  <c r="U146" i="12"/>
  <c r="U200" i="12"/>
  <c r="U89" i="12"/>
  <c r="U51" i="12"/>
  <c r="AB157" i="12"/>
  <c r="U49" i="12"/>
  <c r="AB64" i="12"/>
  <c r="U172" i="12"/>
  <c r="AB208" i="12"/>
  <c r="U151" i="12"/>
  <c r="AB120" i="12"/>
  <c r="AB191" i="12"/>
  <c r="AB128" i="12"/>
  <c r="AB131" i="12"/>
  <c r="AB55" i="12"/>
  <c r="U137" i="12"/>
  <c r="AB70" i="12"/>
  <c r="U144" i="12"/>
  <c r="U116" i="12"/>
  <c r="AB192" i="12"/>
  <c r="U105" i="12"/>
  <c r="AB145" i="12"/>
  <c r="U94" i="12"/>
  <c r="U177" i="12"/>
  <c r="U174" i="12"/>
  <c r="U52" i="12"/>
  <c r="AB22" i="12"/>
  <c r="U183" i="12"/>
  <c r="AB169" i="12"/>
  <c r="AB179" i="12"/>
  <c r="U27" i="12"/>
  <c r="AB52" i="12"/>
  <c r="AB92" i="12"/>
  <c r="AB115" i="12"/>
  <c r="AB12" i="12"/>
  <c r="AB24" i="12"/>
  <c r="AB104" i="12"/>
  <c r="AB19" i="12"/>
  <c r="U154" i="12"/>
  <c r="U19" i="12"/>
  <c r="AB112" i="12"/>
  <c r="U62" i="12"/>
  <c r="AB66" i="12"/>
  <c r="U199" i="12"/>
  <c r="U119" i="12"/>
  <c r="AB125" i="12"/>
  <c r="AB73" i="12"/>
  <c r="U153" i="12"/>
  <c r="U102" i="12"/>
  <c r="U163" i="12"/>
  <c r="U34" i="12"/>
  <c r="AB176" i="12"/>
  <c r="AB95" i="12"/>
  <c r="U179" i="12"/>
  <c r="U85" i="12"/>
  <c r="AB189" i="12"/>
  <c r="U166" i="12"/>
  <c r="AB103" i="12"/>
  <c r="AB217" i="12"/>
  <c r="AB206" i="12"/>
  <c r="AB165" i="12"/>
  <c r="U92" i="12"/>
  <c r="U115" i="12"/>
  <c r="AB204" i="12"/>
  <c r="AB211" i="12"/>
  <c r="AB57" i="12"/>
  <c r="AB200" i="12"/>
  <c r="U212" i="12"/>
  <c r="AB172" i="12"/>
  <c r="AB185" i="12"/>
  <c r="AB13" i="12"/>
  <c r="U123" i="12"/>
  <c r="AB60" i="12"/>
  <c r="U38" i="12"/>
  <c r="U79" i="12"/>
  <c r="AB76" i="12"/>
  <c r="AB199" i="12"/>
  <c r="U82" i="12"/>
  <c r="AB214" i="12"/>
  <c r="AB156" i="12"/>
  <c r="AB153" i="12"/>
  <c r="U73" i="12"/>
  <c r="AB62" i="12"/>
  <c r="AB28" i="12"/>
  <c r="AB65" i="12"/>
  <c r="AB160" i="12"/>
  <c r="U32" i="12"/>
  <c r="AB168" i="12"/>
  <c r="U70" i="12"/>
  <c r="AB75" i="12"/>
  <c r="U173" i="12"/>
  <c r="AB61" i="12"/>
  <c r="AB201" i="12"/>
  <c r="AB205" i="12"/>
  <c r="AB142" i="12"/>
  <c r="AB139" i="12"/>
  <c r="AB30" i="12"/>
  <c r="U209" i="12"/>
  <c r="U158" i="12"/>
  <c r="AB119" i="12"/>
  <c r="U128" i="12"/>
  <c r="AB109" i="12"/>
  <c r="AB86" i="12"/>
  <c r="AB150" i="12"/>
  <c r="AB41" i="12"/>
  <c r="AB117" i="12"/>
  <c r="U54" i="12"/>
  <c r="U195" i="12"/>
  <c r="AB182" i="12"/>
  <c r="U127" i="12"/>
  <c r="U142" i="12"/>
  <c r="AB78" i="12"/>
  <c r="U140" i="12"/>
  <c r="AB71" i="12"/>
  <c r="U112" i="12"/>
  <c r="AB158" i="12"/>
  <c r="U150" i="12"/>
  <c r="U90" i="12"/>
  <c r="U207" i="12"/>
  <c r="AB148" i="12"/>
  <c r="AB29" i="12"/>
  <c r="AB140" i="12"/>
  <c r="AB42" i="12"/>
  <c r="U77" i="12"/>
  <c r="U53" i="12"/>
  <c r="AB77" i="12"/>
  <c r="AB181" i="12"/>
  <c r="U24" i="12"/>
  <c r="U28" i="12"/>
  <c r="U180" i="12"/>
  <c r="U201" i="12"/>
  <c r="AB33" i="12"/>
  <c r="U198" i="12"/>
  <c r="U208" i="12"/>
  <c r="AB184" i="12"/>
  <c r="U39" i="12"/>
  <c r="AB102" i="12"/>
  <c r="U23" i="12"/>
  <c r="U58" i="12"/>
  <c r="AB167" i="12"/>
  <c r="AB130" i="12"/>
  <c r="U12" i="12"/>
  <c r="AB123" i="12"/>
  <c r="U136" i="12"/>
  <c r="AB134" i="12"/>
  <c r="AB136" i="12"/>
  <c r="U55" i="12"/>
  <c r="AB108" i="12"/>
  <c r="AB34" i="12"/>
  <c r="U214" i="12"/>
  <c r="AB23" i="12"/>
  <c r="AB40" i="12"/>
  <c r="U47" i="12"/>
  <c r="AB69" i="12"/>
  <c r="U22" i="12"/>
  <c r="AB170" i="12"/>
  <c r="AB174" i="12"/>
  <c r="AB196" i="12"/>
  <c r="U211" i="12"/>
  <c r="U129" i="12"/>
  <c r="AB101" i="12"/>
  <c r="AB183" i="12"/>
  <c r="U93" i="12"/>
  <c r="U75" i="12"/>
  <c r="U187" i="12"/>
  <c r="U135" i="12"/>
  <c r="U45" i="12"/>
  <c r="AB85" i="12"/>
  <c r="U206" i="12"/>
  <c r="U193" i="12"/>
  <c r="V161" i="12"/>
  <c r="AC122" i="12"/>
  <c r="V20" i="12"/>
  <c r="V110" i="12"/>
  <c r="V129" i="12"/>
  <c r="AC148" i="12"/>
  <c r="V61" i="12"/>
  <c r="V65" i="12"/>
  <c r="V37" i="12"/>
  <c r="V64" i="12"/>
  <c r="V9" i="12"/>
  <c r="V168" i="12"/>
  <c r="AC156" i="12"/>
  <c r="AC84" i="12"/>
  <c r="V138" i="12"/>
  <c r="AB187" i="12"/>
  <c r="P303" i="12"/>
  <c r="P258" i="12"/>
  <c r="P228" i="12"/>
  <c r="P321" i="12"/>
  <c r="P272" i="12"/>
  <c r="V25" i="12"/>
  <c r="V187" i="12"/>
  <c r="V150" i="12"/>
  <c r="AC173" i="12"/>
  <c r="V102" i="12"/>
  <c r="V151" i="12"/>
  <c r="V21" i="12"/>
  <c r="AC86" i="12"/>
  <c r="AC16" i="12"/>
  <c r="AC96" i="12"/>
  <c r="V35" i="12"/>
  <c r="AC34" i="12"/>
  <c r="V104" i="12"/>
  <c r="AC188" i="12"/>
  <c r="AC85" i="12"/>
  <c r="V83" i="12"/>
  <c r="AC79" i="12"/>
  <c r="AC132" i="12"/>
  <c r="AC216" i="12"/>
  <c r="V113" i="12"/>
  <c r="V205" i="12"/>
  <c r="AC23" i="12"/>
  <c r="V38" i="12"/>
  <c r="AC87" i="12"/>
  <c r="V44" i="12"/>
  <c r="V19" i="12"/>
  <c r="V198" i="12"/>
  <c r="V16" i="12"/>
  <c r="V32" i="12"/>
  <c r="V94" i="12"/>
  <c r="V28" i="12"/>
  <c r="AC169" i="12"/>
  <c r="V134" i="12"/>
  <c r="AC199" i="12"/>
  <c r="AC112" i="12"/>
  <c r="V107" i="12"/>
  <c r="AC190" i="12"/>
  <c r="V46" i="12"/>
  <c r="AC129" i="12"/>
  <c r="AC89" i="12"/>
  <c r="AC212" i="12"/>
  <c r="AC183" i="12"/>
  <c r="V52" i="12"/>
  <c r="V89" i="12"/>
  <c r="V130" i="12"/>
  <c r="AC46" i="12"/>
  <c r="AC10" i="12"/>
  <c r="AC208" i="12"/>
  <c r="V51" i="12"/>
  <c r="V186" i="12"/>
  <c r="V48" i="12"/>
  <c r="AC103" i="12"/>
  <c r="AC57" i="12"/>
  <c r="AC39" i="12"/>
  <c r="V136" i="12"/>
  <c r="V17" i="12"/>
  <c r="V41" i="12"/>
  <c r="V12" i="12"/>
  <c r="V33" i="12"/>
  <c r="AC159" i="12"/>
  <c r="AC68" i="12"/>
  <c r="AC77" i="12"/>
  <c r="V117" i="12"/>
  <c r="V209" i="12"/>
  <c r="V42" i="12"/>
  <c r="AC162" i="12"/>
  <c r="V182" i="12"/>
  <c r="V141" i="12"/>
  <c r="V174" i="12"/>
  <c r="AC62" i="12"/>
  <c r="AC155" i="12"/>
  <c r="V13" i="12"/>
  <c r="AC92" i="12"/>
  <c r="V36" i="12"/>
  <c r="V179" i="12"/>
  <c r="V146" i="12"/>
  <c r="AC70" i="12"/>
  <c r="AC102" i="12"/>
  <c r="AC187" i="12"/>
  <c r="P286" i="12"/>
  <c r="AC115" i="12"/>
  <c r="V18" i="12"/>
  <c r="V163" i="12"/>
  <c r="V39" i="12"/>
  <c r="AC54" i="12"/>
  <c r="V14" i="12"/>
  <c r="V152" i="12"/>
  <c r="AC130" i="12"/>
  <c r="V127" i="12"/>
  <c r="AC154" i="12"/>
  <c r="V60" i="12"/>
  <c r="V53" i="12"/>
  <c r="V34" i="12"/>
  <c r="V92" i="12"/>
  <c r="V206" i="12"/>
  <c r="V153" i="12"/>
  <c r="AC74" i="12"/>
  <c r="AC107" i="12"/>
  <c r="AC131" i="12"/>
  <c r="V80" i="12"/>
  <c r="V208" i="12"/>
  <c r="AC204" i="12"/>
  <c r="V131" i="12"/>
  <c r="V97" i="12"/>
  <c r="V171" i="12"/>
  <c r="AC136" i="12"/>
  <c r="AC150" i="12"/>
  <c r="V159" i="12"/>
  <c r="AC58" i="12"/>
  <c r="V188" i="12"/>
  <c r="V201" i="12"/>
  <c r="V155" i="12"/>
  <c r="V215" i="12"/>
  <c r="AC141" i="12"/>
  <c r="AC72" i="12"/>
  <c r="AC78" i="12"/>
  <c r="AC144" i="12"/>
  <c r="V98" i="12"/>
  <c r="AC30" i="12"/>
  <c r="V167" i="12"/>
  <c r="AC37" i="12"/>
  <c r="AC125" i="12"/>
  <c r="AC186" i="12"/>
  <c r="AC97" i="12"/>
  <c r="AC31" i="12"/>
  <c r="V133" i="12"/>
  <c r="V24" i="12"/>
  <c r="AC152" i="12"/>
  <c r="AC167" i="12"/>
  <c r="V55" i="12"/>
  <c r="AC17" i="12"/>
  <c r="V156" i="12"/>
  <c r="V87" i="12"/>
  <c r="AC38" i="12"/>
  <c r="V145" i="12"/>
  <c r="V178" i="12"/>
  <c r="AC28" i="12"/>
  <c r="AC101" i="12"/>
  <c r="V118" i="12"/>
  <c r="AC211" i="12"/>
  <c r="V109" i="12"/>
  <c r="V128" i="12"/>
  <c r="AC203" i="12"/>
  <c r="V196" i="12"/>
  <c r="AC200" i="12"/>
  <c r="AC158" i="12"/>
  <c r="AC26" i="12"/>
  <c r="V192" i="12"/>
  <c r="AC178" i="12"/>
  <c r="V70" i="12"/>
  <c r="AC140" i="12"/>
  <c r="AC123" i="12"/>
  <c r="AC161" i="12"/>
  <c r="V143" i="12"/>
  <c r="V160" i="12"/>
  <c r="AC153" i="12"/>
  <c r="AC41" i="12"/>
  <c r="AC25" i="12"/>
  <c r="V207" i="12"/>
  <c r="AC116" i="12"/>
  <c r="AC47" i="12"/>
  <c r="AC27" i="12"/>
  <c r="AC73" i="12"/>
  <c r="AC35" i="12"/>
  <c r="V106" i="12"/>
  <c r="AC49" i="12"/>
  <c r="V101" i="12"/>
  <c r="V82" i="12"/>
  <c r="V213" i="12"/>
  <c r="V11" i="12"/>
  <c r="V105" i="12"/>
  <c r="AC75" i="12"/>
  <c r="AC20" i="12"/>
  <c r="V74" i="12"/>
  <c r="AC29" i="12"/>
  <c r="V166" i="12"/>
  <c r="V59" i="12"/>
  <c r="V123" i="12"/>
  <c r="V95" i="12"/>
  <c r="V190" i="12"/>
  <c r="AC98" i="12"/>
  <c r="AC114" i="12"/>
  <c r="AC18" i="12"/>
  <c r="AC166" i="12"/>
  <c r="V22" i="12"/>
  <c r="AC51" i="12"/>
  <c r="AC66" i="12"/>
  <c r="V189" i="12"/>
  <c r="AC22" i="12"/>
  <c r="AC91" i="12"/>
  <c r="AC170" i="12"/>
  <c r="AC163" i="12"/>
  <c r="AC185" i="12"/>
  <c r="V91" i="12"/>
  <c r="AC61" i="12"/>
  <c r="AC65" i="12"/>
  <c r="V67" i="12"/>
  <c r="V214" i="12"/>
  <c r="V103" i="12"/>
  <c r="V75" i="12"/>
  <c r="V183" i="12"/>
  <c r="AC76" i="12"/>
  <c r="V125" i="12"/>
  <c r="AC217" i="12"/>
  <c r="V40" i="12"/>
  <c r="V165" i="12"/>
  <c r="AC69" i="12"/>
  <c r="AC126" i="12"/>
  <c r="V142" i="12"/>
  <c r="V115" i="12"/>
  <c r="V45" i="12"/>
  <c r="AC202" i="12"/>
  <c r="AC33" i="12"/>
  <c r="AC81" i="12"/>
  <c r="AC210" i="12"/>
  <c r="V200" i="12"/>
  <c r="AC137" i="12"/>
  <c r="V154" i="12"/>
  <c r="AC124" i="12"/>
  <c r="AC12" i="12"/>
  <c r="AC139" i="12"/>
  <c r="AC151" i="12"/>
  <c r="AC71" i="12"/>
  <c r="V149" i="12"/>
  <c r="V26" i="12"/>
  <c r="AC168" i="12"/>
  <c r="AC135" i="12"/>
  <c r="AC201" i="12"/>
  <c r="AC32" i="12"/>
  <c r="AC100" i="12"/>
  <c r="AC50" i="12"/>
  <c r="V99" i="12"/>
  <c r="AC15" i="12"/>
  <c r="AC176" i="12"/>
  <c r="AC179" i="12"/>
  <c r="AC205" i="12"/>
  <c r="V56" i="12"/>
  <c r="AC113" i="12"/>
  <c r="AC118" i="12"/>
  <c r="V216" i="12"/>
  <c r="AC138" i="12"/>
  <c r="V132" i="12"/>
  <c r="AC174" i="12"/>
  <c r="AC181" i="12"/>
  <c r="AC94" i="12"/>
  <c r="AC88" i="12"/>
  <c r="AC177" i="12"/>
  <c r="V210" i="12"/>
  <c r="AC145" i="12"/>
  <c r="AC164" i="12"/>
  <c r="V49" i="12"/>
  <c r="AC160" i="12"/>
  <c r="V71" i="12"/>
  <c r="V81" i="12"/>
  <c r="V211" i="12"/>
  <c r="AC171" i="12"/>
  <c r="V199" i="12"/>
  <c r="AC64" i="12"/>
  <c r="V144" i="12"/>
  <c r="V29" i="12"/>
  <c r="V69" i="12"/>
  <c r="V43" i="12"/>
  <c r="V180" i="12"/>
  <c r="AC95" i="12"/>
  <c r="V78" i="12"/>
  <c r="AC165" i="12"/>
  <c r="V197" i="12"/>
  <c r="V54" i="12"/>
  <c r="V175" i="12"/>
  <c r="AC55" i="12"/>
  <c r="V217" i="12"/>
  <c r="V30" i="12"/>
  <c r="V148" i="12"/>
  <c r="V193" i="12"/>
  <c r="AC191" i="12"/>
  <c r="AC52" i="12"/>
  <c r="AC214" i="12"/>
  <c r="V185" i="12"/>
  <c r="AC120" i="12"/>
  <c r="V10" i="12"/>
  <c r="AC43" i="12"/>
  <c r="AC121" i="12"/>
  <c r="AC59" i="12"/>
  <c r="V66" i="12"/>
  <c r="V63" i="12"/>
  <c r="V157" i="12"/>
  <c r="V170" i="12"/>
  <c r="V120" i="12"/>
  <c r="AC48" i="12"/>
  <c r="AC110" i="12"/>
  <c r="V126" i="12"/>
  <c r="AC172" i="12"/>
  <c r="V121" i="12"/>
  <c r="V212" i="12"/>
  <c r="AC67" i="12"/>
  <c r="V112" i="12"/>
  <c r="AC14" i="12"/>
  <c r="AC206" i="12"/>
  <c r="AC82" i="12"/>
  <c r="AC213" i="12"/>
  <c r="AC11" i="12"/>
  <c r="AC105" i="12"/>
  <c r="AC111" i="12"/>
  <c r="AC106" i="12"/>
  <c r="AC109" i="12"/>
  <c r="AC182" i="12"/>
  <c r="AC146" i="12"/>
  <c r="V58" i="12"/>
  <c r="AC9" i="12"/>
  <c r="V195" i="12"/>
  <c r="V86" i="12"/>
  <c r="V194" i="12"/>
  <c r="V96" i="12"/>
  <c r="AC215" i="12"/>
  <c r="V88" i="12"/>
  <c r="V184" i="12"/>
  <c r="V158" i="12"/>
  <c r="V68" i="12"/>
  <c r="V177" i="12"/>
  <c r="AC142" i="12"/>
  <c r="V137" i="12"/>
  <c r="V108" i="12"/>
  <c r="AC83" i="12"/>
  <c r="AC143" i="12"/>
  <c r="V169" i="12"/>
  <c r="V147" i="12"/>
  <c r="V162" i="12"/>
  <c r="AC128" i="12"/>
  <c r="AC42" i="12"/>
  <c r="AC93" i="12"/>
  <c r="AC209" i="12"/>
  <c r="V203" i="12"/>
  <c r="AC117" i="12"/>
  <c r="V77" i="12"/>
  <c r="AC196" i="12"/>
  <c r="V111" i="12"/>
  <c r="AC90" i="12"/>
  <c r="V23" i="12"/>
  <c r="V116" i="12"/>
  <c r="V100" i="12"/>
  <c r="V47" i="12"/>
  <c r="V50" i="12"/>
  <c r="V27" i="12"/>
  <c r="AC99" i="12"/>
  <c r="V73" i="12"/>
  <c r="V15" i="12"/>
  <c r="AC127" i="12"/>
  <c r="V79" i="12"/>
  <c r="V90" i="12"/>
  <c r="AC194" i="12"/>
  <c r="AC184" i="12"/>
  <c r="V124" i="12"/>
  <c r="AC198" i="12"/>
  <c r="AC44" i="12"/>
  <c r="V139" i="12"/>
  <c r="AC149" i="12"/>
  <c r="V84" i="12"/>
  <c r="P303" i="13"/>
  <c r="P272" i="13"/>
  <c r="P228" i="13"/>
  <c r="P321" i="13"/>
  <c r="P258" i="13"/>
  <c r="P286" i="13"/>
  <c r="U228" i="18" l="1"/>
  <c r="AB286" i="18"/>
  <c r="AB303" i="18"/>
  <c r="U321" i="18"/>
  <c r="U272" i="18"/>
  <c r="AB228" i="18"/>
  <c r="U258" i="18"/>
  <c r="AB258" i="18"/>
  <c r="U303" i="18"/>
  <c r="AB272" i="18"/>
  <c r="AB321" i="18"/>
  <c r="U286" i="18"/>
  <c r="AE228" i="12"/>
  <c r="AA321" i="12"/>
  <c r="T228" i="12"/>
  <c r="T303" i="12"/>
  <c r="T258" i="12"/>
  <c r="AA258" i="12"/>
  <c r="AA303" i="12"/>
  <c r="T321" i="12"/>
  <c r="T286" i="12"/>
  <c r="T272" i="12"/>
  <c r="AA286" i="12"/>
  <c r="AB219" i="12"/>
  <c r="AB4" i="12" s="1"/>
  <c r="AA272" i="12"/>
  <c r="AA228" i="12"/>
  <c r="AC239" i="12"/>
  <c r="U224" i="12"/>
  <c r="U241" i="12"/>
  <c r="U311" i="12"/>
  <c r="U315" i="12"/>
  <c r="U249" i="12"/>
  <c r="U225" i="12"/>
  <c r="AB297" i="12"/>
  <c r="AB248" i="12"/>
  <c r="AB299" i="12"/>
  <c r="AB316" i="12"/>
  <c r="AB226" i="12"/>
  <c r="AB250" i="12"/>
  <c r="U277" i="12"/>
  <c r="U308" i="12"/>
  <c r="U234" i="12"/>
  <c r="U294" i="12"/>
  <c r="AB264" i="12"/>
  <c r="AB238" i="12"/>
  <c r="AB310" i="12"/>
  <c r="U270" i="12"/>
  <c r="U314" i="12"/>
  <c r="U247" i="12"/>
  <c r="U298" i="12"/>
  <c r="AB275" i="12"/>
  <c r="U255" i="12"/>
  <c r="U319" i="12"/>
  <c r="AB261" i="12"/>
  <c r="AB265" i="12"/>
  <c r="AB292" i="12"/>
  <c r="AB279" i="12"/>
  <c r="U236" i="12"/>
  <c r="U309" i="12"/>
  <c r="U262" i="12"/>
  <c r="AB252" i="12"/>
  <c r="AB283" i="12"/>
  <c r="AB293" i="12"/>
  <c r="AB266" i="12"/>
  <c r="AB255" i="12"/>
  <c r="AB319" i="12"/>
  <c r="AB280" i="12"/>
  <c r="U265" i="12"/>
  <c r="AB301" i="12"/>
  <c r="AB245" i="12"/>
  <c r="AB284" i="12"/>
  <c r="AB254" i="12"/>
  <c r="U301" i="12"/>
  <c r="AB276" i="12"/>
  <c r="U269" i="12"/>
  <c r="U282" i="12"/>
  <c r="AB313" i="12"/>
  <c r="AB244" i="12"/>
  <c r="AB296" i="12"/>
  <c r="AB249" i="12"/>
  <c r="AB315" i="12"/>
  <c r="AB225" i="12"/>
  <c r="U292" i="12"/>
  <c r="U279" i="12"/>
  <c r="U275" i="12"/>
  <c r="AB312" i="12"/>
  <c r="AB242" i="12"/>
  <c r="AB300" i="12"/>
  <c r="AB314" i="12"/>
  <c r="AB247" i="12"/>
  <c r="AB224" i="12"/>
  <c r="AB241" i="12"/>
  <c r="AB311" i="12"/>
  <c r="U263" i="12"/>
  <c r="U318" i="12"/>
  <c r="U253" i="12"/>
  <c r="AB298" i="12"/>
  <c r="U261" i="12"/>
  <c r="AB277" i="12"/>
  <c r="AB308" i="12"/>
  <c r="AB294" i="12"/>
  <c r="AB234" i="12"/>
  <c r="AB318" i="12"/>
  <c r="AB253" i="12"/>
  <c r="U310" i="12"/>
  <c r="U238" i="12"/>
  <c r="U237" i="12"/>
  <c r="AB263" i="12"/>
  <c r="U243" i="12"/>
  <c r="U276" i="12"/>
  <c r="U266" i="12"/>
  <c r="AB268" i="12"/>
  <c r="AB233" i="12"/>
  <c r="AB278" i="12"/>
  <c r="AB291" i="12"/>
  <c r="U295" i="12"/>
  <c r="U299" i="12"/>
  <c r="AB282" i="12"/>
  <c r="AB269" i="12"/>
  <c r="AB240" i="12"/>
  <c r="U280" i="12"/>
  <c r="U264" i="12"/>
  <c r="U242" i="12"/>
  <c r="U312" i="12"/>
  <c r="AB243" i="12"/>
  <c r="AB239" i="12"/>
  <c r="U235" i="12"/>
  <c r="AB309" i="12"/>
  <c r="AB262" i="12"/>
  <c r="AB236" i="12"/>
  <c r="U291" i="12"/>
  <c r="U278" i="12"/>
  <c r="U233" i="12"/>
  <c r="U268" i="12"/>
  <c r="AB270" i="12"/>
  <c r="U316" i="12"/>
  <c r="U250" i="12"/>
  <c r="U226" i="12"/>
  <c r="AB235" i="12"/>
  <c r="AC242" i="12"/>
  <c r="U254" i="12"/>
  <c r="U284" i="12"/>
  <c r="U239" i="12"/>
  <c r="U300" i="12"/>
  <c r="AB237" i="12"/>
  <c r="U248" i="12"/>
  <c r="U297" i="12"/>
  <c r="AB251" i="12"/>
  <c r="AB317" i="12"/>
  <c r="U296" i="12"/>
  <c r="AB290" i="12"/>
  <c r="AB267" i="12"/>
  <c r="AB281" i="12"/>
  <c r="AB232" i="12"/>
  <c r="AB307" i="12"/>
  <c r="AB223" i="12"/>
  <c r="U256" i="12"/>
  <c r="U251" i="12"/>
  <c r="U317" i="12"/>
  <c r="U313" i="12"/>
  <c r="U244" i="12"/>
  <c r="U252" i="12"/>
  <c r="U293" i="12"/>
  <c r="U283" i="12"/>
  <c r="AB246" i="12"/>
  <c r="U223" i="12"/>
  <c r="U267" i="12"/>
  <c r="U219" i="12"/>
  <c r="U4" i="12" s="1"/>
  <c r="U232" i="12"/>
  <c r="U307" i="12"/>
  <c r="U290" i="12"/>
  <c r="U281" i="12"/>
  <c r="U246" i="12"/>
  <c r="U245" i="12"/>
  <c r="U240" i="12"/>
  <c r="AB256" i="12"/>
  <c r="AB295" i="12"/>
  <c r="V232" i="12"/>
  <c r="AC319" i="12"/>
  <c r="AC256" i="12"/>
  <c r="V255" i="12"/>
  <c r="AC232" i="12"/>
  <c r="AC276" i="12"/>
  <c r="V262" i="12"/>
  <c r="V239" i="12"/>
  <c r="AC265" i="12"/>
  <c r="AC281" i="12"/>
  <c r="V276" i="12"/>
  <c r="V290" i="12"/>
  <c r="AC236" i="12"/>
  <c r="V270" i="12"/>
  <c r="V238" i="12"/>
  <c r="AC277" i="12"/>
  <c r="V248" i="12"/>
  <c r="V318" i="12"/>
  <c r="V242" i="12"/>
  <c r="V240" i="12"/>
  <c r="AC237" i="12"/>
  <c r="AC309" i="12"/>
  <c r="AC251" i="12"/>
  <c r="V245" i="12"/>
  <c r="AC294" i="12"/>
  <c r="AC254" i="12"/>
  <c r="V296" i="12"/>
  <c r="AC283" i="12"/>
  <c r="V277" i="12"/>
  <c r="V284" i="12"/>
  <c r="V252" i="12"/>
  <c r="V310" i="12"/>
  <c r="AC270" i="12"/>
  <c r="V295" i="12"/>
  <c r="AC314" i="12"/>
  <c r="V307" i="12"/>
  <c r="V294" i="12"/>
  <c r="AC244" i="12"/>
  <c r="V292" i="12"/>
  <c r="AC301" i="12"/>
  <c r="AC268" i="12"/>
  <c r="AC243" i="12"/>
  <c r="V298" i="12"/>
  <c r="AC255" i="12"/>
  <c r="V264" i="12"/>
  <c r="AC291" i="12"/>
  <c r="AC297" i="12"/>
  <c r="V269" i="12"/>
  <c r="V301" i="12"/>
  <c r="AC245" i="12"/>
  <c r="AC253" i="12"/>
  <c r="AC293" i="12"/>
  <c r="V319" i="12"/>
  <c r="V234" i="12"/>
  <c r="AC235" i="12"/>
  <c r="AC317" i="12"/>
  <c r="V300" i="12"/>
  <c r="AC313" i="12"/>
  <c r="V235" i="12"/>
  <c r="AC308" i="12"/>
  <c r="AC312" i="12"/>
  <c r="AC275" i="12"/>
  <c r="AC223" i="12"/>
  <c r="AC290" i="12"/>
  <c r="AC278" i="12"/>
  <c r="V266" i="12"/>
  <c r="V297" i="12"/>
  <c r="V249" i="12"/>
  <c r="AC238" i="12"/>
  <c r="V254" i="12"/>
  <c r="AC261" i="12"/>
  <c r="AC299" i="12"/>
  <c r="V299" i="12"/>
  <c r="V309" i="12"/>
  <c r="V251" i="12"/>
  <c r="V250" i="12"/>
  <c r="V281" i="12"/>
  <c r="AC225" i="12"/>
  <c r="V224" i="12"/>
  <c r="AC295" i="12"/>
  <c r="V268" i="12"/>
  <c r="AC240" i="12"/>
  <c r="AC318" i="12"/>
  <c r="AC226" i="12"/>
  <c r="V308" i="12"/>
  <c r="AC263" i="12"/>
  <c r="V244" i="12"/>
  <c r="AC282" i="12"/>
  <c r="AC234" i="12"/>
  <c r="V261" i="12"/>
  <c r="V263" i="12"/>
  <c r="AC307" i="12"/>
  <c r="AC233" i="12"/>
  <c r="AC264" i="12"/>
  <c r="V225" i="12"/>
  <c r="V247" i="12"/>
  <c r="V265" i="12"/>
  <c r="AC279" i="12"/>
  <c r="V283" i="12"/>
  <c r="V317" i="12"/>
  <c r="V226" i="12"/>
  <c r="AC249" i="12"/>
  <c r="V311" i="12"/>
  <c r="AC224" i="12"/>
  <c r="V278" i="12"/>
  <c r="V243" i="12"/>
  <c r="AC266" i="12"/>
  <c r="V219" i="12"/>
  <c r="V4" i="12" s="1"/>
  <c r="V313" i="12"/>
  <c r="AC269" i="12"/>
  <c r="V279" i="12"/>
  <c r="AC284" i="12"/>
  <c r="AC267" i="12"/>
  <c r="AC248" i="12"/>
  <c r="AC298" i="12"/>
  <c r="V280" i="12"/>
  <c r="V315" i="12"/>
  <c r="V314" i="12"/>
  <c r="V253" i="12"/>
  <c r="V236" i="12"/>
  <c r="AC247" i="12"/>
  <c r="V316" i="12"/>
  <c r="V223" i="12"/>
  <c r="V267" i="12"/>
  <c r="AC315" i="12"/>
  <c r="AC280" i="12"/>
  <c r="AC311" i="12"/>
  <c r="V256" i="12"/>
  <c r="AC262" i="12"/>
  <c r="AC250" i="12"/>
  <c r="AC296" i="12"/>
  <c r="AC310" i="12"/>
  <c r="AC246" i="12"/>
  <c r="V275" i="12"/>
  <c r="AC241" i="12"/>
  <c r="V233" i="12"/>
  <c r="V237" i="12"/>
  <c r="AC252" i="12"/>
  <c r="AC300" i="12"/>
  <c r="V246" i="12"/>
  <c r="AC316" i="12"/>
  <c r="V282" i="12"/>
  <c r="AC292" i="12"/>
  <c r="V293" i="12"/>
  <c r="V312" i="12"/>
  <c r="V241" i="12"/>
  <c r="V291" i="12"/>
  <c r="AC219" i="12"/>
  <c r="AC4" i="12" s="1"/>
  <c r="U303" i="12" l="1"/>
  <c r="AB258" i="12"/>
  <c r="U228" i="12"/>
  <c r="U321" i="12"/>
  <c r="U286" i="12"/>
  <c r="AB272" i="12"/>
  <c r="V228" i="12"/>
  <c r="AC228" i="12"/>
  <c r="AC286" i="12"/>
  <c r="U258" i="12"/>
  <c r="AB228" i="12"/>
  <c r="AB286" i="12"/>
  <c r="AB321" i="12"/>
  <c r="AB303" i="12"/>
  <c r="U272" i="12"/>
  <c r="AC258" i="12"/>
  <c r="V272" i="12"/>
  <c r="V321" i="12"/>
  <c r="AC321" i="12"/>
  <c r="V303" i="12"/>
  <c r="AC303" i="12"/>
  <c r="AC272" i="12"/>
  <c r="V258" i="12"/>
  <c r="V286" i="12"/>
  <c r="H27" i="11" l="1"/>
  <c r="G27" i="11"/>
  <c r="I27" i="11"/>
  <c r="F27" i="11"/>
  <c r="E27" i="11"/>
  <c r="K27" i="11"/>
  <c r="D262" i="11" l="1"/>
  <c r="I170" i="11"/>
  <c r="E170" i="11"/>
  <c r="H170" i="11"/>
  <c r="F170" i="11"/>
  <c r="G170" i="11"/>
  <c r="K170" i="11"/>
  <c r="E166" i="11"/>
  <c r="H166" i="11"/>
  <c r="F166" i="11"/>
  <c r="G166" i="11"/>
  <c r="I166" i="11"/>
  <c r="K166" i="11"/>
  <c r="E39" i="11"/>
  <c r="H39" i="11"/>
  <c r="G39" i="11"/>
  <c r="I39" i="11"/>
  <c r="F39" i="11"/>
  <c r="K39" i="11"/>
  <c r="G24" i="11"/>
  <c r="F24" i="11"/>
  <c r="I24" i="11"/>
  <c r="H24" i="11"/>
  <c r="E24" i="11"/>
  <c r="K24" i="11"/>
  <c r="D264" i="11"/>
  <c r="G77" i="11"/>
  <c r="H77" i="11"/>
  <c r="F77" i="11"/>
  <c r="I77" i="11"/>
  <c r="E77" i="11"/>
  <c r="K77" i="11"/>
  <c r="D312" i="11"/>
  <c r="D242" i="11"/>
  <c r="E113" i="11"/>
  <c r="G113" i="11"/>
  <c r="H113" i="11"/>
  <c r="F113" i="11"/>
  <c r="I113" i="11"/>
  <c r="K113" i="11"/>
  <c r="H51" i="11"/>
  <c r="G51" i="11"/>
  <c r="I51" i="11"/>
  <c r="F51" i="11"/>
  <c r="E51" i="11"/>
  <c r="K51" i="11"/>
  <c r="H82" i="11"/>
  <c r="F82" i="11"/>
  <c r="G82" i="11"/>
  <c r="I82" i="11"/>
  <c r="E82" i="11"/>
  <c r="K82" i="11"/>
  <c r="H114" i="11"/>
  <c r="F114" i="11"/>
  <c r="G114" i="11"/>
  <c r="I114" i="11"/>
  <c r="E114" i="11"/>
  <c r="K114" i="11"/>
  <c r="E182" i="11"/>
  <c r="H182" i="11"/>
  <c r="F182" i="11"/>
  <c r="G182" i="11"/>
  <c r="I182" i="11"/>
  <c r="K182" i="11"/>
  <c r="G45" i="11"/>
  <c r="H45" i="11"/>
  <c r="F45" i="11"/>
  <c r="I45" i="11"/>
  <c r="E45" i="11"/>
  <c r="K45" i="11"/>
  <c r="I11" i="11"/>
  <c r="F11" i="11"/>
  <c r="E11" i="11"/>
  <c r="H11" i="11"/>
  <c r="G11" i="11"/>
  <c r="K11" i="11"/>
  <c r="D278" i="11"/>
  <c r="D233" i="11"/>
  <c r="D268" i="11"/>
  <c r="D291" i="11"/>
  <c r="E55" i="11"/>
  <c r="H55" i="11"/>
  <c r="G55" i="11"/>
  <c r="I55" i="11"/>
  <c r="F55" i="11"/>
  <c r="K55" i="11"/>
  <c r="F153" i="11"/>
  <c r="I153" i="11"/>
  <c r="E153" i="11"/>
  <c r="G153" i="11"/>
  <c r="H153" i="11"/>
  <c r="K153" i="11"/>
  <c r="E176" i="11"/>
  <c r="H176" i="11"/>
  <c r="I176" i="11"/>
  <c r="G176" i="11"/>
  <c r="F176" i="11"/>
  <c r="K176" i="11"/>
  <c r="G207" i="11"/>
  <c r="I207" i="11"/>
  <c r="F207" i="11"/>
  <c r="E207" i="11"/>
  <c r="H207" i="11"/>
  <c r="K207" i="11"/>
  <c r="D319" i="11"/>
  <c r="D255" i="11"/>
  <c r="G141" i="11"/>
  <c r="H141" i="11"/>
  <c r="F141" i="11"/>
  <c r="I141" i="11"/>
  <c r="E141" i="11"/>
  <c r="K141" i="11"/>
  <c r="D301" i="11"/>
  <c r="F180" i="11"/>
  <c r="I180" i="11"/>
  <c r="H180" i="11"/>
  <c r="E180" i="11"/>
  <c r="G180" i="11"/>
  <c r="K180" i="11"/>
  <c r="G189" i="11"/>
  <c r="H189" i="11"/>
  <c r="F189" i="11"/>
  <c r="I189" i="11"/>
  <c r="E189" i="11"/>
  <c r="K189" i="11"/>
  <c r="H195" i="11"/>
  <c r="G195" i="11"/>
  <c r="I195" i="11"/>
  <c r="F195" i="11"/>
  <c r="E195" i="11"/>
  <c r="K195" i="11"/>
  <c r="F34" i="11"/>
  <c r="G34" i="11"/>
  <c r="I34" i="11"/>
  <c r="E34" i="11"/>
  <c r="H34" i="11"/>
  <c r="K34" i="11"/>
  <c r="G47" i="11"/>
  <c r="I47" i="11"/>
  <c r="F47" i="11"/>
  <c r="E47" i="11"/>
  <c r="H47" i="11"/>
  <c r="K47" i="11"/>
  <c r="H131" i="11"/>
  <c r="G131" i="11"/>
  <c r="I131" i="11"/>
  <c r="F131" i="11"/>
  <c r="E131" i="11"/>
  <c r="K131" i="11"/>
  <c r="G71" i="11"/>
  <c r="I71" i="11"/>
  <c r="F71" i="11"/>
  <c r="E71" i="11"/>
  <c r="H71" i="11"/>
  <c r="K71" i="11"/>
  <c r="H188" i="11"/>
  <c r="E188" i="11"/>
  <c r="G188" i="11"/>
  <c r="F188" i="11"/>
  <c r="I188" i="11"/>
  <c r="K188" i="11"/>
  <c r="I59" i="11"/>
  <c r="F59" i="11"/>
  <c r="E59" i="11"/>
  <c r="H59" i="11"/>
  <c r="G59" i="11"/>
  <c r="K59" i="11"/>
  <c r="D240" i="11"/>
  <c r="F52" i="11"/>
  <c r="I52" i="11"/>
  <c r="H52" i="11"/>
  <c r="E52" i="11"/>
  <c r="G52" i="11"/>
  <c r="K52" i="11"/>
  <c r="D310" i="11"/>
  <c r="D238" i="11"/>
  <c r="F169" i="11"/>
  <c r="I169" i="11"/>
  <c r="E169" i="11"/>
  <c r="G169" i="11"/>
  <c r="H169" i="11"/>
  <c r="K169" i="11"/>
  <c r="D317" i="11"/>
  <c r="D251" i="11"/>
  <c r="H92" i="11"/>
  <c r="E92" i="11"/>
  <c r="G92" i="11"/>
  <c r="F92" i="11"/>
  <c r="I92" i="11"/>
  <c r="K92" i="11"/>
  <c r="H31" i="11"/>
  <c r="G31" i="11"/>
  <c r="I31" i="11"/>
  <c r="F31" i="11"/>
  <c r="E31" i="11"/>
  <c r="K31" i="11"/>
  <c r="H156" i="11"/>
  <c r="E156" i="11"/>
  <c r="G156" i="11"/>
  <c r="F156" i="11"/>
  <c r="I156" i="11"/>
  <c r="K156" i="11"/>
  <c r="F164" i="11"/>
  <c r="I164" i="11"/>
  <c r="H164" i="11"/>
  <c r="E164" i="11"/>
  <c r="G164" i="11"/>
  <c r="K164" i="11"/>
  <c r="H115" i="11"/>
  <c r="G115" i="11"/>
  <c r="I115" i="11"/>
  <c r="F115" i="11"/>
  <c r="E115" i="11"/>
  <c r="K115" i="11"/>
  <c r="H147" i="11"/>
  <c r="G147" i="11"/>
  <c r="I147" i="11"/>
  <c r="F147" i="11"/>
  <c r="E147" i="11"/>
  <c r="K147" i="11"/>
  <c r="E160" i="11"/>
  <c r="H160" i="11"/>
  <c r="I160" i="11"/>
  <c r="G160" i="11"/>
  <c r="F160" i="11"/>
  <c r="K160" i="11"/>
  <c r="G23" i="11"/>
  <c r="I23" i="11"/>
  <c r="F23" i="11"/>
  <c r="E23" i="11"/>
  <c r="H23" i="11"/>
  <c r="K23" i="11"/>
  <c r="D275" i="11"/>
  <c r="G168" i="11"/>
  <c r="F168" i="11"/>
  <c r="I168" i="11"/>
  <c r="H168" i="11"/>
  <c r="E168" i="11"/>
  <c r="K168" i="11"/>
  <c r="D316" i="11"/>
  <c r="D250" i="11"/>
  <c r="D226" i="11"/>
  <c r="I165" i="11"/>
  <c r="E165" i="11"/>
  <c r="G165" i="11"/>
  <c r="H165" i="11"/>
  <c r="F165" i="11"/>
  <c r="K165" i="11"/>
  <c r="I106" i="11"/>
  <c r="E106" i="11"/>
  <c r="H106" i="11"/>
  <c r="F106" i="11"/>
  <c r="G106" i="11"/>
  <c r="K106" i="11"/>
  <c r="E135" i="11"/>
  <c r="H135" i="11"/>
  <c r="G135" i="11"/>
  <c r="I135" i="11"/>
  <c r="F135" i="11"/>
  <c r="K135" i="11"/>
  <c r="F68" i="11"/>
  <c r="I68" i="11"/>
  <c r="H68" i="11"/>
  <c r="E68" i="11"/>
  <c r="G68" i="11"/>
  <c r="K68" i="11"/>
  <c r="F41" i="11"/>
  <c r="I41" i="11"/>
  <c r="E41" i="11"/>
  <c r="G41" i="11"/>
  <c r="H41" i="11"/>
  <c r="K41" i="11"/>
  <c r="G143" i="11"/>
  <c r="I143" i="11"/>
  <c r="F143" i="11"/>
  <c r="E143" i="11"/>
  <c r="H143" i="11"/>
  <c r="K143" i="11"/>
  <c r="I66" i="11"/>
  <c r="E66" i="11"/>
  <c r="H66" i="11"/>
  <c r="F66" i="11"/>
  <c r="G66" i="11"/>
  <c r="K66" i="11"/>
  <c r="F174" i="11"/>
  <c r="G174" i="11"/>
  <c r="I174" i="11"/>
  <c r="E174" i="11"/>
  <c r="H174" i="11"/>
  <c r="K174" i="11"/>
  <c r="I74" i="11"/>
  <c r="E74" i="11"/>
  <c r="H74" i="11"/>
  <c r="F74" i="11"/>
  <c r="G74" i="11"/>
  <c r="K74" i="11"/>
  <c r="E161" i="11"/>
  <c r="G161" i="11"/>
  <c r="H161" i="11"/>
  <c r="F161" i="11"/>
  <c r="I161" i="11"/>
  <c r="K161" i="11"/>
  <c r="E112" i="11"/>
  <c r="H112" i="11"/>
  <c r="I112" i="11"/>
  <c r="G112" i="11"/>
  <c r="F112" i="11"/>
  <c r="K112" i="11"/>
  <c r="F100" i="11"/>
  <c r="E100" i="11"/>
  <c r="H100" i="11"/>
  <c r="I100" i="11"/>
  <c r="G100" i="11"/>
  <c r="K100" i="11"/>
  <c r="F50" i="11"/>
  <c r="G50" i="11"/>
  <c r="I50" i="11"/>
  <c r="E50" i="11"/>
  <c r="H50" i="11"/>
  <c r="K50" i="11"/>
  <c r="H83" i="11"/>
  <c r="G83" i="11"/>
  <c r="I83" i="11"/>
  <c r="F83" i="11"/>
  <c r="E83" i="11"/>
  <c r="K83" i="11"/>
  <c r="E151" i="11"/>
  <c r="H151" i="11"/>
  <c r="G151" i="11"/>
  <c r="I151" i="11"/>
  <c r="F151" i="11"/>
  <c r="K151" i="11"/>
  <c r="E32" i="11"/>
  <c r="H32" i="11"/>
  <c r="I32" i="11"/>
  <c r="G32" i="11"/>
  <c r="F32" i="11"/>
  <c r="K32" i="11"/>
  <c r="G127" i="11"/>
  <c r="I127" i="11"/>
  <c r="F127" i="11"/>
  <c r="E127" i="11"/>
  <c r="H127" i="11"/>
  <c r="K127" i="11"/>
  <c r="H98" i="11"/>
  <c r="F98" i="11"/>
  <c r="G98" i="11"/>
  <c r="I98" i="11"/>
  <c r="E98" i="11"/>
  <c r="K98" i="11"/>
  <c r="D245" i="11"/>
  <c r="H163" i="11"/>
  <c r="G163" i="11"/>
  <c r="I163" i="11"/>
  <c r="F163" i="11"/>
  <c r="E163" i="11"/>
  <c r="K163" i="11"/>
  <c r="E150" i="11"/>
  <c r="H150" i="11"/>
  <c r="F150" i="11"/>
  <c r="G150" i="11"/>
  <c r="I150" i="11"/>
  <c r="K150" i="11"/>
  <c r="I90" i="11"/>
  <c r="E90" i="11"/>
  <c r="H90" i="11"/>
  <c r="F90" i="11"/>
  <c r="G90" i="11"/>
  <c r="K90" i="11"/>
  <c r="I171" i="11"/>
  <c r="F171" i="11"/>
  <c r="E171" i="11"/>
  <c r="H171" i="11"/>
  <c r="G171" i="11"/>
  <c r="K171" i="11"/>
  <c r="D252" i="11"/>
  <c r="I122" i="11"/>
  <c r="E122" i="11"/>
  <c r="H122" i="11"/>
  <c r="F122" i="11"/>
  <c r="G122" i="11"/>
  <c r="K122" i="11"/>
  <c r="F89" i="11"/>
  <c r="I89" i="11"/>
  <c r="E89" i="11"/>
  <c r="G89" i="11"/>
  <c r="H89" i="11"/>
  <c r="K89" i="11"/>
  <c r="I43" i="11"/>
  <c r="F43" i="11"/>
  <c r="E43" i="11"/>
  <c r="H43" i="11"/>
  <c r="G43" i="11"/>
  <c r="K43" i="11"/>
  <c r="F137" i="11"/>
  <c r="I137" i="11"/>
  <c r="E137" i="11"/>
  <c r="G137" i="11"/>
  <c r="H137" i="11"/>
  <c r="K137" i="11"/>
  <c r="F132" i="11"/>
  <c r="I132" i="11"/>
  <c r="H132" i="11"/>
  <c r="E132" i="11"/>
  <c r="G132" i="11"/>
  <c r="K132" i="11"/>
  <c r="H76" i="11"/>
  <c r="E76" i="11"/>
  <c r="G76" i="11"/>
  <c r="F76" i="11"/>
  <c r="I76" i="11"/>
  <c r="K76" i="11"/>
  <c r="F212" i="11"/>
  <c r="I212" i="11"/>
  <c r="H212" i="11"/>
  <c r="E212" i="11"/>
  <c r="G212" i="11"/>
  <c r="K212" i="11"/>
  <c r="E46" i="11"/>
  <c r="H46" i="11"/>
  <c r="F46" i="11"/>
  <c r="G46" i="11"/>
  <c r="I46" i="11"/>
  <c r="K46" i="11"/>
  <c r="H99" i="11"/>
  <c r="G99" i="11"/>
  <c r="I99" i="11"/>
  <c r="F99" i="11"/>
  <c r="E99" i="11"/>
  <c r="K99" i="11"/>
  <c r="D246" i="11"/>
  <c r="I203" i="11"/>
  <c r="F203" i="11"/>
  <c r="E203" i="11"/>
  <c r="H203" i="11"/>
  <c r="G203" i="11"/>
  <c r="K203" i="11"/>
  <c r="E208" i="11"/>
  <c r="H208" i="11"/>
  <c r="I208" i="11"/>
  <c r="G208" i="11"/>
  <c r="F208" i="11"/>
  <c r="K208" i="11"/>
  <c r="E102" i="11"/>
  <c r="H102" i="11"/>
  <c r="F102" i="11"/>
  <c r="G102" i="11"/>
  <c r="I102" i="11"/>
  <c r="K102" i="11"/>
  <c r="H108" i="11"/>
  <c r="E108" i="11"/>
  <c r="G108" i="11"/>
  <c r="F108" i="11"/>
  <c r="I108" i="11"/>
  <c r="K108" i="11"/>
  <c r="E30" i="11"/>
  <c r="H30" i="11"/>
  <c r="F30" i="11"/>
  <c r="G30" i="11"/>
  <c r="I30" i="11"/>
  <c r="K30" i="11"/>
  <c r="D237" i="11"/>
  <c r="G159" i="11"/>
  <c r="I159" i="11"/>
  <c r="F159" i="11"/>
  <c r="E159" i="11"/>
  <c r="H159" i="11"/>
  <c r="K159" i="11"/>
  <c r="I101" i="11"/>
  <c r="E101" i="11"/>
  <c r="G101" i="11"/>
  <c r="H101" i="11"/>
  <c r="F101" i="11"/>
  <c r="K101" i="11"/>
  <c r="G157" i="11"/>
  <c r="H157" i="11"/>
  <c r="F157" i="11"/>
  <c r="I157" i="11"/>
  <c r="E157" i="11"/>
  <c r="K157" i="11"/>
  <c r="F36" i="11"/>
  <c r="E36" i="11"/>
  <c r="H36" i="11"/>
  <c r="I36" i="11"/>
  <c r="G36" i="11"/>
  <c r="K36" i="11"/>
  <c r="E81" i="11"/>
  <c r="G81" i="11"/>
  <c r="H81" i="11"/>
  <c r="F81" i="11"/>
  <c r="I81" i="11"/>
  <c r="K81" i="11"/>
  <c r="G104" i="11"/>
  <c r="F104" i="11"/>
  <c r="I104" i="11"/>
  <c r="H104" i="11"/>
  <c r="E104" i="11"/>
  <c r="K104" i="11"/>
  <c r="I9" i="11"/>
  <c r="G9" i="11"/>
  <c r="H9" i="11"/>
  <c r="F9" i="11"/>
  <c r="K9" i="11"/>
  <c r="E9" i="11"/>
  <c r="D307" i="11"/>
  <c r="D281" i="11"/>
  <c r="D232" i="11"/>
  <c r="D223" i="11"/>
  <c r="D267" i="11"/>
  <c r="D290" i="11"/>
  <c r="D219" i="11"/>
  <c r="D4" i="11" s="1"/>
  <c r="E16" i="11"/>
  <c r="H16" i="11"/>
  <c r="I16" i="11"/>
  <c r="G16" i="11"/>
  <c r="F16" i="11"/>
  <c r="K16" i="11"/>
  <c r="D270" i="11"/>
  <c r="H22" i="11"/>
  <c r="F22" i="11"/>
  <c r="G22" i="11"/>
  <c r="I22" i="11"/>
  <c r="E22" i="11"/>
  <c r="K22" i="11"/>
  <c r="E80" i="11"/>
  <c r="H80" i="11"/>
  <c r="I80" i="11"/>
  <c r="G80" i="11"/>
  <c r="F80" i="11"/>
  <c r="K80" i="11"/>
  <c r="I197" i="11"/>
  <c r="E197" i="11"/>
  <c r="G197" i="11"/>
  <c r="H197" i="11"/>
  <c r="F197" i="11"/>
  <c r="K197" i="11"/>
  <c r="I53" i="11"/>
  <c r="E53" i="11"/>
  <c r="G53" i="11"/>
  <c r="H53" i="11"/>
  <c r="F53" i="11"/>
  <c r="K53" i="11"/>
  <c r="D239" i="11"/>
  <c r="H130" i="11"/>
  <c r="F130" i="11"/>
  <c r="G130" i="11"/>
  <c r="I130" i="11"/>
  <c r="E130" i="11"/>
  <c r="K130" i="11"/>
  <c r="G205" i="11"/>
  <c r="H205" i="11"/>
  <c r="F205" i="11"/>
  <c r="I205" i="11"/>
  <c r="E205" i="11"/>
  <c r="K205" i="11"/>
  <c r="E129" i="11"/>
  <c r="G129" i="11"/>
  <c r="H129" i="11"/>
  <c r="F129" i="11"/>
  <c r="I129" i="11"/>
  <c r="K129" i="11"/>
  <c r="F94" i="11"/>
  <c r="G94" i="11"/>
  <c r="I94" i="11"/>
  <c r="E94" i="11"/>
  <c r="H94" i="11"/>
  <c r="K94" i="11"/>
  <c r="E118" i="11"/>
  <c r="H118" i="11"/>
  <c r="F118" i="11"/>
  <c r="G118" i="11"/>
  <c r="I118" i="11"/>
  <c r="K118" i="11"/>
  <c r="F73" i="11"/>
  <c r="I73" i="11"/>
  <c r="E73" i="11"/>
  <c r="G73" i="11"/>
  <c r="H73" i="11"/>
  <c r="K73" i="11"/>
  <c r="G216" i="11"/>
  <c r="F216" i="11"/>
  <c r="I216" i="11"/>
  <c r="H216" i="11"/>
  <c r="E216" i="11"/>
  <c r="K216" i="11"/>
  <c r="G109" i="11"/>
  <c r="H109" i="11"/>
  <c r="F109" i="11"/>
  <c r="I109" i="11"/>
  <c r="E109" i="11"/>
  <c r="K109" i="11"/>
  <c r="G175" i="11"/>
  <c r="I175" i="11"/>
  <c r="F175" i="11"/>
  <c r="E175" i="11"/>
  <c r="H175" i="11"/>
  <c r="K175" i="11"/>
  <c r="E209" i="11"/>
  <c r="G209" i="11"/>
  <c r="H209" i="11"/>
  <c r="F209" i="11"/>
  <c r="I209" i="11"/>
  <c r="K209" i="11"/>
  <c r="I42" i="11"/>
  <c r="E42" i="11"/>
  <c r="H42" i="11"/>
  <c r="F42" i="11"/>
  <c r="G42" i="11"/>
  <c r="K42" i="11"/>
  <c r="F201" i="11"/>
  <c r="I201" i="11"/>
  <c r="E201" i="11"/>
  <c r="G201" i="11"/>
  <c r="H201" i="11"/>
  <c r="K201" i="11"/>
  <c r="I123" i="11"/>
  <c r="F123" i="11"/>
  <c r="E123" i="11"/>
  <c r="H123" i="11"/>
  <c r="G123" i="11"/>
  <c r="K123" i="11"/>
  <c r="I202" i="11"/>
  <c r="E202" i="11"/>
  <c r="H202" i="11"/>
  <c r="F202" i="11"/>
  <c r="G202" i="11"/>
  <c r="K202" i="11"/>
  <c r="E79" i="11"/>
  <c r="H79" i="11"/>
  <c r="G79" i="11"/>
  <c r="I79" i="11"/>
  <c r="F79" i="11"/>
  <c r="K79" i="11"/>
  <c r="I15" i="11"/>
  <c r="F15" i="11"/>
  <c r="E15" i="11"/>
  <c r="H15" i="11"/>
  <c r="G15" i="11"/>
  <c r="K15" i="11"/>
  <c r="D283" i="11"/>
  <c r="D293" i="11"/>
  <c r="E48" i="11"/>
  <c r="H48" i="11"/>
  <c r="I48" i="11"/>
  <c r="G48" i="11"/>
  <c r="F48" i="11"/>
  <c r="K48" i="11"/>
  <c r="E183" i="11"/>
  <c r="H183" i="11"/>
  <c r="G183" i="11"/>
  <c r="I183" i="11"/>
  <c r="F183" i="11"/>
  <c r="K183" i="11"/>
  <c r="F116" i="11"/>
  <c r="E116" i="11"/>
  <c r="H116" i="11"/>
  <c r="I116" i="11"/>
  <c r="G116" i="11"/>
  <c r="K116" i="11"/>
  <c r="F190" i="11"/>
  <c r="G190" i="11"/>
  <c r="I190" i="11"/>
  <c r="E190" i="11"/>
  <c r="H190" i="11"/>
  <c r="K190" i="11"/>
  <c r="H12" i="11"/>
  <c r="E12" i="11"/>
  <c r="G12" i="11"/>
  <c r="F12" i="11"/>
  <c r="I12" i="11"/>
  <c r="K12" i="11"/>
  <c r="D279" i="11"/>
  <c r="D292" i="11"/>
  <c r="E215" i="11"/>
  <c r="H215" i="11"/>
  <c r="G215" i="11"/>
  <c r="I215" i="11"/>
  <c r="F215" i="11"/>
  <c r="K215" i="11"/>
  <c r="D309" i="11"/>
  <c r="E87" i="11"/>
  <c r="H87" i="11"/>
  <c r="G87" i="11"/>
  <c r="I87" i="11"/>
  <c r="F87" i="11"/>
  <c r="K87" i="11"/>
  <c r="I70" i="11"/>
  <c r="E70" i="11"/>
  <c r="H70" i="11"/>
  <c r="F70" i="11"/>
  <c r="G70" i="11"/>
  <c r="K70" i="11"/>
  <c r="I85" i="11"/>
  <c r="E85" i="11"/>
  <c r="G85" i="11"/>
  <c r="H85" i="11"/>
  <c r="F85" i="11"/>
  <c r="K85" i="11"/>
  <c r="E145" i="11"/>
  <c r="G145" i="11"/>
  <c r="H145" i="11"/>
  <c r="F145" i="11"/>
  <c r="I145" i="11"/>
  <c r="K145" i="11"/>
  <c r="I181" i="11"/>
  <c r="E181" i="11"/>
  <c r="G181" i="11"/>
  <c r="H181" i="11"/>
  <c r="F181" i="11"/>
  <c r="K181" i="11"/>
  <c r="E62" i="11"/>
  <c r="H62" i="11"/>
  <c r="F62" i="11"/>
  <c r="G62" i="11"/>
  <c r="I62" i="11"/>
  <c r="K62" i="11"/>
  <c r="D261" i="11"/>
  <c r="E128" i="11"/>
  <c r="H128" i="11"/>
  <c r="I128" i="11"/>
  <c r="G128" i="11"/>
  <c r="F128" i="11"/>
  <c r="K128" i="11"/>
  <c r="G61" i="11"/>
  <c r="H61" i="11"/>
  <c r="F61" i="11"/>
  <c r="I61" i="11"/>
  <c r="E61" i="11"/>
  <c r="K61" i="11"/>
  <c r="G111" i="11"/>
  <c r="I111" i="11"/>
  <c r="F111" i="11"/>
  <c r="E111" i="11"/>
  <c r="H111" i="11"/>
  <c r="K111" i="11"/>
  <c r="I107" i="11"/>
  <c r="F107" i="11"/>
  <c r="E107" i="11"/>
  <c r="H107" i="11"/>
  <c r="G107" i="11"/>
  <c r="K107" i="11"/>
  <c r="I14" i="11"/>
  <c r="E14" i="11"/>
  <c r="H14" i="11"/>
  <c r="F14" i="11"/>
  <c r="G14" i="11"/>
  <c r="K14" i="11"/>
  <c r="D266" i="11"/>
  <c r="G95" i="11"/>
  <c r="I95" i="11"/>
  <c r="F95" i="11"/>
  <c r="E95" i="11"/>
  <c r="H95" i="11"/>
  <c r="K95" i="11"/>
  <c r="H179" i="11"/>
  <c r="G179" i="11"/>
  <c r="I179" i="11"/>
  <c r="F179" i="11"/>
  <c r="E179" i="11"/>
  <c r="K179" i="11"/>
  <c r="D318" i="11"/>
  <c r="D253" i="11"/>
  <c r="E199" i="11"/>
  <c r="H199" i="11"/>
  <c r="G199" i="11"/>
  <c r="I199" i="11"/>
  <c r="F199" i="11"/>
  <c r="K199" i="11"/>
  <c r="I186" i="11"/>
  <c r="E186" i="11"/>
  <c r="H186" i="11"/>
  <c r="F186" i="11"/>
  <c r="G186" i="11"/>
  <c r="K186" i="11"/>
  <c r="H58" i="11"/>
  <c r="F58" i="11"/>
  <c r="G58" i="11"/>
  <c r="I58" i="11"/>
  <c r="E58" i="11"/>
  <c r="K58" i="11"/>
  <c r="I21" i="11"/>
  <c r="E21" i="11"/>
  <c r="G21" i="11"/>
  <c r="H21" i="11"/>
  <c r="F21" i="11"/>
  <c r="K21" i="11"/>
  <c r="D235" i="11"/>
  <c r="F126" i="11"/>
  <c r="G126" i="11"/>
  <c r="I126" i="11"/>
  <c r="E126" i="11"/>
  <c r="H126" i="11"/>
  <c r="K126" i="11"/>
  <c r="E86" i="11"/>
  <c r="H86" i="11"/>
  <c r="F86" i="11"/>
  <c r="G86" i="11"/>
  <c r="I86" i="11"/>
  <c r="K86" i="11"/>
  <c r="F25" i="11"/>
  <c r="I25" i="11"/>
  <c r="E25" i="11"/>
  <c r="G25" i="11"/>
  <c r="H25" i="11"/>
  <c r="K25" i="11"/>
  <c r="G67" i="11"/>
  <c r="I67" i="11"/>
  <c r="F67" i="11"/>
  <c r="E67" i="11"/>
  <c r="H67" i="11"/>
  <c r="K67" i="11"/>
  <c r="I155" i="11"/>
  <c r="F155" i="11"/>
  <c r="E155" i="11"/>
  <c r="H155" i="11"/>
  <c r="G155" i="11"/>
  <c r="K155" i="11"/>
  <c r="E49" i="11"/>
  <c r="G49" i="11"/>
  <c r="H49" i="11"/>
  <c r="F49" i="11"/>
  <c r="I49" i="11"/>
  <c r="K49" i="11"/>
  <c r="I149" i="11"/>
  <c r="E149" i="11"/>
  <c r="G149" i="11"/>
  <c r="H149" i="11"/>
  <c r="F149" i="11"/>
  <c r="K149" i="11"/>
  <c r="H194" i="11"/>
  <c r="F194" i="11"/>
  <c r="G194" i="11"/>
  <c r="I194" i="11"/>
  <c r="E194" i="11"/>
  <c r="K194" i="11"/>
  <c r="H28" i="11"/>
  <c r="E28" i="11"/>
  <c r="G28" i="11"/>
  <c r="F28" i="11"/>
  <c r="I28" i="11"/>
  <c r="K28" i="11"/>
  <c r="D284" i="11"/>
  <c r="F142" i="11"/>
  <c r="G142" i="11"/>
  <c r="I142" i="11"/>
  <c r="E142" i="11"/>
  <c r="H142" i="11"/>
  <c r="K142" i="11"/>
  <c r="I154" i="11"/>
  <c r="E154" i="11"/>
  <c r="H154" i="11"/>
  <c r="F154" i="11"/>
  <c r="G154" i="11"/>
  <c r="K154" i="11"/>
  <c r="I37" i="11"/>
  <c r="E37" i="11"/>
  <c r="G37" i="11"/>
  <c r="H37" i="11"/>
  <c r="F37" i="11"/>
  <c r="K37" i="11"/>
  <c r="F84" i="11"/>
  <c r="E84" i="11"/>
  <c r="H84" i="11"/>
  <c r="I84" i="11"/>
  <c r="G84" i="11"/>
  <c r="K84" i="11"/>
  <c r="G13" i="11"/>
  <c r="H13" i="11"/>
  <c r="F13" i="11"/>
  <c r="I13" i="11"/>
  <c r="E13" i="11"/>
  <c r="K13" i="11"/>
  <c r="D265" i="11"/>
  <c r="H26" i="11"/>
  <c r="F26" i="11"/>
  <c r="G26" i="11"/>
  <c r="I26" i="11"/>
  <c r="E26" i="11"/>
  <c r="K26" i="11"/>
  <c r="E103" i="11"/>
  <c r="H103" i="11"/>
  <c r="G103" i="11"/>
  <c r="I103" i="11"/>
  <c r="F103" i="11"/>
  <c r="K103" i="11"/>
  <c r="G125" i="11"/>
  <c r="H125" i="11"/>
  <c r="F125" i="11"/>
  <c r="I125" i="11"/>
  <c r="E125" i="11"/>
  <c r="K125" i="11"/>
  <c r="D298" i="11"/>
  <c r="G191" i="11"/>
  <c r="I191" i="11"/>
  <c r="F191" i="11"/>
  <c r="E191" i="11"/>
  <c r="H191" i="11"/>
  <c r="K191" i="11"/>
  <c r="E54" i="11"/>
  <c r="H54" i="11"/>
  <c r="F54" i="11"/>
  <c r="G54" i="11"/>
  <c r="I54" i="11"/>
  <c r="K54" i="11"/>
  <c r="I63" i="11"/>
  <c r="F63" i="11"/>
  <c r="E63" i="11"/>
  <c r="H63" i="11"/>
  <c r="G63" i="11"/>
  <c r="K63" i="11"/>
  <c r="G88" i="11"/>
  <c r="F88" i="11"/>
  <c r="I88" i="11"/>
  <c r="H88" i="11"/>
  <c r="E88" i="11"/>
  <c r="K88" i="11"/>
  <c r="G56" i="11"/>
  <c r="F56" i="11"/>
  <c r="I56" i="11"/>
  <c r="H56" i="11"/>
  <c r="E56" i="11"/>
  <c r="K56" i="11"/>
  <c r="E96" i="11"/>
  <c r="H96" i="11"/>
  <c r="I96" i="11"/>
  <c r="G96" i="11"/>
  <c r="F96" i="11"/>
  <c r="K96" i="11"/>
  <c r="I187" i="11"/>
  <c r="F187" i="11"/>
  <c r="E187" i="11"/>
  <c r="H187" i="11"/>
  <c r="G187" i="11"/>
  <c r="K187" i="11"/>
  <c r="H211" i="11"/>
  <c r="G211" i="11"/>
  <c r="I211" i="11"/>
  <c r="F211" i="11"/>
  <c r="E211" i="11"/>
  <c r="K211" i="11"/>
  <c r="G72" i="11"/>
  <c r="F72" i="11"/>
  <c r="I72" i="11"/>
  <c r="H72" i="11"/>
  <c r="E72" i="11"/>
  <c r="K72" i="11"/>
  <c r="F57" i="11"/>
  <c r="I57" i="11"/>
  <c r="E57" i="11"/>
  <c r="G57" i="11"/>
  <c r="H57" i="11"/>
  <c r="K57" i="11"/>
  <c r="H204" i="11"/>
  <c r="E204" i="11"/>
  <c r="G204" i="11"/>
  <c r="F204" i="11"/>
  <c r="I204" i="11"/>
  <c r="K204" i="11"/>
  <c r="H75" i="11"/>
  <c r="G75" i="11"/>
  <c r="I75" i="11"/>
  <c r="F75" i="11"/>
  <c r="E75" i="11"/>
  <c r="K75" i="11"/>
  <c r="D311" i="11"/>
  <c r="D241" i="11"/>
  <c r="D224" i="11"/>
  <c r="H10" i="11"/>
  <c r="E10" i="11"/>
  <c r="G10" i="11"/>
  <c r="F10" i="11"/>
  <c r="I10" i="11"/>
  <c r="K10" i="11"/>
  <c r="D282" i="11"/>
  <c r="D269" i="11"/>
  <c r="I133" i="11"/>
  <c r="E133" i="11"/>
  <c r="G133" i="11"/>
  <c r="H133" i="11"/>
  <c r="F133" i="11"/>
  <c r="K133" i="11"/>
  <c r="H146" i="11"/>
  <c r="F146" i="11"/>
  <c r="G146" i="11"/>
  <c r="I146" i="11"/>
  <c r="E146" i="11"/>
  <c r="K146" i="11"/>
  <c r="I139" i="11"/>
  <c r="F139" i="11"/>
  <c r="E139" i="11"/>
  <c r="H139" i="11"/>
  <c r="G139" i="11"/>
  <c r="K139" i="11"/>
  <c r="D299" i="11"/>
  <c r="G200" i="11"/>
  <c r="F200" i="11"/>
  <c r="I200" i="11"/>
  <c r="H200" i="11"/>
  <c r="E200" i="11"/>
  <c r="K200" i="11"/>
  <c r="E17" i="11"/>
  <c r="G17" i="11"/>
  <c r="H17" i="11"/>
  <c r="F17" i="11"/>
  <c r="I17" i="11"/>
  <c r="K17" i="11"/>
  <c r="E177" i="11"/>
  <c r="G177" i="11"/>
  <c r="H177" i="11"/>
  <c r="F177" i="11"/>
  <c r="I177" i="11"/>
  <c r="K177" i="11"/>
  <c r="E192" i="11"/>
  <c r="H192" i="11"/>
  <c r="I192" i="11"/>
  <c r="G192" i="11"/>
  <c r="F192" i="11"/>
  <c r="K192" i="11"/>
  <c r="F105" i="11"/>
  <c r="I105" i="11"/>
  <c r="E105" i="11"/>
  <c r="G105" i="11"/>
  <c r="H105" i="11"/>
  <c r="K105" i="11"/>
  <c r="D296" i="11"/>
  <c r="G184" i="11"/>
  <c r="F184" i="11"/>
  <c r="I184" i="11"/>
  <c r="H184" i="11"/>
  <c r="E184" i="11"/>
  <c r="K184" i="11"/>
  <c r="I117" i="11"/>
  <c r="E117" i="11"/>
  <c r="G117" i="11"/>
  <c r="H117" i="11"/>
  <c r="F117" i="11"/>
  <c r="K117" i="11"/>
  <c r="D314" i="11"/>
  <c r="D247" i="11"/>
  <c r="F217" i="11"/>
  <c r="I217" i="11"/>
  <c r="E217" i="11"/>
  <c r="G217" i="11"/>
  <c r="H217" i="11"/>
  <c r="K217" i="11"/>
  <c r="F20" i="11"/>
  <c r="I20" i="11"/>
  <c r="H20" i="11"/>
  <c r="E20" i="11"/>
  <c r="G20" i="11"/>
  <c r="K20" i="11"/>
  <c r="D295" i="11"/>
  <c r="E214" i="11"/>
  <c r="H214" i="11"/>
  <c r="F214" i="11"/>
  <c r="G214" i="11"/>
  <c r="I214" i="11"/>
  <c r="K214" i="11"/>
  <c r="H38" i="11"/>
  <c r="F38" i="11"/>
  <c r="G38" i="11"/>
  <c r="I38" i="11"/>
  <c r="E38" i="11"/>
  <c r="K38" i="11"/>
  <c r="D263" i="11"/>
  <c r="G120" i="11"/>
  <c r="F120" i="11"/>
  <c r="I120" i="11"/>
  <c r="H120" i="11"/>
  <c r="E120" i="11"/>
  <c r="K120" i="11"/>
  <c r="H44" i="11"/>
  <c r="E44" i="11"/>
  <c r="G44" i="11"/>
  <c r="F44" i="11"/>
  <c r="I44" i="11"/>
  <c r="K44" i="11"/>
  <c r="E119" i="11"/>
  <c r="H119" i="11"/>
  <c r="G119" i="11"/>
  <c r="I119" i="11"/>
  <c r="F119" i="11"/>
  <c r="K119" i="11"/>
  <c r="D248" i="11"/>
  <c r="D297" i="11"/>
  <c r="F148" i="11"/>
  <c r="I148" i="11"/>
  <c r="H148" i="11"/>
  <c r="E148" i="11"/>
  <c r="G148" i="11"/>
  <c r="K148" i="11"/>
  <c r="F158" i="11"/>
  <c r="G158" i="11"/>
  <c r="I158" i="11"/>
  <c r="E158" i="11"/>
  <c r="H158" i="11"/>
  <c r="K158" i="11"/>
  <c r="I91" i="11"/>
  <c r="F91" i="11"/>
  <c r="E91" i="11"/>
  <c r="H91" i="11"/>
  <c r="G91" i="11"/>
  <c r="K91" i="11"/>
  <c r="F110" i="11"/>
  <c r="G110" i="11"/>
  <c r="I110" i="11"/>
  <c r="E110" i="11"/>
  <c r="H110" i="11"/>
  <c r="K110" i="11"/>
  <c r="I213" i="11"/>
  <c r="E213" i="11"/>
  <c r="G213" i="11"/>
  <c r="H213" i="11"/>
  <c r="F213" i="11"/>
  <c r="K213" i="11"/>
  <c r="G29" i="11"/>
  <c r="H29" i="11"/>
  <c r="F29" i="11"/>
  <c r="I29" i="11"/>
  <c r="E29" i="11"/>
  <c r="K29" i="11"/>
  <c r="G93" i="11"/>
  <c r="H93" i="11"/>
  <c r="F93" i="11"/>
  <c r="I93" i="11"/>
  <c r="E93" i="11"/>
  <c r="K93" i="11"/>
  <c r="G40" i="11"/>
  <c r="F40" i="11"/>
  <c r="I40" i="11"/>
  <c r="H40" i="11"/>
  <c r="E40" i="11"/>
  <c r="K40" i="11"/>
  <c r="E198" i="11"/>
  <c r="H198" i="11"/>
  <c r="F198" i="11"/>
  <c r="G198" i="11"/>
  <c r="I198" i="11"/>
  <c r="K198" i="11"/>
  <c r="E65" i="11"/>
  <c r="G65" i="11"/>
  <c r="H65" i="11"/>
  <c r="F65" i="11"/>
  <c r="I65" i="11"/>
  <c r="K65" i="11"/>
  <c r="H210" i="11"/>
  <c r="F210" i="11"/>
  <c r="G210" i="11"/>
  <c r="I210" i="11"/>
  <c r="E210" i="11"/>
  <c r="K210" i="11"/>
  <c r="D256" i="11"/>
  <c r="I138" i="11"/>
  <c r="E138" i="11"/>
  <c r="H138" i="11"/>
  <c r="F138" i="11"/>
  <c r="G138" i="11"/>
  <c r="K138" i="11"/>
  <c r="F196" i="11"/>
  <c r="E196" i="11"/>
  <c r="H196" i="11"/>
  <c r="I196" i="11"/>
  <c r="G196" i="11"/>
  <c r="K196" i="11"/>
  <c r="E33" i="11"/>
  <c r="G33" i="11"/>
  <c r="H33" i="11"/>
  <c r="F33" i="11"/>
  <c r="I33" i="11"/>
  <c r="K33" i="11"/>
  <c r="E193" i="11"/>
  <c r="G193" i="11"/>
  <c r="H193" i="11"/>
  <c r="F193" i="11"/>
  <c r="I193" i="11"/>
  <c r="K193" i="11"/>
  <c r="F18" i="11"/>
  <c r="G18" i="11"/>
  <c r="I18" i="11"/>
  <c r="E18" i="11"/>
  <c r="H18" i="11"/>
  <c r="K18" i="11"/>
  <c r="D280" i="11"/>
  <c r="I69" i="11"/>
  <c r="E69" i="11"/>
  <c r="G69" i="11"/>
  <c r="H69" i="11"/>
  <c r="F69" i="11"/>
  <c r="K69" i="11"/>
  <c r="E134" i="11"/>
  <c r="H134" i="11"/>
  <c r="F134" i="11"/>
  <c r="G134" i="11"/>
  <c r="I134" i="11"/>
  <c r="K134" i="11"/>
  <c r="H124" i="11"/>
  <c r="E124" i="11"/>
  <c r="G124" i="11"/>
  <c r="F124" i="11"/>
  <c r="I124" i="11"/>
  <c r="K124" i="11"/>
  <c r="E167" i="11"/>
  <c r="H167" i="11"/>
  <c r="G167" i="11"/>
  <c r="I167" i="11"/>
  <c r="F167" i="11"/>
  <c r="K167" i="11"/>
  <c r="E144" i="11"/>
  <c r="H144" i="11"/>
  <c r="I144" i="11"/>
  <c r="G144" i="11"/>
  <c r="F144" i="11"/>
  <c r="K144" i="11"/>
  <c r="H178" i="11"/>
  <c r="F178" i="11"/>
  <c r="G178" i="11"/>
  <c r="I178" i="11"/>
  <c r="E178" i="11"/>
  <c r="K178" i="11"/>
  <c r="G136" i="11"/>
  <c r="F136" i="11"/>
  <c r="I136" i="11"/>
  <c r="H136" i="11"/>
  <c r="E136" i="11"/>
  <c r="K136" i="11"/>
  <c r="D315" i="11"/>
  <c r="D225" i="11"/>
  <c r="D249" i="11"/>
  <c r="F185" i="11"/>
  <c r="I185" i="11"/>
  <c r="E185" i="11"/>
  <c r="G185" i="11"/>
  <c r="H185" i="11"/>
  <c r="K185" i="11"/>
  <c r="E64" i="11"/>
  <c r="H64" i="11"/>
  <c r="I64" i="11"/>
  <c r="G64" i="11"/>
  <c r="F64" i="11"/>
  <c r="K64" i="11"/>
  <c r="F206" i="11"/>
  <c r="G206" i="11"/>
  <c r="I206" i="11"/>
  <c r="E206" i="11"/>
  <c r="H206" i="11"/>
  <c r="K206" i="11"/>
  <c r="D254" i="11"/>
  <c r="G19" i="11"/>
  <c r="I19" i="11"/>
  <c r="F19" i="11"/>
  <c r="E19" i="11"/>
  <c r="H19" i="11"/>
  <c r="K19" i="11"/>
  <c r="D308" i="11"/>
  <c r="D234" i="11"/>
  <c r="D277" i="11"/>
  <c r="D294" i="11"/>
  <c r="G152" i="11"/>
  <c r="F152" i="11"/>
  <c r="I152" i="11"/>
  <c r="H152" i="11"/>
  <c r="E152" i="11"/>
  <c r="K152" i="11"/>
  <c r="H140" i="11"/>
  <c r="E140" i="11"/>
  <c r="G140" i="11"/>
  <c r="F140" i="11"/>
  <c r="I140" i="11"/>
  <c r="K140" i="11"/>
  <c r="D300" i="11"/>
  <c r="H162" i="11"/>
  <c r="F162" i="11"/>
  <c r="G162" i="11"/>
  <c r="I162" i="11"/>
  <c r="E162" i="11"/>
  <c r="K162" i="11"/>
  <c r="G173" i="11"/>
  <c r="H173" i="11"/>
  <c r="F173" i="11"/>
  <c r="I173" i="11"/>
  <c r="E173" i="11"/>
  <c r="K173" i="11"/>
  <c r="F78" i="11"/>
  <c r="G78" i="11"/>
  <c r="I78" i="11"/>
  <c r="E78" i="11"/>
  <c r="H78" i="11"/>
  <c r="K78" i="11"/>
  <c r="D243" i="11"/>
  <c r="E97" i="11"/>
  <c r="G97" i="11"/>
  <c r="H97" i="11"/>
  <c r="F97" i="11"/>
  <c r="I97" i="11"/>
  <c r="K97" i="11"/>
  <c r="D313" i="11"/>
  <c r="D244" i="11"/>
  <c r="H172" i="11"/>
  <c r="E172" i="11"/>
  <c r="G172" i="11"/>
  <c r="F172" i="11"/>
  <c r="I172" i="11"/>
  <c r="K172" i="11"/>
  <c r="H60" i="11"/>
  <c r="E60" i="11"/>
  <c r="G60" i="11"/>
  <c r="F60" i="11"/>
  <c r="I60" i="11"/>
  <c r="K60" i="11"/>
  <c r="E35" i="11"/>
  <c r="H35" i="11"/>
  <c r="G35" i="11"/>
  <c r="I35" i="11"/>
  <c r="F35" i="11"/>
  <c r="K35" i="11"/>
  <c r="D276" i="11"/>
  <c r="F121" i="11"/>
  <c r="I121" i="11"/>
  <c r="E121" i="11"/>
  <c r="G121" i="11"/>
  <c r="H121" i="11"/>
  <c r="K121" i="11"/>
  <c r="D236" i="11"/>
  <c r="E236" i="11" l="1"/>
  <c r="H309" i="11"/>
  <c r="E262" i="11"/>
  <c r="E309" i="11"/>
  <c r="H236" i="11"/>
  <c r="G262" i="11"/>
  <c r="I236" i="11"/>
  <c r="F309" i="11"/>
  <c r="K262" i="11"/>
  <c r="F313" i="11"/>
  <c r="F244" i="11"/>
  <c r="I243" i="11"/>
  <c r="K300" i="11"/>
  <c r="E300" i="11"/>
  <c r="K308" i="11"/>
  <c r="K294" i="11"/>
  <c r="K234" i="11"/>
  <c r="K277" i="11"/>
  <c r="I294" i="11"/>
  <c r="I308" i="11"/>
  <c r="I277" i="11"/>
  <c r="I234" i="11"/>
  <c r="H254" i="11"/>
  <c r="F254" i="11"/>
  <c r="K249" i="11"/>
  <c r="K225" i="11"/>
  <c r="K315" i="11"/>
  <c r="F315" i="11"/>
  <c r="F249" i="11"/>
  <c r="F225" i="11"/>
  <c r="H280" i="11"/>
  <c r="F280" i="11"/>
  <c r="I256" i="11"/>
  <c r="I297" i="11"/>
  <c r="I248" i="11"/>
  <c r="G263" i="11"/>
  <c r="E295" i="11"/>
  <c r="K247" i="11"/>
  <c r="K314" i="11"/>
  <c r="E314" i="11"/>
  <c r="E247" i="11"/>
  <c r="E296" i="11"/>
  <c r="G236" i="11"/>
  <c r="K299" i="11"/>
  <c r="F299" i="11"/>
  <c r="K269" i="11"/>
  <c r="K282" i="11"/>
  <c r="E282" i="11"/>
  <c r="E269" i="11"/>
  <c r="I311" i="11"/>
  <c r="I241" i="11"/>
  <c r="I224" i="11"/>
  <c r="I298" i="11"/>
  <c r="F265" i="11"/>
  <c r="K284" i="11"/>
  <c r="E284" i="11"/>
  <c r="F235" i="11"/>
  <c r="I235" i="11"/>
  <c r="I318" i="11"/>
  <c r="I253" i="11"/>
  <c r="F266" i="11"/>
  <c r="D272" i="11"/>
  <c r="F261" i="11"/>
  <c r="I262" i="11"/>
  <c r="F279" i="11"/>
  <c r="F292" i="11"/>
  <c r="H283" i="11"/>
  <c r="H293" i="11"/>
  <c r="F239" i="11"/>
  <c r="I239" i="11"/>
  <c r="K270" i="11"/>
  <c r="H270" i="11"/>
  <c r="D321" i="11"/>
  <c r="H307" i="11"/>
  <c r="H232" i="11"/>
  <c r="H219" i="11"/>
  <c r="H4" i="11" s="1"/>
  <c r="O167" i="11" s="1"/>
  <c r="H290" i="11"/>
  <c r="H281" i="11"/>
  <c r="H223" i="11"/>
  <c r="H267" i="11"/>
  <c r="K237" i="11"/>
  <c r="H237" i="11"/>
  <c r="E246" i="11"/>
  <c r="H246" i="11"/>
  <c r="H252" i="11"/>
  <c r="E245" i="11"/>
  <c r="H245" i="11"/>
  <c r="H316" i="11"/>
  <c r="H250" i="11"/>
  <c r="H226" i="11"/>
  <c r="D286" i="11"/>
  <c r="F275" i="11"/>
  <c r="H251" i="11"/>
  <c r="H317" i="11"/>
  <c r="F317" i="11"/>
  <c r="F251" i="11"/>
  <c r="G310" i="11"/>
  <c r="G238" i="11"/>
  <c r="F310" i="11"/>
  <c r="F238" i="11"/>
  <c r="H240" i="11"/>
  <c r="F301" i="11"/>
  <c r="F255" i="11"/>
  <c r="F319" i="11"/>
  <c r="E278" i="11"/>
  <c r="E291" i="11"/>
  <c r="E233" i="11"/>
  <c r="E268" i="11"/>
  <c r="F242" i="11"/>
  <c r="F312" i="11"/>
  <c r="K264" i="11"/>
  <c r="F264" i="11"/>
  <c r="I276" i="11"/>
  <c r="G276" i="11"/>
  <c r="H244" i="11"/>
  <c r="H313" i="11"/>
  <c r="K243" i="11"/>
  <c r="G243" i="11"/>
  <c r="I300" i="11"/>
  <c r="H300" i="11"/>
  <c r="H308" i="11"/>
  <c r="H294" i="11"/>
  <c r="H277" i="11"/>
  <c r="H234" i="11"/>
  <c r="G308" i="11"/>
  <c r="G294" i="11"/>
  <c r="G234" i="11"/>
  <c r="G277" i="11"/>
  <c r="E254" i="11"/>
  <c r="E249" i="11"/>
  <c r="E315" i="11"/>
  <c r="E225" i="11"/>
  <c r="G315" i="11"/>
  <c r="G225" i="11"/>
  <c r="G249" i="11"/>
  <c r="E280" i="11"/>
  <c r="G256" i="11"/>
  <c r="G248" i="11"/>
  <c r="G297" i="11"/>
  <c r="K263" i="11"/>
  <c r="F263" i="11"/>
  <c r="H295" i="11"/>
  <c r="F314" i="11"/>
  <c r="F247" i="11"/>
  <c r="I314" i="11"/>
  <c r="I247" i="11"/>
  <c r="K296" i="11"/>
  <c r="I296" i="11"/>
  <c r="K236" i="11"/>
  <c r="G299" i="11"/>
  <c r="I299" i="11"/>
  <c r="I282" i="11"/>
  <c r="I269" i="11"/>
  <c r="H282" i="11"/>
  <c r="H269" i="11"/>
  <c r="K241" i="11"/>
  <c r="K224" i="11"/>
  <c r="K311" i="11"/>
  <c r="G224" i="11"/>
  <c r="G241" i="11"/>
  <c r="G311" i="11"/>
  <c r="F298" i="11"/>
  <c r="K265" i="11"/>
  <c r="H265" i="11"/>
  <c r="I284" i="11"/>
  <c r="H284" i="11"/>
  <c r="H235" i="11"/>
  <c r="K253" i="11"/>
  <c r="K318" i="11"/>
  <c r="G318" i="11"/>
  <c r="G253" i="11"/>
  <c r="H266" i="11"/>
  <c r="K261" i="11"/>
  <c r="H261" i="11"/>
  <c r="G292" i="11"/>
  <c r="G279" i="11"/>
  <c r="E283" i="11"/>
  <c r="E293" i="11"/>
  <c r="H239" i="11"/>
  <c r="F270" i="11"/>
  <c r="E270" i="11"/>
  <c r="D228" i="11"/>
  <c r="E267" i="11"/>
  <c r="E281" i="11"/>
  <c r="E307" i="11"/>
  <c r="E223" i="11"/>
  <c r="E290" i="11"/>
  <c r="E232" i="11"/>
  <c r="E219" i="11"/>
  <c r="E4" i="11" s="1"/>
  <c r="L212" i="11" s="1"/>
  <c r="G281" i="11"/>
  <c r="G267" i="11"/>
  <c r="G219" i="11"/>
  <c r="G4" i="11" s="1"/>
  <c r="N176" i="11" s="1"/>
  <c r="G307" i="11"/>
  <c r="G223" i="11"/>
  <c r="G290" i="11"/>
  <c r="G232" i="11"/>
  <c r="I237" i="11"/>
  <c r="E237" i="11"/>
  <c r="F246" i="11"/>
  <c r="E252" i="11"/>
  <c r="I245" i="11"/>
  <c r="I226" i="11"/>
  <c r="I250" i="11"/>
  <c r="I316" i="11"/>
  <c r="K275" i="11"/>
  <c r="I275" i="11"/>
  <c r="G317" i="11"/>
  <c r="G251" i="11"/>
  <c r="E310" i="11"/>
  <c r="E238" i="11"/>
  <c r="E240" i="11"/>
  <c r="K301" i="11"/>
  <c r="H301" i="11"/>
  <c r="K319" i="11"/>
  <c r="K255" i="11"/>
  <c r="I319" i="11"/>
  <c r="I255" i="11"/>
  <c r="K278" i="11"/>
  <c r="K268" i="11"/>
  <c r="K233" i="11"/>
  <c r="K291" i="11"/>
  <c r="F291" i="11"/>
  <c r="F268" i="11"/>
  <c r="F233" i="11"/>
  <c r="F278" i="11"/>
  <c r="K312" i="11"/>
  <c r="K242" i="11"/>
  <c r="H312" i="11"/>
  <c r="H242" i="11"/>
  <c r="E264" i="11"/>
  <c r="G264" i="11"/>
  <c r="K276" i="11"/>
  <c r="H276" i="11"/>
  <c r="K313" i="11"/>
  <c r="K244" i="11"/>
  <c r="G244" i="11"/>
  <c r="G313" i="11"/>
  <c r="H243" i="11"/>
  <c r="F243" i="11"/>
  <c r="F300" i="11"/>
  <c r="E234" i="11"/>
  <c r="E277" i="11"/>
  <c r="E308" i="11"/>
  <c r="E294" i="11"/>
  <c r="I254" i="11"/>
  <c r="H225" i="11"/>
  <c r="H249" i="11"/>
  <c r="H315" i="11"/>
  <c r="I280" i="11"/>
  <c r="K256" i="11"/>
  <c r="F256" i="11"/>
  <c r="K248" i="11"/>
  <c r="K297" i="11"/>
  <c r="H297" i="11"/>
  <c r="H248" i="11"/>
  <c r="E263" i="11"/>
  <c r="H263" i="11"/>
  <c r="K295" i="11"/>
  <c r="I295" i="11"/>
  <c r="H247" i="11"/>
  <c r="H314" i="11"/>
  <c r="H296" i="11"/>
  <c r="F296" i="11"/>
  <c r="G309" i="11"/>
  <c r="K309" i="11"/>
  <c r="H299" i="11"/>
  <c r="F269" i="11"/>
  <c r="F282" i="11"/>
  <c r="E241" i="11"/>
  <c r="E311" i="11"/>
  <c r="E224" i="11"/>
  <c r="H224" i="11"/>
  <c r="H241" i="11"/>
  <c r="H311" i="11"/>
  <c r="K298" i="11"/>
  <c r="H298" i="11"/>
  <c r="E265" i="11"/>
  <c r="G265" i="11"/>
  <c r="F284" i="11"/>
  <c r="G235" i="11"/>
  <c r="E253" i="11"/>
  <c r="E318" i="11"/>
  <c r="H318" i="11"/>
  <c r="H253" i="11"/>
  <c r="K266" i="11"/>
  <c r="E266" i="11"/>
  <c r="I261" i="11"/>
  <c r="E261" i="11"/>
  <c r="K292" i="11"/>
  <c r="K279" i="11"/>
  <c r="E292" i="11"/>
  <c r="E279" i="11"/>
  <c r="K283" i="11"/>
  <c r="K293" i="11"/>
  <c r="F283" i="11"/>
  <c r="F293" i="11"/>
  <c r="G239" i="11"/>
  <c r="G270" i="11"/>
  <c r="D258" i="11"/>
  <c r="K267" i="11"/>
  <c r="K307" i="11"/>
  <c r="K232" i="11"/>
  <c r="K219" i="11"/>
  <c r="K4" i="11" s="1"/>
  <c r="X41" i="11" s="1"/>
  <c r="K281" i="11"/>
  <c r="K290" i="11"/>
  <c r="K223" i="11"/>
  <c r="X9" i="11"/>
  <c r="I267" i="11"/>
  <c r="I219" i="11"/>
  <c r="I4" i="11" s="1"/>
  <c r="P27" i="11" s="1"/>
  <c r="I281" i="11"/>
  <c r="I290" i="11"/>
  <c r="I223" i="11"/>
  <c r="I307" i="11"/>
  <c r="I232" i="11"/>
  <c r="G237" i="11"/>
  <c r="I246" i="11"/>
  <c r="K252" i="11"/>
  <c r="F252" i="11"/>
  <c r="G245" i="11"/>
  <c r="F236" i="11"/>
  <c r="K316" i="11"/>
  <c r="K226" i="11"/>
  <c r="K250" i="11"/>
  <c r="F226" i="11"/>
  <c r="F316" i="11"/>
  <c r="F250" i="11"/>
  <c r="H275" i="11"/>
  <c r="G275" i="11"/>
  <c r="P115" i="11"/>
  <c r="E317" i="11"/>
  <c r="E251" i="11"/>
  <c r="H238" i="11"/>
  <c r="H310" i="11"/>
  <c r="K240" i="11"/>
  <c r="F240" i="11"/>
  <c r="E301" i="11"/>
  <c r="G301" i="11"/>
  <c r="H319" i="11"/>
  <c r="H255" i="11"/>
  <c r="G319" i="11"/>
  <c r="G255" i="11"/>
  <c r="G291" i="11"/>
  <c r="G233" i="11"/>
  <c r="G278" i="11"/>
  <c r="G268" i="11"/>
  <c r="I291" i="11"/>
  <c r="I268" i="11"/>
  <c r="I278" i="11"/>
  <c r="I233" i="11"/>
  <c r="E242" i="11"/>
  <c r="E312" i="11"/>
  <c r="G242" i="11"/>
  <c r="G312" i="11"/>
  <c r="H264" i="11"/>
  <c r="H262" i="11"/>
  <c r="F276" i="11"/>
  <c r="E276" i="11"/>
  <c r="I244" i="11"/>
  <c r="I313" i="11"/>
  <c r="E313" i="11"/>
  <c r="E244" i="11"/>
  <c r="E243" i="11"/>
  <c r="G300" i="11"/>
  <c r="F277" i="11"/>
  <c r="F234" i="11"/>
  <c r="F308" i="11"/>
  <c r="F294" i="11"/>
  <c r="K254" i="11"/>
  <c r="G254" i="11"/>
  <c r="I315" i="11"/>
  <c r="I225" i="11"/>
  <c r="I249" i="11"/>
  <c r="K280" i="11"/>
  <c r="G280" i="11"/>
  <c r="E256" i="11"/>
  <c r="H256" i="11"/>
  <c r="F248" i="11"/>
  <c r="F297" i="11"/>
  <c r="E248" i="11"/>
  <c r="E297" i="11"/>
  <c r="I263" i="11"/>
  <c r="G295" i="11"/>
  <c r="F295" i="11"/>
  <c r="L217" i="11"/>
  <c r="G314" i="11"/>
  <c r="G247" i="11"/>
  <c r="G296" i="11"/>
  <c r="E299" i="11"/>
  <c r="G269" i="11"/>
  <c r="G282" i="11"/>
  <c r="F311" i="11"/>
  <c r="F241" i="11"/>
  <c r="F224" i="11"/>
  <c r="E298" i="11"/>
  <c r="G298" i="11"/>
  <c r="I265" i="11"/>
  <c r="G284" i="11"/>
  <c r="K235" i="11"/>
  <c r="E235" i="11"/>
  <c r="F253" i="11"/>
  <c r="F318" i="11"/>
  <c r="G266" i="11"/>
  <c r="I266" i="11"/>
  <c r="G261" i="11"/>
  <c r="I309" i="11"/>
  <c r="I292" i="11"/>
  <c r="I279" i="11"/>
  <c r="H279" i="11"/>
  <c r="H292" i="11"/>
  <c r="G293" i="11"/>
  <c r="G283" i="11"/>
  <c r="I283" i="11"/>
  <c r="I293" i="11"/>
  <c r="K239" i="11"/>
  <c r="E239" i="11"/>
  <c r="I270" i="11"/>
  <c r="D303" i="11"/>
  <c r="F290" i="11"/>
  <c r="F267" i="11"/>
  <c r="F219" i="11"/>
  <c r="F4" i="11" s="1"/>
  <c r="M35" i="11" s="1"/>
  <c r="F223" i="11"/>
  <c r="F281" i="11"/>
  <c r="F232" i="11"/>
  <c r="F307" i="11"/>
  <c r="F237" i="11"/>
  <c r="K246" i="11"/>
  <c r="G246" i="11"/>
  <c r="G252" i="11"/>
  <c r="I252" i="11"/>
  <c r="K245" i="11"/>
  <c r="F245" i="11"/>
  <c r="F262" i="11"/>
  <c r="L106" i="11"/>
  <c r="E250" i="11"/>
  <c r="E226" i="11"/>
  <c r="E316" i="11"/>
  <c r="G226" i="11"/>
  <c r="G250" i="11"/>
  <c r="G316" i="11"/>
  <c r="E275" i="11"/>
  <c r="K251" i="11"/>
  <c r="K317" i="11"/>
  <c r="I251" i="11"/>
  <c r="I317" i="11"/>
  <c r="K310" i="11"/>
  <c r="K238" i="11"/>
  <c r="I310" i="11"/>
  <c r="I238" i="11"/>
  <c r="G240" i="11"/>
  <c r="I240" i="11"/>
  <c r="I301" i="11"/>
  <c r="E319" i="11"/>
  <c r="E255" i="11"/>
  <c r="H278" i="11"/>
  <c r="H291" i="11"/>
  <c r="H268" i="11"/>
  <c r="H233" i="11"/>
  <c r="I242" i="11"/>
  <c r="I312" i="11"/>
  <c r="I264" i="11"/>
  <c r="L154" i="11" l="1"/>
  <c r="L96" i="11"/>
  <c r="L59" i="11"/>
  <c r="L100" i="11"/>
  <c r="L205" i="11"/>
  <c r="L184" i="11"/>
  <c r="L101" i="11"/>
  <c r="L138" i="11"/>
  <c r="L77" i="11"/>
  <c r="L202" i="11"/>
  <c r="L207" i="11"/>
  <c r="L49" i="11"/>
  <c r="L26" i="11"/>
  <c r="X68" i="11"/>
  <c r="AG68" i="11" s="1"/>
  <c r="P71" i="11"/>
  <c r="O200" i="11"/>
  <c r="X55" i="11"/>
  <c r="AG55" i="11" s="1"/>
  <c r="X156" i="11"/>
  <c r="AE156" i="11" s="1"/>
  <c r="X98" i="11"/>
  <c r="X122" i="11"/>
  <c r="AE122" i="11" s="1"/>
  <c r="N117" i="11"/>
  <c r="X18" i="11"/>
  <c r="AE18" i="11" s="1"/>
  <c r="O24" i="11"/>
  <c r="O149" i="11"/>
  <c r="O33" i="11"/>
  <c r="X169" i="11"/>
  <c r="AE169" i="11" s="1"/>
  <c r="X160" i="11"/>
  <c r="X100" i="11"/>
  <c r="AG100" i="11" s="1"/>
  <c r="X101" i="11"/>
  <c r="AE101" i="11" s="1"/>
  <c r="X84" i="11"/>
  <c r="AG84" i="11" s="1"/>
  <c r="X106" i="11"/>
  <c r="AG106" i="11" s="1"/>
  <c r="X191" i="11"/>
  <c r="AE191" i="11" s="1"/>
  <c r="X138" i="11"/>
  <c r="AE138" i="11" s="1"/>
  <c r="X71" i="11"/>
  <c r="AG71" i="11" s="1"/>
  <c r="O11" i="11"/>
  <c r="O97" i="11"/>
  <c r="P34" i="11"/>
  <c r="X92" i="11"/>
  <c r="P68" i="11"/>
  <c r="X32" i="11"/>
  <c r="X212" i="11"/>
  <c r="AF212" i="11" s="1"/>
  <c r="X53" i="11"/>
  <c r="AG53" i="11" s="1"/>
  <c r="X72" i="11"/>
  <c r="AG72" i="11" s="1"/>
  <c r="X17" i="11"/>
  <c r="P121" i="11"/>
  <c r="P24" i="11"/>
  <c r="P190" i="11"/>
  <c r="P58" i="11"/>
  <c r="P213" i="11"/>
  <c r="P144" i="11"/>
  <c r="P16" i="11"/>
  <c r="P95" i="11"/>
  <c r="P150" i="11"/>
  <c r="P216" i="11"/>
  <c r="P86" i="11"/>
  <c r="P158" i="11"/>
  <c r="P11" i="11"/>
  <c r="P141" i="11"/>
  <c r="P131" i="11"/>
  <c r="P171" i="11"/>
  <c r="N137" i="11"/>
  <c r="P14" i="11"/>
  <c r="P136" i="11"/>
  <c r="P185" i="11"/>
  <c r="P80" i="11"/>
  <c r="P151" i="11"/>
  <c r="P91" i="11"/>
  <c r="P40" i="11"/>
  <c r="P22" i="11"/>
  <c r="N205" i="11"/>
  <c r="P202" i="11"/>
  <c r="P198" i="11"/>
  <c r="P51" i="11"/>
  <c r="P189" i="11"/>
  <c r="P81" i="11"/>
  <c r="P62" i="11"/>
  <c r="N217" i="11"/>
  <c r="P70" i="11"/>
  <c r="N51" i="11"/>
  <c r="P209" i="11"/>
  <c r="P172" i="11"/>
  <c r="P113" i="11"/>
  <c r="P176" i="11"/>
  <c r="P180" i="11"/>
  <c r="P160" i="11"/>
  <c r="P77" i="11"/>
  <c r="P82" i="11"/>
  <c r="N71" i="11"/>
  <c r="P52" i="11"/>
  <c r="N168" i="11"/>
  <c r="P143" i="11"/>
  <c r="P132" i="11"/>
  <c r="P49" i="11"/>
  <c r="P13" i="11"/>
  <c r="P38" i="11"/>
  <c r="N91" i="11"/>
  <c r="N64" i="11"/>
  <c r="P162" i="11"/>
  <c r="P97" i="11"/>
  <c r="N207" i="11"/>
  <c r="P66" i="11"/>
  <c r="P170" i="11"/>
  <c r="X114" i="11"/>
  <c r="AF114" i="11" s="1"/>
  <c r="N180" i="11"/>
  <c r="P59" i="11"/>
  <c r="P169" i="11"/>
  <c r="X115" i="11"/>
  <c r="P135" i="11"/>
  <c r="P163" i="11"/>
  <c r="P212" i="11"/>
  <c r="P108" i="11"/>
  <c r="P157" i="11"/>
  <c r="P15" i="11"/>
  <c r="P12" i="11"/>
  <c r="X87" i="11"/>
  <c r="P199" i="11"/>
  <c r="P126" i="11"/>
  <c r="P191" i="11"/>
  <c r="P110" i="11"/>
  <c r="P196" i="11"/>
  <c r="P134" i="11"/>
  <c r="P182" i="11"/>
  <c r="P47" i="11"/>
  <c r="P76" i="11"/>
  <c r="N16" i="11"/>
  <c r="P103" i="11"/>
  <c r="M113" i="11"/>
  <c r="L21" i="11"/>
  <c r="L119" i="11"/>
  <c r="M166" i="11"/>
  <c r="L195" i="11"/>
  <c r="O71" i="11"/>
  <c r="M66" i="11"/>
  <c r="L50" i="11"/>
  <c r="L215" i="11"/>
  <c r="L181" i="11"/>
  <c r="L107" i="11"/>
  <c r="L146" i="11"/>
  <c r="X192" i="11"/>
  <c r="X173" i="11"/>
  <c r="O106" i="11"/>
  <c r="O205" i="11"/>
  <c r="L199" i="11"/>
  <c r="L39" i="11"/>
  <c r="X51" i="11"/>
  <c r="X45" i="11"/>
  <c r="O176" i="11"/>
  <c r="L156" i="11"/>
  <c r="O160" i="11"/>
  <c r="L168" i="11"/>
  <c r="O165" i="11"/>
  <c r="X174" i="11"/>
  <c r="L150" i="11"/>
  <c r="X132" i="11"/>
  <c r="AE132" i="11" s="1"/>
  <c r="X99" i="11"/>
  <c r="X36" i="11"/>
  <c r="O197" i="11"/>
  <c r="L109" i="11"/>
  <c r="X181" i="11"/>
  <c r="X95" i="11"/>
  <c r="X186" i="11"/>
  <c r="X21" i="11"/>
  <c r="AE21" i="11" s="1"/>
  <c r="L25" i="11"/>
  <c r="X187" i="11"/>
  <c r="L93" i="11"/>
  <c r="X33" i="11"/>
  <c r="AF33" i="11" s="1"/>
  <c r="X185" i="11"/>
  <c r="N140" i="11"/>
  <c r="L78" i="11"/>
  <c r="O41" i="11"/>
  <c r="X73" i="11"/>
  <c r="P145" i="11"/>
  <c r="P61" i="11"/>
  <c r="L88" i="11"/>
  <c r="O136" i="11"/>
  <c r="L185" i="11"/>
  <c r="X207" i="11"/>
  <c r="L74" i="11"/>
  <c r="O181" i="11"/>
  <c r="O199" i="11"/>
  <c r="O60" i="11"/>
  <c r="O174" i="11"/>
  <c r="O81" i="11"/>
  <c r="O55" i="11"/>
  <c r="L92" i="11"/>
  <c r="L164" i="11"/>
  <c r="L23" i="11"/>
  <c r="L208" i="11"/>
  <c r="L85" i="11"/>
  <c r="L128" i="11"/>
  <c r="L34" i="11"/>
  <c r="L169" i="11"/>
  <c r="L151" i="11"/>
  <c r="O105" i="11"/>
  <c r="L19" i="11"/>
  <c r="O49" i="11"/>
  <c r="M114" i="11"/>
  <c r="L127" i="11"/>
  <c r="O73" i="11"/>
  <c r="L123" i="11"/>
  <c r="O178" i="11"/>
  <c r="L194" i="11"/>
  <c r="L125" i="11"/>
  <c r="X63" i="11"/>
  <c r="X121" i="11"/>
  <c r="L145" i="11"/>
  <c r="M201" i="11"/>
  <c r="M180" i="11"/>
  <c r="M102" i="11"/>
  <c r="M81" i="11"/>
  <c r="M31" i="11"/>
  <c r="M43" i="11"/>
  <c r="M104" i="11"/>
  <c r="M73" i="11"/>
  <c r="M175" i="11"/>
  <c r="X170" i="11"/>
  <c r="X176" i="11"/>
  <c r="M189" i="11"/>
  <c r="X52" i="11"/>
  <c r="M147" i="11"/>
  <c r="X143" i="11"/>
  <c r="X161" i="11"/>
  <c r="X83" i="11"/>
  <c r="X43" i="11"/>
  <c r="M30" i="11"/>
  <c r="X104" i="11"/>
  <c r="AG104" i="11" s="1"/>
  <c r="X80" i="11"/>
  <c r="X85" i="11"/>
  <c r="X154" i="11"/>
  <c r="AF154" i="11" s="1"/>
  <c r="X56" i="11"/>
  <c r="AG56" i="11" s="1"/>
  <c r="X204" i="11"/>
  <c r="X214" i="11"/>
  <c r="X206" i="11"/>
  <c r="X180" i="11"/>
  <c r="AE180" i="11" s="1"/>
  <c r="L112" i="11"/>
  <c r="X150" i="11"/>
  <c r="P73" i="11"/>
  <c r="L116" i="11"/>
  <c r="L179" i="11"/>
  <c r="M199" i="11"/>
  <c r="X213" i="11"/>
  <c r="L193" i="11"/>
  <c r="L163" i="11"/>
  <c r="L102" i="11"/>
  <c r="M116" i="11"/>
  <c r="M20" i="11"/>
  <c r="M168" i="11"/>
  <c r="X109" i="11"/>
  <c r="X152" i="11"/>
  <c r="AF152" i="11" s="1"/>
  <c r="X11" i="11"/>
  <c r="AF11" i="11" s="1"/>
  <c r="X50" i="11"/>
  <c r="X76" i="11"/>
  <c r="M63" i="11"/>
  <c r="M211" i="11"/>
  <c r="M39" i="11"/>
  <c r="M74" i="11"/>
  <c r="X59" i="11"/>
  <c r="K228" i="11"/>
  <c r="I258" i="11"/>
  <c r="N214" i="11"/>
  <c r="N47" i="11"/>
  <c r="N59" i="11"/>
  <c r="N115" i="11"/>
  <c r="N161" i="11"/>
  <c r="N89" i="11"/>
  <c r="N46" i="11"/>
  <c r="N148" i="11"/>
  <c r="O27" i="11"/>
  <c r="O99" i="11"/>
  <c r="O83" i="11"/>
  <c r="O156" i="11"/>
  <c r="O189" i="11"/>
  <c r="O114" i="11"/>
  <c r="O140" i="11"/>
  <c r="O64" i="11"/>
  <c r="O124" i="11"/>
  <c r="O20" i="11"/>
  <c r="O72" i="11"/>
  <c r="O63" i="11"/>
  <c r="O126" i="11"/>
  <c r="O116" i="11"/>
  <c r="O175" i="11"/>
  <c r="O53" i="11"/>
  <c r="O157" i="11"/>
  <c r="O135" i="11"/>
  <c r="O141" i="11"/>
  <c r="O182" i="11"/>
  <c r="O162" i="11"/>
  <c r="O69" i="11"/>
  <c r="O198" i="11"/>
  <c r="O75" i="11"/>
  <c r="O211" i="11"/>
  <c r="O155" i="11"/>
  <c r="O58" i="11"/>
  <c r="O128" i="11"/>
  <c r="O215" i="11"/>
  <c r="O48" i="11"/>
  <c r="O109" i="11"/>
  <c r="O22" i="11"/>
  <c r="O76" i="11"/>
  <c r="O150" i="11"/>
  <c r="O50" i="11"/>
  <c r="O68" i="11"/>
  <c r="O23" i="11"/>
  <c r="O153" i="11"/>
  <c r="O82" i="11"/>
  <c r="O74" i="11"/>
  <c r="O51" i="11"/>
  <c r="O19" i="11"/>
  <c r="O110" i="11"/>
  <c r="O217" i="11"/>
  <c r="O10" i="11"/>
  <c r="O187" i="11"/>
  <c r="O54" i="11"/>
  <c r="O28" i="11"/>
  <c r="O62" i="11"/>
  <c r="O202" i="11"/>
  <c r="O104" i="11"/>
  <c r="O101" i="11"/>
  <c r="O46" i="11"/>
  <c r="O112" i="11"/>
  <c r="O131" i="11"/>
  <c r="O180" i="11"/>
  <c r="O170" i="11"/>
  <c r="O35" i="11"/>
  <c r="O78" i="11"/>
  <c r="O138" i="11"/>
  <c r="O40" i="11"/>
  <c r="O117" i="11"/>
  <c r="O17" i="11"/>
  <c r="O139" i="11"/>
  <c r="O125" i="11"/>
  <c r="O154" i="11"/>
  <c r="O186" i="11"/>
  <c r="O179" i="11"/>
  <c r="O216" i="11"/>
  <c r="O36" i="11"/>
  <c r="O159" i="11"/>
  <c r="O208" i="11"/>
  <c r="O132" i="11"/>
  <c r="O89" i="11"/>
  <c r="O127" i="11"/>
  <c r="O100" i="11"/>
  <c r="O147" i="11"/>
  <c r="O52" i="11"/>
  <c r="O39" i="11"/>
  <c r="O121" i="11"/>
  <c r="O143" i="11"/>
  <c r="O168" i="11"/>
  <c r="O164" i="11"/>
  <c r="O166" i="11"/>
  <c r="O148" i="11"/>
  <c r="O44" i="11"/>
  <c r="O14" i="11"/>
  <c r="O85" i="11"/>
  <c r="O130" i="11"/>
  <c r="O43" i="11"/>
  <c r="O188" i="11"/>
  <c r="O77" i="11"/>
  <c r="O134" i="11"/>
  <c r="O38" i="11"/>
  <c r="O57" i="11"/>
  <c r="O142" i="11"/>
  <c r="O107" i="11"/>
  <c r="O123" i="11"/>
  <c r="O161" i="11"/>
  <c r="O207" i="11"/>
  <c r="O173" i="11"/>
  <c r="O192" i="11"/>
  <c r="O88" i="11"/>
  <c r="O26" i="11"/>
  <c r="O194" i="11"/>
  <c r="O111" i="11"/>
  <c r="O87" i="11"/>
  <c r="O12" i="11"/>
  <c r="O201" i="11"/>
  <c r="O108" i="11"/>
  <c r="O32" i="11"/>
  <c r="O96" i="11"/>
  <c r="O21" i="11"/>
  <c r="O151" i="11"/>
  <c r="O34" i="11"/>
  <c r="O119" i="11"/>
  <c r="O212" i="11"/>
  <c r="O122" i="11"/>
  <c r="O37" i="11"/>
  <c r="O67" i="11"/>
  <c r="N170" i="11"/>
  <c r="O45" i="11"/>
  <c r="O195" i="11"/>
  <c r="O47" i="11"/>
  <c r="N188" i="11"/>
  <c r="N41" i="11"/>
  <c r="N174" i="11"/>
  <c r="N171" i="11"/>
  <c r="M208" i="11"/>
  <c r="M9" i="11"/>
  <c r="O80" i="11"/>
  <c r="O129" i="11"/>
  <c r="N116" i="11"/>
  <c r="M61" i="11"/>
  <c r="M56" i="11"/>
  <c r="O146" i="11"/>
  <c r="N17" i="11"/>
  <c r="O65" i="11"/>
  <c r="N92" i="11"/>
  <c r="N23" i="11"/>
  <c r="N98" i="11"/>
  <c r="O203" i="11"/>
  <c r="N157" i="11"/>
  <c r="O84" i="11"/>
  <c r="O93" i="11"/>
  <c r="N24" i="11"/>
  <c r="L189" i="11"/>
  <c r="L68" i="11"/>
  <c r="O163" i="11"/>
  <c r="O209" i="11"/>
  <c r="O190" i="11"/>
  <c r="O158" i="11"/>
  <c r="O115" i="11"/>
  <c r="N27" i="11"/>
  <c r="N192" i="11"/>
  <c r="N215" i="11"/>
  <c r="N9" i="11"/>
  <c r="N50" i="11"/>
  <c r="N147" i="11"/>
  <c r="N189" i="11"/>
  <c r="N196" i="11"/>
  <c r="N88" i="11"/>
  <c r="N85" i="11"/>
  <c r="N118" i="11"/>
  <c r="N101" i="11"/>
  <c r="N30" i="11"/>
  <c r="N74" i="11"/>
  <c r="N156" i="11"/>
  <c r="N141" i="11"/>
  <c r="N121" i="11"/>
  <c r="N78" i="11"/>
  <c r="N80" i="11"/>
  <c r="N108" i="11"/>
  <c r="N90" i="11"/>
  <c r="N32" i="11"/>
  <c r="N169" i="11"/>
  <c r="N113" i="11"/>
  <c r="N144" i="11"/>
  <c r="N204" i="11"/>
  <c r="N25" i="11"/>
  <c r="N181" i="11"/>
  <c r="N70" i="11"/>
  <c r="N209" i="11"/>
  <c r="N94" i="11"/>
  <c r="N53" i="11"/>
  <c r="N66" i="11"/>
  <c r="N195" i="11"/>
  <c r="N55" i="11"/>
  <c r="N77" i="11"/>
  <c r="N26" i="11"/>
  <c r="N203" i="11"/>
  <c r="N160" i="11"/>
  <c r="N39" i="11"/>
  <c r="N49" i="11"/>
  <c r="N21" i="11"/>
  <c r="N87" i="11"/>
  <c r="N114" i="11"/>
  <c r="N166" i="11"/>
  <c r="N60" i="11"/>
  <c r="N93" i="11"/>
  <c r="N44" i="11"/>
  <c r="N20" i="11"/>
  <c r="N184" i="11"/>
  <c r="N133" i="11"/>
  <c r="N14" i="11"/>
  <c r="N183" i="11"/>
  <c r="N15" i="11"/>
  <c r="N79" i="11"/>
  <c r="N130" i="11"/>
  <c r="N99" i="11"/>
  <c r="N193" i="11"/>
  <c r="N139" i="11"/>
  <c r="N31" i="11"/>
  <c r="N97" i="11"/>
  <c r="N200" i="11"/>
  <c r="N127" i="11"/>
  <c r="N164" i="11"/>
  <c r="N11" i="11"/>
  <c r="N152" i="11"/>
  <c r="N206" i="11"/>
  <c r="N69" i="11"/>
  <c r="N18" i="11"/>
  <c r="N57" i="11"/>
  <c r="N96" i="11"/>
  <c r="N125" i="11"/>
  <c r="N149" i="11"/>
  <c r="N111" i="11"/>
  <c r="N62" i="11"/>
  <c r="N182" i="11"/>
  <c r="N67" i="11"/>
  <c r="N28" i="11"/>
  <c r="N103" i="11"/>
  <c r="N105" i="11"/>
  <c r="N33" i="11"/>
  <c r="N159" i="11"/>
  <c r="N178" i="11"/>
  <c r="N153" i="11"/>
  <c r="E286" i="11"/>
  <c r="N112" i="11"/>
  <c r="N83" i="11"/>
  <c r="O90" i="11"/>
  <c r="F321" i="11"/>
  <c r="M27" i="11"/>
  <c r="M37" i="11"/>
  <c r="M42" i="11"/>
  <c r="M131" i="11"/>
  <c r="M194" i="11"/>
  <c r="M163" i="11"/>
  <c r="M59" i="11"/>
  <c r="M137" i="11"/>
  <c r="M171" i="11"/>
  <c r="M165" i="11"/>
  <c r="M167" i="11"/>
  <c r="M145" i="11"/>
  <c r="M94" i="11"/>
  <c r="M76" i="11"/>
  <c r="M98" i="11"/>
  <c r="M142" i="11"/>
  <c r="M95" i="11"/>
  <c r="M129" i="11"/>
  <c r="O94" i="11"/>
  <c r="N109" i="11"/>
  <c r="O42" i="11"/>
  <c r="N202" i="11"/>
  <c r="N54" i="11"/>
  <c r="N10" i="11"/>
  <c r="O214" i="11"/>
  <c r="N120" i="11"/>
  <c r="O210" i="11"/>
  <c r="N124" i="11"/>
  <c r="O172" i="11"/>
  <c r="O31" i="11"/>
  <c r="O137" i="11"/>
  <c r="N102" i="11"/>
  <c r="O86" i="11"/>
  <c r="N13" i="11"/>
  <c r="O133" i="11"/>
  <c r="N81" i="11"/>
  <c r="L27" i="11"/>
  <c r="L65" i="11"/>
  <c r="L95" i="11"/>
  <c r="L15" i="11"/>
  <c r="L9" i="11"/>
  <c r="L30" i="11"/>
  <c r="L76" i="11"/>
  <c r="L171" i="11"/>
  <c r="L66" i="11"/>
  <c r="L52" i="11"/>
  <c r="L131" i="11"/>
  <c r="L24" i="11"/>
  <c r="L166" i="11"/>
  <c r="L213" i="11"/>
  <c r="L75" i="11"/>
  <c r="L13" i="11"/>
  <c r="L126" i="11"/>
  <c r="L62" i="11"/>
  <c r="L81" i="11"/>
  <c r="L43" i="11"/>
  <c r="L147" i="11"/>
  <c r="L170" i="11"/>
  <c r="L35" i="11"/>
  <c r="L183" i="11"/>
  <c r="L129" i="11"/>
  <c r="L132" i="11"/>
  <c r="L143" i="11"/>
  <c r="L165" i="11"/>
  <c r="L110" i="11"/>
  <c r="L38" i="11"/>
  <c r="L187" i="11"/>
  <c r="L63" i="11"/>
  <c r="L14" i="11"/>
  <c r="L12" i="11"/>
  <c r="L46" i="11"/>
  <c r="L135" i="11"/>
  <c r="L31" i="11"/>
  <c r="L182" i="11"/>
  <c r="L206" i="11"/>
  <c r="L174" i="11"/>
  <c r="L172" i="11"/>
  <c r="L162" i="11"/>
  <c r="L158" i="11"/>
  <c r="L200" i="11"/>
  <c r="L54" i="11"/>
  <c r="L141" i="11"/>
  <c r="L113" i="11"/>
  <c r="L97" i="11"/>
  <c r="L152" i="11"/>
  <c r="L134" i="11"/>
  <c r="L210" i="11"/>
  <c r="L204" i="11"/>
  <c r="L84" i="11"/>
  <c r="L142" i="11"/>
  <c r="L155" i="11"/>
  <c r="L209" i="11"/>
  <c r="L53" i="11"/>
  <c r="L36" i="11"/>
  <c r="L159" i="11"/>
  <c r="L203" i="11"/>
  <c r="L122" i="11"/>
  <c r="L121" i="11"/>
  <c r="L64" i="11"/>
  <c r="L177" i="11"/>
  <c r="L211" i="11"/>
  <c r="L58" i="11"/>
  <c r="L190" i="11"/>
  <c r="L175" i="11"/>
  <c r="L22" i="11"/>
  <c r="L157" i="11"/>
  <c r="L108" i="11"/>
  <c r="L82" i="11"/>
  <c r="L178" i="11"/>
  <c r="L167" i="11"/>
  <c r="L198" i="11"/>
  <c r="L120" i="11"/>
  <c r="L139" i="11"/>
  <c r="L86" i="11"/>
  <c r="L186" i="11"/>
  <c r="L48" i="11"/>
  <c r="N123" i="11"/>
  <c r="O25" i="11"/>
  <c r="O13" i="11"/>
  <c r="O56" i="11"/>
  <c r="N119" i="11"/>
  <c r="O113" i="11"/>
  <c r="O59" i="11"/>
  <c r="O169" i="11"/>
  <c r="X86" i="11"/>
  <c r="G272" i="11"/>
  <c r="X144" i="11"/>
  <c r="X178" i="11"/>
  <c r="X208" i="11"/>
  <c r="X171" i="11"/>
  <c r="X195" i="11"/>
  <c r="X39" i="11"/>
  <c r="AE39" i="11" s="1"/>
  <c r="X164" i="11"/>
  <c r="X202" i="11"/>
  <c r="X108" i="11"/>
  <c r="X47" i="11"/>
  <c r="X157" i="11"/>
  <c r="P192" i="11"/>
  <c r="P206" i="11"/>
  <c r="P99" i="11"/>
  <c r="AE84" i="11"/>
  <c r="F228" i="11"/>
  <c r="M48" i="11"/>
  <c r="M215" i="11"/>
  <c r="M70" i="11"/>
  <c r="M179" i="11"/>
  <c r="M72" i="11"/>
  <c r="M177" i="11"/>
  <c r="M148" i="11"/>
  <c r="M29" i="11"/>
  <c r="M193" i="11"/>
  <c r="M164" i="11"/>
  <c r="P174" i="11"/>
  <c r="P32" i="11"/>
  <c r="P104" i="11"/>
  <c r="I228" i="11"/>
  <c r="M197" i="11"/>
  <c r="X94" i="11"/>
  <c r="X201" i="11"/>
  <c r="P79" i="11"/>
  <c r="X15" i="11"/>
  <c r="X48" i="11"/>
  <c r="X12" i="11"/>
  <c r="X215" i="11"/>
  <c r="X111" i="11"/>
  <c r="X14" i="11"/>
  <c r="P67" i="11"/>
  <c r="X49" i="11"/>
  <c r="M28" i="11"/>
  <c r="M26" i="11"/>
  <c r="M57" i="11"/>
  <c r="X146" i="11"/>
  <c r="X184" i="11"/>
  <c r="M44" i="11"/>
  <c r="X119" i="11"/>
  <c r="X148" i="11"/>
  <c r="X198" i="11"/>
  <c r="X210" i="11"/>
  <c r="P18" i="11"/>
  <c r="X134" i="11"/>
  <c r="M78" i="11"/>
  <c r="M60" i="11"/>
  <c r="P166" i="11"/>
  <c r="X82" i="11"/>
  <c r="P45" i="11"/>
  <c r="P153" i="11"/>
  <c r="P195" i="11"/>
  <c r="P188" i="11"/>
  <c r="M156" i="11"/>
  <c r="I286" i="11"/>
  <c r="X165" i="11"/>
  <c r="X74" i="11"/>
  <c r="P100" i="11"/>
  <c r="X127" i="11"/>
  <c r="X89" i="11"/>
  <c r="P203" i="11"/>
  <c r="P102" i="11"/>
  <c r="P30" i="11"/>
  <c r="G258" i="11"/>
  <c r="E321" i="11"/>
  <c r="L16" i="11"/>
  <c r="M22" i="11"/>
  <c r="X197" i="11"/>
  <c r="L130" i="11"/>
  <c r="P94" i="11"/>
  <c r="N216" i="11"/>
  <c r="L201" i="11"/>
  <c r="L79" i="11"/>
  <c r="L70" i="11"/>
  <c r="X145" i="11"/>
  <c r="X62" i="11"/>
  <c r="L61" i="11"/>
  <c r="M58" i="11"/>
  <c r="M126" i="11"/>
  <c r="N142" i="11"/>
  <c r="X37" i="11"/>
  <c r="X13" i="11"/>
  <c r="M103" i="11"/>
  <c r="X88" i="11"/>
  <c r="P57" i="11"/>
  <c r="P139" i="11"/>
  <c r="M200" i="11"/>
  <c r="N177" i="11"/>
  <c r="P117" i="11"/>
  <c r="L91" i="11"/>
  <c r="N29" i="11"/>
  <c r="L40" i="11"/>
  <c r="N210" i="11"/>
  <c r="X196" i="11"/>
  <c r="L18" i="11"/>
  <c r="M134" i="11"/>
  <c r="L144" i="11"/>
  <c r="N19" i="11"/>
  <c r="X162" i="11"/>
  <c r="X78" i="11"/>
  <c r="N35" i="11"/>
  <c r="L60" i="11"/>
  <c r="M121" i="11"/>
  <c r="P39" i="11"/>
  <c r="L45" i="11"/>
  <c r="L153" i="11"/>
  <c r="L180" i="11"/>
  <c r="N34" i="11"/>
  <c r="X131" i="11"/>
  <c r="M169" i="11"/>
  <c r="P31" i="11"/>
  <c r="M160" i="11"/>
  <c r="N165" i="11"/>
  <c r="M68" i="11"/>
  <c r="M100" i="11"/>
  <c r="L83" i="11"/>
  <c r="M127" i="11"/>
  <c r="L90" i="11"/>
  <c r="P122" i="11"/>
  <c r="N43" i="11"/>
  <c r="N76" i="11"/>
  <c r="M203" i="11"/>
  <c r="X102" i="11"/>
  <c r="X30" i="11"/>
  <c r="M101" i="11"/>
  <c r="O16" i="11"/>
  <c r="N22" i="11"/>
  <c r="P53" i="11"/>
  <c r="M130" i="11"/>
  <c r="X129" i="11"/>
  <c r="N73" i="11"/>
  <c r="P175" i="11"/>
  <c r="X42" i="11"/>
  <c r="M202" i="11"/>
  <c r="X183" i="11"/>
  <c r="M12" i="11"/>
  <c r="P85" i="11"/>
  <c r="M181" i="11"/>
  <c r="N128" i="11"/>
  <c r="M107" i="11"/>
  <c r="N95" i="11"/>
  <c r="N58" i="11"/>
  <c r="P25" i="11"/>
  <c r="X155" i="11"/>
  <c r="P194" i="11"/>
  <c r="N37" i="11"/>
  <c r="P125" i="11"/>
  <c r="M54" i="11"/>
  <c r="N56" i="11"/>
  <c r="N187" i="11"/>
  <c r="L57" i="11"/>
  <c r="M139" i="11"/>
  <c r="P200" i="11"/>
  <c r="O177" i="11"/>
  <c r="P217" i="11"/>
  <c r="L214" i="11"/>
  <c r="O120" i="11"/>
  <c r="X158" i="11"/>
  <c r="O213" i="11"/>
  <c r="M40" i="11"/>
  <c r="X65" i="11"/>
  <c r="N138" i="11"/>
  <c r="O193" i="11"/>
  <c r="L124" i="11"/>
  <c r="P64" i="11"/>
  <c r="L140" i="11"/>
  <c r="N162" i="11"/>
  <c r="K258" i="11"/>
  <c r="AE106" i="11"/>
  <c r="AF98" i="11"/>
  <c r="M118" i="11"/>
  <c r="M128" i="11"/>
  <c r="M187" i="11"/>
  <c r="M75" i="11"/>
  <c r="M119" i="11"/>
  <c r="M19" i="11"/>
  <c r="M45" i="11"/>
  <c r="M153" i="11"/>
  <c r="M188" i="11"/>
  <c r="H286" i="11"/>
  <c r="P165" i="11"/>
  <c r="M135" i="11"/>
  <c r="M143" i="11"/>
  <c r="P74" i="11"/>
  <c r="M112" i="11"/>
  <c r="P83" i="11"/>
  <c r="M90" i="11"/>
  <c r="P46" i="11"/>
  <c r="P9" i="11"/>
  <c r="I303" i="11"/>
  <c r="AE9" i="11"/>
  <c r="AF9" i="11"/>
  <c r="AG9" i="11"/>
  <c r="X168" i="11"/>
  <c r="X27" i="11"/>
  <c r="X205" i="11"/>
  <c r="X209" i="11"/>
  <c r="M15" i="11"/>
  <c r="P183" i="11"/>
  <c r="E272" i="11"/>
  <c r="X128" i="11"/>
  <c r="X67" i="11"/>
  <c r="P37" i="11"/>
  <c r="X26" i="11"/>
  <c r="X125" i="11"/>
  <c r="P54" i="11"/>
  <c r="P56" i="11"/>
  <c r="P177" i="11"/>
  <c r="P20" i="11"/>
  <c r="M214" i="11"/>
  <c r="X93" i="11"/>
  <c r="M65" i="11"/>
  <c r="M124" i="11"/>
  <c r="M178" i="11"/>
  <c r="M64" i="11"/>
  <c r="M152" i="11"/>
  <c r="X77" i="11"/>
  <c r="X113" i="11"/>
  <c r="P114" i="11"/>
  <c r="M11" i="11"/>
  <c r="X153" i="11"/>
  <c r="M34" i="11"/>
  <c r="M92" i="11"/>
  <c r="P164" i="11"/>
  <c r="X147" i="11"/>
  <c r="X23" i="11"/>
  <c r="M106" i="11"/>
  <c r="P41" i="11"/>
  <c r="X66" i="11"/>
  <c r="M161" i="11"/>
  <c r="X151" i="11"/>
  <c r="P98" i="11"/>
  <c r="M150" i="11"/>
  <c r="X46" i="11"/>
  <c r="X81" i="11"/>
  <c r="G303" i="11"/>
  <c r="E258" i="11"/>
  <c r="X22" i="11"/>
  <c r="M205" i="11"/>
  <c r="L118" i="11"/>
  <c r="L216" i="11"/>
  <c r="P123" i="11"/>
  <c r="M79" i="11"/>
  <c r="P48" i="11"/>
  <c r="M190" i="11"/>
  <c r="X70" i="11"/>
  <c r="K272" i="11"/>
  <c r="M111" i="11"/>
  <c r="X58" i="11"/>
  <c r="M67" i="11"/>
  <c r="P149" i="11"/>
  <c r="X142" i="11"/>
  <c r="P84" i="11"/>
  <c r="M125" i="11"/>
  <c r="X54" i="11"/>
  <c r="N211" i="11"/>
  <c r="X57" i="11"/>
  <c r="P133" i="11"/>
  <c r="X200" i="11"/>
  <c r="X177" i="11"/>
  <c r="X105" i="11"/>
  <c r="X38" i="11"/>
  <c r="P44" i="11"/>
  <c r="M110" i="11"/>
  <c r="L29" i="11"/>
  <c r="M198" i="11"/>
  <c r="M33" i="11"/>
  <c r="M144" i="11"/>
  <c r="X64" i="11"/>
  <c r="P140" i="11"/>
  <c r="P173" i="11"/>
  <c r="N172" i="11"/>
  <c r="X60" i="11"/>
  <c r="M170" i="11"/>
  <c r="M24" i="11"/>
  <c r="M77" i="11"/>
  <c r="L114" i="11"/>
  <c r="L11" i="11"/>
  <c r="L176" i="11"/>
  <c r="X34" i="11"/>
  <c r="L71" i="11"/>
  <c r="N52" i="11"/>
  <c r="L115" i="11"/>
  <c r="M23" i="11"/>
  <c r="P106" i="11"/>
  <c r="N68" i="11"/>
  <c r="O66" i="11"/>
  <c r="L161" i="11"/>
  <c r="N100" i="11"/>
  <c r="N151" i="11"/>
  <c r="O98" i="11"/>
  <c r="N163" i="11"/>
  <c r="X90" i="11"/>
  <c r="N122" i="11"/>
  <c r="L137" i="11"/>
  <c r="M212" i="11"/>
  <c r="X203" i="11"/>
  <c r="M108" i="11"/>
  <c r="M157" i="11"/>
  <c r="N104" i="11"/>
  <c r="H228" i="11"/>
  <c r="H258" i="11"/>
  <c r="L80" i="11"/>
  <c r="X130" i="11"/>
  <c r="L94" i="11"/>
  <c r="M216" i="11"/>
  <c r="X175" i="11"/>
  <c r="N201" i="11"/>
  <c r="O79" i="11"/>
  <c r="P116" i="11"/>
  <c r="L87" i="11"/>
  <c r="M85" i="11"/>
  <c r="M62" i="11"/>
  <c r="O61" i="11"/>
  <c r="X107" i="11"/>
  <c r="O95" i="11"/>
  <c r="N199" i="11"/>
  <c r="P21" i="11"/>
  <c r="N126" i="11"/>
  <c r="X25" i="11"/>
  <c r="M49" i="11"/>
  <c r="L28" i="11"/>
  <c r="P142" i="11"/>
  <c r="M84" i="11"/>
  <c r="P26" i="11"/>
  <c r="P63" i="11"/>
  <c r="L56" i="11"/>
  <c r="P211" i="11"/>
  <c r="O204" i="11"/>
  <c r="L133" i="11"/>
  <c r="L17" i="11"/>
  <c r="L192" i="11"/>
  <c r="O184" i="11"/>
  <c r="X117" i="11"/>
  <c r="X217" i="11"/>
  <c r="P214" i="11"/>
  <c r="L44" i="11"/>
  <c r="O91" i="11"/>
  <c r="O29" i="11"/>
  <c r="X40" i="11"/>
  <c r="P210" i="11"/>
  <c r="O196" i="11"/>
  <c r="M18" i="11"/>
  <c r="L69" i="11"/>
  <c r="X124" i="11"/>
  <c r="P178" i="11"/>
  <c r="M206" i="11"/>
  <c r="P19" i="11"/>
  <c r="N173" i="11"/>
  <c r="M97" i="11"/>
  <c r="M120" i="11"/>
  <c r="M91" i="11"/>
  <c r="M210" i="11"/>
  <c r="M51" i="11"/>
  <c r="M71" i="11"/>
  <c r="K286" i="11"/>
  <c r="AE41" i="11"/>
  <c r="AF41" i="11"/>
  <c r="AG41" i="11"/>
  <c r="P90" i="11"/>
  <c r="M122" i="11"/>
  <c r="P137" i="11"/>
  <c r="M99" i="11"/>
  <c r="P208" i="11"/>
  <c r="P159" i="11"/>
  <c r="G228" i="11"/>
  <c r="E303" i="11"/>
  <c r="M16" i="11"/>
  <c r="P118" i="11"/>
  <c r="M109" i="11"/>
  <c r="P42" i="11"/>
  <c r="P128" i="11"/>
  <c r="P107" i="11"/>
  <c r="X179" i="11"/>
  <c r="X199" i="11"/>
  <c r="M86" i="11"/>
  <c r="P155" i="11"/>
  <c r="M149" i="11"/>
  <c r="P28" i="11"/>
  <c r="M154" i="11"/>
  <c r="X211" i="11"/>
  <c r="M204" i="11"/>
  <c r="P10" i="11"/>
  <c r="M133" i="11"/>
  <c r="M17" i="11"/>
  <c r="M217" i="11"/>
  <c r="M158" i="11"/>
  <c r="M93" i="11"/>
  <c r="M138" i="11"/>
  <c r="P69" i="11"/>
  <c r="P124" i="11"/>
  <c r="P152" i="11"/>
  <c r="P35" i="11"/>
  <c r="L51" i="11"/>
  <c r="M182" i="11"/>
  <c r="L55" i="11"/>
  <c r="M176" i="11"/>
  <c r="M141" i="11"/>
  <c r="X189" i="11"/>
  <c r="L47" i="11"/>
  <c r="L188" i="11"/>
  <c r="M52" i="11"/>
  <c r="O92" i="11"/>
  <c r="P156" i="11"/>
  <c r="P147" i="11"/>
  <c r="F286" i="11"/>
  <c r="N106" i="11"/>
  <c r="L41" i="11"/>
  <c r="M174" i="11"/>
  <c r="P161" i="11"/>
  <c r="P50" i="11"/>
  <c r="L32" i="11"/>
  <c r="X163" i="11"/>
  <c r="O171" i="11"/>
  <c r="L89" i="11"/>
  <c r="M132" i="11"/>
  <c r="N212" i="11"/>
  <c r="L99" i="11"/>
  <c r="N208" i="11"/>
  <c r="O30" i="11"/>
  <c r="M159" i="11"/>
  <c r="M36" i="11"/>
  <c r="L104" i="11"/>
  <c r="H321" i="11"/>
  <c r="X16" i="11"/>
  <c r="M80" i="11"/>
  <c r="M53" i="11"/>
  <c r="P205" i="11"/>
  <c r="O118" i="11"/>
  <c r="X216" i="11"/>
  <c r="M209" i="11"/>
  <c r="M123" i="11"/>
  <c r="X79" i="11"/>
  <c r="N48" i="11"/>
  <c r="N190" i="11"/>
  <c r="M87" i="11"/>
  <c r="O145" i="11"/>
  <c r="F272" i="11"/>
  <c r="X61" i="11"/>
  <c r="M14" i="11"/>
  <c r="P179" i="11"/>
  <c r="P186" i="11"/>
  <c r="X126" i="11"/>
  <c r="L67" i="11"/>
  <c r="L149" i="11"/>
  <c r="P154" i="11"/>
  <c r="N84" i="11"/>
  <c r="O103" i="11"/>
  <c r="N191" i="11"/>
  <c r="N63" i="11"/>
  <c r="P96" i="11"/>
  <c r="N72" i="11"/>
  <c r="P204" i="11"/>
  <c r="X10" i="11"/>
  <c r="X133" i="11"/>
  <c r="X139" i="11"/>
  <c r="P17" i="11"/>
  <c r="M192" i="11"/>
  <c r="L117" i="11"/>
  <c r="L20" i="11"/>
  <c r="N38" i="11"/>
  <c r="X44" i="11"/>
  <c r="L148" i="11"/>
  <c r="N110" i="11"/>
  <c r="X29" i="11"/>
  <c r="N198" i="11"/>
  <c r="L33" i="11"/>
  <c r="X69" i="11"/>
  <c r="P167" i="11"/>
  <c r="M136" i="11"/>
  <c r="X136" i="11"/>
  <c r="M185" i="11"/>
  <c r="X19" i="11"/>
  <c r="X140" i="11"/>
  <c r="L173" i="11"/>
  <c r="F258" i="11"/>
  <c r="F303" i="11"/>
  <c r="M213" i="11"/>
  <c r="G286" i="11"/>
  <c r="M41" i="11"/>
  <c r="M50" i="11"/>
  <c r="M151" i="11"/>
  <c r="M89" i="11"/>
  <c r="I321" i="11"/>
  <c r="K303" i="11"/>
  <c r="K321" i="11"/>
  <c r="P197" i="11"/>
  <c r="P130" i="11"/>
  <c r="P201" i="11"/>
  <c r="X116" i="11"/>
  <c r="I272" i="11"/>
  <c r="P111" i="11"/>
  <c r="X194" i="11"/>
  <c r="M191" i="11"/>
  <c r="M96" i="11"/>
  <c r="P72" i="11"/>
  <c r="M10" i="11"/>
  <c r="M146" i="11"/>
  <c r="M105" i="11"/>
  <c r="M184" i="11"/>
  <c r="X20" i="11"/>
  <c r="X120" i="11"/>
  <c r="P148" i="11"/>
  <c r="X91" i="11"/>
  <c r="P29" i="11"/>
  <c r="M196" i="11"/>
  <c r="P193" i="11"/>
  <c r="X167" i="11"/>
  <c r="M140" i="11"/>
  <c r="M173" i="11"/>
  <c r="X97" i="11"/>
  <c r="X172" i="11"/>
  <c r="X35" i="11"/>
  <c r="M82" i="11"/>
  <c r="X182" i="11"/>
  <c r="P55" i="11"/>
  <c r="P207" i="11"/>
  <c r="X141" i="11"/>
  <c r="M47" i="11"/>
  <c r="X31" i="11"/>
  <c r="M115" i="11"/>
  <c r="P23" i="11"/>
  <c r="P168" i="11"/>
  <c r="X135" i="11"/>
  <c r="X112" i="11"/>
  <c r="M83" i="11"/>
  <c r="P127" i="11"/>
  <c r="P89" i="11"/>
  <c r="X137" i="11"/>
  <c r="X159" i="11"/>
  <c r="P36" i="11"/>
  <c r="G321" i="11"/>
  <c r="E228" i="11"/>
  <c r="L197" i="11"/>
  <c r="P129" i="11"/>
  <c r="L73" i="11"/>
  <c r="N175" i="11"/>
  <c r="N42" i="11"/>
  <c r="M183" i="11"/>
  <c r="N12" i="11"/>
  <c r="P87" i="11"/>
  <c r="N145" i="11"/>
  <c r="H272" i="11"/>
  <c r="N61" i="11"/>
  <c r="N107" i="11"/>
  <c r="N179" i="11"/>
  <c r="M186" i="11"/>
  <c r="M25" i="11"/>
  <c r="N155" i="11"/>
  <c r="N194" i="11"/>
  <c r="L37" i="11"/>
  <c r="L103" i="11"/>
  <c r="L191" i="11"/>
  <c r="M88" i="11"/>
  <c r="X96" i="11"/>
  <c r="N75" i="11"/>
  <c r="X75" i="11"/>
  <c r="N146" i="11"/>
  <c r="P105" i="11"/>
  <c r="P184" i="11"/>
  <c r="M117" i="11"/>
  <c r="M38" i="11"/>
  <c r="P120" i="11"/>
  <c r="N213" i="11"/>
  <c r="N40" i="11"/>
  <c r="P65" i="11"/>
  <c r="L196" i="11"/>
  <c r="X193" i="11"/>
  <c r="M69" i="11"/>
  <c r="N167" i="11"/>
  <c r="N136" i="11"/>
  <c r="L136" i="11"/>
  <c r="N185" i="11"/>
  <c r="M162" i="11"/>
  <c r="P60" i="11"/>
  <c r="M172" i="11"/>
  <c r="X166" i="11"/>
  <c r="X24" i="11"/>
  <c r="N82" i="11"/>
  <c r="N45" i="11"/>
  <c r="M55" i="11"/>
  <c r="M207" i="11"/>
  <c r="M195" i="11"/>
  <c r="N131" i="11"/>
  <c r="X188" i="11"/>
  <c r="P92" i="11"/>
  <c r="L160" i="11"/>
  <c r="N135" i="11"/>
  <c r="N143" i="11"/>
  <c r="P112" i="11"/>
  <c r="M32" i="11"/>
  <c r="L98" i="11"/>
  <c r="N150" i="11"/>
  <c r="P43" i="11"/>
  <c r="N132" i="11"/>
  <c r="M46" i="11"/>
  <c r="O102" i="11"/>
  <c r="P101" i="11"/>
  <c r="N36" i="11"/>
  <c r="O9" i="11"/>
  <c r="H303" i="11"/>
  <c r="N197" i="11"/>
  <c r="N129" i="11"/>
  <c r="X118" i="11"/>
  <c r="P109" i="11"/>
  <c r="L42" i="11"/>
  <c r="X123" i="11"/>
  <c r="O15" i="11"/>
  <c r="O183" i="11"/>
  <c r="X190" i="11"/>
  <c r="P215" i="11"/>
  <c r="O70" i="11"/>
  <c r="P181" i="11"/>
  <c r="L111" i="11"/>
  <c r="N186" i="11"/>
  <c r="M21" i="11"/>
  <c r="N86" i="11"/>
  <c r="M155" i="11"/>
  <c r="X149" i="11"/>
  <c r="X28" i="11"/>
  <c r="N154" i="11"/>
  <c r="M13" i="11"/>
  <c r="X103" i="11"/>
  <c r="O191" i="11"/>
  <c r="P88" i="11"/>
  <c r="P187" i="11"/>
  <c r="L72" i="11"/>
  <c r="P75" i="11"/>
  <c r="L10" i="11"/>
  <c r="P146" i="11"/>
  <c r="L105" i="11"/>
  <c r="P119" i="11"/>
  <c r="N158" i="11"/>
  <c r="X110" i="11"/>
  <c r="P93" i="11"/>
  <c r="N65" i="11"/>
  <c r="P138" i="11"/>
  <c r="P33" i="11"/>
  <c r="O18" i="11"/>
  <c r="N134" i="11"/>
  <c r="O144" i="11"/>
  <c r="O185" i="11"/>
  <c r="O206" i="11"/>
  <c r="O152" i="11"/>
  <c r="P78" i="11"/>
  <c r="AF18" i="11" l="1"/>
  <c r="AE68" i="11"/>
  <c r="AE71" i="11"/>
  <c r="AG169" i="11"/>
  <c r="AF156" i="11"/>
  <c r="AF68" i="11"/>
  <c r="AG33" i="11"/>
  <c r="AG156" i="11"/>
  <c r="AF84" i="11"/>
  <c r="AF55" i="11"/>
  <c r="AE55" i="11"/>
  <c r="AG18" i="11"/>
  <c r="AF56" i="11"/>
  <c r="AF53" i="11"/>
  <c r="AF169" i="11"/>
  <c r="AF71" i="11"/>
  <c r="AF21" i="11"/>
  <c r="AF104" i="11"/>
  <c r="AG138" i="11"/>
  <c r="AF101" i="11"/>
  <c r="AF138" i="11"/>
  <c r="AG101" i="11"/>
  <c r="AE160" i="11"/>
  <c r="AE98" i="11"/>
  <c r="AG160" i="11"/>
  <c r="AG87" i="11"/>
  <c r="AG98" i="11"/>
  <c r="AF100" i="11"/>
  <c r="AE100" i="11"/>
  <c r="AF160" i="11"/>
  <c r="AF191" i="11"/>
  <c r="AF106" i="11"/>
  <c r="AG122" i="11"/>
  <c r="AG191" i="11"/>
  <c r="AF122" i="11"/>
  <c r="AE11" i="11"/>
  <c r="AE161" i="11"/>
  <c r="AG132" i="11"/>
  <c r="AF45" i="11"/>
  <c r="AE92" i="11"/>
  <c r="AG21" i="11"/>
  <c r="AE53" i="11"/>
  <c r="AF180" i="11"/>
  <c r="AF92" i="11"/>
  <c r="AG180" i="11"/>
  <c r="AE33" i="11"/>
  <c r="AE56" i="11"/>
  <c r="AG92" i="11"/>
  <c r="AE104" i="11"/>
  <c r="AG11" i="11"/>
  <c r="AF161" i="11"/>
  <c r="AG45" i="11"/>
  <c r="AF51" i="11"/>
  <c r="AF17" i="11"/>
  <c r="P254" i="11"/>
  <c r="N233" i="11"/>
  <c r="O253" i="11"/>
  <c r="AG17" i="11"/>
  <c r="AE47" i="11"/>
  <c r="AF213" i="11"/>
  <c r="AF206" i="11"/>
  <c r="AF143" i="11"/>
  <c r="AG176" i="11"/>
  <c r="AF186" i="11"/>
  <c r="AE212" i="11"/>
  <c r="AE192" i="11"/>
  <c r="AG154" i="11"/>
  <c r="AE152" i="11"/>
  <c r="AG213" i="11"/>
  <c r="AF121" i="11"/>
  <c r="AG212" i="11"/>
  <c r="AG206" i="11"/>
  <c r="AE154" i="11"/>
  <c r="AG207" i="11"/>
  <c r="AG178" i="11"/>
  <c r="AE206" i="11"/>
  <c r="AG152" i="11"/>
  <c r="AE178" i="11"/>
  <c r="AE213" i="11"/>
  <c r="AG181" i="11"/>
  <c r="AE99" i="11"/>
  <c r="AE143" i="11"/>
  <c r="AE176" i="11"/>
  <c r="AE59" i="11"/>
  <c r="AF39" i="11"/>
  <c r="AG161" i="11"/>
  <c r="AF132" i="11"/>
  <c r="AE45" i="11"/>
  <c r="AE32" i="11"/>
  <c r="AE17" i="11"/>
  <c r="AG32" i="11"/>
  <c r="AG171" i="11"/>
  <c r="AF32" i="11"/>
  <c r="AF59" i="11"/>
  <c r="AG143" i="11"/>
  <c r="AF176" i="11"/>
  <c r="AG85" i="11"/>
  <c r="AE170" i="11"/>
  <c r="AF95" i="11"/>
  <c r="AF36" i="11"/>
  <c r="AG202" i="11"/>
  <c r="AG83" i="11"/>
  <c r="AF73" i="11"/>
  <c r="AE185" i="11"/>
  <c r="AE181" i="11"/>
  <c r="AG99" i="11"/>
  <c r="AF192" i="11"/>
  <c r="AE87" i="11"/>
  <c r="AE115" i="11"/>
  <c r="AE114" i="11"/>
  <c r="AE72" i="11"/>
  <c r="AG185" i="11"/>
  <c r="AF202" i="11"/>
  <c r="AF185" i="11"/>
  <c r="AE202" i="11"/>
  <c r="AE73" i="11"/>
  <c r="AF99" i="11"/>
  <c r="AG73" i="11"/>
  <c r="AF72" i="11"/>
  <c r="AF181" i="11"/>
  <c r="AG114" i="11"/>
  <c r="AG115" i="11"/>
  <c r="AF87" i="11"/>
  <c r="AG150" i="11"/>
  <c r="AE214" i="11"/>
  <c r="AG63" i="11"/>
  <c r="AG187" i="11"/>
  <c r="AF174" i="11"/>
  <c r="AF109" i="11"/>
  <c r="AE43" i="11"/>
  <c r="AG192" i="11"/>
  <c r="AF171" i="11"/>
  <c r="AF115" i="11"/>
  <c r="AE108" i="11"/>
  <c r="O248" i="11"/>
  <c r="AG144" i="11"/>
  <c r="AE95" i="11"/>
  <c r="AF85" i="11"/>
  <c r="AF76" i="11"/>
  <c r="AG109" i="11"/>
  <c r="AE150" i="11"/>
  <c r="AG173" i="11"/>
  <c r="AE63" i="11"/>
  <c r="AE36" i="11"/>
  <c r="AG174" i="11"/>
  <c r="AF187" i="11"/>
  <c r="AF43" i="11"/>
  <c r="AE85" i="11"/>
  <c r="AG76" i="11"/>
  <c r="AE109" i="11"/>
  <c r="AG108" i="11"/>
  <c r="AF170" i="11"/>
  <c r="AE171" i="11"/>
  <c r="AG59" i="11"/>
  <c r="AF173" i="11"/>
  <c r="AG214" i="11"/>
  <c r="AE174" i="11"/>
  <c r="AG195" i="11"/>
  <c r="AE187" i="11"/>
  <c r="AF144" i="11"/>
  <c r="AE157" i="11"/>
  <c r="L299" i="11"/>
  <c r="L255" i="11"/>
  <c r="L241" i="11"/>
  <c r="O256" i="11"/>
  <c r="N254" i="11"/>
  <c r="N243" i="11"/>
  <c r="O314" i="11"/>
  <c r="O299" i="11"/>
  <c r="O246" i="11"/>
  <c r="AG95" i="11"/>
  <c r="AG43" i="11"/>
  <c r="AE76" i="11"/>
  <c r="AF108" i="11"/>
  <c r="AG170" i="11"/>
  <c r="L256" i="11"/>
  <c r="L311" i="11"/>
  <c r="AF150" i="11"/>
  <c r="AE173" i="11"/>
  <c r="AF214" i="11"/>
  <c r="AF63" i="11"/>
  <c r="AG36" i="11"/>
  <c r="AE195" i="11"/>
  <c r="L248" i="11"/>
  <c r="AF80" i="11"/>
  <c r="M245" i="11"/>
  <c r="AG204" i="11"/>
  <c r="O294" i="11"/>
  <c r="AF52" i="11"/>
  <c r="AG51" i="11"/>
  <c r="AG121" i="11"/>
  <c r="AG186" i="11"/>
  <c r="O319" i="11"/>
  <c r="AF207" i="11"/>
  <c r="X233" i="11"/>
  <c r="AE233" i="11" s="1"/>
  <c r="L238" i="11"/>
  <c r="AE51" i="11"/>
  <c r="AE164" i="11"/>
  <c r="AE207" i="11"/>
  <c r="AE121" i="11"/>
  <c r="AE186" i="11"/>
  <c r="AF86" i="11"/>
  <c r="O317" i="11"/>
  <c r="O300" i="11"/>
  <c r="N283" i="11"/>
  <c r="X254" i="11"/>
  <c r="AF254" i="11" s="1"/>
  <c r="AG52" i="11"/>
  <c r="X319" i="11"/>
  <c r="AF319" i="11" s="1"/>
  <c r="AE50" i="11"/>
  <c r="X291" i="11"/>
  <c r="AE291" i="11" s="1"/>
  <c r="AF83" i="11"/>
  <c r="AF208" i="11"/>
  <c r="P309" i="11"/>
  <c r="AF204" i="11"/>
  <c r="AF195" i="11"/>
  <c r="AF157" i="11"/>
  <c r="O301" i="11"/>
  <c r="X238" i="11"/>
  <c r="AG238" i="11" s="1"/>
  <c r="AF50" i="11"/>
  <c r="AG86" i="11"/>
  <c r="O247" i="11"/>
  <c r="P236" i="11"/>
  <c r="AG80" i="11"/>
  <c r="AE83" i="11"/>
  <c r="AE204" i="11"/>
  <c r="AF47" i="11"/>
  <c r="AG39" i="11"/>
  <c r="AF178" i="11"/>
  <c r="L254" i="11"/>
  <c r="N245" i="11"/>
  <c r="N290" i="11"/>
  <c r="O236" i="11"/>
  <c r="O235" i="11"/>
  <c r="O282" i="11"/>
  <c r="L267" i="11"/>
  <c r="O243" i="11"/>
  <c r="X251" i="11"/>
  <c r="AE52" i="11"/>
  <c r="AG50" i="11"/>
  <c r="O318" i="11"/>
  <c r="M240" i="11"/>
  <c r="O241" i="11"/>
  <c r="X235" i="11"/>
  <c r="AE80" i="11"/>
  <c r="AE144" i="11"/>
  <c r="N246" i="11"/>
  <c r="P291" i="11"/>
  <c r="O276" i="11"/>
  <c r="O313" i="11"/>
  <c r="L283" i="11"/>
  <c r="P249" i="11"/>
  <c r="AF164" i="11"/>
  <c r="X267" i="11"/>
  <c r="AE267" i="11" s="1"/>
  <c r="AG208" i="11"/>
  <c r="O264" i="11"/>
  <c r="O233" i="11"/>
  <c r="L261" i="11"/>
  <c r="O311" i="11"/>
  <c r="O255" i="11"/>
  <c r="X310" i="11"/>
  <c r="AE310" i="11" s="1"/>
  <c r="X232" i="11"/>
  <c r="AF232" i="11" s="1"/>
  <c r="N282" i="11"/>
  <c r="O316" i="11"/>
  <c r="AG157" i="11"/>
  <c r="AG164" i="11"/>
  <c r="O263" i="11"/>
  <c r="O234" i="11"/>
  <c r="P301" i="11"/>
  <c r="L312" i="11"/>
  <c r="O261" i="11"/>
  <c r="O291" i="11"/>
  <c r="L316" i="11"/>
  <c r="P251" i="11"/>
  <c r="P252" i="11"/>
  <c r="AG47" i="11"/>
  <c r="L319" i="11"/>
  <c r="AE208" i="11"/>
  <c r="N309" i="11"/>
  <c r="P279" i="11"/>
  <c r="P262" i="11"/>
  <c r="N299" i="11"/>
  <c r="X281" i="11"/>
  <c r="N219" i="11"/>
  <c r="N4" i="11" s="1"/>
  <c r="L317" i="11"/>
  <c r="AE86" i="11"/>
  <c r="N250" i="11"/>
  <c r="N266" i="11"/>
  <c r="N319" i="11"/>
  <c r="O269" i="11"/>
  <c r="L244" i="11"/>
  <c r="N317" i="11"/>
  <c r="N235" i="11"/>
  <c r="M237" i="11"/>
  <c r="P283" i="11"/>
  <c r="P293" i="11"/>
  <c r="M290" i="11"/>
  <c r="M267" i="11"/>
  <c r="P233" i="11"/>
  <c r="O275" i="11"/>
  <c r="O244" i="11"/>
  <c r="L253" i="11"/>
  <c r="P240" i="11"/>
  <c r="L264" i="11"/>
  <c r="P278" i="11"/>
  <c r="O284" i="11"/>
  <c r="X239" i="11"/>
  <c r="AG239" i="11" s="1"/>
  <c r="L252" i="11"/>
  <c r="P243" i="11"/>
  <c r="L282" i="11"/>
  <c r="L269" i="11"/>
  <c r="AE149" i="11"/>
  <c r="AF149" i="11"/>
  <c r="AG149" i="11"/>
  <c r="AE188" i="11"/>
  <c r="AG188" i="11"/>
  <c r="AF188" i="11"/>
  <c r="AE166" i="11"/>
  <c r="AG166" i="11"/>
  <c r="AF166" i="11"/>
  <c r="L225" i="11"/>
  <c r="L315" i="11"/>
  <c r="L249" i="11"/>
  <c r="M263" i="11"/>
  <c r="N241" i="11"/>
  <c r="N311" i="11"/>
  <c r="N224" i="11"/>
  <c r="N318" i="11"/>
  <c r="N253" i="11"/>
  <c r="L290" i="11"/>
  <c r="L219" i="11"/>
  <c r="L4" i="11" s="1"/>
  <c r="Y196" i="11" s="1"/>
  <c r="AE110" i="11"/>
  <c r="AG110" i="11"/>
  <c r="AF110" i="11"/>
  <c r="M265" i="11"/>
  <c r="AE190" i="11"/>
  <c r="AF190" i="11"/>
  <c r="AG190" i="11"/>
  <c r="R42" i="11"/>
  <c r="N225" i="11"/>
  <c r="N315" i="11"/>
  <c r="N249" i="11"/>
  <c r="P296" i="11"/>
  <c r="L232" i="11"/>
  <c r="P255" i="11"/>
  <c r="P319" i="11"/>
  <c r="AE97" i="11"/>
  <c r="X244" i="11"/>
  <c r="X313" i="11"/>
  <c r="AF97" i="11"/>
  <c r="AG97" i="11"/>
  <c r="O315" i="11"/>
  <c r="AE120" i="11"/>
  <c r="AG120" i="11"/>
  <c r="AF120" i="11"/>
  <c r="N278" i="11"/>
  <c r="N242" i="11"/>
  <c r="M226" i="11"/>
  <c r="AE69" i="11"/>
  <c r="AF69" i="11"/>
  <c r="AG69" i="11"/>
  <c r="L295" i="11"/>
  <c r="X299" i="11"/>
  <c r="AE139" i="11"/>
  <c r="AG139" i="11"/>
  <c r="AF139" i="11"/>
  <c r="M266" i="11"/>
  <c r="O237" i="11"/>
  <c r="N248" i="11"/>
  <c r="P282" i="11"/>
  <c r="P269" i="11"/>
  <c r="AE199" i="11"/>
  <c r="AF199" i="11"/>
  <c r="AG199" i="11"/>
  <c r="M246" i="11"/>
  <c r="P234" i="11"/>
  <c r="P294" i="11"/>
  <c r="P308" i="11"/>
  <c r="P277" i="11"/>
  <c r="AE40" i="11"/>
  <c r="AF40" i="11"/>
  <c r="AG40" i="11"/>
  <c r="AE25" i="11"/>
  <c r="AG25" i="11"/>
  <c r="AF25" i="11"/>
  <c r="AE130" i="11"/>
  <c r="AF130" i="11"/>
  <c r="AG130" i="11"/>
  <c r="M275" i="11"/>
  <c r="N310" i="11"/>
  <c r="N238" i="11"/>
  <c r="P300" i="11"/>
  <c r="AE177" i="11"/>
  <c r="AG177" i="11"/>
  <c r="AF177" i="11"/>
  <c r="M298" i="11"/>
  <c r="AE151" i="11"/>
  <c r="AF151" i="11"/>
  <c r="AG151" i="11"/>
  <c r="AE66" i="11"/>
  <c r="AF66" i="11"/>
  <c r="AG66" i="11"/>
  <c r="AE147" i="11"/>
  <c r="AF147" i="11"/>
  <c r="AG147" i="11"/>
  <c r="O296" i="11"/>
  <c r="L279" i="11"/>
  <c r="AE27" i="11"/>
  <c r="X236" i="11"/>
  <c r="X309" i="11"/>
  <c r="X262" i="11"/>
  <c r="AF27" i="11"/>
  <c r="AG27" i="11"/>
  <c r="X219" i="11"/>
  <c r="N316" i="11"/>
  <c r="P310" i="11"/>
  <c r="L300" i="11"/>
  <c r="AE158" i="11"/>
  <c r="AG158" i="11"/>
  <c r="AF158" i="11"/>
  <c r="AE129" i="11"/>
  <c r="AG129" i="11"/>
  <c r="AF129" i="11"/>
  <c r="O270" i="11"/>
  <c r="O262" i="11"/>
  <c r="O240" i="11"/>
  <c r="N294" i="11"/>
  <c r="N277" i="11"/>
  <c r="N234" i="11"/>
  <c r="N308" i="11"/>
  <c r="P247" i="11"/>
  <c r="P314" i="11"/>
  <c r="AE37" i="11"/>
  <c r="AF37" i="11"/>
  <c r="AG37" i="11"/>
  <c r="AE145" i="11"/>
  <c r="AF145" i="11"/>
  <c r="AG145" i="11"/>
  <c r="AE165" i="11"/>
  <c r="AF165" i="11"/>
  <c r="AG165" i="11"/>
  <c r="L294" i="11"/>
  <c r="AE148" i="11"/>
  <c r="AF148" i="11"/>
  <c r="AG148" i="11"/>
  <c r="AE184" i="11"/>
  <c r="AG184" i="11"/>
  <c r="AF184" i="11"/>
  <c r="N265" i="11"/>
  <c r="AE49" i="11"/>
  <c r="AG49" i="11"/>
  <c r="AF49" i="11"/>
  <c r="AE12" i="11"/>
  <c r="X292" i="11"/>
  <c r="X279" i="11"/>
  <c r="AG12" i="11"/>
  <c r="AF12" i="11"/>
  <c r="AE15" i="11"/>
  <c r="X293" i="11"/>
  <c r="X283" i="11"/>
  <c r="AF15" i="11"/>
  <c r="AG15" i="11"/>
  <c r="N298" i="11"/>
  <c r="M307" i="11"/>
  <c r="L275" i="11"/>
  <c r="N279" i="11"/>
  <c r="N292" i="11"/>
  <c r="L223" i="11"/>
  <c r="L307" i="11"/>
  <c r="N307" i="11"/>
  <c r="N223" i="11"/>
  <c r="AE159" i="11"/>
  <c r="AG159" i="11"/>
  <c r="AF159" i="11"/>
  <c r="AE31" i="11"/>
  <c r="AG31" i="11"/>
  <c r="AF31" i="11"/>
  <c r="L310" i="11"/>
  <c r="O249" i="11"/>
  <c r="AE20" i="11"/>
  <c r="X295" i="11"/>
  <c r="AG20" i="11"/>
  <c r="AF20" i="11"/>
  <c r="O298" i="11"/>
  <c r="AE116" i="11"/>
  <c r="AG116" i="11"/>
  <c r="AF116" i="11"/>
  <c r="N312" i="11"/>
  <c r="N314" i="11"/>
  <c r="N296" i="11"/>
  <c r="N284" i="11"/>
  <c r="L239" i="11"/>
  <c r="M250" i="11"/>
  <c r="N275" i="11"/>
  <c r="X315" i="11"/>
  <c r="X225" i="11"/>
  <c r="AE136" i="11"/>
  <c r="X249" i="11"/>
  <c r="AG136" i="11"/>
  <c r="AF136" i="11"/>
  <c r="L314" i="11"/>
  <c r="L247" i="11"/>
  <c r="AE133" i="11"/>
  <c r="AF133" i="11"/>
  <c r="AG133" i="11"/>
  <c r="AE126" i="11"/>
  <c r="AF126" i="11"/>
  <c r="AG126" i="11"/>
  <c r="AE61" i="11"/>
  <c r="AF61" i="11"/>
  <c r="AG61" i="11"/>
  <c r="M239" i="11"/>
  <c r="AE189" i="11"/>
  <c r="AF189" i="11"/>
  <c r="AG189" i="11"/>
  <c r="P276" i="11"/>
  <c r="N297" i="11"/>
  <c r="P284" i="11"/>
  <c r="AE179" i="11"/>
  <c r="X318" i="11"/>
  <c r="X253" i="11"/>
  <c r="AG179" i="11"/>
  <c r="AF179" i="11"/>
  <c r="L266" i="11"/>
  <c r="M254" i="11"/>
  <c r="M280" i="11"/>
  <c r="AE217" i="11"/>
  <c r="AF217" i="11"/>
  <c r="AG217" i="11"/>
  <c r="AE107" i="11"/>
  <c r="AG107" i="11"/>
  <c r="AF107" i="11"/>
  <c r="AE175" i="11"/>
  <c r="AF175" i="11"/>
  <c r="AG175" i="11"/>
  <c r="O245" i="11"/>
  <c r="AE60" i="11"/>
  <c r="AF60" i="11"/>
  <c r="AG60" i="11"/>
  <c r="AE200" i="11"/>
  <c r="AF200" i="11"/>
  <c r="AG200" i="11"/>
  <c r="AE46" i="11"/>
  <c r="AG46" i="11"/>
  <c r="AF46" i="11"/>
  <c r="L240" i="11"/>
  <c r="AE113" i="11"/>
  <c r="AF113" i="11"/>
  <c r="AG113" i="11"/>
  <c r="P295" i="11"/>
  <c r="AE125" i="11"/>
  <c r="X298" i="11"/>
  <c r="AG125" i="11"/>
  <c r="AF125" i="11"/>
  <c r="AE209" i="11"/>
  <c r="AF209" i="11"/>
  <c r="AG209" i="11"/>
  <c r="N239" i="11"/>
  <c r="AE168" i="11"/>
  <c r="X316" i="11"/>
  <c r="X250" i="11"/>
  <c r="X226" i="11"/>
  <c r="AG168" i="11"/>
  <c r="AF168" i="11"/>
  <c r="L251" i="11"/>
  <c r="M248" i="11"/>
  <c r="M297" i="11"/>
  <c r="N295" i="11"/>
  <c r="N269" i="11"/>
  <c r="M262" i="11"/>
  <c r="X246" i="11"/>
  <c r="X317" i="11"/>
  <c r="P238" i="11"/>
  <c r="P225" i="11"/>
  <c r="AE65" i="11"/>
  <c r="AG65" i="11"/>
  <c r="AF65" i="11"/>
  <c r="AE42" i="11"/>
  <c r="AG42" i="11"/>
  <c r="AF42" i="11"/>
  <c r="O309" i="11"/>
  <c r="AE30" i="11"/>
  <c r="X237" i="11"/>
  <c r="AG30" i="11"/>
  <c r="AF30" i="11"/>
  <c r="M251" i="11"/>
  <c r="M317" i="11"/>
  <c r="AE131" i="11"/>
  <c r="AF131" i="11"/>
  <c r="AG131" i="11"/>
  <c r="N276" i="11"/>
  <c r="L280" i="11"/>
  <c r="O266" i="11"/>
  <c r="L270" i="11"/>
  <c r="L236" i="11"/>
  <c r="AE89" i="11"/>
  <c r="AF89" i="11"/>
  <c r="AG89" i="11"/>
  <c r="N313" i="11"/>
  <c r="L234" i="11"/>
  <c r="AE119" i="11"/>
  <c r="X248" i="11"/>
  <c r="X297" i="11"/>
  <c r="AG119" i="11"/>
  <c r="AF119" i="11"/>
  <c r="L263" i="11"/>
  <c r="AE146" i="11"/>
  <c r="AF146" i="11"/>
  <c r="AG146" i="11"/>
  <c r="X240" i="11"/>
  <c r="N293" i="11"/>
  <c r="M219" i="11"/>
  <c r="M4" i="11" s="1"/>
  <c r="S191" i="11" s="1"/>
  <c r="N301" i="11"/>
  <c r="L242" i="11"/>
  <c r="L298" i="11"/>
  <c r="N261" i="11"/>
  <c r="P297" i="11"/>
  <c r="P248" i="11"/>
  <c r="P241" i="11"/>
  <c r="P224" i="11"/>
  <c r="P311" i="11"/>
  <c r="AE28" i="11"/>
  <c r="X284" i="11"/>
  <c r="AF28" i="11"/>
  <c r="AG28" i="11"/>
  <c r="M235" i="11"/>
  <c r="O283" i="11"/>
  <c r="O293" i="11"/>
  <c r="AE118" i="11"/>
  <c r="AG118" i="11"/>
  <c r="AF118" i="11"/>
  <c r="O290" i="11"/>
  <c r="O223" i="11"/>
  <c r="O281" i="11"/>
  <c r="O267" i="11"/>
  <c r="O219" i="11"/>
  <c r="O4" i="11" s="1"/>
  <c r="O307" i="11"/>
  <c r="O232" i="11"/>
  <c r="L245" i="11"/>
  <c r="O251" i="11"/>
  <c r="M255" i="11"/>
  <c r="M319" i="11"/>
  <c r="AE24" i="11"/>
  <c r="X264" i="11"/>
  <c r="AF24" i="11"/>
  <c r="AG24" i="11"/>
  <c r="M314" i="11"/>
  <c r="M247" i="11"/>
  <c r="AE75" i="11"/>
  <c r="X241" i="11"/>
  <c r="X224" i="11"/>
  <c r="X311" i="11"/>
  <c r="AG75" i="11"/>
  <c r="AF75" i="11"/>
  <c r="AE96" i="11"/>
  <c r="AF96" i="11"/>
  <c r="AG96" i="11"/>
  <c r="L281" i="11"/>
  <c r="N232" i="11"/>
  <c r="N281" i="11"/>
  <c r="AE137" i="11"/>
  <c r="AG137" i="11"/>
  <c r="AF137" i="11"/>
  <c r="AE112" i="11"/>
  <c r="AF112" i="11"/>
  <c r="AG112" i="11"/>
  <c r="P316" i="11"/>
  <c r="P250" i="11"/>
  <c r="P226" i="11"/>
  <c r="AE182" i="11"/>
  <c r="AF182" i="11"/>
  <c r="AG182" i="11"/>
  <c r="AE35" i="11"/>
  <c r="X276" i="11"/>
  <c r="AF35" i="11"/>
  <c r="AG35" i="11"/>
  <c r="M300" i="11"/>
  <c r="AE167" i="11"/>
  <c r="AG167" i="11"/>
  <c r="AF167" i="11"/>
  <c r="AE91" i="11"/>
  <c r="AF91" i="11"/>
  <c r="AG91" i="11"/>
  <c r="L224" i="11"/>
  <c r="AE194" i="11"/>
  <c r="AF194" i="11"/>
  <c r="AG194" i="11"/>
  <c r="N268" i="11"/>
  <c r="M295" i="11"/>
  <c r="N247" i="11"/>
  <c r="P265" i="11"/>
  <c r="L235" i="11"/>
  <c r="M316" i="11"/>
  <c r="P244" i="11"/>
  <c r="AE140" i="11"/>
  <c r="X300" i="11"/>
  <c r="AG140" i="11"/>
  <c r="AF140" i="11"/>
  <c r="M315" i="11"/>
  <c r="M249" i="11"/>
  <c r="M225" i="11"/>
  <c r="AE44" i="11"/>
  <c r="AG44" i="11"/>
  <c r="AF44" i="11"/>
  <c r="X269" i="11"/>
  <c r="AE10" i="11"/>
  <c r="X282" i="11"/>
  <c r="AG10" i="11"/>
  <c r="AF10" i="11"/>
  <c r="AE216" i="11"/>
  <c r="AF216" i="11"/>
  <c r="AG216" i="11"/>
  <c r="L246" i="11"/>
  <c r="O252" i="11"/>
  <c r="M238" i="11"/>
  <c r="M310" i="11"/>
  <c r="M301" i="11"/>
  <c r="AE211" i="11"/>
  <c r="AF211" i="11"/>
  <c r="AG211" i="11"/>
  <c r="M270" i="11"/>
  <c r="L237" i="11"/>
  <c r="O242" i="11"/>
  <c r="N264" i="11"/>
  <c r="P261" i="11"/>
  <c r="M244" i="11"/>
  <c r="M313" i="11"/>
  <c r="X247" i="11"/>
  <c r="AE117" i="11"/>
  <c r="X314" i="11"/>
  <c r="AG117" i="11"/>
  <c r="AF117" i="11"/>
  <c r="L284" i="11"/>
  <c r="P235" i="11"/>
  <c r="AE34" i="11"/>
  <c r="AG34" i="11"/>
  <c r="AF34" i="11"/>
  <c r="L268" i="11"/>
  <c r="L233" i="11"/>
  <c r="L278" i="11"/>
  <c r="L291" i="11"/>
  <c r="M312" i="11"/>
  <c r="M242" i="11"/>
  <c r="O277" i="11"/>
  <c r="AE38" i="11"/>
  <c r="X263" i="11"/>
  <c r="AF38" i="11"/>
  <c r="AG38" i="11"/>
  <c r="AE142" i="11"/>
  <c r="AG142" i="11"/>
  <c r="AF142" i="11"/>
  <c r="AE70" i="11"/>
  <c r="AF70" i="11"/>
  <c r="AG70" i="11"/>
  <c r="O239" i="11"/>
  <c r="AE81" i="11"/>
  <c r="AF81" i="11"/>
  <c r="AG81" i="11"/>
  <c r="AE153" i="11"/>
  <c r="AF153" i="11"/>
  <c r="AG153" i="11"/>
  <c r="AE77" i="11"/>
  <c r="X312" i="11"/>
  <c r="X242" i="11"/>
  <c r="AF77" i="11"/>
  <c r="AG77" i="11"/>
  <c r="AE26" i="11"/>
  <c r="AG26" i="11"/>
  <c r="AF26" i="11"/>
  <c r="AE67" i="11"/>
  <c r="AF67" i="11"/>
  <c r="AG67" i="11"/>
  <c r="M293" i="11"/>
  <c r="M283" i="11"/>
  <c r="AE205" i="11"/>
  <c r="AF205" i="11"/>
  <c r="AG205" i="11"/>
  <c r="X223" i="11"/>
  <c r="P307" i="11"/>
  <c r="P281" i="11"/>
  <c r="P219" i="11"/>
  <c r="P4" i="11" s="1"/>
  <c r="P232" i="11"/>
  <c r="P290" i="11"/>
  <c r="P267" i="11"/>
  <c r="P223" i="11"/>
  <c r="L243" i="11"/>
  <c r="P263" i="11"/>
  <c r="M311" i="11"/>
  <c r="M241" i="11"/>
  <c r="M224" i="11"/>
  <c r="O292" i="11"/>
  <c r="P270" i="11"/>
  <c r="M236" i="11"/>
  <c r="N252" i="11"/>
  <c r="L250" i="11"/>
  <c r="O278" i="11"/>
  <c r="P242" i="11"/>
  <c r="P246" i="11"/>
  <c r="P315" i="11"/>
  <c r="L297" i="11"/>
  <c r="M299" i="11"/>
  <c r="AE155" i="11"/>
  <c r="AF155" i="11"/>
  <c r="AG155" i="11"/>
  <c r="M279" i="11"/>
  <c r="M292" i="11"/>
  <c r="P239" i="11"/>
  <c r="AE102" i="11"/>
  <c r="AF102" i="11"/>
  <c r="AG102" i="11"/>
  <c r="Y90" i="11"/>
  <c r="O250" i="11"/>
  <c r="AE78" i="11"/>
  <c r="X243" i="11"/>
  <c r="AF78" i="11"/>
  <c r="AG78" i="11"/>
  <c r="AE196" i="11"/>
  <c r="AF196" i="11"/>
  <c r="AG196" i="11"/>
  <c r="L262" i="11"/>
  <c r="N262" i="11"/>
  <c r="P237" i="11"/>
  <c r="N244" i="11"/>
  <c r="L277" i="11"/>
  <c r="AE134" i="11"/>
  <c r="AF134" i="11"/>
  <c r="AG134" i="11"/>
  <c r="AE210" i="11"/>
  <c r="X256" i="11"/>
  <c r="AF210" i="11"/>
  <c r="AG210" i="11"/>
  <c r="AE14" i="11"/>
  <c r="X266" i="11"/>
  <c r="AG14" i="11"/>
  <c r="AF14" i="11"/>
  <c r="AE201" i="11"/>
  <c r="AF201" i="11"/>
  <c r="AG201" i="11"/>
  <c r="L301" i="11"/>
  <c r="N255" i="11"/>
  <c r="N300" i="11"/>
  <c r="P292" i="11"/>
  <c r="M281" i="11"/>
  <c r="O238" i="11"/>
  <c r="P266" i="11"/>
  <c r="O254" i="11"/>
  <c r="O280" i="11"/>
  <c r="L296" i="11"/>
  <c r="AE103" i="11"/>
  <c r="AF103" i="11"/>
  <c r="AG103" i="11"/>
  <c r="AE123" i="11"/>
  <c r="AF123" i="11"/>
  <c r="AG123" i="11"/>
  <c r="AE193" i="11"/>
  <c r="AG193" i="11"/>
  <c r="AF193" i="11"/>
  <c r="N267" i="11"/>
  <c r="AE135" i="11"/>
  <c r="AG135" i="11"/>
  <c r="AF135" i="11"/>
  <c r="P275" i="11"/>
  <c r="AE141" i="11"/>
  <c r="X301" i="11"/>
  <c r="AF141" i="11"/>
  <c r="AG141" i="11"/>
  <c r="AE172" i="11"/>
  <c r="AF172" i="11"/>
  <c r="AG172" i="11"/>
  <c r="O225" i="11"/>
  <c r="M296" i="11"/>
  <c r="M282" i="11"/>
  <c r="M269" i="11"/>
  <c r="O224" i="11"/>
  <c r="N291" i="11"/>
  <c r="L313" i="11"/>
  <c r="X280" i="11"/>
  <c r="N270" i="11"/>
  <c r="P313" i="11"/>
  <c r="X277" i="11"/>
  <c r="X308" i="11"/>
  <c r="X234" i="11"/>
  <c r="X294" i="11"/>
  <c r="AG19" i="11"/>
  <c r="AE19" i="11"/>
  <c r="AF19" i="11"/>
  <c r="AE29" i="11"/>
  <c r="AF29" i="11"/>
  <c r="AG29" i="11"/>
  <c r="N263" i="11"/>
  <c r="P253" i="11"/>
  <c r="P318" i="11"/>
  <c r="AE79" i="11"/>
  <c r="AF79" i="11"/>
  <c r="AG79" i="11"/>
  <c r="AE16" i="11"/>
  <c r="X270" i="11"/>
  <c r="AG16" i="11"/>
  <c r="AF16" i="11"/>
  <c r="AE163" i="11"/>
  <c r="AG163" i="11"/>
  <c r="AF163" i="11"/>
  <c r="Y188" i="11"/>
  <c r="O265" i="11"/>
  <c r="L293" i="11"/>
  <c r="N251" i="11"/>
  <c r="X255" i="11"/>
  <c r="X268" i="11"/>
  <c r="X278" i="11"/>
  <c r="O312" i="11"/>
  <c r="M256" i="11"/>
  <c r="L265" i="11"/>
  <c r="L318" i="11"/>
  <c r="M276" i="11"/>
  <c r="AE124" i="11"/>
  <c r="AF124" i="11"/>
  <c r="AG124" i="11"/>
  <c r="P256" i="11"/>
  <c r="M261" i="11"/>
  <c r="AE203" i="11"/>
  <c r="AG203" i="11"/>
  <c r="AF203" i="11"/>
  <c r="AE90" i="11"/>
  <c r="AF90" i="11"/>
  <c r="AG90" i="11"/>
  <c r="M264" i="11"/>
  <c r="O308" i="11"/>
  <c r="AE64" i="11"/>
  <c r="AG64" i="11"/>
  <c r="AF64" i="11"/>
  <c r="AE105" i="11"/>
  <c r="X296" i="11"/>
  <c r="AF105" i="11"/>
  <c r="AG105" i="11"/>
  <c r="AE57" i="11"/>
  <c r="AF57" i="11"/>
  <c r="AG57" i="11"/>
  <c r="AE54" i="11"/>
  <c r="AG54" i="11"/>
  <c r="AF54" i="11"/>
  <c r="AE58" i="11"/>
  <c r="AF58" i="11"/>
  <c r="AG58" i="11"/>
  <c r="AE22" i="11"/>
  <c r="AG22" i="11"/>
  <c r="AF22" i="11"/>
  <c r="P245" i="11"/>
  <c r="S161" i="11"/>
  <c r="AE23" i="11"/>
  <c r="X275" i="11"/>
  <c r="AG23" i="11"/>
  <c r="AF23" i="11"/>
  <c r="M278" i="11"/>
  <c r="M268" i="11"/>
  <c r="M233" i="11"/>
  <c r="M291" i="11"/>
  <c r="AE93" i="11"/>
  <c r="AF93" i="11"/>
  <c r="AG93" i="11"/>
  <c r="O297" i="11"/>
  <c r="AE128" i="11"/>
  <c r="AF128" i="11"/>
  <c r="AG128" i="11"/>
  <c r="L292" i="11"/>
  <c r="X290" i="11"/>
  <c r="X307" i="11"/>
  <c r="M277" i="11"/>
  <c r="M308" i="11"/>
  <c r="M234" i="11"/>
  <c r="M294" i="11"/>
  <c r="N280" i="11"/>
  <c r="O279" i="11"/>
  <c r="M309" i="11"/>
  <c r="X245" i="11"/>
  <c r="L226" i="11"/>
  <c r="N226" i="11"/>
  <c r="O268" i="11"/>
  <c r="P312" i="11"/>
  <c r="N237" i="11"/>
  <c r="M252" i="11"/>
  <c r="N240" i="11"/>
  <c r="P298" i="11"/>
  <c r="AE183" i="11"/>
  <c r="AG183" i="11"/>
  <c r="AF183" i="11"/>
  <c r="O226" i="11"/>
  <c r="AE162" i="11"/>
  <c r="AG162" i="11"/>
  <c r="AF162" i="11"/>
  <c r="N256" i="11"/>
  <c r="O295" i="11"/>
  <c r="P299" i="11"/>
  <c r="AE88" i="11"/>
  <c r="AG88" i="11"/>
  <c r="AF88" i="11"/>
  <c r="AE13" i="11"/>
  <c r="X265" i="11"/>
  <c r="AF13" i="11"/>
  <c r="AG13" i="11"/>
  <c r="AE62" i="11"/>
  <c r="AF62" i="11"/>
  <c r="X261" i="11"/>
  <c r="AG62" i="11"/>
  <c r="AE197" i="11"/>
  <c r="AG197" i="11"/>
  <c r="AF197" i="11"/>
  <c r="L309" i="11"/>
  <c r="N236" i="11"/>
  <c r="AE127" i="11"/>
  <c r="AG127" i="11"/>
  <c r="AF127" i="11"/>
  <c r="AE74" i="11"/>
  <c r="AG74" i="11"/>
  <c r="AF74" i="11"/>
  <c r="AE82" i="11"/>
  <c r="AF82" i="11"/>
  <c r="AG82" i="11"/>
  <c r="M243" i="11"/>
  <c r="L308" i="11"/>
  <c r="P280" i="11"/>
  <c r="AE198" i="11"/>
  <c r="AF198" i="11"/>
  <c r="AG198" i="11"/>
  <c r="M284" i="11"/>
  <c r="AE111" i="11"/>
  <c r="AG111" i="11"/>
  <c r="AF111" i="11"/>
  <c r="AE215" i="11"/>
  <c r="AF215" i="11"/>
  <c r="AG215" i="11"/>
  <c r="AE48" i="11"/>
  <c r="AG48" i="11"/>
  <c r="AF48" i="11"/>
  <c r="AE94" i="11"/>
  <c r="AF94" i="11"/>
  <c r="AG94" i="11"/>
  <c r="X252" i="11"/>
  <c r="L276" i="11"/>
  <c r="M318" i="11"/>
  <c r="M253" i="11"/>
  <c r="M232" i="11"/>
  <c r="M223" i="11"/>
  <c r="P264" i="11"/>
  <c r="O310" i="11"/>
  <c r="P268" i="11"/>
  <c r="P317" i="11"/>
  <c r="R17" i="11" l="1"/>
  <c r="R9" i="11"/>
  <c r="Y144" i="11"/>
  <c r="Y180" i="11"/>
  <c r="Y94" i="11"/>
  <c r="Y130" i="11"/>
  <c r="Y70" i="11"/>
  <c r="R45" i="11"/>
  <c r="Y29" i="11"/>
  <c r="R71" i="11"/>
  <c r="Y173" i="11"/>
  <c r="R103" i="11"/>
  <c r="R153" i="11"/>
  <c r="Y191" i="11"/>
  <c r="Y118" i="11"/>
  <c r="R11" i="11"/>
  <c r="R133" i="11"/>
  <c r="R51" i="11"/>
  <c r="R33" i="11"/>
  <c r="R69" i="11"/>
  <c r="Y47" i="11"/>
  <c r="Y67" i="11"/>
  <c r="Y99" i="11"/>
  <c r="R16" i="11"/>
  <c r="Y80" i="11"/>
  <c r="R83" i="11"/>
  <c r="R32" i="11"/>
  <c r="AG232" i="11"/>
  <c r="AE232" i="11"/>
  <c r="AF267" i="11"/>
  <c r="AF291" i="11"/>
  <c r="S80" i="11"/>
  <c r="AE254" i="11"/>
  <c r="AG291" i="11"/>
  <c r="AF238" i="11"/>
  <c r="AG254" i="11"/>
  <c r="AE238" i="11"/>
  <c r="AF233" i="11"/>
  <c r="AG267" i="11"/>
  <c r="AG233" i="11"/>
  <c r="R196" i="11"/>
  <c r="S187" i="11"/>
  <c r="S92" i="11"/>
  <c r="S108" i="11"/>
  <c r="S183" i="11"/>
  <c r="S210" i="11"/>
  <c r="S176" i="11"/>
  <c r="S60" i="11"/>
  <c r="S150" i="11"/>
  <c r="S184" i="11"/>
  <c r="S196" i="11"/>
  <c r="S140" i="11"/>
  <c r="AE319" i="11"/>
  <c r="S96" i="11"/>
  <c r="AG319" i="11"/>
  <c r="S105" i="11"/>
  <c r="S121" i="11"/>
  <c r="S17" i="11"/>
  <c r="S139" i="11"/>
  <c r="AE239" i="11"/>
  <c r="AF239" i="11"/>
  <c r="AG235" i="11"/>
  <c r="AF235" i="11"/>
  <c r="S124" i="11"/>
  <c r="S190" i="11"/>
  <c r="S62" i="11"/>
  <c r="S51" i="11"/>
  <c r="S103" i="11"/>
  <c r="S90" i="11"/>
  <c r="S15" i="11"/>
  <c r="AE235" i="11"/>
  <c r="AG251" i="11"/>
  <c r="AF251" i="11"/>
  <c r="AE251" i="11"/>
  <c r="AG281" i="11"/>
  <c r="AE281" i="11"/>
  <c r="AF281" i="11"/>
  <c r="S88" i="11"/>
  <c r="S207" i="11"/>
  <c r="S69" i="11"/>
  <c r="S186" i="11"/>
  <c r="S41" i="11"/>
  <c r="S54" i="11"/>
  <c r="S107" i="11"/>
  <c r="S12" i="11"/>
  <c r="S200" i="11"/>
  <c r="S58" i="11"/>
  <c r="S82" i="11"/>
  <c r="S138" i="11"/>
  <c r="S133" i="11"/>
  <c r="S49" i="11"/>
  <c r="S127" i="11"/>
  <c r="S28" i="11"/>
  <c r="S188" i="11"/>
  <c r="S32" i="11"/>
  <c r="S162" i="11"/>
  <c r="S122" i="11"/>
  <c r="S97" i="11"/>
  <c r="S111" i="11"/>
  <c r="S46" i="11"/>
  <c r="S146" i="11"/>
  <c r="S197" i="11"/>
  <c r="S10" i="11"/>
  <c r="S159" i="11"/>
  <c r="S174" i="11"/>
  <c r="S19" i="11"/>
  <c r="S203" i="11"/>
  <c r="S78" i="11"/>
  <c r="S148" i="11"/>
  <c r="S179" i="11"/>
  <c r="S36" i="11"/>
  <c r="S52" i="11"/>
  <c r="S91" i="11"/>
  <c r="S77" i="11"/>
  <c r="S106" i="11"/>
  <c r="S65" i="11"/>
  <c r="S112" i="11"/>
  <c r="S177" i="11"/>
  <c r="S120" i="11"/>
  <c r="S24" i="11"/>
  <c r="S205" i="11"/>
  <c r="S11" i="11"/>
  <c r="S75" i="11"/>
  <c r="S44" i="11"/>
  <c r="S33" i="11"/>
  <c r="S136" i="11"/>
  <c r="S117" i="11"/>
  <c r="N303" i="11"/>
  <c r="M258" i="11"/>
  <c r="AF310" i="11"/>
  <c r="S55" i="11"/>
  <c r="S215" i="11"/>
  <c r="S57" i="11"/>
  <c r="S68" i="11"/>
  <c r="S40" i="11"/>
  <c r="S45" i="11"/>
  <c r="S178" i="11"/>
  <c r="S110" i="11"/>
  <c r="S216" i="11"/>
  <c r="S16" i="11"/>
  <c r="S149" i="11"/>
  <c r="S93" i="11"/>
  <c r="S141" i="11"/>
  <c r="S192" i="11"/>
  <c r="R144" i="11"/>
  <c r="R94" i="11"/>
  <c r="Y44" i="11"/>
  <c r="AG310" i="11"/>
  <c r="O286" i="11"/>
  <c r="Y11" i="11"/>
  <c r="Y28" i="11"/>
  <c r="Y133" i="11"/>
  <c r="R70" i="11"/>
  <c r="Y18" i="11"/>
  <c r="R117" i="11"/>
  <c r="R173" i="11"/>
  <c r="Y103" i="11"/>
  <c r="Y153" i="11"/>
  <c r="R140" i="11"/>
  <c r="R47" i="11"/>
  <c r="Y111" i="11"/>
  <c r="R57" i="11"/>
  <c r="Y114" i="11"/>
  <c r="M272" i="11"/>
  <c r="R44" i="11"/>
  <c r="Y149" i="11"/>
  <c r="Y105" i="11"/>
  <c r="R61" i="11"/>
  <c r="Y91" i="11"/>
  <c r="R214" i="11"/>
  <c r="Y124" i="11"/>
  <c r="R28" i="11"/>
  <c r="Y37" i="11"/>
  <c r="R98" i="11"/>
  <c r="Y201" i="11"/>
  <c r="R18" i="11"/>
  <c r="R216" i="11"/>
  <c r="Y176" i="11"/>
  <c r="Y115" i="11"/>
  <c r="Y137" i="11"/>
  <c r="Y87" i="11"/>
  <c r="Y56" i="11"/>
  <c r="R89" i="11"/>
  <c r="R104" i="11"/>
  <c r="Y117" i="11"/>
  <c r="R148" i="11"/>
  <c r="Y79" i="11"/>
  <c r="R40" i="11"/>
  <c r="Y60" i="11"/>
  <c r="Y140" i="11"/>
  <c r="Y161" i="11"/>
  <c r="R192" i="11"/>
  <c r="Y55" i="11"/>
  <c r="R41" i="11"/>
  <c r="R20" i="11"/>
  <c r="R111" i="11"/>
  <c r="Y197" i="11"/>
  <c r="R180" i="11"/>
  <c r="M303" i="11"/>
  <c r="R105" i="11"/>
  <c r="R130" i="11"/>
  <c r="R90" i="11"/>
  <c r="R118" i="11"/>
  <c r="R37" i="11"/>
  <c r="R29" i="11"/>
  <c r="Y71" i="11"/>
  <c r="R137" i="11"/>
  <c r="R87" i="11"/>
  <c r="R56" i="11"/>
  <c r="Y148" i="11"/>
  <c r="R161" i="11"/>
  <c r="Y192" i="11"/>
  <c r="Y32" i="11"/>
  <c r="R67" i="11"/>
  <c r="Y20" i="11"/>
  <c r="R191" i="11"/>
  <c r="M228" i="11"/>
  <c r="Y57" i="11"/>
  <c r="R114" i="11"/>
  <c r="R188" i="11"/>
  <c r="R149" i="11"/>
  <c r="L272" i="11"/>
  <c r="Y61" i="11"/>
  <c r="R91" i="11"/>
  <c r="Y214" i="11"/>
  <c r="R124" i="11"/>
  <c r="P228" i="11"/>
  <c r="Y51" i="11"/>
  <c r="R99" i="11"/>
  <c r="Y98" i="11"/>
  <c r="Y16" i="11"/>
  <c r="R201" i="11"/>
  <c r="Y45" i="11"/>
  <c r="Y216" i="11"/>
  <c r="R176" i="11"/>
  <c r="R115" i="11"/>
  <c r="R80" i="11"/>
  <c r="Y17" i="11"/>
  <c r="Y89" i="11"/>
  <c r="Y104" i="11"/>
  <c r="Y33" i="11"/>
  <c r="R79" i="11"/>
  <c r="Y40" i="11"/>
  <c r="R60" i="11"/>
  <c r="Y83" i="11"/>
  <c r="O272" i="11"/>
  <c r="Y69" i="11"/>
  <c r="R55" i="11"/>
  <c r="Y41" i="11"/>
  <c r="AE252" i="11"/>
  <c r="AF252" i="11"/>
  <c r="AG252" i="11"/>
  <c r="AE261" i="11"/>
  <c r="X272" i="11"/>
  <c r="AG261" i="11"/>
  <c r="AF261" i="11"/>
  <c r="AE265" i="11"/>
  <c r="AF265" i="11"/>
  <c r="AG265" i="11"/>
  <c r="AE245" i="11"/>
  <c r="AG245" i="11"/>
  <c r="AF245" i="11"/>
  <c r="AE290" i="11"/>
  <c r="X303" i="11"/>
  <c r="AG290" i="11"/>
  <c r="AF290" i="11"/>
  <c r="AE268" i="11"/>
  <c r="AF268" i="11"/>
  <c r="AG268" i="11"/>
  <c r="AE294" i="11"/>
  <c r="AG294" i="11"/>
  <c r="AF294" i="11"/>
  <c r="AE243" i="11"/>
  <c r="AG243" i="11"/>
  <c r="AF243" i="11"/>
  <c r="AE247" i="11"/>
  <c r="AF247" i="11"/>
  <c r="AG247" i="11"/>
  <c r="P272" i="11"/>
  <c r="AE269" i="11"/>
  <c r="AG269" i="11"/>
  <c r="AF269" i="11"/>
  <c r="AE276" i="11"/>
  <c r="AG276" i="11"/>
  <c r="AF276" i="11"/>
  <c r="O321" i="11"/>
  <c r="O228" i="11"/>
  <c r="S48" i="11"/>
  <c r="S26" i="11"/>
  <c r="AE297" i="11"/>
  <c r="AG297" i="11"/>
  <c r="AF297" i="11"/>
  <c r="S126" i="11"/>
  <c r="S169" i="11"/>
  <c r="S160" i="11"/>
  <c r="S153" i="11"/>
  <c r="S135" i="11"/>
  <c r="AE250" i="11"/>
  <c r="AF250" i="11"/>
  <c r="AG250" i="11"/>
  <c r="S157" i="11"/>
  <c r="S53" i="11"/>
  <c r="AE249" i="11"/>
  <c r="AF249" i="11"/>
  <c r="AG249" i="11"/>
  <c r="S50" i="11"/>
  <c r="L228" i="11"/>
  <c r="L286" i="11"/>
  <c r="AE293" i="11"/>
  <c r="AG293" i="11"/>
  <c r="AF293" i="11"/>
  <c r="S202" i="11"/>
  <c r="AE236" i="11"/>
  <c r="AG236" i="11"/>
  <c r="AF236" i="11"/>
  <c r="S125" i="11"/>
  <c r="S71" i="11"/>
  <c r="S109" i="11"/>
  <c r="S87" i="11"/>
  <c r="S151" i="11"/>
  <c r="S172" i="11"/>
  <c r="Y139" i="11"/>
  <c r="Y25" i="11"/>
  <c r="R194" i="11"/>
  <c r="R26" i="11"/>
  <c r="Y125" i="11"/>
  <c r="Y93" i="11"/>
  <c r="R77" i="11"/>
  <c r="Y23" i="11"/>
  <c r="Y208" i="11"/>
  <c r="R101" i="11"/>
  <c r="Y209" i="11"/>
  <c r="Y181" i="11"/>
  <c r="Y86" i="11"/>
  <c r="R198" i="11"/>
  <c r="Y147" i="11"/>
  <c r="Y46" i="11"/>
  <c r="Y108" i="11"/>
  <c r="R157" i="11"/>
  <c r="R62" i="11"/>
  <c r="Y126" i="11"/>
  <c r="Y54" i="11"/>
  <c r="Y187" i="11"/>
  <c r="Y200" i="11"/>
  <c r="Y38" i="11"/>
  <c r="Y110" i="11"/>
  <c r="Y64" i="11"/>
  <c r="R24" i="11"/>
  <c r="R68" i="11"/>
  <c r="R171" i="11"/>
  <c r="R132" i="11"/>
  <c r="R27" i="11"/>
  <c r="R106" i="11"/>
  <c r="R217" i="11"/>
  <c r="Y119" i="11"/>
  <c r="R159" i="11"/>
  <c r="R195" i="11"/>
  <c r="R127" i="11"/>
  <c r="R123" i="11"/>
  <c r="Y85" i="11"/>
  <c r="R107" i="11"/>
  <c r="Y155" i="11"/>
  <c r="Y142" i="11"/>
  <c r="R210" i="11"/>
  <c r="R178" i="11"/>
  <c r="R82" i="11"/>
  <c r="R169" i="11"/>
  <c r="Y22" i="11"/>
  <c r="R199" i="11"/>
  <c r="Y158" i="11"/>
  <c r="Y131" i="11"/>
  <c r="Y59" i="11"/>
  <c r="Y76" i="11"/>
  <c r="R116" i="11"/>
  <c r="Y14" i="11"/>
  <c r="Y96" i="11"/>
  <c r="R193" i="11"/>
  <c r="R162" i="11"/>
  <c r="R174" i="11"/>
  <c r="R129" i="11"/>
  <c r="R183" i="11"/>
  <c r="Y95" i="11"/>
  <c r="Y206" i="11"/>
  <c r="R50" i="11"/>
  <c r="R203" i="11"/>
  <c r="Y53" i="11"/>
  <c r="Y138" i="11"/>
  <c r="R152" i="11"/>
  <c r="Y182" i="11"/>
  <c r="R185" i="11"/>
  <c r="Y52" i="11"/>
  <c r="Y74" i="11"/>
  <c r="R102" i="11"/>
  <c r="R25" i="11"/>
  <c r="Y194" i="11"/>
  <c r="Y26" i="11"/>
  <c r="Y77" i="11"/>
  <c r="R156" i="11"/>
  <c r="R23" i="11"/>
  <c r="R208" i="11"/>
  <c r="Y101" i="11"/>
  <c r="R209" i="11"/>
  <c r="Y128" i="11"/>
  <c r="Y186" i="11"/>
  <c r="Y198" i="11"/>
  <c r="Y35" i="11"/>
  <c r="R170" i="11"/>
  <c r="R147" i="11"/>
  <c r="Y135" i="11"/>
  <c r="R190" i="11"/>
  <c r="Y62" i="11"/>
  <c r="R126" i="11"/>
  <c r="R88" i="11"/>
  <c r="Y177" i="11"/>
  <c r="R110" i="11"/>
  <c r="R64" i="11"/>
  <c r="Y24" i="11"/>
  <c r="Y68" i="11"/>
  <c r="Y163" i="11"/>
  <c r="Y171" i="11"/>
  <c r="R146" i="11"/>
  <c r="R184" i="11"/>
  <c r="R134" i="11"/>
  <c r="R81" i="11"/>
  <c r="Y127" i="11"/>
  <c r="R205" i="11"/>
  <c r="Y123" i="11"/>
  <c r="R85" i="11"/>
  <c r="R155" i="11"/>
  <c r="R142" i="11"/>
  <c r="Y210" i="11"/>
  <c r="R167" i="11"/>
  <c r="R113" i="11"/>
  <c r="Y169" i="11"/>
  <c r="R22" i="11"/>
  <c r="Y12" i="11"/>
  <c r="Y145" i="11"/>
  <c r="Y58" i="11"/>
  <c r="R158" i="11"/>
  <c r="Y121" i="11"/>
  <c r="R131" i="11"/>
  <c r="R76" i="11"/>
  <c r="R202" i="11"/>
  <c r="R179" i="11"/>
  <c r="R13" i="11"/>
  <c r="Y63" i="11"/>
  <c r="R211" i="11"/>
  <c r="Y162" i="11"/>
  <c r="Y172" i="11"/>
  <c r="Y129" i="11"/>
  <c r="Y15" i="11"/>
  <c r="R95" i="11"/>
  <c r="R206" i="11"/>
  <c r="Y36" i="11"/>
  <c r="Y48" i="11"/>
  <c r="R215" i="11"/>
  <c r="R139" i="11"/>
  <c r="R138" i="11"/>
  <c r="Y152" i="11"/>
  <c r="R182" i="11"/>
  <c r="Y175" i="11"/>
  <c r="Y189" i="11"/>
  <c r="R52" i="11"/>
  <c r="R143" i="11"/>
  <c r="Y102" i="11"/>
  <c r="Y109" i="11"/>
  <c r="R49" i="11"/>
  <c r="Y154" i="11"/>
  <c r="Y156" i="11"/>
  <c r="R150" i="11"/>
  <c r="R128" i="11"/>
  <c r="R186" i="11"/>
  <c r="R120" i="11"/>
  <c r="R35" i="11"/>
  <c r="Y170" i="11"/>
  <c r="Y141" i="11"/>
  <c r="R135" i="11"/>
  <c r="Y112" i="11"/>
  <c r="Y190" i="11"/>
  <c r="Y88" i="11"/>
  <c r="R177" i="11"/>
  <c r="R19" i="11"/>
  <c r="Y66" i="11"/>
  <c r="R163" i="11"/>
  <c r="Y146" i="11"/>
  <c r="Y184" i="11"/>
  <c r="Y134" i="11"/>
  <c r="R151" i="11"/>
  <c r="Y81" i="11"/>
  <c r="Y207" i="11"/>
  <c r="Y122" i="11"/>
  <c r="Y92" i="11"/>
  <c r="Y39" i="11"/>
  <c r="Y164" i="11"/>
  <c r="R168" i="11"/>
  <c r="Y100" i="11"/>
  <c r="Y205" i="11"/>
  <c r="R84" i="11"/>
  <c r="Y167" i="11"/>
  <c r="R78" i="11"/>
  <c r="Y113" i="11"/>
  <c r="R43" i="11"/>
  <c r="R12" i="11"/>
  <c r="R145" i="11"/>
  <c r="R58" i="11"/>
  <c r="Y213" i="11"/>
  <c r="R121" i="11"/>
  <c r="Y202" i="11"/>
  <c r="Y179" i="11"/>
  <c r="Y13" i="11"/>
  <c r="R63" i="11"/>
  <c r="Y211" i="11"/>
  <c r="R172" i="11"/>
  <c r="R30" i="11"/>
  <c r="R15" i="11"/>
  <c r="R65" i="11"/>
  <c r="Y31" i="11"/>
  <c r="R36" i="11"/>
  <c r="R48" i="11"/>
  <c r="Y215" i="11"/>
  <c r="Y21" i="11"/>
  <c r="R204" i="11"/>
  <c r="Y97" i="11"/>
  <c r="R34" i="11"/>
  <c r="R175" i="11"/>
  <c r="R75" i="11"/>
  <c r="R166" i="11"/>
  <c r="R189" i="11"/>
  <c r="R165" i="11"/>
  <c r="Y143" i="11"/>
  <c r="R212" i="11"/>
  <c r="Y9" i="11"/>
  <c r="R109" i="11"/>
  <c r="Y49" i="11"/>
  <c r="R154" i="11"/>
  <c r="R125" i="11"/>
  <c r="R93" i="11"/>
  <c r="Y150" i="11"/>
  <c r="R181" i="11"/>
  <c r="R86" i="11"/>
  <c r="Y120" i="11"/>
  <c r="R141" i="11"/>
  <c r="R112" i="11"/>
  <c r="R46" i="11"/>
  <c r="R108" i="11"/>
  <c r="Y157" i="11"/>
  <c r="R54" i="11"/>
  <c r="R187" i="11"/>
  <c r="R200" i="11"/>
  <c r="R38" i="11"/>
  <c r="Y19" i="11"/>
  <c r="R66" i="11"/>
  <c r="Y132" i="11"/>
  <c r="Y27" i="11"/>
  <c r="Y106" i="11"/>
  <c r="Y217" i="11"/>
  <c r="R119" i="11"/>
  <c r="Y151" i="11"/>
  <c r="R207" i="11"/>
  <c r="R122" i="11"/>
  <c r="Y159" i="11"/>
  <c r="Y195" i="11"/>
  <c r="R92" i="11"/>
  <c r="R39" i="11"/>
  <c r="R164" i="11"/>
  <c r="Y168" i="11"/>
  <c r="R100" i="11"/>
  <c r="Y107" i="11"/>
  <c r="Y84" i="11"/>
  <c r="Y178" i="11"/>
  <c r="Y78" i="11"/>
  <c r="Y82" i="11"/>
  <c r="Y43" i="11"/>
  <c r="Y199" i="11"/>
  <c r="R213" i="11"/>
  <c r="R59" i="11"/>
  <c r="Y116" i="11"/>
  <c r="R14" i="11"/>
  <c r="R96" i="11"/>
  <c r="Y193" i="11"/>
  <c r="Y174" i="11"/>
  <c r="Y30" i="11"/>
  <c r="Y183" i="11"/>
  <c r="Y65" i="11"/>
  <c r="R31" i="11"/>
  <c r="Y50" i="11"/>
  <c r="Y203" i="11"/>
  <c r="R53" i="11"/>
  <c r="R21" i="11"/>
  <c r="Y204" i="11"/>
  <c r="R97" i="11"/>
  <c r="Y34" i="11"/>
  <c r="Y75" i="11"/>
  <c r="Y185" i="11"/>
  <c r="Y166" i="11"/>
  <c r="Y165" i="11"/>
  <c r="R74" i="11"/>
  <c r="Y212" i="11"/>
  <c r="Y73" i="11"/>
  <c r="Y136" i="11"/>
  <c r="R10" i="11"/>
  <c r="AE275" i="11"/>
  <c r="X286" i="11"/>
  <c r="AF275" i="11"/>
  <c r="AG275" i="11"/>
  <c r="AE296" i="11"/>
  <c r="AG296" i="11"/>
  <c r="AF296" i="11"/>
  <c r="AE255" i="11"/>
  <c r="AF255" i="11"/>
  <c r="AG255" i="11"/>
  <c r="AE270" i="11"/>
  <c r="AG270" i="11"/>
  <c r="AF270" i="11"/>
  <c r="AE234" i="11"/>
  <c r="AF234" i="11"/>
  <c r="AG234" i="11"/>
  <c r="AE301" i="11"/>
  <c r="AG301" i="11"/>
  <c r="AF301" i="11"/>
  <c r="AE266" i="11"/>
  <c r="AG266" i="11"/>
  <c r="AF266" i="11"/>
  <c r="P303" i="11"/>
  <c r="P321" i="11"/>
  <c r="AE242" i="11"/>
  <c r="AG242" i="11"/>
  <c r="AF242" i="11"/>
  <c r="AE300" i="11"/>
  <c r="AG300" i="11"/>
  <c r="AF300" i="11"/>
  <c r="N258" i="11"/>
  <c r="AE311" i="11"/>
  <c r="AG311" i="11"/>
  <c r="AF311" i="11"/>
  <c r="O303" i="11"/>
  <c r="S21" i="11"/>
  <c r="AE284" i="11"/>
  <c r="AG284" i="11"/>
  <c r="AF284" i="11"/>
  <c r="N272" i="11"/>
  <c r="S72" i="11"/>
  <c r="S193" i="11"/>
  <c r="AE248" i="11"/>
  <c r="AG248" i="11"/>
  <c r="AF248" i="11"/>
  <c r="S100" i="11"/>
  <c r="S119" i="11"/>
  <c r="AE316" i="11"/>
  <c r="AF316" i="11"/>
  <c r="AG316" i="11"/>
  <c r="AE298" i="11"/>
  <c r="AF298" i="11"/>
  <c r="AG298" i="11"/>
  <c r="S64" i="11"/>
  <c r="AE253" i="11"/>
  <c r="AG253" i="11"/>
  <c r="AF253" i="11"/>
  <c r="N228" i="11"/>
  <c r="M321" i="11"/>
  <c r="AE279" i="11"/>
  <c r="AG279" i="11"/>
  <c r="AF279" i="11"/>
  <c r="S156" i="11"/>
  <c r="S22" i="11"/>
  <c r="S67" i="11"/>
  <c r="S198" i="11"/>
  <c r="S23" i="11"/>
  <c r="S212" i="11"/>
  <c r="S99" i="11"/>
  <c r="S86" i="11"/>
  <c r="S217" i="11"/>
  <c r="S115" i="11"/>
  <c r="S13" i="11"/>
  <c r="L303" i="11"/>
  <c r="R73" i="11"/>
  <c r="R136" i="11"/>
  <c r="Y160" i="11"/>
  <c r="R72" i="11"/>
  <c r="AE308" i="11"/>
  <c r="AF308" i="11"/>
  <c r="AG308" i="11"/>
  <c r="P286" i="11"/>
  <c r="AE256" i="11"/>
  <c r="AF256" i="11"/>
  <c r="AG256" i="11"/>
  <c r="P258" i="11"/>
  <c r="X228" i="11"/>
  <c r="AE223" i="11"/>
  <c r="AG223" i="11"/>
  <c r="AF223" i="11"/>
  <c r="AE312" i="11"/>
  <c r="AG312" i="11"/>
  <c r="AF312" i="11"/>
  <c r="AE263" i="11"/>
  <c r="AG263" i="11"/>
  <c r="AF263" i="11"/>
  <c r="AE314" i="11"/>
  <c r="AG314" i="11"/>
  <c r="AF314" i="11"/>
  <c r="AE282" i="11"/>
  <c r="AF282" i="11"/>
  <c r="AG282" i="11"/>
  <c r="AE224" i="11"/>
  <c r="AF224" i="11"/>
  <c r="AG224" i="11"/>
  <c r="AE264" i="11"/>
  <c r="AG264" i="11"/>
  <c r="AF264" i="11"/>
  <c r="S131" i="11"/>
  <c r="S43" i="11"/>
  <c r="S167" i="11"/>
  <c r="S76" i="11"/>
  <c r="S74" i="11"/>
  <c r="S39" i="11"/>
  <c r="S129" i="11"/>
  <c r="S31" i="11"/>
  <c r="S168" i="11"/>
  <c r="S94" i="11"/>
  <c r="S211" i="11"/>
  <c r="S73" i="11"/>
  <c r="S116" i="11"/>
  <c r="S171" i="11"/>
  <c r="S137" i="11"/>
  <c r="S98" i="11"/>
  <c r="S113" i="11"/>
  <c r="S180" i="11"/>
  <c r="S147" i="11"/>
  <c r="S30" i="11"/>
  <c r="S95" i="11"/>
  <c r="S142" i="11"/>
  <c r="S201" i="11"/>
  <c r="S166" i="11"/>
  <c r="S9" i="11"/>
  <c r="S189" i="11"/>
  <c r="S66" i="11"/>
  <c r="S104" i="11"/>
  <c r="S165" i="11"/>
  <c r="S163" i="11"/>
  <c r="S208" i="11"/>
  <c r="S81" i="11"/>
  <c r="S35" i="11"/>
  <c r="S194" i="11"/>
  <c r="S37" i="11"/>
  <c r="S20" i="11"/>
  <c r="S56" i="11"/>
  <c r="S59" i="11"/>
  <c r="S102" i="11"/>
  <c r="S114" i="11"/>
  <c r="S27" i="11"/>
  <c r="S42" i="11"/>
  <c r="S199" i="11"/>
  <c r="S61" i="11"/>
  <c r="S175" i="11"/>
  <c r="S145" i="11"/>
  <c r="S63" i="11"/>
  <c r="S70" i="11"/>
  <c r="AE240" i="11"/>
  <c r="AG240" i="11"/>
  <c r="AF240" i="11"/>
  <c r="AE246" i="11"/>
  <c r="AF246" i="11"/>
  <c r="AG246" i="11"/>
  <c r="S206" i="11"/>
  <c r="AE318" i="11"/>
  <c r="AG318" i="11"/>
  <c r="AF318" i="11"/>
  <c r="S182" i="11"/>
  <c r="AE225" i="11"/>
  <c r="AF225" i="11"/>
  <c r="AG225" i="11"/>
  <c r="N286" i="11"/>
  <c r="S89" i="11"/>
  <c r="AE295" i="11"/>
  <c r="AF295" i="11"/>
  <c r="AG295" i="11"/>
  <c r="S173" i="11"/>
  <c r="N321" i="11"/>
  <c r="S25" i="11"/>
  <c r="AE292" i="11"/>
  <c r="AF292" i="11"/>
  <c r="AG292" i="11"/>
  <c r="S118" i="11"/>
  <c r="AE262" i="11"/>
  <c r="AF262" i="11"/>
  <c r="AG262" i="11"/>
  <c r="S152" i="11"/>
  <c r="S34" i="11"/>
  <c r="S144" i="11"/>
  <c r="S84" i="11"/>
  <c r="S154" i="11"/>
  <c r="S123" i="11"/>
  <c r="AE299" i="11"/>
  <c r="AF299" i="11"/>
  <c r="AG299" i="11"/>
  <c r="S185" i="11"/>
  <c r="AE313" i="11"/>
  <c r="AF313" i="11"/>
  <c r="AG313" i="11"/>
  <c r="S47" i="11"/>
  <c r="L258" i="11"/>
  <c r="R160" i="11"/>
  <c r="Y72" i="11"/>
  <c r="X258" i="11"/>
  <c r="AE307" i="11"/>
  <c r="X321" i="11"/>
  <c r="AG307" i="11"/>
  <c r="AF307" i="11"/>
  <c r="AE278" i="11"/>
  <c r="AF278" i="11"/>
  <c r="AG278" i="11"/>
  <c r="AE277" i="11"/>
  <c r="AG277" i="11"/>
  <c r="AF277" i="11"/>
  <c r="AE280" i="11"/>
  <c r="AF280" i="11"/>
  <c r="AG280" i="11"/>
  <c r="AE241" i="11"/>
  <c r="AF241" i="11"/>
  <c r="AG241" i="11"/>
  <c r="O258" i="11"/>
  <c r="AE237" i="11"/>
  <c r="AG237" i="11"/>
  <c r="AF237" i="11"/>
  <c r="S130" i="11"/>
  <c r="AE317" i="11"/>
  <c r="AG317" i="11"/>
  <c r="AF317" i="11"/>
  <c r="S128" i="11"/>
  <c r="AE226" i="11"/>
  <c r="AG226" i="11"/>
  <c r="AF226" i="11"/>
  <c r="S79" i="11"/>
  <c r="S18" i="11"/>
  <c r="S204" i="11"/>
  <c r="S158" i="11"/>
  <c r="S209" i="11"/>
  <c r="AE315" i="11"/>
  <c r="AF315" i="11"/>
  <c r="AG315" i="11"/>
  <c r="S213" i="11"/>
  <c r="S83" i="11"/>
  <c r="L321" i="11"/>
  <c r="S195" i="11"/>
  <c r="S29" i="11"/>
  <c r="S164" i="11"/>
  <c r="AE283" i="11"/>
  <c r="AG283" i="11"/>
  <c r="AF283" i="11"/>
  <c r="S134" i="11"/>
  <c r="S101" i="11"/>
  <c r="S181" i="11"/>
  <c r="S143" i="11"/>
  <c r="X4" i="11"/>
  <c r="AE219" i="11"/>
  <c r="AG219" i="11"/>
  <c r="AF219" i="11"/>
  <c r="AE309" i="11"/>
  <c r="AG309" i="11"/>
  <c r="AF309" i="11"/>
  <c r="S214" i="11"/>
  <c r="S170" i="11"/>
  <c r="M286" i="11"/>
  <c r="S85" i="11"/>
  <c r="S132" i="11"/>
  <c r="S14" i="11"/>
  <c r="AE244" i="11"/>
  <c r="AF244" i="11"/>
  <c r="AG244" i="11"/>
  <c r="Y42" i="11"/>
  <c r="S155" i="11"/>
  <c r="R197" i="11"/>
  <c r="S38" i="11"/>
  <c r="Y10" i="11"/>
  <c r="S256" i="11" l="1"/>
  <c r="Y291" i="11"/>
  <c r="R295" i="11"/>
  <c r="Y246" i="11"/>
  <c r="Y245" i="11"/>
  <c r="Y233" i="11"/>
  <c r="Y284" i="11"/>
  <c r="Y278" i="11"/>
  <c r="S280" i="11"/>
  <c r="S301" i="11"/>
  <c r="S240" i="11"/>
  <c r="R278" i="11"/>
  <c r="R270" i="11"/>
  <c r="R314" i="11"/>
  <c r="Y296" i="11"/>
  <c r="Y268" i="11"/>
  <c r="R284" i="11"/>
  <c r="R296" i="11"/>
  <c r="Y300" i="11"/>
  <c r="S315" i="11"/>
  <c r="Y280" i="11"/>
  <c r="Y270" i="11"/>
  <c r="Y314" i="11"/>
  <c r="R300" i="11"/>
  <c r="R247" i="11"/>
  <c r="S241" i="11"/>
  <c r="R246" i="11"/>
  <c r="R233" i="11"/>
  <c r="S243" i="11"/>
  <c r="Y247" i="11"/>
  <c r="S244" i="11"/>
  <c r="S294" i="11"/>
  <c r="R254" i="11"/>
  <c r="S296" i="11"/>
  <c r="S310" i="11"/>
  <c r="S277" i="11"/>
  <c r="Y243" i="11"/>
  <c r="S283" i="11"/>
  <c r="S261" i="11"/>
  <c r="S292" i="11"/>
  <c r="S255" i="11"/>
  <c r="S293" i="11"/>
  <c r="R280" i="11"/>
  <c r="S263" i="11"/>
  <c r="R291" i="11"/>
  <c r="S284" i="11"/>
  <c r="S314" i="11"/>
  <c r="S279" i="11"/>
  <c r="S291" i="11"/>
  <c r="S264" i="11"/>
  <c r="S234" i="11"/>
  <c r="S253" i="11"/>
  <c r="R266" i="11"/>
  <c r="R263" i="11"/>
  <c r="R301" i="11"/>
  <c r="R245" i="11"/>
  <c r="Y295" i="11"/>
  <c r="S225" i="11"/>
  <c r="S312" i="11"/>
  <c r="S311" i="11"/>
  <c r="AE321" i="11"/>
  <c r="AF321" i="11"/>
  <c r="AG321" i="11"/>
  <c r="S219" i="11"/>
  <c r="S4" i="11" s="1"/>
  <c r="S223" i="11"/>
  <c r="S267" i="11"/>
  <c r="S281" i="11"/>
  <c r="S232" i="11"/>
  <c r="S290" i="11"/>
  <c r="S307" i="11"/>
  <c r="S247" i="11"/>
  <c r="AE228" i="11"/>
  <c r="AG228" i="11"/>
  <c r="AF228" i="11"/>
  <c r="S299" i="11"/>
  <c r="S278" i="11"/>
  <c r="Y241" i="11"/>
  <c r="Y311" i="11"/>
  <c r="Y224" i="11"/>
  <c r="R235" i="11"/>
  <c r="R248" i="11"/>
  <c r="R297" i="11"/>
  <c r="Y235" i="11"/>
  <c r="Y318" i="11"/>
  <c r="Y253" i="11"/>
  <c r="R232" i="11"/>
  <c r="R267" i="11"/>
  <c r="R223" i="11"/>
  <c r="R219" i="11"/>
  <c r="R4" i="11" s="1"/>
  <c r="R290" i="11"/>
  <c r="R307" i="11"/>
  <c r="R281" i="11"/>
  <c r="Y251" i="11"/>
  <c r="Y317" i="11"/>
  <c r="Y276" i="11"/>
  <c r="Y239" i="11"/>
  <c r="R252" i="11"/>
  <c r="Y298" i="11"/>
  <c r="Y299" i="11"/>
  <c r="S270" i="11"/>
  <c r="S300" i="11"/>
  <c r="S249" i="11"/>
  <c r="S242" i="11"/>
  <c r="S282" i="11"/>
  <c r="S245" i="11"/>
  <c r="S250" i="11"/>
  <c r="S316" i="11"/>
  <c r="S226" i="11"/>
  <c r="R268" i="11"/>
  <c r="S319" i="11"/>
  <c r="AE286" i="11"/>
  <c r="AF286" i="11"/>
  <c r="AG286" i="11"/>
  <c r="S268" i="11"/>
  <c r="Y249" i="11"/>
  <c r="Y315" i="11"/>
  <c r="Y225" i="11"/>
  <c r="R239" i="11"/>
  <c r="R240" i="11"/>
  <c r="R298" i="11"/>
  <c r="Y223" i="11"/>
  <c r="Y232" i="11"/>
  <c r="Y281" i="11"/>
  <c r="Y307" i="11"/>
  <c r="Y267" i="11"/>
  <c r="Y219" i="11"/>
  <c r="Y4" i="11" s="1"/>
  <c r="Y290" i="11"/>
  <c r="R243" i="11"/>
  <c r="Y301" i="11"/>
  <c r="R299" i="11"/>
  <c r="R265" i="11"/>
  <c r="Y264" i="11"/>
  <c r="Y242" i="11"/>
  <c r="Y312" i="11"/>
  <c r="Y263" i="11"/>
  <c r="Y275" i="11"/>
  <c r="S317" i="11"/>
  <c r="S251" i="11"/>
  <c r="AE303" i="11"/>
  <c r="AG303" i="11"/>
  <c r="AF303" i="11"/>
  <c r="Y282" i="11"/>
  <c r="Y269" i="11"/>
  <c r="S266" i="11"/>
  <c r="S224" i="11"/>
  <c r="S269" i="11"/>
  <c r="AE258" i="11"/>
  <c r="AG258" i="11"/>
  <c r="AF258" i="11"/>
  <c r="S236" i="11"/>
  <c r="S309" i="11"/>
  <c r="S262" i="11"/>
  <c r="S276" i="11"/>
  <c r="S237" i="11"/>
  <c r="S265" i="11"/>
  <c r="S246" i="11"/>
  <c r="S275" i="11"/>
  <c r="S297" i="11"/>
  <c r="S248" i="11"/>
  <c r="S235" i="11"/>
  <c r="S238" i="11"/>
  <c r="S233" i="11"/>
  <c r="R244" i="11"/>
  <c r="R313" i="11"/>
  <c r="R319" i="11"/>
  <c r="R255" i="11"/>
  <c r="Y308" i="11"/>
  <c r="Y294" i="11"/>
  <c r="Y277" i="11"/>
  <c r="Y234" i="11"/>
  <c r="Y244" i="11"/>
  <c r="Y313" i="11"/>
  <c r="R283" i="11"/>
  <c r="R293" i="11"/>
  <c r="R279" i="11"/>
  <c r="R292" i="11"/>
  <c r="R226" i="11"/>
  <c r="R316" i="11"/>
  <c r="R250" i="11"/>
  <c r="R253" i="11"/>
  <c r="R318" i="11"/>
  <c r="Y292" i="11"/>
  <c r="Y279" i="11"/>
  <c r="Y252" i="11"/>
  <c r="Y240" i="11"/>
  <c r="R256" i="11"/>
  <c r="R262" i="11"/>
  <c r="R236" i="11"/>
  <c r="R309" i="11"/>
  <c r="R264" i="11"/>
  <c r="R261" i="11"/>
  <c r="R312" i="11"/>
  <c r="R242" i="11"/>
  <c r="S298" i="11"/>
  <c r="S239" i="11"/>
  <c r="S318" i="11"/>
  <c r="AE272" i="11"/>
  <c r="AF272" i="11"/>
  <c r="AG272" i="11"/>
  <c r="S254" i="11"/>
  <c r="S295" i="11"/>
  <c r="S252" i="11"/>
  <c r="R249" i="11"/>
  <c r="R225" i="11"/>
  <c r="R315" i="11"/>
  <c r="S313" i="11"/>
  <c r="R269" i="11"/>
  <c r="R282" i="11"/>
  <c r="Y237" i="11"/>
  <c r="Y250" i="11"/>
  <c r="Y316" i="11"/>
  <c r="Y226" i="11"/>
  <c r="Y262" i="11"/>
  <c r="Y309" i="11"/>
  <c r="Y236" i="11"/>
  <c r="R311" i="11"/>
  <c r="R224" i="11"/>
  <c r="R241" i="11"/>
  <c r="R237" i="11"/>
  <c r="Y265" i="11"/>
  <c r="Y319" i="11"/>
  <c r="Y255" i="11"/>
  <c r="R308" i="11"/>
  <c r="R234" i="11"/>
  <c r="R277" i="11"/>
  <c r="R294" i="11"/>
  <c r="R276" i="11"/>
  <c r="R310" i="11"/>
  <c r="R238" i="11"/>
  <c r="Y283" i="11"/>
  <c r="Y293" i="11"/>
  <c r="Y256" i="11"/>
  <c r="Y261" i="11"/>
  <c r="R275" i="11"/>
  <c r="Y238" i="11"/>
  <c r="Y310" i="11"/>
  <c r="Y254" i="11"/>
  <c r="Y266" i="11"/>
  <c r="R251" i="11"/>
  <c r="R317" i="11"/>
  <c r="Y297" i="11"/>
  <c r="Y248" i="11"/>
  <c r="S308" i="11"/>
  <c r="S286" i="11" l="1"/>
  <c r="R286" i="11"/>
  <c r="S272" i="11"/>
  <c r="Y258" i="11"/>
  <c r="R321" i="11"/>
  <c r="S303" i="11"/>
  <c r="S228" i="11"/>
  <c r="Y228" i="11"/>
  <c r="R303" i="11"/>
  <c r="R258" i="11"/>
  <c r="S258" i="11"/>
  <c r="Y272" i="11"/>
  <c r="R272" i="11"/>
  <c r="Y286" i="11"/>
  <c r="Y321" i="11"/>
  <c r="Y303" i="11"/>
  <c r="R228" i="11"/>
  <c r="S321" i="11"/>
  <c r="E24" i="15" l="1"/>
  <c r="E14" i="15"/>
  <c r="Z76" i="13"/>
  <c r="Z132" i="13"/>
  <c r="Z191" i="13"/>
  <c r="Z10" i="13"/>
  <c r="Z186" i="13"/>
  <c r="Z202" i="13"/>
  <c r="Z161" i="13"/>
  <c r="Z56" i="13"/>
  <c r="Z126" i="13"/>
  <c r="Z42" i="13"/>
  <c r="Z30" i="13"/>
  <c r="Z133" i="13"/>
  <c r="Z65" i="13"/>
  <c r="Z157" i="13"/>
  <c r="Z136" i="13"/>
  <c r="Z134" i="13"/>
  <c r="Z31" i="13"/>
  <c r="Z69" i="13"/>
  <c r="Z208" i="13"/>
  <c r="Z12" i="13"/>
  <c r="Z212" i="13"/>
  <c r="Z97" i="13"/>
  <c r="Z17" i="13"/>
  <c r="Z71" i="13"/>
  <c r="Z37" i="13"/>
  <c r="Z41" i="13"/>
  <c r="Z79" i="13"/>
  <c r="Z124" i="13"/>
  <c r="Z77" i="13"/>
  <c r="Z130" i="13"/>
  <c r="Z116" i="13"/>
  <c r="Z68" i="13"/>
  <c r="Z85" i="13"/>
  <c r="Z211" i="13"/>
  <c r="Z178" i="13"/>
  <c r="Z204" i="13"/>
  <c r="Z64" i="13"/>
  <c r="Z150" i="13"/>
  <c r="Z60" i="13"/>
  <c r="Z70" i="13"/>
  <c r="Z165" i="13"/>
  <c r="Z75" i="13"/>
  <c r="Z149" i="13"/>
  <c r="Z16" i="13"/>
  <c r="Z26" i="13"/>
  <c r="Z63" i="13"/>
  <c r="Z115" i="13"/>
  <c r="Z66" i="13"/>
  <c r="Z164" i="13"/>
  <c r="Z33" i="13"/>
  <c r="Z176" i="13"/>
  <c r="Z173" i="13"/>
  <c r="Z21" i="13"/>
  <c r="Z111" i="13"/>
  <c r="Z216" i="13"/>
  <c r="Z205" i="13"/>
  <c r="Z50" i="13"/>
  <c r="Z207" i="13"/>
  <c r="Z121" i="13"/>
  <c r="Z87" i="13"/>
  <c r="Z154" i="13"/>
  <c r="Z122" i="13"/>
  <c r="Z36" i="13"/>
  <c r="Z125" i="13"/>
  <c r="Z55" i="13"/>
  <c r="Z200" i="13"/>
  <c r="Z187" i="13"/>
  <c r="Z172" i="13"/>
  <c r="Z120" i="13"/>
  <c r="Z105" i="13"/>
  <c r="Z182" i="13"/>
  <c r="Z27" i="13"/>
  <c r="Z153" i="13"/>
  <c r="Z46" i="13"/>
  <c r="Z128" i="13"/>
  <c r="Z142" i="13"/>
  <c r="Z43" i="13"/>
  <c r="Z11" i="13"/>
  <c r="Z190" i="13"/>
  <c r="Z38" i="13"/>
  <c r="Z210" i="13"/>
  <c r="Z175" i="13"/>
  <c r="Z155" i="13"/>
  <c r="Z95" i="13"/>
  <c r="Z25" i="13"/>
  <c r="Z199" i="13"/>
  <c r="Z196" i="13"/>
  <c r="Z23" i="13"/>
  <c r="Z47" i="13"/>
  <c r="Z168" i="13"/>
  <c r="Z159" i="13"/>
  <c r="Z9" i="13"/>
  <c r="Z185" i="13"/>
  <c r="Z209" i="13"/>
  <c r="Z188" i="13"/>
  <c r="Z117" i="13"/>
  <c r="Z141" i="13"/>
  <c r="Z183" i="13"/>
  <c r="Z45" i="13"/>
  <c r="Z184" i="13"/>
  <c r="Z195" i="13"/>
  <c r="Z179" i="13"/>
  <c r="Z147" i="13"/>
  <c r="Z103" i="13"/>
  <c r="Z94" i="13"/>
  <c r="Z167" i="13"/>
  <c r="Z83" i="13"/>
  <c r="Z109" i="13"/>
  <c r="Z86" i="13"/>
  <c r="Z59" i="13"/>
  <c r="Z215" i="13"/>
  <c r="Z51" i="13"/>
  <c r="Z160" i="13"/>
  <c r="Z89" i="13"/>
  <c r="Z206" i="13"/>
  <c r="Z40" i="13"/>
  <c r="Z74" i="13"/>
  <c r="Z151" i="13"/>
  <c r="Z174" i="13"/>
  <c r="Z129" i="13"/>
  <c r="Z35" i="13"/>
  <c r="Z114" i="13"/>
  <c r="Z13" i="13"/>
  <c r="Z102" i="13"/>
  <c r="Z44" i="13"/>
  <c r="Z144" i="13"/>
  <c r="Z201" i="13"/>
  <c r="Z53" i="13"/>
  <c r="Z198" i="13"/>
  <c r="Z29" i="13"/>
  <c r="Z24" i="13"/>
  <c r="Z20" i="13"/>
  <c r="Z213" i="13"/>
  <c r="Z49" i="13"/>
  <c r="Z62" i="13"/>
  <c r="Z162" i="13"/>
  <c r="Z101" i="13"/>
  <c r="Z99" i="13"/>
  <c r="Z92" i="13"/>
  <c r="Z118" i="13"/>
  <c r="Z61" i="13"/>
  <c r="Z108" i="13"/>
  <c r="Z192" i="13"/>
  <c r="Z58" i="13"/>
  <c r="Z163" i="13"/>
  <c r="Z67" i="13"/>
  <c r="Z48" i="13"/>
  <c r="Z98" i="13"/>
  <c r="Z171" i="13"/>
  <c r="Z18" i="13"/>
  <c r="Z39" i="13"/>
  <c r="Z106" i="13"/>
  <c r="Z119" i="13"/>
  <c r="Z91" i="13"/>
  <c r="Z169" i="13"/>
  <c r="Z146" i="13"/>
  <c r="Z110" i="13"/>
  <c r="Z93" i="13"/>
  <c r="Z104" i="13"/>
  <c r="Z135" i="13"/>
  <c r="Z137" i="13"/>
  <c r="Z78" i="13"/>
  <c r="Z152" i="13"/>
  <c r="Z138" i="13"/>
  <c r="Z148" i="13"/>
  <c r="Z156" i="13"/>
  <c r="Z90" i="13"/>
  <c r="Z19" i="13"/>
  <c r="Z139" i="13"/>
  <c r="Z203" i="13"/>
  <c r="Z180" i="13"/>
  <c r="Z72" i="13"/>
  <c r="Z158" i="13"/>
  <c r="Z194" i="13"/>
  <c r="Z170" i="13"/>
  <c r="Z193" i="13"/>
  <c r="Z177" i="13"/>
  <c r="Z73" i="13"/>
  <c r="Z189" i="13"/>
  <c r="Z81" i="13"/>
  <c r="Z217" i="13"/>
  <c r="Z143" i="13"/>
  <c r="Z214" i="13"/>
  <c r="Z22" i="13"/>
  <c r="Z54" i="13"/>
  <c r="Z32" i="13"/>
  <c r="Z28" i="13"/>
  <c r="Z34" i="13"/>
  <c r="Z145" i="13"/>
  <c r="Z84" i="13"/>
  <c r="Z123" i="13"/>
  <c r="Z181" i="13"/>
  <c r="Z88" i="13"/>
  <c r="Z131" i="13"/>
  <c r="Z100" i="13"/>
  <c r="Z197" i="13"/>
  <c r="Z127" i="13"/>
  <c r="Z140" i="13"/>
  <c r="Z166" i="13"/>
  <c r="Z96" i="13"/>
  <c r="Z107" i="13"/>
  <c r="Z14" i="13"/>
  <c r="Z113" i="13"/>
  <c r="Z15" i="13"/>
  <c r="Z80" i="13"/>
  <c r="Z82" i="13"/>
  <c r="Z57" i="13"/>
  <c r="Z52" i="13"/>
  <c r="Z112" i="13"/>
  <c r="T115" i="13"/>
  <c r="T146" i="13"/>
  <c r="T212" i="13"/>
  <c r="T32" i="13"/>
  <c r="T72" i="13"/>
  <c r="T184" i="13"/>
  <c r="T87" i="13"/>
  <c r="T14" i="13"/>
  <c r="T207" i="13"/>
  <c r="T159" i="13"/>
  <c r="T73" i="13"/>
  <c r="T194" i="13"/>
  <c r="T123" i="13"/>
  <c r="T216" i="13"/>
  <c r="T102" i="13"/>
  <c r="T68" i="13"/>
  <c r="T134" i="13"/>
  <c r="T84" i="13"/>
  <c r="T93" i="13"/>
  <c r="T63" i="13"/>
  <c r="T74" i="13"/>
  <c r="T147" i="13"/>
  <c r="T75" i="13"/>
  <c r="T48" i="13"/>
  <c r="T135" i="13"/>
  <c r="T165" i="13"/>
  <c r="T133" i="13"/>
  <c r="T55" i="13"/>
  <c r="T167" i="13"/>
  <c r="T71" i="13"/>
  <c r="T94" i="13"/>
  <c r="T26" i="13"/>
  <c r="T56" i="13"/>
  <c r="T12" i="13"/>
  <c r="T88" i="13"/>
  <c r="T22" i="13"/>
  <c r="T119" i="13"/>
  <c r="T155" i="13"/>
  <c r="T92" i="13"/>
  <c r="T195" i="13"/>
  <c r="T177" i="13"/>
  <c r="T163" i="13"/>
  <c r="T82" i="13"/>
  <c r="T145" i="13"/>
  <c r="T162" i="13"/>
  <c r="T53" i="13"/>
  <c r="T44" i="13"/>
  <c r="T33" i="13"/>
  <c r="T154" i="13"/>
  <c r="T202" i="13"/>
  <c r="T16" i="13"/>
  <c r="T91" i="13"/>
  <c r="T185" i="13"/>
  <c r="T67" i="13"/>
  <c r="T28" i="13"/>
  <c r="T49" i="13"/>
  <c r="T164" i="13"/>
  <c r="T66" i="13"/>
  <c r="T34" i="13"/>
  <c r="T59" i="13"/>
  <c r="T157" i="13"/>
  <c r="T139" i="13"/>
  <c r="T196" i="13"/>
  <c r="T201" i="13"/>
  <c r="T136" i="13"/>
  <c r="T171" i="13"/>
  <c r="T116" i="13"/>
  <c r="T210" i="13"/>
  <c r="T160" i="13"/>
  <c r="T161" i="13"/>
  <c r="T62" i="13"/>
  <c r="T107" i="13"/>
  <c r="T99" i="13"/>
  <c r="T35" i="13"/>
  <c r="T47" i="13"/>
  <c r="T156" i="13"/>
  <c r="T17" i="13"/>
  <c r="T29" i="13"/>
  <c r="T122" i="13"/>
  <c r="T128" i="13"/>
  <c r="T43" i="13"/>
  <c r="T204" i="13"/>
  <c r="T18" i="13"/>
  <c r="T109" i="13"/>
  <c r="T189" i="13"/>
  <c r="T106" i="13"/>
  <c r="T170" i="13"/>
  <c r="T191" i="13"/>
  <c r="T181" i="13"/>
  <c r="T103" i="13"/>
  <c r="T169" i="13"/>
  <c r="T76" i="13"/>
  <c r="T215" i="13"/>
  <c r="T97" i="13"/>
  <c r="T203" i="13"/>
  <c r="T21" i="13"/>
  <c r="T52" i="13"/>
  <c r="T209" i="13"/>
  <c r="T85" i="13"/>
  <c r="T104" i="13"/>
  <c r="T168" i="13"/>
  <c r="T105" i="13"/>
  <c r="T192" i="13"/>
  <c r="T183" i="13"/>
  <c r="T137" i="13"/>
  <c r="T198" i="13"/>
  <c r="T118" i="13"/>
  <c r="T180" i="13"/>
  <c r="T64" i="13"/>
  <c r="T148" i="13"/>
  <c r="T166" i="13"/>
  <c r="T120" i="13"/>
  <c r="T158" i="13"/>
  <c r="T190" i="13"/>
  <c r="T90" i="13"/>
  <c r="T138" i="13"/>
  <c r="T199" i="13"/>
  <c r="T20" i="13"/>
  <c r="T57" i="13"/>
  <c r="T172" i="13"/>
  <c r="T127" i="13"/>
  <c r="T27" i="13"/>
  <c r="T30" i="13"/>
  <c r="T77" i="13"/>
  <c r="T89" i="13"/>
  <c r="T80" i="13"/>
  <c r="T129" i="13"/>
  <c r="T175" i="13"/>
  <c r="T153" i="13"/>
  <c r="T151" i="13"/>
  <c r="T149" i="13"/>
  <c r="T96" i="13"/>
  <c r="T125" i="13"/>
  <c r="T121" i="13"/>
  <c r="T60" i="13"/>
  <c r="T50" i="13"/>
  <c r="T150" i="13"/>
  <c r="T81" i="13"/>
  <c r="T13" i="13"/>
  <c r="T25" i="13"/>
  <c r="T40" i="13"/>
  <c r="T19" i="13"/>
  <c r="T178" i="13"/>
  <c r="T113" i="13"/>
  <c r="T214" i="13"/>
  <c r="T173" i="13"/>
  <c r="T205" i="13"/>
  <c r="T217" i="13"/>
  <c r="T9" i="13"/>
  <c r="T176" i="13"/>
  <c r="T187" i="13"/>
  <c r="T206" i="13"/>
  <c r="T186" i="13"/>
  <c r="T42" i="13"/>
  <c r="T108" i="13"/>
  <c r="T15" i="13"/>
  <c r="T37" i="13"/>
  <c r="T213" i="13"/>
  <c r="T10" i="13"/>
  <c r="T130" i="13"/>
  <c r="T143" i="13"/>
  <c r="T86" i="13"/>
  <c r="T54" i="13"/>
  <c r="T126" i="13"/>
  <c r="T31" i="13"/>
  <c r="T45" i="13"/>
  <c r="T152" i="13"/>
  <c r="T100" i="13"/>
  <c r="T193" i="13"/>
  <c r="T142" i="13"/>
  <c r="T110" i="13"/>
  <c r="T211" i="13"/>
  <c r="T39" i="13"/>
  <c r="T179" i="13"/>
  <c r="T38" i="13"/>
  <c r="T41" i="13"/>
  <c r="T131" i="13"/>
  <c r="T144" i="13"/>
  <c r="T36" i="13"/>
  <c r="T11" i="13"/>
  <c r="T141" i="13"/>
  <c r="T208" i="13"/>
  <c r="T114" i="13"/>
  <c r="T61" i="13"/>
  <c r="T70" i="13"/>
  <c r="T51" i="13"/>
  <c r="T24" i="13"/>
  <c r="T83" i="13"/>
  <c r="T65" i="13"/>
  <c r="T188" i="13"/>
  <c r="T117" i="13"/>
  <c r="T174" i="13"/>
  <c r="T132" i="13"/>
  <c r="T95" i="13"/>
  <c r="T111" i="13"/>
  <c r="T58" i="13"/>
  <c r="T101" i="13"/>
  <c r="T69" i="13"/>
  <c r="T46" i="13"/>
  <c r="T140" i="13"/>
  <c r="T200" i="13"/>
  <c r="T124" i="13"/>
  <c r="T182" i="13"/>
  <c r="T98" i="13"/>
  <c r="T79" i="13"/>
  <c r="T78" i="13"/>
  <c r="T197" i="13"/>
  <c r="T112" i="13"/>
  <c r="T23" i="13"/>
  <c r="T254" i="13" l="1"/>
  <c r="T245" i="13"/>
  <c r="Z299" i="13"/>
  <c r="T300" i="13"/>
  <c r="T256" i="13"/>
  <c r="T275" i="13"/>
  <c r="T264" i="13"/>
  <c r="Z245" i="13"/>
  <c r="T301" i="13"/>
  <c r="T281" i="13"/>
  <c r="T232" i="13"/>
  <c r="T307" i="13"/>
  <c r="T223" i="13"/>
  <c r="T290" i="13"/>
  <c r="T219" i="13"/>
  <c r="T4" i="13" s="1"/>
  <c r="T267" i="13"/>
  <c r="T298" i="13"/>
  <c r="T226" i="13"/>
  <c r="T316" i="13"/>
  <c r="T250" i="13"/>
  <c r="T310" i="13"/>
  <c r="T238" i="13"/>
  <c r="T246" i="13"/>
  <c r="T249" i="13"/>
  <c r="T315" i="13"/>
  <c r="T225" i="13"/>
  <c r="T297" i="13"/>
  <c r="T248" i="13"/>
  <c r="T319" i="13"/>
  <c r="T255" i="13"/>
  <c r="Z266" i="13"/>
  <c r="Z300" i="13"/>
  <c r="Z243" i="13"/>
  <c r="Z280" i="13"/>
  <c r="Z246" i="13"/>
  <c r="Z240" i="13"/>
  <c r="Z318" i="13"/>
  <c r="Z253" i="13"/>
  <c r="Z250" i="13"/>
  <c r="Z226" i="13"/>
  <c r="Z316" i="13"/>
  <c r="Z278" i="13"/>
  <c r="Z268" i="13"/>
  <c r="Z233" i="13"/>
  <c r="Z291" i="13"/>
  <c r="Z296" i="13"/>
  <c r="Z255" i="13"/>
  <c r="Z319" i="13"/>
  <c r="Z241" i="13"/>
  <c r="Z224" i="13"/>
  <c r="Z311" i="13"/>
  <c r="Z313" i="13"/>
  <c r="Z244" i="13"/>
  <c r="T268" i="13"/>
  <c r="T291" i="13"/>
  <c r="T278" i="13"/>
  <c r="T233" i="13"/>
  <c r="T293" i="13"/>
  <c r="T283" i="13"/>
  <c r="T312" i="13"/>
  <c r="T242" i="13"/>
  <c r="T235" i="13"/>
  <c r="T240" i="13"/>
  <c r="T266" i="13"/>
  <c r="Z297" i="13"/>
  <c r="Z248" i="13"/>
  <c r="Z252" i="13"/>
  <c r="Z276" i="13"/>
  <c r="Z301" i="13"/>
  <c r="Z256" i="13"/>
  <c r="Z235" i="13"/>
  <c r="Z312" i="13"/>
  <c r="Z242" i="13"/>
  <c r="T314" i="13"/>
  <c r="T247" i="13"/>
  <c r="T263" i="13"/>
  <c r="T282" i="13"/>
  <c r="T269" i="13"/>
  <c r="T265" i="13"/>
  <c r="T237" i="13"/>
  <c r="T317" i="13"/>
  <c r="T251" i="13"/>
  <c r="T280" i="13"/>
  <c r="T261" i="13"/>
  <c r="T284" i="13"/>
  <c r="T270" i="13"/>
  <c r="T241" i="13"/>
  <c r="T224" i="13"/>
  <c r="T311" i="13"/>
  <c r="Z310" i="13"/>
  <c r="Z238" i="13"/>
  <c r="Z283" i="13"/>
  <c r="Z293" i="13"/>
  <c r="Z234" i="13"/>
  <c r="Z308" i="13"/>
  <c r="Z294" i="13"/>
  <c r="Z277" i="13"/>
  <c r="Z295" i="13"/>
  <c r="Z239" i="13"/>
  <c r="Z247" i="13"/>
  <c r="Z314" i="13"/>
  <c r="Z307" i="13"/>
  <c r="Z232" i="13"/>
  <c r="Z290" i="13"/>
  <c r="Z223" i="13"/>
  <c r="Z281" i="13"/>
  <c r="Z219" i="13"/>
  <c r="Z4" i="13" s="1"/>
  <c r="Z267" i="13"/>
  <c r="Z275" i="13"/>
  <c r="Z263" i="13"/>
  <c r="Z262" i="13"/>
  <c r="Z236" i="13"/>
  <c r="Z309" i="13"/>
  <c r="Z298" i="13"/>
  <c r="Z270" i="13"/>
  <c r="Z292" i="13"/>
  <c r="Z279" i="13"/>
  <c r="Z282" i="13"/>
  <c r="Z269" i="13"/>
  <c r="T243" i="13"/>
  <c r="T318" i="13"/>
  <c r="T253" i="13"/>
  <c r="T234" i="13"/>
  <c r="T294" i="13"/>
  <c r="T277" i="13"/>
  <c r="T308" i="13"/>
  <c r="T309" i="13"/>
  <c r="T262" i="13"/>
  <c r="T236" i="13"/>
  <c r="T295" i="13"/>
  <c r="T296" i="13"/>
  <c r="T244" i="13"/>
  <c r="T313" i="13"/>
  <c r="T276" i="13"/>
  <c r="T252" i="13"/>
  <c r="T299" i="13"/>
  <c r="T239" i="13"/>
  <c r="T292" i="13"/>
  <c r="T279" i="13"/>
  <c r="Z284" i="13"/>
  <c r="Z251" i="13"/>
  <c r="Z317" i="13"/>
  <c r="Z261" i="13"/>
  <c r="Z264" i="13"/>
  <c r="Z265" i="13"/>
  <c r="Z254" i="13"/>
  <c r="Z315" i="13"/>
  <c r="Z249" i="13"/>
  <c r="Z225" i="13"/>
  <c r="Z237" i="13"/>
  <c r="T286" i="13" l="1"/>
  <c r="Z272" i="13"/>
  <c r="Z258" i="13"/>
  <c r="T258" i="13"/>
  <c r="Z321" i="13"/>
  <c r="T303" i="13"/>
  <c r="Z286" i="13"/>
  <c r="Z228" i="13"/>
  <c r="T228" i="13"/>
  <c r="Z303" i="13"/>
  <c r="T272" i="13"/>
  <c r="T321" i="13"/>
  <c r="F24" i="15" l="1"/>
  <c r="F14" i="15"/>
  <c r="AA144" i="13"/>
  <c r="AA111" i="13"/>
  <c r="AA200" i="13"/>
  <c r="AA85" i="13"/>
  <c r="AA45" i="13"/>
  <c r="AA126" i="13"/>
  <c r="AA170" i="13"/>
  <c r="AA89" i="13"/>
  <c r="AA193" i="13"/>
  <c r="AA101" i="13"/>
  <c r="AA82" i="13"/>
  <c r="AA73" i="13"/>
  <c r="AA104" i="13"/>
  <c r="AA106" i="13"/>
  <c r="AA195" i="13"/>
  <c r="AA38" i="13"/>
  <c r="AA114" i="13"/>
  <c r="AA176" i="13"/>
  <c r="AA24" i="13"/>
  <c r="AA129" i="13"/>
  <c r="AA35" i="13"/>
  <c r="AA79" i="13"/>
  <c r="AA29" i="13"/>
  <c r="AA63" i="13"/>
  <c r="AA107" i="13"/>
  <c r="AA140" i="13"/>
  <c r="AA10" i="13"/>
  <c r="AA162" i="13"/>
  <c r="AA209" i="13"/>
  <c r="AA108" i="13"/>
  <c r="AA187" i="13"/>
  <c r="AA54" i="13"/>
  <c r="AA66" i="13"/>
  <c r="AA147" i="13"/>
  <c r="AA171" i="13"/>
  <c r="AA37" i="13"/>
  <c r="AA217" i="13"/>
  <c r="AA75" i="13"/>
  <c r="AA18" i="13"/>
  <c r="AA156" i="13"/>
  <c r="AA9" i="13"/>
  <c r="AA174" i="13"/>
  <c r="AA47" i="13"/>
  <c r="AA13" i="13"/>
  <c r="AA113" i="13"/>
  <c r="AA167" i="13"/>
  <c r="AA213" i="13"/>
  <c r="AA87" i="13"/>
  <c r="AA212" i="13"/>
  <c r="AA192" i="13"/>
  <c r="AA199" i="13"/>
  <c r="AA36" i="13"/>
  <c r="AA84" i="13"/>
  <c r="AA197" i="13"/>
  <c r="AA149" i="13"/>
  <c r="AA41" i="13"/>
  <c r="AA134" i="13"/>
  <c r="AA128" i="13"/>
  <c r="AA25" i="13"/>
  <c r="AA81" i="13"/>
  <c r="AA92" i="13"/>
  <c r="AA202" i="13"/>
  <c r="AA117" i="13"/>
  <c r="AA33" i="13"/>
  <c r="AA31" i="13"/>
  <c r="AA150" i="13"/>
  <c r="AA95" i="13"/>
  <c r="AA78" i="13"/>
  <c r="AA208" i="13"/>
  <c r="AA189" i="13"/>
  <c r="AA206" i="13"/>
  <c r="AA196" i="13"/>
  <c r="AA190" i="13"/>
  <c r="AA43" i="13"/>
  <c r="AA76" i="13"/>
  <c r="AA11" i="13"/>
  <c r="AA183" i="13"/>
  <c r="AA204" i="13"/>
  <c r="AA98" i="13"/>
  <c r="AA148" i="13"/>
  <c r="AA168" i="13"/>
  <c r="AA142" i="13"/>
  <c r="AA109" i="13"/>
  <c r="AA65" i="13"/>
  <c r="AA72" i="13"/>
  <c r="AA15" i="13"/>
  <c r="AA64" i="13"/>
  <c r="AA48" i="13"/>
  <c r="AA125" i="13"/>
  <c r="AA215" i="13"/>
  <c r="AA205" i="13"/>
  <c r="AA70" i="13"/>
  <c r="AA67" i="13"/>
  <c r="AA49" i="13"/>
  <c r="AA27" i="13"/>
  <c r="AA60" i="13"/>
  <c r="AA180" i="13"/>
  <c r="AA166" i="13"/>
  <c r="AA203" i="13"/>
  <c r="AA188" i="13"/>
  <c r="AA16" i="13"/>
  <c r="AA53" i="13"/>
  <c r="AA185" i="13"/>
  <c r="AA26" i="13"/>
  <c r="AA51" i="13"/>
  <c r="AA135" i="13"/>
  <c r="AA146" i="13"/>
  <c r="AA86" i="13"/>
  <c r="AA97" i="13"/>
  <c r="AA118" i="13"/>
  <c r="AA191" i="13"/>
  <c r="AA88" i="13"/>
  <c r="AA110" i="13"/>
  <c r="AA22" i="13"/>
  <c r="AA194" i="13"/>
  <c r="AA181" i="13"/>
  <c r="AA120" i="13"/>
  <c r="AA160" i="13"/>
  <c r="AA112" i="13"/>
  <c r="AA21" i="13"/>
  <c r="AA184" i="13"/>
  <c r="AA17" i="13"/>
  <c r="AA158" i="13"/>
  <c r="AA28" i="13"/>
  <c r="AA83" i="13"/>
  <c r="AA119" i="13"/>
  <c r="AA131" i="13"/>
  <c r="AA100" i="13"/>
  <c r="AA182" i="13"/>
  <c r="AA175" i="13"/>
  <c r="AA210" i="13"/>
  <c r="AA151" i="13"/>
  <c r="AA61" i="13"/>
  <c r="AA99" i="13"/>
  <c r="AA143" i="13"/>
  <c r="AA116" i="13"/>
  <c r="AA115" i="13"/>
  <c r="AA211" i="13"/>
  <c r="AA50" i="13"/>
  <c r="AA207" i="13"/>
  <c r="AA136" i="13"/>
  <c r="AA214" i="13"/>
  <c r="AA32" i="13"/>
  <c r="AA130" i="13"/>
  <c r="AA153" i="13"/>
  <c r="AA90" i="13"/>
  <c r="AA103" i="13"/>
  <c r="AA173" i="13"/>
  <c r="AA12" i="13"/>
  <c r="AA77" i="13"/>
  <c r="AA165" i="13"/>
  <c r="AA145" i="13"/>
  <c r="AA44" i="13"/>
  <c r="AA123" i="13"/>
  <c r="AA198" i="13"/>
  <c r="AA154" i="13"/>
  <c r="AA40" i="13"/>
  <c r="AA80" i="13"/>
  <c r="AA139" i="13"/>
  <c r="AA19" i="13"/>
  <c r="AA30" i="13"/>
  <c r="AA177" i="13"/>
  <c r="AA122" i="13"/>
  <c r="AA157" i="13"/>
  <c r="AA20" i="13"/>
  <c r="AA68" i="13"/>
  <c r="AA102" i="13"/>
  <c r="AA124" i="13"/>
  <c r="AA57" i="13"/>
  <c r="AA39" i="13"/>
  <c r="AA62" i="13"/>
  <c r="AA42" i="13"/>
  <c r="AA179" i="13"/>
  <c r="AA172" i="13"/>
  <c r="AA186" i="13"/>
  <c r="AA93" i="13"/>
  <c r="AA132" i="13"/>
  <c r="AA56" i="13"/>
  <c r="AA127" i="13"/>
  <c r="AA105" i="13"/>
  <c r="AA201" i="13"/>
  <c r="AA163" i="13"/>
  <c r="AA69" i="13"/>
  <c r="AA164" i="13"/>
  <c r="AA46" i="13"/>
  <c r="AA137" i="13"/>
  <c r="AA71" i="13"/>
  <c r="AA155" i="13"/>
  <c r="AA96" i="13"/>
  <c r="AA178" i="13"/>
  <c r="AA58" i="13"/>
  <c r="AA52" i="13"/>
  <c r="AA161" i="13"/>
  <c r="AA159" i="13"/>
  <c r="AA216" i="13"/>
  <c r="AA59" i="13"/>
  <c r="AA169" i="13"/>
  <c r="AA138" i="13"/>
  <c r="AA141" i="13"/>
  <c r="AA34" i="13"/>
  <c r="AA94" i="13"/>
  <c r="AA14" i="13"/>
  <c r="AA133" i="13"/>
  <c r="AA74" i="13"/>
  <c r="AA152" i="13"/>
  <c r="AA91" i="13"/>
  <c r="AA23" i="13"/>
  <c r="AA121" i="13"/>
  <c r="AA55" i="13"/>
  <c r="U71" i="13"/>
  <c r="U29" i="13"/>
  <c r="U87" i="13"/>
  <c r="U202" i="13"/>
  <c r="U39" i="13"/>
  <c r="U162" i="13"/>
  <c r="U65" i="13"/>
  <c r="U192" i="13"/>
  <c r="U18" i="13"/>
  <c r="U56" i="13"/>
  <c r="U139" i="13"/>
  <c r="U89" i="13"/>
  <c r="U57" i="13"/>
  <c r="U127" i="13"/>
  <c r="U160" i="13"/>
  <c r="U151" i="13"/>
  <c r="U215" i="13"/>
  <c r="U11" i="13"/>
  <c r="U126" i="13"/>
  <c r="U195" i="13"/>
  <c r="U73" i="13"/>
  <c r="U185" i="13"/>
  <c r="U121" i="13"/>
  <c r="U26" i="13"/>
  <c r="U69" i="13"/>
  <c r="U53" i="13"/>
  <c r="U179" i="13"/>
  <c r="U58" i="13"/>
  <c r="U60" i="13"/>
  <c r="U147" i="13"/>
  <c r="U96" i="13"/>
  <c r="U153" i="13"/>
  <c r="U205" i="13"/>
  <c r="U86" i="13"/>
  <c r="U184" i="13"/>
  <c r="U52" i="13"/>
  <c r="U206" i="13"/>
  <c r="U145" i="13"/>
  <c r="U190" i="13"/>
  <c r="U46" i="13"/>
  <c r="U166" i="13"/>
  <c r="U84" i="13"/>
  <c r="U55" i="13"/>
  <c r="U62" i="13"/>
  <c r="U16" i="13"/>
  <c r="U82" i="13"/>
  <c r="U122" i="13"/>
  <c r="U34" i="13"/>
  <c r="U35" i="13"/>
  <c r="U85" i="13"/>
  <c r="U32" i="13"/>
  <c r="U176" i="13"/>
  <c r="U142" i="13"/>
  <c r="U37" i="13"/>
  <c r="U167" i="13"/>
  <c r="U49" i="13"/>
  <c r="U74" i="13"/>
  <c r="U191" i="13"/>
  <c r="U200" i="13"/>
  <c r="U155" i="13"/>
  <c r="U42" i="13"/>
  <c r="U40" i="13"/>
  <c r="U150" i="13"/>
  <c r="U104" i="13"/>
  <c r="U156" i="13"/>
  <c r="U111" i="13"/>
  <c r="U27" i="13"/>
  <c r="U165" i="13"/>
  <c r="U115" i="13"/>
  <c r="U214" i="13"/>
  <c r="U24" i="13"/>
  <c r="U33" i="13"/>
  <c r="U175" i="13"/>
  <c r="U98" i="13"/>
  <c r="U113" i="13"/>
  <c r="U20" i="13"/>
  <c r="U170" i="13"/>
  <c r="U157" i="13"/>
  <c r="U112" i="13"/>
  <c r="U133" i="13"/>
  <c r="U198" i="13"/>
  <c r="U188" i="13"/>
  <c r="U19" i="13"/>
  <c r="U213" i="13"/>
  <c r="U90" i="13"/>
  <c r="U217" i="13"/>
  <c r="U164" i="13"/>
  <c r="U131" i="13"/>
  <c r="U182" i="13"/>
  <c r="U13" i="13"/>
  <c r="U140" i="13"/>
  <c r="U183" i="13"/>
  <c r="U168" i="13"/>
  <c r="U95" i="13"/>
  <c r="U203" i="13"/>
  <c r="U99" i="13"/>
  <c r="U61" i="13"/>
  <c r="U38" i="13"/>
  <c r="U108" i="13"/>
  <c r="U36" i="13"/>
  <c r="U201" i="13"/>
  <c r="U208" i="13"/>
  <c r="U30" i="13"/>
  <c r="U186" i="13"/>
  <c r="U149" i="13"/>
  <c r="U23" i="13"/>
  <c r="U92" i="13"/>
  <c r="U45" i="13"/>
  <c r="U79" i="13"/>
  <c r="U199" i="13"/>
  <c r="U15" i="13"/>
  <c r="U118" i="13"/>
  <c r="U21" i="13"/>
  <c r="U14" i="13"/>
  <c r="U144" i="13"/>
  <c r="U189" i="13"/>
  <c r="U93" i="13"/>
  <c r="U103" i="13"/>
  <c r="U68" i="13"/>
  <c r="U146" i="13"/>
  <c r="U50" i="13"/>
  <c r="U193" i="13"/>
  <c r="U204" i="13"/>
  <c r="U44" i="13"/>
  <c r="U76" i="13"/>
  <c r="U216" i="13"/>
  <c r="U64" i="13"/>
  <c r="U12" i="13"/>
  <c r="U10" i="13"/>
  <c r="U174" i="13"/>
  <c r="U211" i="13"/>
  <c r="U100" i="13"/>
  <c r="U197" i="13"/>
  <c r="U196" i="13"/>
  <c r="U31" i="13"/>
  <c r="U130" i="13"/>
  <c r="U128" i="13"/>
  <c r="U177" i="13"/>
  <c r="U207" i="13"/>
  <c r="U159" i="13"/>
  <c r="U116" i="13"/>
  <c r="U48" i="13"/>
  <c r="U154" i="13"/>
  <c r="U119" i="13"/>
  <c r="U43" i="13"/>
  <c r="U41" i="13"/>
  <c r="U171" i="13"/>
  <c r="U124" i="13"/>
  <c r="U136" i="13"/>
  <c r="U110" i="13"/>
  <c r="U51" i="13"/>
  <c r="U97" i="13"/>
  <c r="U141" i="13"/>
  <c r="U101" i="13"/>
  <c r="U172" i="13"/>
  <c r="U125" i="13"/>
  <c r="U180" i="13"/>
  <c r="U169" i="13"/>
  <c r="U91" i="13"/>
  <c r="U187" i="13"/>
  <c r="U25" i="13"/>
  <c r="U22" i="13"/>
  <c r="U158" i="13"/>
  <c r="U129" i="13"/>
  <c r="U28" i="13"/>
  <c r="U67" i="13"/>
  <c r="U123" i="13"/>
  <c r="U148" i="13"/>
  <c r="U72" i="13"/>
  <c r="U117" i="13"/>
  <c r="U161" i="13"/>
  <c r="U194" i="13"/>
  <c r="U102" i="13"/>
  <c r="U152" i="13"/>
  <c r="U83" i="13"/>
  <c r="U17" i="13"/>
  <c r="U178" i="13"/>
  <c r="U132" i="13"/>
  <c r="U163" i="13"/>
  <c r="U78" i="13"/>
  <c r="U173" i="13"/>
  <c r="U134" i="13"/>
  <c r="U114" i="13"/>
  <c r="U106" i="13"/>
  <c r="U107" i="13"/>
  <c r="U109" i="13"/>
  <c r="U105" i="13"/>
  <c r="U77" i="13"/>
  <c r="U66" i="13"/>
  <c r="U9" i="13"/>
  <c r="U143" i="13"/>
  <c r="U209" i="13"/>
  <c r="U120" i="13"/>
  <c r="U54" i="13"/>
  <c r="U135" i="13"/>
  <c r="U59" i="13"/>
  <c r="U212" i="13"/>
  <c r="U94" i="13"/>
  <c r="U80" i="13"/>
  <c r="U138" i="13"/>
  <c r="U81" i="13"/>
  <c r="U63" i="13"/>
  <c r="U70" i="13"/>
  <c r="U47" i="13"/>
  <c r="U210" i="13"/>
  <c r="U137" i="13"/>
  <c r="U75" i="13"/>
  <c r="U181" i="13"/>
  <c r="U88" i="13"/>
  <c r="AA301" i="13" l="1"/>
  <c r="AA299" i="13"/>
  <c r="U301" i="13"/>
  <c r="U266" i="13"/>
  <c r="AA275" i="13"/>
  <c r="AA256" i="13"/>
  <c r="U232" i="13"/>
  <c r="U307" i="13"/>
  <c r="U223" i="13"/>
  <c r="U290" i="13"/>
  <c r="U267" i="13"/>
  <c r="U219" i="13"/>
  <c r="U4" i="13" s="1"/>
  <c r="U281" i="13"/>
  <c r="U314" i="13"/>
  <c r="U247" i="13"/>
  <c r="U256" i="13"/>
  <c r="U284" i="13"/>
  <c r="U315" i="13"/>
  <c r="U249" i="13"/>
  <c r="U225" i="13"/>
  <c r="U269" i="13"/>
  <c r="U282" i="13"/>
  <c r="U235" i="13"/>
  <c r="U226" i="13"/>
  <c r="U250" i="13"/>
  <c r="U316" i="13"/>
  <c r="U276" i="13"/>
  <c r="U270" i="13"/>
  <c r="U254" i="13"/>
  <c r="U280" i="13"/>
  <c r="AA266" i="13"/>
  <c r="AA242" i="13"/>
  <c r="AA312" i="13"/>
  <c r="AA246" i="13"/>
  <c r="AA297" i="13"/>
  <c r="AA248" i="13"/>
  <c r="AA239" i="13"/>
  <c r="AA293" i="13"/>
  <c r="AA283" i="13"/>
  <c r="AA311" i="13"/>
  <c r="AA241" i="13"/>
  <c r="AA224" i="13"/>
  <c r="AA300" i="13"/>
  <c r="U240" i="13"/>
  <c r="U312" i="13"/>
  <c r="U242" i="13"/>
  <c r="U243" i="13"/>
  <c r="U298" i="13"/>
  <c r="U313" i="13"/>
  <c r="U244" i="13"/>
  <c r="U248" i="13"/>
  <c r="U297" i="13"/>
  <c r="U292" i="13"/>
  <c r="U279" i="13"/>
  <c r="U246" i="13"/>
  <c r="U295" i="13"/>
  <c r="U261" i="13"/>
  <c r="U310" i="13"/>
  <c r="U238" i="13"/>
  <c r="AA317" i="13"/>
  <c r="AA251" i="13"/>
  <c r="AA253" i="13"/>
  <c r="AA318" i="13"/>
  <c r="AA295" i="13"/>
  <c r="AA237" i="13"/>
  <c r="AA292" i="13"/>
  <c r="AA279" i="13"/>
  <c r="AA315" i="13"/>
  <c r="AA249" i="13"/>
  <c r="AA225" i="13"/>
  <c r="AA313" i="13"/>
  <c r="AA244" i="13"/>
  <c r="AA270" i="13"/>
  <c r="AA298" i="13"/>
  <c r="AA226" i="13"/>
  <c r="AA316" i="13"/>
  <c r="AA250" i="13"/>
  <c r="AA281" i="13"/>
  <c r="AA267" i="13"/>
  <c r="AA307" i="13"/>
  <c r="AA232" i="13"/>
  <c r="AA290" i="13"/>
  <c r="AA223" i="13"/>
  <c r="AA219" i="13"/>
  <c r="AA4" i="13" s="1"/>
  <c r="AA276" i="13"/>
  <c r="U224" i="13"/>
  <c r="U311" i="13"/>
  <c r="U241" i="13"/>
  <c r="U296" i="13"/>
  <c r="U252" i="13"/>
  <c r="U319" i="13"/>
  <c r="U255" i="13"/>
  <c r="U293" i="13"/>
  <c r="U283" i="13"/>
  <c r="U237" i="13"/>
  <c r="U300" i="13"/>
  <c r="U294" i="13"/>
  <c r="U277" i="13"/>
  <c r="U234" i="13"/>
  <c r="U308" i="13"/>
  <c r="U264" i="13"/>
  <c r="U309" i="13"/>
  <c r="U236" i="13"/>
  <c r="U262" i="13"/>
  <c r="U318" i="13"/>
  <c r="U253" i="13"/>
  <c r="U299" i="13"/>
  <c r="AA240" i="13"/>
  <c r="AA238" i="13"/>
  <c r="AA310" i="13"/>
  <c r="AA296" i="13"/>
  <c r="AA294" i="13"/>
  <c r="AA277" i="13"/>
  <c r="AA234" i="13"/>
  <c r="AA308" i="13"/>
  <c r="AA255" i="13"/>
  <c r="AA319" i="13"/>
  <c r="AA284" i="13"/>
  <c r="AA235" i="13"/>
  <c r="AA268" i="13"/>
  <c r="AA233" i="13"/>
  <c r="AA291" i="13"/>
  <c r="AA278" i="13"/>
  <c r="AA243" i="13"/>
  <c r="AA265" i="13"/>
  <c r="AA263" i="13"/>
  <c r="U251" i="13"/>
  <c r="U317" i="13"/>
  <c r="U275" i="13"/>
  <c r="U263" i="13"/>
  <c r="U265" i="13"/>
  <c r="U245" i="13"/>
  <c r="U239" i="13"/>
  <c r="U278" i="13"/>
  <c r="U233" i="13"/>
  <c r="U268" i="13"/>
  <c r="U291" i="13"/>
  <c r="AA261" i="13"/>
  <c r="AA309" i="13"/>
  <c r="AA262" i="13"/>
  <c r="AA236" i="13"/>
  <c r="AA245" i="13"/>
  <c r="AA254" i="13"/>
  <c r="AA247" i="13"/>
  <c r="AA314" i="13"/>
  <c r="AA280" i="13"/>
  <c r="AA252" i="13"/>
  <c r="AA269" i="13"/>
  <c r="AA282" i="13"/>
  <c r="AA264" i="13"/>
  <c r="AA286" i="13" l="1"/>
  <c r="U303" i="13"/>
  <c r="AA303" i="13"/>
  <c r="U286" i="13"/>
  <c r="AA258" i="13"/>
  <c r="U272" i="13"/>
  <c r="U228" i="13"/>
  <c r="AA321" i="13"/>
  <c r="U321" i="13"/>
  <c r="AA272" i="13"/>
  <c r="AA228" i="13"/>
  <c r="U258" i="13"/>
  <c r="G24" i="15" l="1"/>
  <c r="G14" i="15"/>
  <c r="AB27" i="13"/>
  <c r="AB12" i="13"/>
  <c r="AB56" i="13"/>
  <c r="AB64" i="13"/>
  <c r="AB141" i="13"/>
  <c r="AB109" i="13"/>
  <c r="AB49" i="13"/>
  <c r="AB174" i="13"/>
  <c r="AB33" i="13"/>
  <c r="AB151" i="13"/>
  <c r="AB83" i="13"/>
  <c r="AB190" i="13"/>
  <c r="AB110" i="13"/>
  <c r="AB166" i="13"/>
  <c r="AB216" i="13"/>
  <c r="AB213" i="13"/>
  <c r="AB156" i="13"/>
  <c r="AB195" i="13"/>
  <c r="AB31" i="13"/>
  <c r="AB92" i="13"/>
  <c r="AB106" i="13"/>
  <c r="AB69" i="13"/>
  <c r="AB90" i="13"/>
  <c r="AB53" i="13"/>
  <c r="AB74" i="13"/>
  <c r="AB143" i="13"/>
  <c r="AB161" i="13"/>
  <c r="AB37" i="13"/>
  <c r="AB179" i="13"/>
  <c r="AB30" i="13"/>
  <c r="AB137" i="13"/>
  <c r="AB78" i="13"/>
  <c r="AB129" i="13"/>
  <c r="AB62" i="13"/>
  <c r="AB125" i="13"/>
  <c r="AB152" i="13"/>
  <c r="AB87" i="13"/>
  <c r="AB95" i="13"/>
  <c r="AB181" i="13"/>
  <c r="AB150" i="13"/>
  <c r="AB94" i="13"/>
  <c r="AB51" i="13"/>
  <c r="AB79" i="13"/>
  <c r="AB44" i="13"/>
  <c r="AB36" i="13"/>
  <c r="AB208" i="13"/>
  <c r="AB138" i="13"/>
  <c r="AB32" i="13"/>
  <c r="AB46" i="13"/>
  <c r="AB201" i="13"/>
  <c r="AB107" i="13"/>
  <c r="AB11" i="13"/>
  <c r="AB188" i="13"/>
  <c r="AB34" i="13"/>
  <c r="AB66" i="13"/>
  <c r="AB75" i="13"/>
  <c r="AB24" i="13"/>
  <c r="AB48" i="13"/>
  <c r="AB130" i="13"/>
  <c r="AB194" i="13"/>
  <c r="AB82" i="13"/>
  <c r="AB122" i="13"/>
  <c r="AB118" i="13"/>
  <c r="AB170" i="13"/>
  <c r="AB154" i="13"/>
  <c r="AB202" i="13"/>
  <c r="AB58" i="13"/>
  <c r="AB211" i="13"/>
  <c r="AB112" i="13"/>
  <c r="AB108" i="13"/>
  <c r="AB172" i="13"/>
  <c r="AB175" i="13"/>
  <c r="AB25" i="13"/>
  <c r="AB193" i="13"/>
  <c r="AB113" i="13"/>
  <c r="AB189" i="13"/>
  <c r="AB105" i="13"/>
  <c r="AB140" i="13"/>
  <c r="AB45" i="13"/>
  <c r="AB136" i="13"/>
  <c r="AB196" i="13"/>
  <c r="AB124" i="13"/>
  <c r="AB204" i="13"/>
  <c r="AB76" i="13"/>
  <c r="AB147" i="13"/>
  <c r="AB207" i="13"/>
  <c r="AB96" i="13"/>
  <c r="AB180" i="13"/>
  <c r="AB164" i="13"/>
  <c r="AB148" i="13"/>
  <c r="AB68" i="13"/>
  <c r="AB184" i="13"/>
  <c r="AB116" i="13"/>
  <c r="AB100" i="13"/>
  <c r="AB84" i="13"/>
  <c r="AB153" i="13"/>
  <c r="AB70" i="13"/>
  <c r="AB65" i="13"/>
  <c r="AB61" i="13"/>
  <c r="AB57" i="13"/>
  <c r="AB16" i="13"/>
  <c r="AB71" i="13"/>
  <c r="AB158" i="13"/>
  <c r="AB187" i="13"/>
  <c r="AB206" i="13"/>
  <c r="AB171" i="13"/>
  <c r="AB126" i="13"/>
  <c r="AB20" i="13"/>
  <c r="AB205" i="13"/>
  <c r="AB121" i="13"/>
  <c r="AB85" i="13"/>
  <c r="AB38" i="13"/>
  <c r="AB86" i="13"/>
  <c r="AB42" i="13"/>
  <c r="AB59" i="13"/>
  <c r="AB26" i="13"/>
  <c r="AB43" i="13"/>
  <c r="AB165" i="13"/>
  <c r="AB15" i="13"/>
  <c r="AB88" i="13"/>
  <c r="AB111" i="13"/>
  <c r="AB173" i="13"/>
  <c r="AB22" i="13"/>
  <c r="AB197" i="13"/>
  <c r="AB160" i="13"/>
  <c r="AB119" i="13"/>
  <c r="AB127" i="13"/>
  <c r="AB18" i="13"/>
  <c r="AB29" i="13"/>
  <c r="AB97" i="13"/>
  <c r="AB198" i="13"/>
  <c r="AB200" i="13"/>
  <c r="AB144" i="13"/>
  <c r="AB191" i="13"/>
  <c r="AB41" i="13"/>
  <c r="AB10" i="13"/>
  <c r="AB72" i="13"/>
  <c r="AB55" i="13"/>
  <c r="AB142" i="13"/>
  <c r="AB23" i="13"/>
  <c r="AB209" i="13"/>
  <c r="AB155" i="13"/>
  <c r="AB89" i="13"/>
  <c r="AB80" i="13"/>
  <c r="AB21" i="13"/>
  <c r="AB192" i="13"/>
  <c r="AB103" i="13"/>
  <c r="AB115" i="13"/>
  <c r="AB35" i="13"/>
  <c r="AB120" i="13"/>
  <c r="AB47" i="13"/>
  <c r="AB215" i="13"/>
  <c r="AB183" i="13"/>
  <c r="AB128" i="13"/>
  <c r="AB39" i="13"/>
  <c r="AB139" i="13"/>
  <c r="AB162" i="13"/>
  <c r="AB50" i="13"/>
  <c r="AB177" i="13"/>
  <c r="AB163" i="13"/>
  <c r="AB17" i="13"/>
  <c r="AB114" i="13"/>
  <c r="AB13" i="13"/>
  <c r="AB131" i="13"/>
  <c r="AB99" i="13"/>
  <c r="AB186" i="13"/>
  <c r="AB123" i="13"/>
  <c r="AB93" i="13"/>
  <c r="AB98" i="13"/>
  <c r="AB101" i="13"/>
  <c r="AB117" i="13"/>
  <c r="AB199" i="13"/>
  <c r="AB81" i="13"/>
  <c r="AB40" i="13"/>
  <c r="AB19" i="13"/>
  <c r="AB203" i="13"/>
  <c r="AB60" i="13"/>
  <c r="AB9" i="13"/>
  <c r="AB133" i="13"/>
  <c r="AB135" i="13"/>
  <c r="AB145" i="13"/>
  <c r="AB146" i="13"/>
  <c r="AB185" i="13"/>
  <c r="AB169" i="13"/>
  <c r="AB217" i="13"/>
  <c r="AB132" i="13"/>
  <c r="AB102" i="13"/>
  <c r="AB157" i="13"/>
  <c r="AB214" i="13"/>
  <c r="AB176" i="13"/>
  <c r="AB63" i="13"/>
  <c r="AB104" i="13"/>
  <c r="AB178" i="13"/>
  <c r="AB168" i="13"/>
  <c r="AB91" i="13"/>
  <c r="AB134" i="13"/>
  <c r="AB167" i="13"/>
  <c r="AB210" i="13"/>
  <c r="AB73" i="13"/>
  <c r="AB149" i="13"/>
  <c r="AB67" i="13"/>
  <c r="AB28" i="13"/>
  <c r="AB14" i="13"/>
  <c r="AB159" i="13"/>
  <c r="AB54" i="13"/>
  <c r="AB77" i="13"/>
  <c r="AB52" i="13"/>
  <c r="AB212" i="13"/>
  <c r="AB182" i="13"/>
  <c r="V209" i="13"/>
  <c r="V15" i="13"/>
  <c r="V29" i="13"/>
  <c r="V217" i="13"/>
  <c r="V128" i="13"/>
  <c r="V102" i="13"/>
  <c r="V198" i="13"/>
  <c r="V191" i="13"/>
  <c r="V70" i="13"/>
  <c r="V135" i="13"/>
  <c r="V204" i="13"/>
  <c r="V110" i="13"/>
  <c r="V74" i="13"/>
  <c r="V136" i="13"/>
  <c r="V52" i="13"/>
  <c r="V161" i="13"/>
  <c r="V142" i="13"/>
  <c r="V126" i="13"/>
  <c r="V95" i="13"/>
  <c r="V165" i="13"/>
  <c r="V38" i="13"/>
  <c r="V89" i="13"/>
  <c r="V103" i="13"/>
  <c r="V9" i="13"/>
  <c r="V81" i="13"/>
  <c r="V35" i="13"/>
  <c r="V116" i="13"/>
  <c r="V182" i="13"/>
  <c r="V99" i="13"/>
  <c r="V111" i="13"/>
  <c r="V66" i="13"/>
  <c r="V215" i="13"/>
  <c r="V63" i="13"/>
  <c r="V67" i="13"/>
  <c r="V171" i="13"/>
  <c r="V19" i="13"/>
  <c r="V114" i="13"/>
  <c r="V57" i="13"/>
  <c r="V104" i="13"/>
  <c r="V93" i="13"/>
  <c r="V60" i="13"/>
  <c r="V129" i="13"/>
  <c r="V216" i="13"/>
  <c r="V11" i="13"/>
  <c r="V96" i="13"/>
  <c r="V180" i="13"/>
  <c r="V26" i="13"/>
  <c r="V201" i="13"/>
  <c r="V192" i="13"/>
  <c r="V14" i="13"/>
  <c r="V30" i="13"/>
  <c r="V185" i="13"/>
  <c r="V13" i="13"/>
  <c r="V55" i="13"/>
  <c r="V117" i="13"/>
  <c r="V119" i="13"/>
  <c r="V78" i="13"/>
  <c r="V156" i="13"/>
  <c r="V194" i="13"/>
  <c r="V25" i="13"/>
  <c r="V108" i="13"/>
  <c r="V213" i="13"/>
  <c r="V146" i="13"/>
  <c r="V50" i="13"/>
  <c r="V211" i="13"/>
  <c r="V32" i="13"/>
  <c r="V121" i="13"/>
  <c r="V205" i="13"/>
  <c r="V170" i="13"/>
  <c r="V169" i="13"/>
  <c r="V21" i="13"/>
  <c r="V84" i="13"/>
  <c r="V43" i="13"/>
  <c r="V83" i="13"/>
  <c r="V31" i="13"/>
  <c r="V109" i="13"/>
  <c r="V47" i="13"/>
  <c r="V203" i="13"/>
  <c r="V28" i="13"/>
  <c r="V120" i="13"/>
  <c r="V51" i="13"/>
  <c r="V183" i="13"/>
  <c r="V155" i="13"/>
  <c r="V153" i="13"/>
  <c r="V188" i="13"/>
  <c r="V130" i="13"/>
  <c r="V124" i="13"/>
  <c r="V164" i="13"/>
  <c r="V18" i="13"/>
  <c r="V163" i="13"/>
  <c r="V61" i="13"/>
  <c r="V125" i="13"/>
  <c r="V127" i="13"/>
  <c r="V177" i="13"/>
  <c r="V73" i="13"/>
  <c r="V58" i="13"/>
  <c r="V48" i="13"/>
  <c r="V144" i="13"/>
  <c r="V100" i="13"/>
  <c r="V151" i="13"/>
  <c r="V12" i="13"/>
  <c r="V178" i="13"/>
  <c r="V141" i="13"/>
  <c r="V105" i="13"/>
  <c r="V59" i="13"/>
  <c r="V150" i="13"/>
  <c r="V54" i="13"/>
  <c r="V86" i="13"/>
  <c r="V199" i="13"/>
  <c r="V193" i="13"/>
  <c r="V79" i="13"/>
  <c r="V39" i="13"/>
  <c r="V181" i="13"/>
  <c r="V45" i="13"/>
  <c r="V24" i="13"/>
  <c r="V72" i="13"/>
  <c r="V53" i="13"/>
  <c r="V34" i="13"/>
  <c r="V179" i="13"/>
  <c r="V195" i="13"/>
  <c r="V44" i="13"/>
  <c r="V49" i="13"/>
  <c r="V174" i="13"/>
  <c r="V152" i="13"/>
  <c r="V115" i="13"/>
  <c r="V17" i="13"/>
  <c r="V87" i="13"/>
  <c r="V139" i="13"/>
  <c r="V207" i="13"/>
  <c r="V134" i="13"/>
  <c r="V42" i="13"/>
  <c r="V10" i="13"/>
  <c r="V137" i="13"/>
  <c r="V22" i="13"/>
  <c r="V206" i="13"/>
  <c r="V214" i="13"/>
  <c r="V82" i="13"/>
  <c r="V75" i="13"/>
  <c r="V145" i="13"/>
  <c r="V138" i="13"/>
  <c r="V106" i="13"/>
  <c r="V147" i="13"/>
  <c r="V62" i="13"/>
  <c r="V88" i="13"/>
  <c r="V91" i="13"/>
  <c r="V94" i="13"/>
  <c r="V172" i="13"/>
  <c r="V212" i="13"/>
  <c r="V143" i="13"/>
  <c r="V189" i="13"/>
  <c r="V166" i="13"/>
  <c r="V27" i="13"/>
  <c r="V133" i="13"/>
  <c r="V68" i="13"/>
  <c r="V71" i="13"/>
  <c r="V168" i="13"/>
  <c r="V64" i="13"/>
  <c r="V160" i="13"/>
  <c r="V76" i="13"/>
  <c r="V97" i="13"/>
  <c r="V101" i="13"/>
  <c r="V41" i="13"/>
  <c r="V149" i="13"/>
  <c r="V20" i="13"/>
  <c r="V36" i="13"/>
  <c r="V40" i="13"/>
  <c r="V131" i="13"/>
  <c r="V23" i="13"/>
  <c r="V90" i="13"/>
  <c r="V16" i="13"/>
  <c r="V107" i="13"/>
  <c r="V69" i="13"/>
  <c r="V184" i="13"/>
  <c r="V118" i="13"/>
  <c r="V46" i="13"/>
  <c r="V173" i="13"/>
  <c r="V186" i="13"/>
  <c r="V65" i="13"/>
  <c r="V85" i="13"/>
  <c r="V157" i="13"/>
  <c r="V92" i="13"/>
  <c r="V210" i="13"/>
  <c r="V202" i="13"/>
  <c r="V176" i="13"/>
  <c r="V197" i="13"/>
  <c r="V154" i="13"/>
  <c r="V140" i="13"/>
  <c r="V132" i="13"/>
  <c r="V196" i="13"/>
  <c r="V80" i="13"/>
  <c r="V167" i="13"/>
  <c r="V112" i="13"/>
  <c r="V123" i="13"/>
  <c r="V77" i="13"/>
  <c r="V190" i="13"/>
  <c r="V200" i="13"/>
  <c r="V159" i="13"/>
  <c r="V148" i="13"/>
  <c r="V187" i="13"/>
  <c r="V162" i="13"/>
  <c r="V113" i="13"/>
  <c r="V33" i="13"/>
  <c r="V56" i="13"/>
  <c r="V37" i="13"/>
  <c r="V98" i="13"/>
  <c r="V175" i="13"/>
  <c r="V208" i="13"/>
  <c r="V158" i="13"/>
  <c r="V122" i="13"/>
  <c r="V245" i="13" l="1"/>
  <c r="V239" i="13"/>
  <c r="V240" i="13"/>
  <c r="V243" i="13"/>
  <c r="AB284" i="13"/>
  <c r="AB256" i="13"/>
  <c r="AB252" i="13"/>
  <c r="AB300" i="13"/>
  <c r="V279" i="13"/>
  <c r="V292" i="13"/>
  <c r="V265" i="13"/>
  <c r="V263" i="13"/>
  <c r="AB242" i="13"/>
  <c r="AB312" i="13"/>
  <c r="AB237" i="13"/>
  <c r="V299" i="13"/>
  <c r="V296" i="13"/>
  <c r="V298" i="13"/>
  <c r="V297" i="13"/>
  <c r="V248" i="13"/>
  <c r="V278" i="13"/>
  <c r="V291" i="13"/>
  <c r="V233" i="13"/>
  <c r="V268" i="13"/>
  <c r="V234" i="13"/>
  <c r="V308" i="13"/>
  <c r="V277" i="13"/>
  <c r="V294" i="13"/>
  <c r="V307" i="13"/>
  <c r="V281" i="13"/>
  <c r="V219" i="13"/>
  <c r="V4" i="13" s="1"/>
  <c r="V267" i="13"/>
  <c r="V232" i="13"/>
  <c r="V223" i="13"/>
  <c r="V290" i="13"/>
  <c r="AB245" i="13"/>
  <c r="AB246" i="13"/>
  <c r="AB276" i="13"/>
  <c r="AB235" i="13"/>
  <c r="AB254" i="13"/>
  <c r="AB270" i="13"/>
  <c r="AB296" i="13"/>
  <c r="AB264" i="13"/>
  <c r="AB318" i="13"/>
  <c r="AB253" i="13"/>
  <c r="AB301" i="13"/>
  <c r="AB262" i="13"/>
  <c r="AB236" i="13"/>
  <c r="AB309" i="13"/>
  <c r="V319" i="13"/>
  <c r="V255" i="13"/>
  <c r="AB319" i="13"/>
  <c r="AB255" i="13"/>
  <c r="V275" i="13"/>
  <c r="V300" i="13"/>
  <c r="V261" i="13"/>
  <c r="V264" i="13"/>
  <c r="V284" i="13"/>
  <c r="V235" i="13"/>
  <c r="V247" i="13"/>
  <c r="V314" i="13"/>
  <c r="V237" i="13"/>
  <c r="V252" i="13"/>
  <c r="V238" i="13"/>
  <c r="V310" i="13"/>
  <c r="AB251" i="13"/>
  <c r="AB317" i="13"/>
  <c r="AB299" i="13"/>
  <c r="AB275" i="13"/>
  <c r="AB282" i="13"/>
  <c r="AB269" i="13"/>
  <c r="AB280" i="13"/>
  <c r="AB263" i="13"/>
  <c r="AB295" i="13"/>
  <c r="AB225" i="13"/>
  <c r="AB315" i="13"/>
  <c r="AB249" i="13"/>
  <c r="AB224" i="13"/>
  <c r="AB311" i="13"/>
  <c r="AB241" i="13"/>
  <c r="AB233" i="13"/>
  <c r="AB291" i="13"/>
  <c r="AB278" i="13"/>
  <c r="AB268" i="13"/>
  <c r="AB243" i="13"/>
  <c r="AB239" i="13"/>
  <c r="V280" i="13"/>
  <c r="V246" i="13"/>
  <c r="AB316" i="13"/>
  <c r="AB250" i="13"/>
  <c r="AB226" i="13"/>
  <c r="AB267" i="13"/>
  <c r="AB307" i="13"/>
  <c r="AB232" i="13"/>
  <c r="AB219" i="13"/>
  <c r="AB4" i="13" s="1"/>
  <c r="AB290" i="13"/>
  <c r="AB223" i="13"/>
  <c r="AB281" i="13"/>
  <c r="AB313" i="13"/>
  <c r="AB244" i="13"/>
  <c r="AB248" i="13"/>
  <c r="AB297" i="13"/>
  <c r="AB261" i="13"/>
  <c r="AB292" i="13"/>
  <c r="AB279" i="13"/>
  <c r="V295" i="13"/>
  <c r="V244" i="13"/>
  <c r="V313" i="13"/>
  <c r="V250" i="13"/>
  <c r="V226" i="13"/>
  <c r="V316" i="13"/>
  <c r="V262" i="13"/>
  <c r="V236" i="13"/>
  <c r="V309" i="13"/>
  <c r="V269" i="13"/>
  <c r="V282" i="13"/>
  <c r="V254" i="13"/>
  <c r="V318" i="13"/>
  <c r="V253" i="13"/>
  <c r="V301" i="13"/>
  <c r="V242" i="13"/>
  <c r="V312" i="13"/>
  <c r="V256" i="13"/>
  <c r="V270" i="13"/>
  <c r="V224" i="13"/>
  <c r="V311" i="13"/>
  <c r="V241" i="13"/>
  <c r="V251" i="13"/>
  <c r="V317" i="13"/>
  <c r="V266" i="13"/>
  <c r="V276" i="13"/>
  <c r="V249" i="13"/>
  <c r="V225" i="13"/>
  <c r="V315" i="13"/>
  <c r="V283" i="13"/>
  <c r="V293" i="13"/>
  <c r="AB310" i="13"/>
  <c r="AB238" i="13"/>
  <c r="AB266" i="13"/>
  <c r="AB308" i="13"/>
  <c r="AB294" i="13"/>
  <c r="AB277" i="13"/>
  <c r="AB234" i="13"/>
  <c r="AB314" i="13"/>
  <c r="AB247" i="13"/>
  <c r="AB265" i="13"/>
  <c r="AB283" i="13"/>
  <c r="AB293" i="13"/>
  <c r="AB240" i="13"/>
  <c r="AB298" i="13"/>
  <c r="AB228" i="13" l="1"/>
  <c r="AB303" i="13"/>
  <c r="V272" i="13"/>
  <c r="AB272" i="13"/>
  <c r="V303" i="13"/>
  <c r="AB258" i="13"/>
  <c r="V286" i="13"/>
  <c r="V228" i="13"/>
  <c r="AB321" i="13"/>
  <c r="AB286" i="13"/>
  <c r="V258" i="13"/>
  <c r="V321" i="13"/>
  <c r="H24" i="15" l="1"/>
  <c r="H14" i="15"/>
  <c r="J24" i="15"/>
  <c r="AC27" i="13"/>
  <c r="AC82" i="13"/>
  <c r="AC98" i="13"/>
  <c r="AC51" i="13"/>
  <c r="AC40" i="13"/>
  <c r="AC209" i="13"/>
  <c r="AC152" i="13"/>
  <c r="AC182" i="13"/>
  <c r="AC78" i="13"/>
  <c r="AC159" i="13"/>
  <c r="AC213" i="13"/>
  <c r="AC206" i="13"/>
  <c r="AC16" i="13"/>
  <c r="AC36" i="13"/>
  <c r="AC85" i="13"/>
  <c r="AC174" i="13"/>
  <c r="AC113" i="13"/>
  <c r="AC64" i="13"/>
  <c r="AC37" i="13"/>
  <c r="AC169" i="13"/>
  <c r="AC198" i="13"/>
  <c r="AC96" i="13"/>
  <c r="AC133" i="13"/>
  <c r="AC23" i="13"/>
  <c r="AC177" i="13"/>
  <c r="AC136" i="13"/>
  <c r="AC122" i="13"/>
  <c r="AC30" i="13"/>
  <c r="AC99" i="13"/>
  <c r="AC197" i="13"/>
  <c r="AC81" i="13"/>
  <c r="AC56" i="13"/>
  <c r="AC157" i="13"/>
  <c r="AC41" i="13"/>
  <c r="AC204" i="13"/>
  <c r="AC127" i="13"/>
  <c r="AC106" i="13"/>
  <c r="AC184" i="13"/>
  <c r="AC109" i="13"/>
  <c r="AC202" i="13"/>
  <c r="AC165" i="13"/>
  <c r="AC9" i="13"/>
  <c r="AC42" i="13"/>
  <c r="AC160" i="13"/>
  <c r="AC90" i="13"/>
  <c r="AC108" i="13"/>
  <c r="AC168" i="13"/>
  <c r="AC20" i="13"/>
  <c r="AC140" i="13"/>
  <c r="AC84" i="13"/>
  <c r="AC130" i="13"/>
  <c r="AC93" i="13"/>
  <c r="AC45" i="13"/>
  <c r="AC89" i="13"/>
  <c r="AC147" i="13"/>
  <c r="AC123" i="13"/>
  <c r="AC216" i="13"/>
  <c r="AC214" i="13"/>
  <c r="AC66" i="13"/>
  <c r="AC75" i="13"/>
  <c r="AC137" i="13"/>
  <c r="AC87" i="13"/>
  <c r="AC161" i="13"/>
  <c r="AC128" i="13"/>
  <c r="AC117" i="13"/>
  <c r="AC190" i="13"/>
  <c r="AC193" i="13"/>
  <c r="AC86" i="13"/>
  <c r="AC69" i="13"/>
  <c r="AC175" i="13"/>
  <c r="AC102" i="13"/>
  <c r="AC118" i="13"/>
  <c r="AC72" i="13"/>
  <c r="AC189" i="13"/>
  <c r="AC153" i="13"/>
  <c r="AC138" i="13"/>
  <c r="AC53" i="13"/>
  <c r="AC112" i="13"/>
  <c r="AC65" i="13"/>
  <c r="AC110" i="13"/>
  <c r="AC21" i="13"/>
  <c r="AC58" i="13"/>
  <c r="AC173" i="13"/>
  <c r="AC15" i="13"/>
  <c r="AC28" i="13"/>
  <c r="AC131" i="13"/>
  <c r="AC150" i="13"/>
  <c r="AC211" i="13"/>
  <c r="AC146" i="13"/>
  <c r="AC32" i="13"/>
  <c r="AC194" i="13"/>
  <c r="AC120" i="13"/>
  <c r="AC91" i="13"/>
  <c r="AC163" i="13"/>
  <c r="AC68" i="13"/>
  <c r="AC176" i="13"/>
  <c r="AC77" i="13"/>
  <c r="AC170" i="13"/>
  <c r="AC13" i="13"/>
  <c r="AC125" i="13"/>
  <c r="AC19" i="13"/>
  <c r="AC166" i="13"/>
  <c r="AC178" i="13"/>
  <c r="AC172" i="13"/>
  <c r="AC203" i="13"/>
  <c r="AC135" i="13"/>
  <c r="AC57" i="13"/>
  <c r="AC142" i="13"/>
  <c r="AC80" i="13"/>
  <c r="AC155" i="13"/>
  <c r="AC149" i="13"/>
  <c r="AC97" i="13"/>
  <c r="AC217" i="13"/>
  <c r="AC59" i="13"/>
  <c r="AC25" i="13"/>
  <c r="AC139" i="13"/>
  <c r="AC215" i="13"/>
  <c r="AC167" i="13"/>
  <c r="AC47" i="13"/>
  <c r="AC212" i="13"/>
  <c r="AC67" i="13"/>
  <c r="AC201" i="13"/>
  <c r="AC185" i="13"/>
  <c r="AC208" i="13"/>
  <c r="AC73" i="13"/>
  <c r="AC103" i="13"/>
  <c r="AC100" i="13"/>
  <c r="AC132" i="13"/>
  <c r="AC26" i="13"/>
  <c r="AC46" i="13"/>
  <c r="AC145" i="13"/>
  <c r="AC124" i="13"/>
  <c r="AC101" i="13"/>
  <c r="AC14" i="13"/>
  <c r="AC43" i="13"/>
  <c r="AC195" i="13"/>
  <c r="AC52" i="13"/>
  <c r="AC83" i="13"/>
  <c r="AC143" i="13"/>
  <c r="AC24" i="13"/>
  <c r="AC141" i="13"/>
  <c r="AC115" i="13"/>
  <c r="AC156" i="13"/>
  <c r="AC187" i="13"/>
  <c r="AC74" i="13"/>
  <c r="AC207" i="13"/>
  <c r="AC76" i="13"/>
  <c r="AC38" i="13"/>
  <c r="AC180" i="13"/>
  <c r="AC44" i="13"/>
  <c r="AC49" i="13"/>
  <c r="AC54" i="13"/>
  <c r="AC61" i="13"/>
  <c r="AC79" i="13"/>
  <c r="AC111" i="13"/>
  <c r="AC200" i="13"/>
  <c r="AC183" i="13"/>
  <c r="AC94" i="13"/>
  <c r="AC129" i="13"/>
  <c r="AC17" i="13"/>
  <c r="AC114" i="13"/>
  <c r="AC134" i="13"/>
  <c r="AC144" i="13"/>
  <c r="AC88" i="13"/>
  <c r="AC92" i="13"/>
  <c r="AC11" i="13"/>
  <c r="AC22" i="13"/>
  <c r="AC31" i="13"/>
  <c r="AC154" i="13"/>
  <c r="AC10" i="13"/>
  <c r="AC55" i="13"/>
  <c r="AC186" i="13"/>
  <c r="AC34" i="13"/>
  <c r="AC171" i="13"/>
  <c r="AC181" i="13"/>
  <c r="AC162" i="13"/>
  <c r="AC158" i="13"/>
  <c r="AC60" i="13"/>
  <c r="AC105" i="13"/>
  <c r="AC70" i="13"/>
  <c r="AC29" i="13"/>
  <c r="AC104" i="13"/>
  <c r="AC116" i="13"/>
  <c r="AC164" i="13"/>
  <c r="AC33" i="13"/>
  <c r="AC50" i="13"/>
  <c r="AC196" i="13"/>
  <c r="AC12" i="13"/>
  <c r="AC62" i="13"/>
  <c r="AC35" i="13"/>
  <c r="AC179" i="13"/>
  <c r="AC191" i="13"/>
  <c r="AC205" i="13"/>
  <c r="AC107" i="13"/>
  <c r="AC192" i="13"/>
  <c r="AC199" i="13"/>
  <c r="AC126" i="13"/>
  <c r="AC63" i="13"/>
  <c r="AC119" i="13"/>
  <c r="AC48" i="13"/>
  <c r="AC148" i="13"/>
  <c r="AC121" i="13"/>
  <c r="AC95" i="13"/>
  <c r="AC151" i="13"/>
  <c r="AC18" i="13"/>
  <c r="AC71" i="13"/>
  <c r="AC210" i="13"/>
  <c r="AC188" i="13"/>
  <c r="AC39" i="13"/>
  <c r="AC280" i="13" l="1"/>
  <c r="AC239" i="13"/>
  <c r="AC300" i="13"/>
  <c r="AC284" i="13"/>
  <c r="AC246" i="13"/>
  <c r="AC243" i="13"/>
  <c r="AC299" i="13"/>
  <c r="AC244" i="13"/>
  <c r="AC313" i="13"/>
  <c r="AC298" i="13"/>
  <c r="AC293" i="13"/>
  <c r="AC283" i="13"/>
  <c r="AC224" i="13"/>
  <c r="AC241" i="13"/>
  <c r="AC311" i="13"/>
  <c r="AC295" i="13"/>
  <c r="AC237" i="13"/>
  <c r="AC275" i="13"/>
  <c r="AC251" i="13"/>
  <c r="AC317" i="13"/>
  <c r="AC254" i="13"/>
  <c r="AC314" i="13"/>
  <c r="AC247" i="13"/>
  <c r="AC270" i="13"/>
  <c r="AC236" i="13"/>
  <c r="AC309" i="13"/>
  <c r="AC262" i="13"/>
  <c r="AC292" i="13"/>
  <c r="AC279" i="13"/>
  <c r="AC263" i="13"/>
  <c r="AC264" i="13"/>
  <c r="AC256" i="13"/>
  <c r="AC248" i="13"/>
  <c r="AC297" i="13"/>
  <c r="AC253" i="13"/>
  <c r="AC318" i="13"/>
  <c r="AC296" i="13"/>
  <c r="AC265" i="13"/>
  <c r="AC316" i="13"/>
  <c r="AC250" i="13"/>
  <c r="AC226" i="13"/>
  <c r="AC245" i="13"/>
  <c r="AC261" i="13"/>
  <c r="AC301" i="13"/>
  <c r="AC238" i="13"/>
  <c r="AC310" i="13"/>
  <c r="AC277" i="13"/>
  <c r="AC234" i="13"/>
  <c r="AC294" i="13"/>
  <c r="AC308" i="13"/>
  <c r="AC242" i="13"/>
  <c r="AC312" i="13"/>
  <c r="AC235" i="13"/>
  <c r="AC276" i="13"/>
  <c r="AC252" i="13"/>
  <c r="AC282" i="13"/>
  <c r="AC269" i="13"/>
  <c r="AC233" i="13"/>
  <c r="AC278" i="13"/>
  <c r="AC291" i="13"/>
  <c r="AC268" i="13"/>
  <c r="AC319" i="13"/>
  <c r="AC255" i="13"/>
  <c r="AC266" i="13"/>
  <c r="AC240" i="13"/>
  <c r="AC223" i="13"/>
  <c r="AC307" i="13"/>
  <c r="AC232" i="13"/>
  <c r="AC267" i="13"/>
  <c r="AC281" i="13"/>
  <c r="AC290" i="13"/>
  <c r="AC219" i="13"/>
  <c r="AC4" i="13" s="1"/>
  <c r="AC249" i="13"/>
  <c r="AC225" i="13"/>
  <c r="AC315" i="13"/>
  <c r="AC286" i="13" l="1"/>
  <c r="AC258" i="13"/>
  <c r="AC228" i="13"/>
  <c r="AC303" i="13"/>
  <c r="AC321" i="13"/>
  <c r="AC272" i="13"/>
  <c r="E20" i="15" l="1"/>
  <c r="E10" i="15"/>
  <c r="K16" i="15"/>
  <c r="T159" i="11"/>
  <c r="T119" i="11"/>
  <c r="T115" i="11"/>
  <c r="T64" i="11"/>
  <c r="T203" i="11"/>
  <c r="T155" i="11"/>
  <c r="T72" i="11"/>
  <c r="T61" i="11"/>
  <c r="T158" i="11"/>
  <c r="T194" i="11"/>
  <c r="T38" i="11"/>
  <c r="T212" i="11"/>
  <c r="T73" i="11"/>
  <c r="T83" i="11"/>
  <c r="T59" i="11"/>
  <c r="T180" i="11"/>
  <c r="T120" i="11"/>
  <c r="T113" i="11"/>
  <c r="T189" i="11"/>
  <c r="T154" i="11"/>
  <c r="T43" i="11"/>
  <c r="T48" i="11"/>
  <c r="T199" i="11"/>
  <c r="T22" i="11"/>
  <c r="T128" i="11"/>
  <c r="T76" i="11"/>
  <c r="T195" i="11"/>
  <c r="T94" i="11"/>
  <c r="T25" i="11"/>
  <c r="T118" i="11"/>
  <c r="T200" i="11"/>
  <c r="T139" i="11"/>
  <c r="T136" i="11"/>
  <c r="T187" i="11"/>
  <c r="T84" i="11"/>
  <c r="T95" i="11"/>
  <c r="T34" i="11"/>
  <c r="T86" i="11"/>
  <c r="T186" i="11"/>
  <c r="T191" i="11"/>
  <c r="T173" i="11"/>
  <c r="T100" i="11"/>
  <c r="T50" i="11"/>
  <c r="T80" i="11"/>
  <c r="T69" i="11"/>
  <c r="T117" i="11"/>
  <c r="T163" i="11"/>
  <c r="T211" i="11"/>
  <c r="T208" i="11"/>
  <c r="T142" i="11"/>
  <c r="T151" i="11"/>
  <c r="T36" i="11"/>
  <c r="T165" i="11"/>
  <c r="T56" i="11"/>
  <c r="T216" i="11"/>
  <c r="T138" i="11"/>
  <c r="T131" i="11"/>
  <c r="T67" i="11"/>
  <c r="T148" i="11"/>
  <c r="T24" i="11"/>
  <c r="T112" i="11"/>
  <c r="T13" i="11"/>
  <c r="T185" i="11"/>
  <c r="T35" i="11"/>
  <c r="T20" i="11"/>
  <c r="T170" i="11"/>
  <c r="T184" i="11"/>
  <c r="T146" i="11"/>
  <c r="T106" i="11"/>
  <c r="T58" i="11"/>
  <c r="T201" i="11"/>
  <c r="T107" i="11"/>
  <c r="T213" i="11"/>
  <c r="T202" i="11"/>
  <c r="T108" i="11"/>
  <c r="T54" i="11"/>
  <c r="T127" i="11"/>
  <c r="Z161" i="11"/>
  <c r="T193" i="11"/>
  <c r="T46" i="11"/>
  <c r="T93" i="11"/>
  <c r="T98" i="11"/>
  <c r="Z120" i="11"/>
  <c r="Z46" i="11"/>
  <c r="Z146" i="11"/>
  <c r="Z12" i="11"/>
  <c r="Z192" i="11"/>
  <c r="Z92" i="11"/>
  <c r="Z80" i="11"/>
  <c r="Z150" i="11"/>
  <c r="Z139" i="11"/>
  <c r="Z133" i="11"/>
  <c r="Z205" i="11"/>
  <c r="Z19" i="11"/>
  <c r="Z177" i="11"/>
  <c r="Z124" i="11"/>
  <c r="Z10" i="11"/>
  <c r="T26" i="11"/>
  <c r="T18" i="11"/>
  <c r="T51" i="11"/>
  <c r="T102" i="11"/>
  <c r="T96" i="11"/>
  <c r="T135" i="11"/>
  <c r="T42" i="11"/>
  <c r="T197" i="11"/>
  <c r="T157" i="11"/>
  <c r="T183" i="11"/>
  <c r="T41" i="11"/>
  <c r="T77" i="11"/>
  <c r="T40" i="11"/>
  <c r="T190" i="11"/>
  <c r="T160" i="11"/>
  <c r="T161" i="11"/>
  <c r="T66" i="11"/>
  <c r="T71" i="11"/>
  <c r="T111" i="11"/>
  <c r="T166" i="11"/>
  <c r="T105" i="11"/>
  <c r="T15" i="11"/>
  <c r="T132" i="11"/>
  <c r="T87" i="11"/>
  <c r="T97" i="11"/>
  <c r="T169" i="11"/>
  <c r="T214" i="11"/>
  <c r="T109" i="11"/>
  <c r="T133" i="11"/>
  <c r="Z33" i="11"/>
  <c r="Z159" i="11"/>
  <c r="Z203" i="11"/>
  <c r="Z148" i="11"/>
  <c r="Z68" i="11"/>
  <c r="Z117" i="11"/>
  <c r="Z52" i="11"/>
  <c r="Z91" i="11"/>
  <c r="Z65" i="11"/>
  <c r="Z191" i="11"/>
  <c r="Z141" i="11"/>
  <c r="Z178" i="11"/>
  <c r="Z58" i="11"/>
  <c r="Z55" i="11"/>
  <c r="Z51" i="11"/>
  <c r="Z11" i="11"/>
  <c r="Z127" i="11"/>
  <c r="Z216" i="11"/>
  <c r="Z96" i="11"/>
  <c r="Z190" i="11"/>
  <c r="Z32" i="11"/>
  <c r="T210" i="11"/>
  <c r="T162" i="11"/>
  <c r="T82" i="11"/>
  <c r="T37" i="11"/>
  <c r="T124" i="11"/>
  <c r="T178" i="11"/>
  <c r="T85" i="11"/>
  <c r="T122" i="11"/>
  <c r="T175" i="11"/>
  <c r="T177" i="11"/>
  <c r="T53" i="11"/>
  <c r="T92" i="11"/>
  <c r="T123" i="11"/>
  <c r="T172" i="11"/>
  <c r="T63" i="11"/>
  <c r="T65" i="11"/>
  <c r="T29" i="11"/>
  <c r="T126" i="11"/>
  <c r="T12" i="11"/>
  <c r="T110" i="11"/>
  <c r="T145" i="11"/>
  <c r="T205" i="11"/>
  <c r="T152" i="11"/>
  <c r="Z121" i="11"/>
  <c r="Z215" i="11"/>
  <c r="T179" i="11"/>
  <c r="T88" i="11"/>
  <c r="T32" i="11"/>
  <c r="T14" i="11"/>
  <c r="T174" i="11"/>
  <c r="T57" i="11"/>
  <c r="T31" i="11"/>
  <c r="T217" i="11"/>
  <c r="T62" i="11"/>
  <c r="T116" i="11"/>
  <c r="T167" i="11"/>
  <c r="T209" i="11"/>
  <c r="T147" i="11"/>
  <c r="T52" i="11"/>
  <c r="T49" i="11"/>
  <c r="T27" i="11"/>
  <c r="T11" i="11"/>
  <c r="T79" i="11"/>
  <c r="Z174" i="11"/>
  <c r="Z107" i="11"/>
  <c r="Z183" i="11"/>
  <c r="Z207" i="11"/>
  <c r="Z16" i="11"/>
  <c r="Z60" i="11"/>
  <c r="Z105" i="11"/>
  <c r="Z138" i="11"/>
  <c r="Z187" i="11"/>
  <c r="Z54" i="11"/>
  <c r="Z112" i="11"/>
  <c r="Z106" i="11"/>
  <c r="Z36" i="11"/>
  <c r="Z186" i="11"/>
  <c r="T75" i="11"/>
  <c r="T215" i="11"/>
  <c r="T182" i="11"/>
  <c r="T70" i="11"/>
  <c r="T30" i="11"/>
  <c r="T39" i="11"/>
  <c r="T99" i="11"/>
  <c r="Z72" i="11"/>
  <c r="Z128" i="11"/>
  <c r="Z83" i="11"/>
  <c r="Z134" i="11"/>
  <c r="T143" i="11"/>
  <c r="T153" i="11"/>
  <c r="T90" i="11"/>
  <c r="T19" i="11"/>
  <c r="T207" i="11"/>
  <c r="T206" i="11"/>
  <c r="T91" i="11"/>
  <c r="Z49" i="11"/>
  <c r="Z40" i="11"/>
  <c r="Z93" i="11"/>
  <c r="Z41" i="11"/>
  <c r="Z90" i="11"/>
  <c r="Z24" i="11"/>
  <c r="Z110" i="11"/>
  <c r="Z176" i="11"/>
  <c r="Z188" i="11"/>
  <c r="Z75" i="11"/>
  <c r="Z15" i="11"/>
  <c r="Z77" i="11"/>
  <c r="Z184" i="11"/>
  <c r="Z162" i="11"/>
  <c r="T150" i="11"/>
  <c r="T28" i="11"/>
  <c r="T204" i="11"/>
  <c r="T171" i="11"/>
  <c r="T140" i="11"/>
  <c r="T192" i="11"/>
  <c r="T168" i="11"/>
  <c r="T16" i="11"/>
  <c r="T44" i="11"/>
  <c r="T181" i="11"/>
  <c r="T137" i="11"/>
  <c r="Z130" i="11"/>
  <c r="T141" i="11"/>
  <c r="T134" i="11"/>
  <c r="T130" i="11"/>
  <c r="T78" i="11"/>
  <c r="T33" i="11"/>
  <c r="Z44" i="11"/>
  <c r="Z122" i="11"/>
  <c r="Z136" i="11"/>
  <c r="Z111" i="11"/>
  <c r="Z197" i="11"/>
  <c r="T103" i="11"/>
  <c r="T47" i="11"/>
  <c r="T121" i="11"/>
  <c r="T17" i="11"/>
  <c r="Z18" i="11"/>
  <c r="Z214" i="11"/>
  <c r="Z88" i="11"/>
  <c r="T81" i="11"/>
  <c r="T68" i="11"/>
  <c r="T55" i="11"/>
  <c r="T101" i="11"/>
  <c r="Z140" i="11"/>
  <c r="Z108" i="11"/>
  <c r="Z82" i="11"/>
  <c r="Z210" i="11"/>
  <c r="Z28" i="11"/>
  <c r="Z62" i="11"/>
  <c r="Z196" i="11"/>
  <c r="T156" i="11"/>
  <c r="T74" i="11"/>
  <c r="T176" i="11"/>
  <c r="Z204" i="11"/>
  <c r="Z164" i="11"/>
  <c r="Z170" i="11"/>
  <c r="Z86" i="11"/>
  <c r="Z132" i="11"/>
  <c r="Z115" i="11"/>
  <c r="Z38" i="11"/>
  <c r="T198" i="11"/>
  <c r="T144" i="11"/>
  <c r="T21" i="11"/>
  <c r="T188" i="11"/>
  <c r="Z78" i="11"/>
  <c r="Z57" i="11"/>
  <c r="Z17" i="11"/>
  <c r="Z103" i="11"/>
  <c r="T149" i="11"/>
  <c r="T114" i="11"/>
  <c r="T60" i="11"/>
  <c r="T10" i="11"/>
  <c r="Z193" i="11"/>
  <c r="Z195" i="11"/>
  <c r="Z198" i="11"/>
  <c r="Z217" i="11"/>
  <c r="T104" i="11"/>
  <c r="Z97" i="11"/>
  <c r="T129" i="11"/>
  <c r="T125" i="11"/>
  <c r="Z212" i="11"/>
  <c r="Z153" i="11"/>
  <c r="Z89" i="11"/>
  <c r="Z118" i="11"/>
  <c r="Z73" i="11"/>
  <c r="Z102" i="11"/>
  <c r="Z147" i="11"/>
  <c r="Z142" i="11"/>
  <c r="Z175" i="11"/>
  <c r="Z9" i="11"/>
  <c r="Z208" i="11"/>
  <c r="Z211" i="11"/>
  <c r="Z98" i="11"/>
  <c r="Z166" i="11"/>
  <c r="Z167" i="11"/>
  <c r="Z81" i="11"/>
  <c r="Z209" i="11"/>
  <c r="Z22" i="11"/>
  <c r="Z181" i="11"/>
  <c r="Z85" i="11"/>
  <c r="Z14" i="11"/>
  <c r="Z13" i="11"/>
  <c r="T9" i="11"/>
  <c r="T23" i="11"/>
  <c r="Z149" i="11"/>
  <c r="Z48" i="11"/>
  <c r="Z25" i="11"/>
  <c r="Z87" i="11"/>
  <c r="Z56" i="11"/>
  <c r="Z145" i="11"/>
  <c r="Z66" i="11"/>
  <c r="Z59" i="11"/>
  <c r="Z113" i="11"/>
  <c r="Z61" i="11"/>
  <c r="Z189" i="11"/>
  <c r="Z165" i="11"/>
  <c r="Z194" i="11"/>
  <c r="Z94" i="11"/>
  <c r="Z20" i="11"/>
  <c r="Z100" i="11"/>
  <c r="Z119" i="11"/>
  <c r="Z64" i="11"/>
  <c r="Z158" i="11"/>
  <c r="Z213" i="11"/>
  <c r="Z67" i="11"/>
  <c r="Z45" i="11"/>
  <c r="Z69" i="11"/>
  <c r="T164" i="11"/>
  <c r="Z202" i="11"/>
  <c r="Z34" i="11"/>
  <c r="Z179" i="11"/>
  <c r="Z114" i="11"/>
  <c r="Z27" i="11"/>
  <c r="Z199" i="11"/>
  <c r="Z76" i="11"/>
  <c r="Z74" i="11"/>
  <c r="Z35" i="11"/>
  <c r="Z116" i="11"/>
  <c r="Z137" i="11"/>
  <c r="Z63" i="11"/>
  <c r="Z31" i="11"/>
  <c r="Z79" i="11"/>
  <c r="Z29" i="11"/>
  <c r="Z156" i="11"/>
  <c r="Z143" i="11"/>
  <c r="Z23" i="11"/>
  <c r="Z126" i="11"/>
  <c r="Z71" i="11"/>
  <c r="Z151" i="11"/>
  <c r="Z172" i="11"/>
  <c r="Z200" i="11"/>
  <c r="Z21" i="11"/>
  <c r="Z155" i="11"/>
  <c r="Z104" i="11"/>
  <c r="Z168" i="11"/>
  <c r="Z131" i="11"/>
  <c r="Z163" i="11"/>
  <c r="Z99" i="11"/>
  <c r="Z169" i="11"/>
  <c r="Z144" i="11"/>
  <c r="Z84" i="11"/>
  <c r="Z135" i="11"/>
  <c r="Z125" i="11"/>
  <c r="T89" i="11"/>
  <c r="T45" i="11"/>
  <c r="Z152" i="11"/>
  <c r="Z109" i="11"/>
  <c r="Z185" i="11"/>
  <c r="Z39" i="11"/>
  <c r="Z171" i="11"/>
  <c r="Z201" i="11"/>
  <c r="Z26" i="11"/>
  <c r="Z160" i="11"/>
  <c r="Z157" i="11"/>
  <c r="Z53" i="11"/>
  <c r="Z173" i="11"/>
  <c r="Z123" i="11"/>
  <c r="Z182" i="11"/>
  <c r="Z30" i="11"/>
  <c r="Z101" i="11"/>
  <c r="Z70" i="11"/>
  <c r="Z206" i="11"/>
  <c r="Z47" i="11"/>
  <c r="T196" i="11"/>
  <c r="Z42" i="11"/>
  <c r="Z180" i="11"/>
  <c r="Z95" i="11"/>
  <c r="Z43" i="11"/>
  <c r="Z37" i="11"/>
  <c r="Z154" i="11"/>
  <c r="Z129" i="11"/>
  <c r="Z50" i="11"/>
  <c r="Z254" i="11" l="1"/>
  <c r="T243" i="11"/>
  <c r="T239" i="11"/>
  <c r="T256" i="11"/>
  <c r="Z246" i="11"/>
  <c r="T319" i="11"/>
  <c r="T252" i="11"/>
  <c r="T266" i="11"/>
  <c r="Z252" i="11"/>
  <c r="Z265" i="11"/>
  <c r="Z290" i="11"/>
  <c r="Z307" i="11"/>
  <c r="Z219" i="11"/>
  <c r="Z4" i="11" s="1"/>
  <c r="Z281" i="11"/>
  <c r="Z223" i="11"/>
  <c r="Z232" i="11"/>
  <c r="Z267" i="11"/>
  <c r="Z313" i="11"/>
  <c r="Z244" i="11"/>
  <c r="Z315" i="11"/>
  <c r="Z249" i="11"/>
  <c r="Z225" i="11"/>
  <c r="T270" i="11"/>
  <c r="T299" i="11"/>
  <c r="Z235" i="11"/>
  <c r="Z237" i="11"/>
  <c r="Z239" i="11"/>
  <c r="Z298" i="11"/>
  <c r="Z317" i="11"/>
  <c r="Z251" i="11"/>
  <c r="Z316" i="11"/>
  <c r="Z226" i="11"/>
  <c r="Z250" i="11"/>
  <c r="Z253" i="11"/>
  <c r="Z318" i="11"/>
  <c r="Z295" i="11"/>
  <c r="T223" i="11"/>
  <c r="T281" i="11"/>
  <c r="T267" i="11"/>
  <c r="T307" i="11"/>
  <c r="T219" i="11"/>
  <c r="T4" i="11" s="1"/>
  <c r="T290" i="11"/>
  <c r="T232" i="11"/>
  <c r="T235" i="11"/>
  <c r="Z256" i="11"/>
  <c r="T301" i="11"/>
  <c r="T300" i="11"/>
  <c r="Z293" i="11"/>
  <c r="Z283" i="11"/>
  <c r="T254" i="11"/>
  <c r="T237" i="11"/>
  <c r="T311" i="11"/>
  <c r="T241" i="11"/>
  <c r="T224" i="11"/>
  <c r="Z296" i="11"/>
  <c r="T278" i="11"/>
  <c r="T233" i="11"/>
  <c r="T268" i="11"/>
  <c r="T291" i="11"/>
  <c r="T261" i="11"/>
  <c r="T253" i="11"/>
  <c r="T318" i="11"/>
  <c r="Z301" i="11"/>
  <c r="Z238" i="11"/>
  <c r="Z310" i="11"/>
  <c r="T242" i="11"/>
  <c r="T312" i="11"/>
  <c r="Z269" i="11"/>
  <c r="Z282" i="11"/>
  <c r="T295" i="11"/>
  <c r="T249" i="11"/>
  <c r="T225" i="11"/>
  <c r="T315" i="11"/>
  <c r="Z264" i="11"/>
  <c r="T262" i="11"/>
  <c r="T236" i="11"/>
  <c r="T309" i="11"/>
  <c r="Z247" i="11"/>
  <c r="Z314" i="11"/>
  <c r="T264" i="11"/>
  <c r="Z276" i="11"/>
  <c r="Z236" i="11"/>
  <c r="Z309" i="11"/>
  <c r="Z262" i="11"/>
  <c r="Z297" i="11"/>
  <c r="Z248" i="11"/>
  <c r="Z266" i="11"/>
  <c r="Z245" i="11"/>
  <c r="Z243" i="11"/>
  <c r="Z261" i="11"/>
  <c r="Z280" i="11"/>
  <c r="T250" i="11"/>
  <c r="T316" i="11"/>
  <c r="T226" i="11"/>
  <c r="T294" i="11"/>
  <c r="T277" i="11"/>
  <c r="T234" i="11"/>
  <c r="T308" i="11"/>
  <c r="T246" i="11"/>
  <c r="Z270" i="11"/>
  <c r="T251" i="11"/>
  <c r="T317" i="11"/>
  <c r="T293" i="11"/>
  <c r="T283" i="11"/>
  <c r="T280" i="11"/>
  <c r="Z299" i="11"/>
  <c r="T240" i="11"/>
  <c r="T263" i="11"/>
  <c r="Z275" i="11"/>
  <c r="Z241" i="11"/>
  <c r="Z224" i="11"/>
  <c r="Z311" i="11"/>
  <c r="T276" i="11"/>
  <c r="E26" i="15"/>
  <c r="E16" i="15"/>
  <c r="Z240" i="11"/>
  <c r="T275" i="11"/>
  <c r="T298" i="11"/>
  <c r="T269" i="11"/>
  <c r="T282" i="11"/>
  <c r="Z263" i="11"/>
  <c r="Z284" i="11"/>
  <c r="Z300" i="11"/>
  <c r="T284" i="11"/>
  <c r="Z242" i="11"/>
  <c r="Z312" i="11"/>
  <c r="T255" i="11"/>
  <c r="Z319" i="11"/>
  <c r="Z255" i="11"/>
  <c r="T310" i="11"/>
  <c r="T238" i="11"/>
  <c r="T279" i="11"/>
  <c r="T292" i="11"/>
  <c r="Z233" i="11"/>
  <c r="Z291" i="11"/>
  <c r="Z278" i="11"/>
  <c r="Z268" i="11"/>
  <c r="T313" i="11"/>
  <c r="T244" i="11"/>
  <c r="T296" i="11"/>
  <c r="Z277" i="11"/>
  <c r="Z308" i="11"/>
  <c r="Z234" i="11"/>
  <c r="Z294" i="11"/>
  <c r="Z292" i="11"/>
  <c r="Z279" i="11"/>
  <c r="T245" i="11"/>
  <c r="T265" i="11"/>
  <c r="T247" i="11"/>
  <c r="T314" i="11"/>
  <c r="T248" i="11"/>
  <c r="T297" i="11"/>
  <c r="T286" i="11" l="1"/>
  <c r="Z286" i="11"/>
  <c r="T272" i="11"/>
  <c r="Z321" i="11"/>
  <c r="T258" i="11"/>
  <c r="Z228" i="11"/>
  <c r="Z303" i="11"/>
  <c r="T321" i="11"/>
  <c r="Z258" i="11"/>
  <c r="Z272" i="11"/>
  <c r="T228" i="11"/>
  <c r="T303" i="11"/>
  <c r="F20" i="15" l="1"/>
  <c r="L16" i="15"/>
  <c r="F10" i="15"/>
  <c r="AA166" i="11"/>
  <c r="AA119" i="11"/>
  <c r="AA144" i="11"/>
  <c r="AA181" i="11"/>
  <c r="AA146" i="11"/>
  <c r="AA40" i="11"/>
  <c r="AA198" i="11"/>
  <c r="AA199" i="11"/>
  <c r="AA162" i="11"/>
  <c r="AA165" i="11"/>
  <c r="AA210" i="11"/>
  <c r="AA184" i="11"/>
  <c r="AA103" i="11"/>
  <c r="AA130" i="11"/>
  <c r="AA9" i="11"/>
  <c r="AA190" i="11"/>
  <c r="AA65" i="11"/>
  <c r="AA86" i="11"/>
  <c r="AA191" i="11"/>
  <c r="AA194" i="11"/>
  <c r="AA38" i="11"/>
  <c r="AA124" i="11"/>
  <c r="AA109" i="11"/>
  <c r="AA180" i="11"/>
  <c r="AA45" i="11"/>
  <c r="AA138" i="11"/>
  <c r="AA29" i="11"/>
  <c r="AA36" i="11"/>
  <c r="AA76" i="11"/>
  <c r="AA217" i="11"/>
  <c r="AA152" i="11"/>
  <c r="AA79" i="11"/>
  <c r="AA205" i="11"/>
  <c r="AA112" i="11"/>
  <c r="AA58" i="11"/>
  <c r="AA19" i="11"/>
  <c r="AA82" i="11"/>
  <c r="AA12" i="11"/>
  <c r="AA143" i="11"/>
  <c r="AA73" i="11"/>
  <c r="AA151" i="11"/>
  <c r="AA134" i="11"/>
  <c r="AA170" i="11"/>
  <c r="AA164" i="11"/>
  <c r="AA83" i="11"/>
  <c r="AA203" i="11"/>
  <c r="AA172" i="11"/>
  <c r="AA37" i="11"/>
  <c r="AA107" i="11"/>
  <c r="AA129" i="11"/>
  <c r="AA116" i="11"/>
  <c r="AA114" i="11"/>
  <c r="AA21" i="11"/>
  <c r="AA57" i="11"/>
  <c r="AA87" i="11"/>
  <c r="AA207" i="11"/>
  <c r="AA68" i="11"/>
  <c r="AA175" i="11"/>
  <c r="AA35" i="11"/>
  <c r="AA61" i="11"/>
  <c r="AA71" i="11"/>
  <c r="AA90" i="11"/>
  <c r="AA54" i="11"/>
  <c r="AA10" i="11"/>
  <c r="AA55" i="11"/>
  <c r="AA213" i="11"/>
  <c r="AA66" i="11"/>
  <c r="AA24" i="11"/>
  <c r="AA74" i="11"/>
  <c r="AA141" i="11"/>
  <c r="AA77" i="11"/>
  <c r="AA18" i="11"/>
  <c r="AA91" i="11"/>
  <c r="AA202" i="11"/>
  <c r="AA22" i="11"/>
  <c r="AA100" i="11"/>
  <c r="AA186" i="11"/>
  <c r="AA48" i="11"/>
  <c r="AA42" i="11"/>
  <c r="AA211" i="11"/>
  <c r="AA132" i="11"/>
  <c r="AA99" i="11"/>
  <c r="AA70" i="11"/>
  <c r="AA157" i="11"/>
  <c r="AA69" i="11"/>
  <c r="AA56" i="11"/>
  <c r="AA52" i="11"/>
  <c r="AA150" i="11"/>
  <c r="AA80" i="11"/>
  <c r="AA17" i="11"/>
  <c r="AA60" i="11"/>
  <c r="AA44" i="11"/>
  <c r="AA149" i="11"/>
  <c r="AA122" i="11"/>
  <c r="AA95" i="11"/>
  <c r="AA167" i="11"/>
  <c r="AA187" i="11"/>
  <c r="AA136" i="11"/>
  <c r="AA154" i="11"/>
  <c r="AA20" i="11"/>
  <c r="U206" i="11"/>
  <c r="AA105" i="11"/>
  <c r="AA88" i="11"/>
  <c r="AA196" i="11"/>
  <c r="AA174" i="11"/>
  <c r="AA168" i="11"/>
  <c r="AA137" i="11"/>
  <c r="AA212" i="11"/>
  <c r="AA158" i="11"/>
  <c r="AA185" i="11"/>
  <c r="AA208" i="11"/>
  <c r="AA102" i="11"/>
  <c r="AA118" i="11"/>
  <c r="AA214" i="11"/>
  <c r="AA98" i="11"/>
  <c r="AA215" i="11"/>
  <c r="AA161" i="11"/>
  <c r="AA106" i="11"/>
  <c r="AA216" i="11"/>
  <c r="AA201" i="11"/>
  <c r="AA110" i="11"/>
  <c r="AA75" i="11"/>
  <c r="AA156" i="11"/>
  <c r="AA133" i="11"/>
  <c r="AA139" i="11"/>
  <c r="AA96" i="11"/>
  <c r="AA31" i="11"/>
  <c r="AA47" i="11"/>
  <c r="AA163" i="11"/>
  <c r="AA120" i="11"/>
  <c r="AA195" i="11"/>
  <c r="AA123" i="11"/>
  <c r="AA140" i="11"/>
  <c r="AA125" i="11"/>
  <c r="AA189" i="11"/>
  <c r="AA97" i="11"/>
  <c r="U213" i="11"/>
  <c r="AA183" i="11"/>
  <c r="AA171" i="11"/>
  <c r="AA117" i="11"/>
  <c r="AA53" i="11"/>
  <c r="AA81" i="11"/>
  <c r="AA128" i="11"/>
  <c r="AA34" i="11"/>
  <c r="AA67" i="11"/>
  <c r="AA63" i="11"/>
  <c r="AA41" i="11"/>
  <c r="AA46" i="11"/>
  <c r="U102" i="11"/>
  <c r="U171" i="11"/>
  <c r="U61" i="11"/>
  <c r="AA94" i="11"/>
  <c r="AA127" i="11"/>
  <c r="AA27" i="11"/>
  <c r="AA188" i="11"/>
  <c r="AA111" i="11"/>
  <c r="AA113" i="11"/>
  <c r="AA192" i="11"/>
  <c r="AA15" i="11"/>
  <c r="AA28" i="11"/>
  <c r="AA64" i="11"/>
  <c r="AA43" i="11"/>
  <c r="AA176" i="11"/>
  <c r="AA115" i="11"/>
  <c r="AA126" i="11"/>
  <c r="AA59" i="11"/>
  <c r="AA51" i="11"/>
  <c r="AA72" i="11"/>
  <c r="AA85" i="11"/>
  <c r="AA204" i="11"/>
  <c r="U70" i="11"/>
  <c r="U204" i="11"/>
  <c r="U18" i="11"/>
  <c r="U145" i="11"/>
  <c r="AA131" i="11"/>
  <c r="AA25" i="11"/>
  <c r="AA14" i="11"/>
  <c r="AA13" i="11"/>
  <c r="AA26" i="11"/>
  <c r="AA148" i="11"/>
  <c r="AA147" i="11"/>
  <c r="AA104" i="11"/>
  <c r="AA30" i="11"/>
  <c r="AA197" i="11"/>
  <c r="AA49" i="11"/>
  <c r="U144" i="11"/>
  <c r="U193" i="11"/>
  <c r="AA155" i="11"/>
  <c r="AA11" i="11"/>
  <c r="AA93" i="11"/>
  <c r="AA62" i="11"/>
  <c r="AA206" i="11"/>
  <c r="U191" i="11"/>
  <c r="U22" i="11"/>
  <c r="U165" i="11"/>
  <c r="U17" i="11"/>
  <c r="U148" i="11"/>
  <c r="U167" i="11"/>
  <c r="U147" i="11"/>
  <c r="U84" i="11"/>
  <c r="U188" i="11"/>
  <c r="U65" i="11"/>
  <c r="U67" i="11"/>
  <c r="U131" i="11"/>
  <c r="U49" i="11"/>
  <c r="U74" i="11"/>
  <c r="U200" i="11"/>
  <c r="U109" i="11"/>
  <c r="AA173" i="11"/>
  <c r="AA177" i="11"/>
  <c r="AA121" i="11"/>
  <c r="AA135" i="11"/>
  <c r="AA84" i="11"/>
  <c r="AA182" i="11"/>
  <c r="AA32" i="11"/>
  <c r="U184" i="11"/>
  <c r="U9" i="11"/>
  <c r="U79" i="11"/>
  <c r="U118" i="11"/>
  <c r="AA179" i="11"/>
  <c r="AA23" i="11"/>
  <c r="AA101" i="11"/>
  <c r="AA178" i="11"/>
  <c r="AA92" i="11"/>
  <c r="AA209" i="11"/>
  <c r="U152" i="11"/>
  <c r="U59" i="11"/>
  <c r="U122" i="11"/>
  <c r="U26" i="11"/>
  <c r="U123" i="11"/>
  <c r="U141" i="11"/>
  <c r="U110" i="11"/>
  <c r="U214" i="11"/>
  <c r="U83" i="11"/>
  <c r="U47" i="11"/>
  <c r="U37" i="11"/>
  <c r="U46" i="11"/>
  <c r="U28" i="11"/>
  <c r="U114" i="11"/>
  <c r="U81" i="11"/>
  <c r="U100" i="11"/>
  <c r="U172" i="11"/>
  <c r="U107" i="11"/>
  <c r="U21" i="11"/>
  <c r="U45" i="11"/>
  <c r="U207" i="11"/>
  <c r="U212" i="11"/>
  <c r="U130" i="11"/>
  <c r="U203" i="11"/>
  <c r="U187" i="11"/>
  <c r="U168" i="11"/>
  <c r="U146" i="11"/>
  <c r="U119" i="11"/>
  <c r="U56" i="11"/>
  <c r="U133" i="11"/>
  <c r="U85" i="11"/>
  <c r="U210" i="11"/>
  <c r="U179" i="11"/>
  <c r="U195" i="11"/>
  <c r="U23" i="11"/>
  <c r="U205" i="11"/>
  <c r="U151" i="11"/>
  <c r="U54" i="11"/>
  <c r="U24" i="11"/>
  <c r="AA142" i="11"/>
  <c r="AA78" i="11"/>
  <c r="AA193" i="11"/>
  <c r="U183" i="11"/>
  <c r="U196" i="11"/>
  <c r="U15" i="11"/>
  <c r="AA200" i="11"/>
  <c r="AA39" i="11"/>
  <c r="AA160" i="11"/>
  <c r="AA89" i="11"/>
  <c r="U82" i="11"/>
  <c r="U89" i="11"/>
  <c r="U116" i="11"/>
  <c r="U160" i="11"/>
  <c r="U155" i="11"/>
  <c r="U62" i="11"/>
  <c r="U186" i="11"/>
  <c r="U134" i="11"/>
  <c r="U169" i="11"/>
  <c r="U87" i="11"/>
  <c r="U94" i="11"/>
  <c r="U154" i="11"/>
  <c r="U20" i="11"/>
  <c r="U55" i="11"/>
  <c r="U180" i="11"/>
  <c r="U19" i="11"/>
  <c r="U135" i="11"/>
  <c r="U63" i="11"/>
  <c r="U161" i="11"/>
  <c r="U178" i="11"/>
  <c r="U216" i="11"/>
  <c r="U93" i="11"/>
  <c r="U64" i="11"/>
  <c r="U99" i="11"/>
  <c r="U32" i="11"/>
  <c r="U194" i="11"/>
  <c r="U31" i="11"/>
  <c r="U211" i="11"/>
  <c r="U199" i="11"/>
  <c r="U40" i="11"/>
  <c r="U182" i="11"/>
  <c r="U104" i="11"/>
  <c r="U13" i="11"/>
  <c r="U121" i="11"/>
  <c r="U75" i="11"/>
  <c r="U129" i="11"/>
  <c r="U111" i="11"/>
  <c r="U58" i="11"/>
  <c r="U14" i="11"/>
  <c r="U113" i="11"/>
  <c r="U71" i="11"/>
  <c r="U11" i="11"/>
  <c r="U208" i="11"/>
  <c r="AA145" i="11"/>
  <c r="AA50" i="11"/>
  <c r="AA159" i="11"/>
  <c r="U115" i="11"/>
  <c r="U156" i="11"/>
  <c r="U42" i="11"/>
  <c r="U127" i="11"/>
  <c r="U105" i="11"/>
  <c r="U97" i="11"/>
  <c r="U150" i="11"/>
  <c r="U163" i="11"/>
  <c r="U27" i="11"/>
  <c r="U126" i="11"/>
  <c r="U138" i="11"/>
  <c r="U190" i="11"/>
  <c r="U36" i="11"/>
  <c r="U57" i="11"/>
  <c r="U35" i="11"/>
  <c r="U53" i="11"/>
  <c r="U77" i="11"/>
  <c r="U166" i="11"/>
  <c r="U217" i="11"/>
  <c r="AA169" i="11"/>
  <c r="AA108" i="11"/>
  <c r="U50" i="11"/>
  <c r="U153" i="11"/>
  <c r="U86" i="11"/>
  <c r="U215" i="11"/>
  <c r="U80" i="11"/>
  <c r="U162" i="11"/>
  <c r="U73" i="11"/>
  <c r="U48" i="11"/>
  <c r="U10" i="11"/>
  <c r="U192" i="11"/>
  <c r="U173" i="11"/>
  <c r="U41" i="11"/>
  <c r="U101" i="11"/>
  <c r="U88" i="11"/>
  <c r="U139" i="11"/>
  <c r="U209" i="11"/>
  <c r="U96" i="11"/>
  <c r="U90" i="11"/>
  <c r="U158" i="11"/>
  <c r="U174" i="11"/>
  <c r="U164" i="11"/>
  <c r="U66" i="11"/>
  <c r="U95" i="11"/>
  <c r="AA16" i="11"/>
  <c r="AA33" i="11"/>
  <c r="U120" i="11"/>
  <c r="U39" i="11"/>
  <c r="U124" i="11"/>
  <c r="U136" i="11"/>
  <c r="U143" i="11"/>
  <c r="U12" i="11"/>
  <c r="U181" i="11"/>
  <c r="U112" i="11"/>
  <c r="U142" i="11"/>
  <c r="U201" i="11"/>
  <c r="U128" i="11"/>
  <c r="U44" i="11"/>
  <c r="U149" i="11"/>
  <c r="U33" i="11"/>
  <c r="U157" i="11"/>
  <c r="U38" i="11"/>
  <c r="U170" i="11"/>
  <c r="U60" i="11"/>
  <c r="U137" i="11"/>
  <c r="U125" i="11"/>
  <c r="U72" i="11"/>
  <c r="U202" i="11"/>
  <c r="U16" i="11"/>
  <c r="U175" i="11"/>
  <c r="U198" i="11"/>
  <c r="U51" i="11"/>
  <c r="U52" i="11"/>
  <c r="U68" i="11"/>
  <c r="U140" i="11"/>
  <c r="U98" i="11"/>
  <c r="U92" i="11"/>
  <c r="U177" i="11"/>
  <c r="U103" i="11"/>
  <c r="U91" i="11"/>
  <c r="U176" i="11"/>
  <c r="U69" i="11"/>
  <c r="U108" i="11"/>
  <c r="U34" i="11"/>
  <c r="U189" i="11"/>
  <c r="U106" i="11"/>
  <c r="U185" i="11"/>
  <c r="U76" i="11"/>
  <c r="U43" i="11"/>
  <c r="U117" i="11"/>
  <c r="U132" i="11"/>
  <c r="U159" i="11"/>
  <c r="U25" i="11"/>
  <c r="U78" i="11"/>
  <c r="U29" i="11"/>
  <c r="U30" i="11"/>
  <c r="AA153" i="11"/>
  <c r="U197" i="11"/>
  <c r="U239" i="11" l="1"/>
  <c r="U237" i="11"/>
  <c r="U245" i="11"/>
  <c r="AA254" i="11"/>
  <c r="AA300" i="11"/>
  <c r="AA284" i="11"/>
  <c r="AA313" i="11"/>
  <c r="AA255" i="11"/>
  <c r="AA319" i="11"/>
  <c r="U264" i="11"/>
  <c r="U292" i="11"/>
  <c r="U279" i="11"/>
  <c r="U299" i="11"/>
  <c r="AA251" i="11"/>
  <c r="AA317" i="11"/>
  <c r="U261" i="11"/>
  <c r="U275" i="11"/>
  <c r="AA314" i="11"/>
  <c r="AA247" i="11"/>
  <c r="AA280" i="11"/>
  <c r="U300" i="11"/>
  <c r="U243" i="11"/>
  <c r="U314" i="11"/>
  <c r="U247" i="11"/>
  <c r="U263" i="11"/>
  <c r="U315" i="11"/>
  <c r="U225" i="11"/>
  <c r="U249" i="11"/>
  <c r="U269" i="11"/>
  <c r="U282" i="11"/>
  <c r="U313" i="11"/>
  <c r="U244" i="11"/>
  <c r="U246" i="11"/>
  <c r="U234" i="11"/>
  <c r="U294" i="11"/>
  <c r="U277" i="11"/>
  <c r="U308" i="11"/>
  <c r="U283" i="11"/>
  <c r="U293" i="11"/>
  <c r="U284" i="11"/>
  <c r="AA265" i="11"/>
  <c r="AA240" i="11"/>
  <c r="AA236" i="11"/>
  <c r="AA309" i="11"/>
  <c r="AA262" i="11"/>
  <c r="U310" i="11"/>
  <c r="U238" i="11"/>
  <c r="U270" i="11"/>
  <c r="AA270" i="11"/>
  <c r="U312" i="11"/>
  <c r="U242" i="11"/>
  <c r="U262" i="11"/>
  <c r="U309" i="11"/>
  <c r="U236" i="11"/>
  <c r="U296" i="11"/>
  <c r="U266" i="11"/>
  <c r="U311" i="11"/>
  <c r="U224" i="11"/>
  <c r="U241" i="11"/>
  <c r="U256" i="11"/>
  <c r="U297" i="11"/>
  <c r="U248" i="11"/>
  <c r="AA275" i="11"/>
  <c r="U281" i="11"/>
  <c r="U290" i="11"/>
  <c r="U307" i="11"/>
  <c r="U267" i="11"/>
  <c r="U223" i="11"/>
  <c r="U232" i="11"/>
  <c r="U219" i="11"/>
  <c r="U4" i="11" s="1"/>
  <c r="AA268" i="11"/>
  <c r="AA233" i="11"/>
  <c r="AA278" i="11"/>
  <c r="AA291" i="11"/>
  <c r="AA266" i="11"/>
  <c r="U280" i="11"/>
  <c r="AA239" i="11"/>
  <c r="AA299" i="11"/>
  <c r="U254" i="11"/>
  <c r="AA235" i="11"/>
  <c r="AA263" i="11"/>
  <c r="U276" i="11"/>
  <c r="U295" i="11"/>
  <c r="U251" i="11"/>
  <c r="U317" i="11"/>
  <c r="U316" i="11"/>
  <c r="U250" i="11"/>
  <c r="U226" i="11"/>
  <c r="U301" i="11"/>
  <c r="U240" i="11"/>
  <c r="AA261" i="11"/>
  <c r="AA293" i="11"/>
  <c r="AA283" i="11"/>
  <c r="AA252" i="11"/>
  <c r="AA245" i="11"/>
  <c r="AA238" i="11"/>
  <c r="AA310" i="11"/>
  <c r="AA237" i="11"/>
  <c r="AA312" i="11"/>
  <c r="AA242" i="11"/>
  <c r="AA276" i="11"/>
  <c r="AA281" i="11"/>
  <c r="AA290" i="11"/>
  <c r="AA267" i="11"/>
  <c r="AA307" i="11"/>
  <c r="AA232" i="11"/>
  <c r="AA223" i="11"/>
  <c r="AA219" i="11"/>
  <c r="AA4" i="11" s="1"/>
  <c r="AA256" i="11"/>
  <c r="F26" i="15"/>
  <c r="F16" i="15"/>
  <c r="U268" i="11"/>
  <c r="U291" i="11"/>
  <c r="U233" i="11"/>
  <c r="U278" i="11"/>
  <c r="U235" i="11"/>
  <c r="AA253" i="11"/>
  <c r="AA318" i="11"/>
  <c r="AA295" i="11"/>
  <c r="AA264" i="11"/>
  <c r="AA269" i="11"/>
  <c r="AA282" i="11"/>
  <c r="AA277" i="11"/>
  <c r="AA308" i="11"/>
  <c r="AA234" i="11"/>
  <c r="AA294" i="11"/>
  <c r="U265" i="11"/>
  <c r="U298" i="11"/>
  <c r="AA243" i="11"/>
  <c r="U253" i="11"/>
  <c r="U318" i="11"/>
  <c r="U319" i="11"/>
  <c r="U255" i="11"/>
  <c r="U252" i="11"/>
  <c r="AA298" i="11"/>
  <c r="AA311" i="11"/>
  <c r="AA241" i="11"/>
  <c r="AA224" i="11"/>
  <c r="AA250" i="11"/>
  <c r="AA226" i="11"/>
  <c r="AA316" i="11"/>
  <c r="AA244" i="11"/>
  <c r="AA296" i="11"/>
  <c r="AA315" i="11"/>
  <c r="AA249" i="11"/>
  <c r="AA225" i="11"/>
  <c r="AA248" i="11"/>
  <c r="AA246" i="11"/>
  <c r="AA301" i="11"/>
  <c r="AA292" i="11"/>
  <c r="AA279" i="11"/>
  <c r="AA297" i="11"/>
  <c r="U286" i="11" l="1"/>
  <c r="AA321" i="11"/>
  <c r="U258" i="11"/>
  <c r="AA303" i="11"/>
  <c r="AA272" i="11"/>
  <c r="AA258" i="11"/>
  <c r="U321" i="11"/>
  <c r="U228" i="11"/>
  <c r="U272" i="11"/>
  <c r="U303" i="11"/>
  <c r="AA228" i="11"/>
  <c r="AA286" i="11"/>
  <c r="G20" i="15" l="1"/>
  <c r="G10" i="15"/>
  <c r="M16" i="15"/>
  <c r="AB204" i="11"/>
  <c r="V89" i="11"/>
  <c r="V155" i="11"/>
  <c r="V149" i="11"/>
  <c r="V78" i="11"/>
  <c r="V17" i="11"/>
  <c r="AB61" i="11"/>
  <c r="AB9" i="11"/>
  <c r="AB193" i="11"/>
  <c r="AB144" i="11"/>
  <c r="AB213" i="11"/>
  <c r="AB79" i="11"/>
  <c r="AB15" i="11"/>
  <c r="V148" i="11"/>
  <c r="V102" i="11"/>
  <c r="AB70" i="11"/>
  <c r="V208" i="11"/>
  <c r="V179" i="11"/>
  <c r="V100" i="11"/>
  <c r="V116" i="11"/>
  <c r="V165" i="11"/>
  <c r="V154" i="11"/>
  <c r="V197" i="11"/>
  <c r="V168" i="11"/>
  <c r="V164" i="11"/>
  <c r="V142" i="11"/>
  <c r="V152" i="11"/>
  <c r="AB183" i="11"/>
  <c r="AB103" i="11"/>
  <c r="AB184" i="11"/>
  <c r="AB18" i="11"/>
  <c r="V159" i="11"/>
  <c r="V25" i="11"/>
  <c r="V184" i="11"/>
  <c r="V26" i="11"/>
  <c r="V204" i="11"/>
  <c r="V109" i="11"/>
  <c r="V74" i="11"/>
  <c r="V174" i="11"/>
  <c r="V65" i="11"/>
  <c r="AB66" i="11"/>
  <c r="V118" i="11"/>
  <c r="V203" i="11"/>
  <c r="V54" i="11"/>
  <c r="AB206" i="11"/>
  <c r="V167" i="11"/>
  <c r="V139" i="11"/>
  <c r="V23" i="11"/>
  <c r="V125" i="11"/>
  <c r="V39" i="11"/>
  <c r="AB152" i="11"/>
  <c r="V79" i="11"/>
  <c r="V130" i="11"/>
  <c r="V69" i="11"/>
  <c r="V9" i="11"/>
  <c r="AB65" i="11"/>
  <c r="AB80" i="11"/>
  <c r="AB23" i="11"/>
  <c r="AB14" i="11"/>
  <c r="AB114" i="11"/>
  <c r="AB81" i="11"/>
  <c r="AB127" i="11"/>
  <c r="AB24" i="11"/>
  <c r="AB109" i="11"/>
  <c r="AB35" i="11"/>
  <c r="AB96" i="11"/>
  <c r="AB90" i="11"/>
  <c r="AB137" i="11"/>
  <c r="AB174" i="11"/>
  <c r="AB132" i="11"/>
  <c r="AB64" i="11"/>
  <c r="AB153" i="11"/>
  <c r="AB176" i="11"/>
  <c r="AB196" i="11"/>
  <c r="V53" i="11"/>
  <c r="V88" i="11"/>
  <c r="V98" i="11"/>
  <c r="V175" i="11"/>
  <c r="V124" i="11"/>
  <c r="V133" i="11"/>
  <c r="V30" i="11"/>
  <c r="V55" i="11"/>
  <c r="V101" i="11"/>
  <c r="AB42" i="11"/>
  <c r="AB94" i="11"/>
  <c r="AB41" i="11"/>
  <c r="AB131" i="11"/>
  <c r="AB25" i="11"/>
  <c r="AB197" i="11"/>
  <c r="AB76" i="11"/>
  <c r="AB105" i="11"/>
  <c r="AB189" i="11"/>
  <c r="AB78" i="11"/>
  <c r="AB106" i="11"/>
  <c r="AB48" i="11"/>
  <c r="AB125" i="11"/>
  <c r="AB163" i="11"/>
  <c r="AB203" i="11"/>
  <c r="AB160" i="11"/>
  <c r="AB117" i="11"/>
  <c r="AB56" i="11"/>
  <c r="AB155" i="11"/>
  <c r="AB182" i="11"/>
  <c r="AB104" i="11"/>
  <c r="AB75" i="11"/>
  <c r="AB129" i="11"/>
  <c r="AB67" i="11"/>
  <c r="AB58" i="11"/>
  <c r="AB46" i="11"/>
  <c r="AB55" i="11"/>
  <c r="AB11" i="11"/>
  <c r="AB107" i="11"/>
  <c r="AB53" i="11"/>
  <c r="AB69" i="11"/>
  <c r="AB135" i="11"/>
  <c r="AB60" i="11"/>
  <c r="AB130" i="11"/>
  <c r="AB143" i="11"/>
  <c r="AB122" i="11"/>
  <c r="AB194" i="11"/>
  <c r="AB118" i="11"/>
  <c r="AB145" i="11"/>
  <c r="V210" i="11"/>
  <c r="V217" i="11"/>
  <c r="V56" i="11"/>
  <c r="V147" i="11"/>
  <c r="V18" i="11"/>
  <c r="V90" i="11"/>
  <c r="V173" i="11"/>
  <c r="V37" i="11"/>
  <c r="V31" i="11"/>
  <c r="AB95" i="11"/>
  <c r="V187" i="11"/>
  <c r="V138" i="11"/>
  <c r="V161" i="11"/>
  <c r="AB195" i="11"/>
  <c r="AB44" i="11"/>
  <c r="AB74" i="11"/>
  <c r="AB100" i="11"/>
  <c r="AB172" i="11"/>
  <c r="AB36" i="11"/>
  <c r="AB57" i="11"/>
  <c r="AB162" i="11"/>
  <c r="AB209" i="11"/>
  <c r="AB166" i="11"/>
  <c r="AB207" i="11"/>
  <c r="AB150" i="11"/>
  <c r="AB50" i="11"/>
  <c r="AB116" i="11"/>
  <c r="AB115" i="11"/>
  <c r="AB108" i="11"/>
  <c r="AB26" i="11"/>
  <c r="AB159" i="11"/>
  <c r="AB17" i="11"/>
  <c r="AB138" i="11"/>
  <c r="AB85" i="11"/>
  <c r="AB214" i="11"/>
  <c r="AB179" i="11"/>
  <c r="AB188" i="11"/>
  <c r="AB217" i="11"/>
  <c r="AB47" i="11"/>
  <c r="AB49" i="11"/>
  <c r="AB180" i="11"/>
  <c r="AB19" i="11"/>
  <c r="AB45" i="11"/>
  <c r="AB89" i="11"/>
  <c r="AB146" i="11"/>
  <c r="AB91" i="11"/>
  <c r="V42" i="11"/>
  <c r="AB111" i="11"/>
  <c r="AB208" i="11"/>
  <c r="AB161" i="11"/>
  <c r="AB175" i="11"/>
  <c r="AB156" i="11"/>
  <c r="AB112" i="11"/>
  <c r="AB201" i="11"/>
  <c r="AB128" i="11"/>
  <c r="AB54" i="11"/>
  <c r="AB88" i="11"/>
  <c r="AB139" i="11"/>
  <c r="AB73" i="11"/>
  <c r="AB136" i="11"/>
  <c r="AB82" i="11"/>
  <c r="AB93" i="11"/>
  <c r="AB168" i="11"/>
  <c r="AB12" i="11"/>
  <c r="AB148" i="11"/>
  <c r="AB40" i="11"/>
  <c r="AB173" i="11"/>
  <c r="AB215" i="11"/>
  <c r="AB198" i="11"/>
  <c r="AB164" i="11"/>
  <c r="AB10" i="11"/>
  <c r="V67" i="11"/>
  <c r="V153" i="11"/>
  <c r="V84" i="11"/>
  <c r="V128" i="11"/>
  <c r="V10" i="11"/>
  <c r="V205" i="11"/>
  <c r="V43" i="11"/>
  <c r="V186" i="11"/>
  <c r="V72" i="11"/>
  <c r="V120" i="11"/>
  <c r="V92" i="11"/>
  <c r="V200" i="11"/>
  <c r="V20" i="11"/>
  <c r="V95" i="11"/>
  <c r="V71" i="11"/>
  <c r="V191" i="11"/>
  <c r="AB171" i="11"/>
  <c r="V45" i="11"/>
  <c r="V19" i="11"/>
  <c r="AB170" i="11"/>
  <c r="AB187" i="11"/>
  <c r="AB165" i="11"/>
  <c r="AB133" i="11"/>
  <c r="AB190" i="11"/>
  <c r="AB37" i="11"/>
  <c r="AB154" i="11"/>
  <c r="AB20" i="11"/>
  <c r="AB71" i="11"/>
  <c r="AB33" i="11"/>
  <c r="AB124" i="11"/>
  <c r="AB77" i="11"/>
  <c r="AB21" i="11"/>
  <c r="AB72" i="11"/>
  <c r="AB99" i="11"/>
  <c r="AB123" i="11"/>
  <c r="AB141" i="11"/>
  <c r="AB51" i="11"/>
  <c r="AB167" i="11"/>
  <c r="AB121" i="11"/>
  <c r="AB186" i="11"/>
  <c r="AB134" i="11"/>
  <c r="V94" i="11"/>
  <c r="V177" i="11"/>
  <c r="V36" i="11"/>
  <c r="V112" i="11"/>
  <c r="AB98" i="11"/>
  <c r="V117" i="11"/>
  <c r="AB177" i="11"/>
  <c r="V87" i="11"/>
  <c r="V158" i="11"/>
  <c r="V76" i="11"/>
  <c r="V34" i="11"/>
  <c r="V61" i="11"/>
  <c r="V40" i="11"/>
  <c r="AB102" i="11"/>
  <c r="AB92" i="11"/>
  <c r="V63" i="11"/>
  <c r="AB87" i="11"/>
  <c r="AB28" i="11"/>
  <c r="AB200" i="11"/>
  <c r="AB157" i="11"/>
  <c r="AB140" i="11"/>
  <c r="AB216" i="11"/>
  <c r="AB27" i="11"/>
  <c r="AB211" i="11"/>
  <c r="AB34" i="11"/>
  <c r="AB13" i="11"/>
  <c r="AB147" i="11"/>
  <c r="AB52" i="11"/>
  <c r="AB205" i="11"/>
  <c r="AB101" i="11"/>
  <c r="AB149" i="11"/>
  <c r="AB38" i="11"/>
  <c r="AB68" i="11"/>
  <c r="AB32" i="11"/>
  <c r="AB31" i="11"/>
  <c r="AB199" i="11"/>
  <c r="AB210" i="11"/>
  <c r="AB169" i="11"/>
  <c r="AB191" i="11"/>
  <c r="V85" i="11"/>
  <c r="V137" i="11"/>
  <c r="V96" i="11"/>
  <c r="V214" i="11"/>
  <c r="AB30" i="11"/>
  <c r="V201" i="11"/>
  <c r="V33" i="11"/>
  <c r="V178" i="11"/>
  <c r="V166" i="11"/>
  <c r="V194" i="11"/>
  <c r="V183" i="11"/>
  <c r="V111" i="11"/>
  <c r="V29" i="11"/>
  <c r="V28" i="11"/>
  <c r="V136" i="11"/>
  <c r="V59" i="11"/>
  <c r="V49" i="11"/>
  <c r="V213" i="11"/>
  <c r="V141" i="11"/>
  <c r="V171" i="11"/>
  <c r="V172" i="11"/>
  <c r="V126" i="11"/>
  <c r="V176" i="11"/>
  <c r="V24" i="11"/>
  <c r="V151" i="11"/>
  <c r="V16" i="11"/>
  <c r="V110" i="11"/>
  <c r="V170" i="11"/>
  <c r="V13" i="11"/>
  <c r="V190" i="11"/>
  <c r="V47" i="11"/>
  <c r="V86" i="11"/>
  <c r="V82" i="11"/>
  <c r="V134" i="11"/>
  <c r="V119" i="11"/>
  <c r="AB120" i="11"/>
  <c r="V50" i="11"/>
  <c r="V195" i="11"/>
  <c r="V114" i="11"/>
  <c r="V207" i="11"/>
  <c r="V146" i="11"/>
  <c r="V215" i="11"/>
  <c r="V189" i="11"/>
  <c r="V145" i="11"/>
  <c r="V22" i="11"/>
  <c r="V91" i="11"/>
  <c r="V11" i="11"/>
  <c r="V143" i="11"/>
  <c r="V131" i="11"/>
  <c r="V15" i="11"/>
  <c r="V70" i="11"/>
  <c r="V115" i="11"/>
  <c r="V135" i="11"/>
  <c r="V77" i="11"/>
  <c r="AB126" i="11"/>
  <c r="AB84" i="11"/>
  <c r="AB113" i="11"/>
  <c r="AB192" i="11"/>
  <c r="AB181" i="11"/>
  <c r="AB16" i="11"/>
  <c r="V140" i="11"/>
  <c r="V156" i="11"/>
  <c r="V83" i="11"/>
  <c r="V12" i="11"/>
  <c r="V103" i="11"/>
  <c r="V157" i="11"/>
  <c r="V52" i="11"/>
  <c r="V132" i="11"/>
  <c r="V198" i="11"/>
  <c r="V73" i="11"/>
  <c r="V202" i="11"/>
  <c r="V121" i="11"/>
  <c r="V192" i="11"/>
  <c r="V123" i="11"/>
  <c r="V32" i="11"/>
  <c r="V46" i="11"/>
  <c r="V193" i="11"/>
  <c r="V60" i="11"/>
  <c r="V57" i="11"/>
  <c r="V127" i="11"/>
  <c r="V93" i="11"/>
  <c r="V62" i="11"/>
  <c r="V188" i="11"/>
  <c r="V35" i="11"/>
  <c r="AB178" i="11"/>
  <c r="AB158" i="11"/>
  <c r="AB22" i="11"/>
  <c r="AB86" i="11"/>
  <c r="AB83" i="11"/>
  <c r="V75" i="11"/>
  <c r="V105" i="11"/>
  <c r="V180" i="11"/>
  <c r="V163" i="11"/>
  <c r="V27" i="11"/>
  <c r="V212" i="11"/>
  <c r="V196" i="11"/>
  <c r="V144" i="11"/>
  <c r="V14" i="11"/>
  <c r="V216" i="11"/>
  <c r="V58" i="11"/>
  <c r="V209" i="11"/>
  <c r="V162" i="11"/>
  <c r="V41" i="11"/>
  <c r="V107" i="11"/>
  <c r="V129" i="11"/>
  <c r="V181" i="11"/>
  <c r="AB151" i="11"/>
  <c r="AB212" i="11"/>
  <c r="AB202" i="11"/>
  <c r="V81" i="11"/>
  <c r="V104" i="11"/>
  <c r="V106" i="11"/>
  <c r="AB59" i="11"/>
  <c r="AB62" i="11"/>
  <c r="AB63" i="11"/>
  <c r="AB119" i="11"/>
  <c r="AB142" i="11"/>
  <c r="V64" i="11"/>
  <c r="AB185" i="11"/>
  <c r="V80" i="11"/>
  <c r="V66" i="11"/>
  <c r="V169" i="11"/>
  <c r="V108" i="11"/>
  <c r="V99" i="11"/>
  <c r="V160" i="11"/>
  <c r="V206" i="11"/>
  <c r="V51" i="11"/>
  <c r="V185" i="11"/>
  <c r="V68" i="11"/>
  <c r="V38" i="11"/>
  <c r="V97" i="11"/>
  <c r="V21" i="11"/>
  <c r="V122" i="11"/>
  <c r="V48" i="11"/>
  <c r="AB97" i="11"/>
  <c r="AB39" i="11"/>
  <c r="AB43" i="11"/>
  <c r="AB110" i="11"/>
  <c r="AB29" i="11"/>
  <c r="V211" i="11"/>
  <c r="V150" i="11"/>
  <c r="V182" i="11"/>
  <c r="V113" i="11"/>
  <c r="V199" i="11"/>
  <c r="V44" i="11"/>
  <c r="V296" i="11" l="1"/>
  <c r="V301" i="11"/>
  <c r="AB265" i="11"/>
  <c r="AB299" i="11"/>
  <c r="AB298" i="11"/>
  <c r="V235" i="11"/>
  <c r="V246" i="11"/>
  <c r="AB297" i="11"/>
  <c r="AB248" i="11"/>
  <c r="V276" i="11"/>
  <c r="V279" i="11"/>
  <c r="V292" i="11"/>
  <c r="AB270" i="11"/>
  <c r="V255" i="11"/>
  <c r="V319" i="11"/>
  <c r="V264" i="11"/>
  <c r="V252" i="11"/>
  <c r="V240" i="11"/>
  <c r="AB309" i="11"/>
  <c r="AB262" i="11"/>
  <c r="AB236" i="11"/>
  <c r="AB301" i="11"/>
  <c r="AB235" i="11"/>
  <c r="AB269" i="11"/>
  <c r="AB282" i="11"/>
  <c r="AB250" i="11"/>
  <c r="AB316" i="11"/>
  <c r="AB226" i="11"/>
  <c r="AB239" i="11"/>
  <c r="AB311" i="11"/>
  <c r="AB241" i="11"/>
  <c r="AB224" i="11"/>
  <c r="AB243" i="11"/>
  <c r="V237" i="11"/>
  <c r="V245" i="11"/>
  <c r="AB276" i="11"/>
  <c r="V298" i="11"/>
  <c r="AB254" i="11"/>
  <c r="AB283" i="11"/>
  <c r="AB293" i="11"/>
  <c r="V243" i="11"/>
  <c r="AB313" i="11"/>
  <c r="AB244" i="11"/>
  <c r="V315" i="11"/>
  <c r="V225" i="11"/>
  <c r="V249" i="11"/>
  <c r="AB317" i="11"/>
  <c r="AB251" i="11"/>
  <c r="AB247" i="11"/>
  <c r="AB314" i="11"/>
  <c r="V275" i="11"/>
  <c r="V250" i="11"/>
  <c r="V316" i="11"/>
  <c r="V226" i="11"/>
  <c r="AB267" i="11"/>
  <c r="AB232" i="11"/>
  <c r="AB223" i="11"/>
  <c r="AB281" i="11"/>
  <c r="AB219" i="11"/>
  <c r="AB4" i="11" s="1"/>
  <c r="AB307" i="11"/>
  <c r="AB290" i="11"/>
  <c r="AB261" i="11"/>
  <c r="V262" i="11"/>
  <c r="V236" i="11"/>
  <c r="V309" i="11"/>
  <c r="V311" i="11"/>
  <c r="V224" i="11"/>
  <c r="V241" i="11"/>
  <c r="AB256" i="11"/>
  <c r="AB245" i="11"/>
  <c r="V256" i="11"/>
  <c r="AB233" i="11"/>
  <c r="AB268" i="11"/>
  <c r="AB291" i="11"/>
  <c r="AB278" i="11"/>
  <c r="AB296" i="11"/>
  <c r="V239" i="11"/>
  <c r="AB264" i="11"/>
  <c r="AB266" i="11"/>
  <c r="V281" i="11"/>
  <c r="V307" i="11"/>
  <c r="V232" i="11"/>
  <c r="V267" i="11"/>
  <c r="V290" i="11"/>
  <c r="V223" i="11"/>
  <c r="V219" i="11"/>
  <c r="V4" i="11" s="1"/>
  <c r="V299" i="11"/>
  <c r="AB280" i="11"/>
  <c r="V313" i="11"/>
  <c r="V244" i="11"/>
  <c r="V310" i="11"/>
  <c r="V238" i="11"/>
  <c r="V268" i="11"/>
  <c r="V233" i="11"/>
  <c r="V278" i="11"/>
  <c r="V291" i="11"/>
  <c r="V248" i="11"/>
  <c r="V297" i="11"/>
  <c r="AB284" i="11"/>
  <c r="V247" i="11"/>
  <c r="V314" i="11"/>
  <c r="AB312" i="11"/>
  <c r="AB242" i="11"/>
  <c r="AB295" i="11"/>
  <c r="V308" i="11"/>
  <c r="V294" i="11"/>
  <c r="V234" i="11"/>
  <c r="V277" i="11"/>
  <c r="AB308" i="11"/>
  <c r="AB234" i="11"/>
  <c r="AB277" i="11"/>
  <c r="AB294" i="11"/>
  <c r="G26" i="15"/>
  <c r="G16" i="15"/>
  <c r="V263" i="11"/>
  <c r="V254" i="11"/>
  <c r="V317" i="11"/>
  <c r="V251" i="11"/>
  <c r="V266" i="11"/>
  <c r="V261" i="11"/>
  <c r="V242" i="11"/>
  <c r="V312" i="11"/>
  <c r="V293" i="11"/>
  <c r="V283" i="11"/>
  <c r="V270" i="11"/>
  <c r="V284" i="11"/>
  <c r="AB300" i="11"/>
  <c r="AB246" i="11"/>
  <c r="V280" i="11"/>
  <c r="AB240" i="11"/>
  <c r="V300" i="11"/>
  <c r="V265" i="11"/>
  <c r="AB237" i="11"/>
  <c r="AB263" i="11"/>
  <c r="AB310" i="11"/>
  <c r="AB238" i="11"/>
  <c r="AB252" i="11"/>
  <c r="V295" i="11"/>
  <c r="V269" i="11"/>
  <c r="V282" i="11"/>
  <c r="AB279" i="11"/>
  <c r="AB292" i="11"/>
  <c r="AB225" i="11"/>
  <c r="AB249" i="11"/>
  <c r="AB315" i="11"/>
  <c r="AB318" i="11"/>
  <c r="AB253" i="11"/>
  <c r="AB319" i="11"/>
  <c r="AB255" i="11"/>
  <c r="AB275" i="11"/>
  <c r="V253" i="11"/>
  <c r="V318" i="11"/>
  <c r="V228" i="11" l="1"/>
  <c r="AB303" i="11"/>
  <c r="AB228" i="11"/>
  <c r="V321" i="11"/>
  <c r="AB286" i="11"/>
  <c r="V258" i="11"/>
  <c r="AB272" i="11"/>
  <c r="V272" i="11"/>
  <c r="V303" i="11"/>
  <c r="AB321" i="11"/>
  <c r="AB258" i="11"/>
  <c r="V286" i="11"/>
  <c r="H20" i="15" l="1"/>
  <c r="N16" i="15"/>
  <c r="H10" i="15"/>
  <c r="J20" i="15"/>
  <c r="AC90" i="11"/>
  <c r="AC25" i="11"/>
  <c r="AC74" i="11"/>
  <c r="AC100" i="11"/>
  <c r="AC175" i="11"/>
  <c r="AC179" i="11"/>
  <c r="AC123" i="11"/>
  <c r="AC18" i="11"/>
  <c r="AC98" i="11"/>
  <c r="AC208" i="11"/>
  <c r="AC204" i="11"/>
  <c r="AC88" i="11"/>
  <c r="AC149" i="11"/>
  <c r="AC159" i="11"/>
  <c r="AC89" i="11"/>
  <c r="AC174" i="11"/>
  <c r="AC30" i="11"/>
  <c r="AC210" i="11"/>
  <c r="AC119" i="11"/>
  <c r="AC153" i="11"/>
  <c r="AC96" i="11"/>
  <c r="AC114" i="11"/>
  <c r="AC37" i="11"/>
  <c r="AC217" i="11"/>
  <c r="AC106" i="11"/>
  <c r="AC124" i="11"/>
  <c r="AC23" i="11"/>
  <c r="AC39" i="11"/>
  <c r="AC56" i="11"/>
  <c r="AC155" i="11"/>
  <c r="AC167" i="11"/>
  <c r="AC53" i="11"/>
  <c r="AC63" i="11"/>
  <c r="AC32" i="11"/>
  <c r="AC50" i="11"/>
  <c r="AC193" i="11"/>
  <c r="AC60" i="11"/>
  <c r="AC173" i="11"/>
  <c r="AC148" i="11"/>
  <c r="AC147" i="11"/>
  <c r="AC9" i="11"/>
  <c r="AC42" i="11"/>
  <c r="AC102" i="11"/>
  <c r="AC140" i="11"/>
  <c r="AC211" i="11"/>
  <c r="AC33" i="11"/>
  <c r="AC93" i="11"/>
  <c r="AC154" i="11"/>
  <c r="AC26" i="11"/>
  <c r="AC184" i="11"/>
  <c r="AC94" i="11"/>
  <c r="AC122" i="11"/>
  <c r="AC46" i="11"/>
  <c r="AC177" i="11"/>
  <c r="AC195" i="11"/>
  <c r="AC48" i="11"/>
  <c r="AC214" i="11"/>
  <c r="AC181" i="11"/>
  <c r="AC104" i="11"/>
  <c r="AC161" i="11"/>
  <c r="AC129" i="11"/>
  <c r="AC215" i="11"/>
  <c r="AC165" i="11"/>
  <c r="AC109" i="11"/>
  <c r="AC10" i="11"/>
  <c r="AC36" i="11"/>
  <c r="AC194" i="11"/>
  <c r="AC28" i="11"/>
  <c r="AC117" i="11"/>
  <c r="AC19" i="11"/>
  <c r="AC188" i="11"/>
  <c r="AC44" i="11"/>
  <c r="AC137" i="11"/>
  <c r="AC143" i="11"/>
  <c r="AC151" i="11"/>
  <c r="AC49" i="11"/>
  <c r="AC17" i="11"/>
  <c r="AC84" i="11"/>
  <c r="AC205" i="11"/>
  <c r="AC200" i="11"/>
  <c r="AC83" i="11"/>
  <c r="AC183" i="11"/>
  <c r="AC152" i="11"/>
  <c r="AC111" i="11"/>
  <c r="AC31" i="11"/>
  <c r="AC54" i="11"/>
  <c r="AC78" i="11"/>
  <c r="AC64" i="11"/>
  <c r="AC128" i="11"/>
  <c r="AC156" i="11"/>
  <c r="AC201" i="11"/>
  <c r="AC207" i="11"/>
  <c r="AC146" i="11"/>
  <c r="AC190" i="11"/>
  <c r="AC141" i="11"/>
  <c r="AC172" i="11"/>
  <c r="AC199" i="11"/>
  <c r="AC81" i="11"/>
  <c r="AC125" i="11"/>
  <c r="AC45" i="11"/>
  <c r="AC164" i="11"/>
  <c r="AC55" i="11"/>
  <c r="AC105" i="11"/>
  <c r="AC107" i="11"/>
  <c r="AC127" i="11"/>
  <c r="AC43" i="11"/>
  <c r="AC80" i="11"/>
  <c r="AC121" i="11"/>
  <c r="AC15" i="11"/>
  <c r="AC192" i="11"/>
  <c r="AC82" i="11"/>
  <c r="AC176" i="11"/>
  <c r="AC24" i="11"/>
  <c r="AC34" i="11"/>
  <c r="AC73" i="11"/>
  <c r="AC202" i="11"/>
  <c r="AC216" i="11"/>
  <c r="AC131" i="11"/>
  <c r="AC62" i="11"/>
  <c r="AC169" i="11"/>
  <c r="AC135" i="11"/>
  <c r="AC76" i="11"/>
  <c r="AC150" i="11"/>
  <c r="AC170" i="11"/>
  <c r="AC103" i="11"/>
  <c r="AC133" i="11"/>
  <c r="AC186" i="11"/>
  <c r="AC92" i="11"/>
  <c r="AC79" i="11"/>
  <c r="AC142" i="11"/>
  <c r="AC130" i="11"/>
  <c r="AC138" i="11"/>
  <c r="AC157" i="11"/>
  <c r="AC66" i="11"/>
  <c r="AC52" i="11"/>
  <c r="AC71" i="11"/>
  <c r="AC14" i="11"/>
  <c r="AC185" i="11"/>
  <c r="AC21" i="11"/>
  <c r="AC29" i="11"/>
  <c r="AC85" i="11"/>
  <c r="AC189" i="11"/>
  <c r="AC95" i="11"/>
  <c r="AC144" i="11"/>
  <c r="AC180" i="11"/>
  <c r="AC47" i="11"/>
  <c r="AC163" i="11"/>
  <c r="AC108" i="11"/>
  <c r="AC99" i="11"/>
  <c r="AC16" i="11"/>
  <c r="AC160" i="11"/>
  <c r="AC13" i="11"/>
  <c r="AC197" i="11"/>
  <c r="AC20" i="11"/>
  <c r="AC118" i="11"/>
  <c r="AC139" i="11"/>
  <c r="AC57" i="11"/>
  <c r="AC187" i="11"/>
  <c r="AC41" i="11"/>
  <c r="AC58" i="11"/>
  <c r="AC115" i="11"/>
  <c r="AC136" i="11"/>
  <c r="AC110" i="11"/>
  <c r="AC113" i="11"/>
  <c r="AC209" i="11"/>
  <c r="AC70" i="11"/>
  <c r="AC77" i="11"/>
  <c r="AC206" i="11"/>
  <c r="AC40" i="11"/>
  <c r="AC116" i="11"/>
  <c r="AC72" i="11"/>
  <c r="AC75" i="11"/>
  <c r="AC67" i="11"/>
  <c r="AC11" i="11"/>
  <c r="AC182" i="11"/>
  <c r="AC61" i="11"/>
  <c r="AC213" i="11"/>
  <c r="AC68" i="11"/>
  <c r="AC162" i="11"/>
  <c r="AC97" i="11"/>
  <c r="AC212" i="11"/>
  <c r="AC191" i="11"/>
  <c r="AC196" i="11"/>
  <c r="AC203" i="11"/>
  <c r="AC171" i="11"/>
  <c r="AC126" i="11"/>
  <c r="AC198" i="11"/>
  <c r="AC22" i="11"/>
  <c r="AC86" i="11"/>
  <c r="AC158" i="11"/>
  <c r="AC12" i="11"/>
  <c r="AC145" i="11"/>
  <c r="AC51" i="11"/>
  <c r="AC168" i="11"/>
  <c r="AC120" i="11"/>
  <c r="AC65" i="11"/>
  <c r="AC166" i="11"/>
  <c r="AC101" i="11"/>
  <c r="AC87" i="11"/>
  <c r="AC35" i="11"/>
  <c r="AC134" i="11"/>
  <c r="AC59" i="11"/>
  <c r="AC91" i="11"/>
  <c r="AC38" i="11"/>
  <c r="AC27" i="11"/>
  <c r="AC132" i="11"/>
  <c r="AC178" i="11"/>
  <c r="AC112" i="11"/>
  <c r="AC69" i="11"/>
  <c r="AC235" i="11" l="1"/>
  <c r="AC296" i="11"/>
  <c r="AC301" i="11"/>
  <c r="AC243" i="11"/>
  <c r="AC261" i="11"/>
  <c r="AC252" i="11"/>
  <c r="AC263" i="11"/>
  <c r="AC276" i="11"/>
  <c r="AC313" i="11"/>
  <c r="AC244" i="11"/>
  <c r="AC311" i="11"/>
  <c r="AC224" i="11"/>
  <c r="AC241" i="11"/>
  <c r="AC254" i="11"/>
  <c r="AC299" i="11"/>
  <c r="AC265" i="11"/>
  <c r="AC317" i="11"/>
  <c r="AC251" i="11"/>
  <c r="AC319" i="11"/>
  <c r="AC255" i="11"/>
  <c r="AC284" i="11"/>
  <c r="AC300" i="11"/>
  <c r="AC239" i="11"/>
  <c r="AC280" i="11"/>
  <c r="AC238" i="11"/>
  <c r="AC310" i="11"/>
  <c r="AC298" i="11"/>
  <c r="AC275" i="11"/>
  <c r="AC248" i="11"/>
  <c r="AC297" i="11"/>
  <c r="AC240" i="11"/>
  <c r="AC316" i="11"/>
  <c r="AC226" i="11"/>
  <c r="AC250" i="11"/>
  <c r="AC268" i="11"/>
  <c r="AC291" i="11"/>
  <c r="AC278" i="11"/>
  <c r="AC233" i="11"/>
  <c r="AC225" i="11"/>
  <c r="AC249" i="11"/>
  <c r="AC315" i="11"/>
  <c r="AC295" i="11"/>
  <c r="AC270" i="11"/>
  <c r="AC294" i="11"/>
  <c r="AC234" i="11"/>
  <c r="AC308" i="11"/>
  <c r="AC277" i="11"/>
  <c r="AC256" i="11"/>
  <c r="AC318" i="11"/>
  <c r="AC253" i="11"/>
  <c r="H26" i="15"/>
  <c r="J26" i="15"/>
  <c r="H16" i="15"/>
  <c r="AC292" i="11"/>
  <c r="AC279" i="11"/>
  <c r="AC242" i="11"/>
  <c r="AC312" i="11"/>
  <c r="AC236" i="11"/>
  <c r="AC309" i="11"/>
  <c r="AC262" i="11"/>
  <c r="AC246" i="11"/>
  <c r="AC266" i="11"/>
  <c r="AC264" i="11"/>
  <c r="AC293" i="11"/>
  <c r="AC283" i="11"/>
  <c r="AC247" i="11"/>
  <c r="AC314" i="11"/>
  <c r="AC269" i="11"/>
  <c r="AC282" i="11"/>
  <c r="AC219" i="11"/>
  <c r="AC4" i="11" s="1"/>
  <c r="AC223" i="11"/>
  <c r="AC307" i="11"/>
  <c r="AC267" i="11"/>
  <c r="AC290" i="11"/>
  <c r="AC281" i="11"/>
  <c r="AC232" i="11"/>
  <c r="AC237" i="11"/>
  <c r="AC245" i="11"/>
  <c r="AC228" i="11" l="1"/>
  <c r="AC303" i="11"/>
  <c r="AC258" i="11"/>
  <c r="AC321" i="11"/>
  <c r="AC286" i="11"/>
  <c r="AC272" i="11"/>
</calcChain>
</file>

<file path=xl/sharedStrings.xml><?xml version="1.0" encoding="utf-8"?>
<sst xmlns="http://schemas.openxmlformats.org/spreadsheetml/2006/main" count="5298" uniqueCount="637">
  <si>
    <t>2015-16</t>
  </si>
  <si>
    <t>CCG</t>
  </si>
  <si>
    <t>Target fair share population</t>
  </si>
  <si>
    <t>North East</t>
  </si>
  <si>
    <t>Durham, Darlington and Tees</t>
  </si>
  <si>
    <t>00C</t>
  </si>
  <si>
    <t xml:space="preserve">NHS Darlington CCG </t>
  </si>
  <si>
    <t>00D</t>
  </si>
  <si>
    <t xml:space="preserve">NHS Durham Dales, Easington and Sedgefield CCG </t>
  </si>
  <si>
    <t>Cumbria, Northumb, Tyne and Wear</t>
  </si>
  <si>
    <t>00F</t>
  </si>
  <si>
    <t xml:space="preserve">NHS Gateshead CCG </t>
  </si>
  <si>
    <t>00K</t>
  </si>
  <si>
    <t xml:space="preserve">NHS Hartlepool and Stockton-on-Tees CCG </t>
  </si>
  <si>
    <t>00G</t>
  </si>
  <si>
    <t xml:space="preserve">NHS Newcastle North and East CCG </t>
  </si>
  <si>
    <t>00H</t>
  </si>
  <si>
    <t xml:space="preserve">NHS Newcastle West CCG </t>
  </si>
  <si>
    <t>00J</t>
  </si>
  <si>
    <t xml:space="preserve">NHS North Durham CCG </t>
  </si>
  <si>
    <t>99C</t>
  </si>
  <si>
    <t xml:space="preserve">NHS North Tyneside CCG </t>
  </si>
  <si>
    <t>00L</t>
  </si>
  <si>
    <t xml:space="preserve">NHS Northumberland CCG </t>
  </si>
  <si>
    <t>00M</t>
  </si>
  <si>
    <t xml:space="preserve">NHS South Tees CCG </t>
  </si>
  <si>
    <t>00N</t>
  </si>
  <si>
    <t xml:space="preserve">NHS South Tyneside CCG </t>
  </si>
  <si>
    <t>00P</t>
  </si>
  <si>
    <t xml:space="preserve">NHS Sunderland CCG </t>
  </si>
  <si>
    <t>North West</t>
  </si>
  <si>
    <t>Lancashire</t>
  </si>
  <si>
    <t>00Q</t>
  </si>
  <si>
    <t xml:space="preserve">NHS Blackburn with Darwen CCG </t>
  </si>
  <si>
    <t>00R</t>
  </si>
  <si>
    <t xml:space="preserve">NHS Blackpool CCG </t>
  </si>
  <si>
    <t>Greater Manchester</t>
  </si>
  <si>
    <t>00T</t>
  </si>
  <si>
    <t xml:space="preserve">NHS Bolton CCG </t>
  </si>
  <si>
    <t>00V</t>
  </si>
  <si>
    <t xml:space="preserve">NHS Bury CCG </t>
  </si>
  <si>
    <t>00W</t>
  </si>
  <si>
    <t xml:space="preserve">NHS Central Manchester CCG </t>
  </si>
  <si>
    <t>00X</t>
  </si>
  <si>
    <t xml:space="preserve">NHS Chorley and South Ribble CCG </t>
  </si>
  <si>
    <t>01H</t>
  </si>
  <si>
    <t xml:space="preserve">NHS Cumbria CCG </t>
  </si>
  <si>
    <t>01A</t>
  </si>
  <si>
    <t xml:space="preserve">NHS East Lancashire CCG </t>
  </si>
  <si>
    <t>Cheshire, Warrington and Wirral</t>
  </si>
  <si>
    <t>01C</t>
  </si>
  <si>
    <t xml:space="preserve">NHS Eastern Cheshire CCG </t>
  </si>
  <si>
    <t>02M</t>
  </si>
  <si>
    <t xml:space="preserve">NHS Fylde and Wyre CCG </t>
  </si>
  <si>
    <t>01E</t>
  </si>
  <si>
    <t xml:space="preserve">NHS Greater Preston CCG </t>
  </si>
  <si>
    <t>Merseyside</t>
  </si>
  <si>
    <t>01F</t>
  </si>
  <si>
    <t xml:space="preserve">NHS Halton CCG </t>
  </si>
  <si>
    <t>01D</t>
  </si>
  <si>
    <t xml:space="preserve">NHS Heywood, Middleton and Rochdale CCG </t>
  </si>
  <si>
    <t>01J</t>
  </si>
  <si>
    <t xml:space="preserve">NHS Knowsley CCG </t>
  </si>
  <si>
    <t>01K</t>
  </si>
  <si>
    <t xml:space="preserve">NHS Lancashire North CCG </t>
  </si>
  <si>
    <t>99A</t>
  </si>
  <si>
    <t xml:space="preserve">NHS Liverpool CCG </t>
  </si>
  <si>
    <t>01M</t>
  </si>
  <si>
    <t xml:space="preserve">NHS North Manchester CCG </t>
  </si>
  <si>
    <t>00Y</t>
  </si>
  <si>
    <t xml:space="preserve">NHS Oldham CCG </t>
  </si>
  <si>
    <t>01G</t>
  </si>
  <si>
    <t xml:space="preserve">NHS Salford CCG </t>
  </si>
  <si>
    <t>01R</t>
  </si>
  <si>
    <t xml:space="preserve">NHS South Cheshire CCG </t>
  </si>
  <si>
    <t>01N</t>
  </si>
  <si>
    <t xml:space="preserve">NHS South Manchester CCG </t>
  </si>
  <si>
    <t>01T</t>
  </si>
  <si>
    <t xml:space="preserve">NHS South Sefton CCG </t>
  </si>
  <si>
    <t>01V</t>
  </si>
  <si>
    <t xml:space="preserve">NHS Southport and Formby CCG </t>
  </si>
  <si>
    <t>01X</t>
  </si>
  <si>
    <t xml:space="preserve">NHS St Helens CCG </t>
  </si>
  <si>
    <t>01W</t>
  </si>
  <si>
    <t xml:space="preserve">NHS Stockport CCG </t>
  </si>
  <si>
    <t>01Y</t>
  </si>
  <si>
    <t xml:space="preserve">NHS Tameside and Glossop CCG </t>
  </si>
  <si>
    <t>02A</t>
  </si>
  <si>
    <t xml:space="preserve">NHS Trafford CCG </t>
  </si>
  <si>
    <t>02D</t>
  </si>
  <si>
    <t xml:space="preserve">NHS Vale Royal CCG </t>
  </si>
  <si>
    <t>02E</t>
  </si>
  <si>
    <t xml:space="preserve">NHS Warrington CCG </t>
  </si>
  <si>
    <t>02F</t>
  </si>
  <si>
    <t xml:space="preserve">NHS West Cheshire CCG </t>
  </si>
  <si>
    <t>02G</t>
  </si>
  <si>
    <t xml:space="preserve">NHS West Lancashire CCG </t>
  </si>
  <si>
    <t>02H</t>
  </si>
  <si>
    <t xml:space="preserve">NHS Wigan Borough CCG </t>
  </si>
  <si>
    <t>12F</t>
  </si>
  <si>
    <t xml:space="preserve">NHS Wirral CCG </t>
  </si>
  <si>
    <t>Yorkshire &amp; Humber</t>
  </si>
  <si>
    <t>West Yorkshire</t>
  </si>
  <si>
    <t>02N</t>
  </si>
  <si>
    <t xml:space="preserve">NHS Airedale, Wharfedale and Craven CCG </t>
  </si>
  <si>
    <t>South Yorkshire and Bassetlaw</t>
  </si>
  <si>
    <t>02P</t>
  </si>
  <si>
    <t xml:space="preserve">NHS Barnsley CCG </t>
  </si>
  <si>
    <t>02Q</t>
  </si>
  <si>
    <t xml:space="preserve">NHS Bassetlaw CCG </t>
  </si>
  <si>
    <t>02W</t>
  </si>
  <si>
    <t xml:space="preserve">NHS Bradford City CCG </t>
  </si>
  <si>
    <t>02R</t>
  </si>
  <si>
    <t xml:space="preserve">NHS Bradford Districts CCG </t>
  </si>
  <si>
    <t>02T</t>
  </si>
  <si>
    <t xml:space="preserve">NHS Calderdale CCG </t>
  </si>
  <si>
    <t>02X</t>
  </si>
  <si>
    <t xml:space="preserve">NHS Doncaster CCG </t>
  </si>
  <si>
    <t>North Yorkshire and Humber</t>
  </si>
  <si>
    <t>02Y</t>
  </si>
  <si>
    <t xml:space="preserve">NHS East Riding of Yorkshire CCG </t>
  </si>
  <si>
    <t>03A</t>
  </si>
  <si>
    <t xml:space="preserve">NHS Greater Huddersfield CCG </t>
  </si>
  <si>
    <t>03D</t>
  </si>
  <si>
    <t xml:space="preserve">NHS Hambleton, Richmondshire and Whitby CCG </t>
  </si>
  <si>
    <t>03E</t>
  </si>
  <si>
    <t xml:space="preserve">NHS Harrogate and Rural District CCG </t>
  </si>
  <si>
    <t>03F</t>
  </si>
  <si>
    <t xml:space="preserve">NHS Hull CCG </t>
  </si>
  <si>
    <t>02V</t>
  </si>
  <si>
    <t xml:space="preserve">NHS Leeds North CCG </t>
  </si>
  <si>
    <t>03G</t>
  </si>
  <si>
    <t xml:space="preserve">NHS Leeds South and East CCG </t>
  </si>
  <si>
    <t>03C</t>
  </si>
  <si>
    <t xml:space="preserve">NHS Leeds West CCG </t>
  </si>
  <si>
    <t>03H</t>
  </si>
  <si>
    <t xml:space="preserve">NHS North East Lincolnshire CCG </t>
  </si>
  <si>
    <t>03J</t>
  </si>
  <si>
    <t xml:space="preserve">NHS North Kirklees CCG </t>
  </si>
  <si>
    <t>03K</t>
  </si>
  <si>
    <t xml:space="preserve">NHS North Lincolnshire CCG </t>
  </si>
  <si>
    <t>03L</t>
  </si>
  <si>
    <t xml:space="preserve">NHS Rotherham CCG </t>
  </si>
  <si>
    <t>03M</t>
  </si>
  <si>
    <t xml:space="preserve">NHS Scarborough and Ryedale CCG </t>
  </si>
  <si>
    <t>03N</t>
  </si>
  <si>
    <t xml:space="preserve">NHS Sheffield CCG </t>
  </si>
  <si>
    <t>03Q</t>
  </si>
  <si>
    <t xml:space="preserve">NHS Vale of York CCG </t>
  </si>
  <si>
    <t>03R</t>
  </si>
  <si>
    <t xml:space="preserve">NHS Wakefield CCG </t>
  </si>
  <si>
    <t>West Midlands</t>
  </si>
  <si>
    <t>Birmingham and the Black Country</t>
  </si>
  <si>
    <t>13P</t>
  </si>
  <si>
    <t xml:space="preserve">NHS Birmingham CrossCity CCG </t>
  </si>
  <si>
    <t>04X</t>
  </si>
  <si>
    <t xml:space="preserve">NHS Birmingham South and Central CCG </t>
  </si>
  <si>
    <t>Shropshire and Staffordshire</t>
  </si>
  <si>
    <t>04Y</t>
  </si>
  <si>
    <t xml:space="preserve">NHS Cannock Chase CCG </t>
  </si>
  <si>
    <t>Arden, Herefordshire and Worcestershire</t>
  </si>
  <si>
    <t>05A</t>
  </si>
  <si>
    <t xml:space="preserve">NHS Coventry and Rugby CCG </t>
  </si>
  <si>
    <t>05C</t>
  </si>
  <si>
    <t xml:space="preserve">NHS Dudley CCG </t>
  </si>
  <si>
    <t>05D</t>
  </si>
  <si>
    <t xml:space="preserve">NHS East Staffordshire CCG </t>
  </si>
  <si>
    <t>05F</t>
  </si>
  <si>
    <t xml:space="preserve">NHS Herefordshire CCG </t>
  </si>
  <si>
    <t>05G</t>
  </si>
  <si>
    <t xml:space="preserve">NHS North Staffordshire CCG </t>
  </si>
  <si>
    <t>05J</t>
  </si>
  <si>
    <t xml:space="preserve">NHS Redditch and Bromsgrove CCG </t>
  </si>
  <si>
    <t>05L</t>
  </si>
  <si>
    <t xml:space="preserve">NHS Sandwell and West Birmingham CCG </t>
  </si>
  <si>
    <t>05N</t>
  </si>
  <si>
    <t xml:space="preserve">NHS Shropshire CCG </t>
  </si>
  <si>
    <t>05P</t>
  </si>
  <si>
    <t xml:space="preserve">NHS Solihull CCG </t>
  </si>
  <si>
    <t>05Q</t>
  </si>
  <si>
    <t xml:space="preserve">NHS South East Staffs and Seisdon Peninsular CCG </t>
  </si>
  <si>
    <t>05R</t>
  </si>
  <si>
    <t xml:space="preserve">NHS South Warwickshire CCG </t>
  </si>
  <si>
    <t>05T</t>
  </si>
  <si>
    <t xml:space="preserve">NHS South Worcestershire CCG </t>
  </si>
  <si>
    <t>05V</t>
  </si>
  <si>
    <t xml:space="preserve">NHS Stafford and Surrounds CCG </t>
  </si>
  <si>
    <t>05W</t>
  </si>
  <si>
    <t xml:space="preserve">NHS Stoke on Trent CCG </t>
  </si>
  <si>
    <t>05X</t>
  </si>
  <si>
    <t xml:space="preserve">NHS Telford and Wrekin CCG </t>
  </si>
  <si>
    <t>05Y</t>
  </si>
  <si>
    <t xml:space="preserve">NHS Walsall CCG </t>
  </si>
  <si>
    <t>05H</t>
  </si>
  <si>
    <t xml:space="preserve">NHS Warwickshire North CCG </t>
  </si>
  <si>
    <t>06A</t>
  </si>
  <si>
    <t xml:space="preserve">NHS Wolverhampton CCG </t>
  </si>
  <si>
    <t>06D</t>
  </si>
  <si>
    <t xml:space="preserve">NHS Wyre Forest CCG </t>
  </si>
  <si>
    <t>East Midlands</t>
  </si>
  <si>
    <t>Hertfordshire and the South Midlands</t>
  </si>
  <si>
    <t>03V</t>
  </si>
  <si>
    <t xml:space="preserve">NHS Corby CCG </t>
  </si>
  <si>
    <t>Leicestershire and Lincolnshire</t>
  </si>
  <si>
    <t>03W</t>
  </si>
  <si>
    <t xml:space="preserve">NHS East Leicestershire and Rutland CCG </t>
  </si>
  <si>
    <t>Derbyshire and Nottinghamshire</t>
  </si>
  <si>
    <t>03X</t>
  </si>
  <si>
    <t xml:space="preserve">NHS Erewash CCG </t>
  </si>
  <si>
    <t>03Y</t>
  </si>
  <si>
    <t xml:space="preserve">NHS Hardwick CCG </t>
  </si>
  <si>
    <t>04C</t>
  </si>
  <si>
    <t xml:space="preserve">NHS Leicester City CCG </t>
  </si>
  <si>
    <t>03T</t>
  </si>
  <si>
    <t xml:space="preserve">NHS Lincolnshire East CCG </t>
  </si>
  <si>
    <t>04D</t>
  </si>
  <si>
    <t xml:space="preserve">NHS Lincolnshire West CCG </t>
  </si>
  <si>
    <t>04E</t>
  </si>
  <si>
    <t xml:space="preserve">NHS Mansfield and Ashfield CCG </t>
  </si>
  <si>
    <t>04F</t>
  </si>
  <si>
    <t xml:space="preserve">NHS Milton Keynes CCG </t>
  </si>
  <si>
    <t>04G</t>
  </si>
  <si>
    <t xml:space="preserve">NHS Nene CCG </t>
  </si>
  <si>
    <t>04H</t>
  </si>
  <si>
    <t xml:space="preserve">NHS Newark and Sherwood CCG </t>
  </si>
  <si>
    <t>04J</t>
  </si>
  <si>
    <t xml:space="preserve">NHS North Derbyshire CCG </t>
  </si>
  <si>
    <t>04K</t>
  </si>
  <si>
    <t xml:space="preserve">NHS Nottingham City CCG </t>
  </si>
  <si>
    <t>04L</t>
  </si>
  <si>
    <t xml:space="preserve">NHS Nottingham North and East CCG </t>
  </si>
  <si>
    <t>04M</t>
  </si>
  <si>
    <t xml:space="preserve">NHS Nottingham West CCG </t>
  </si>
  <si>
    <t>04N</t>
  </si>
  <si>
    <t xml:space="preserve">NHS Rushcliffe CCG </t>
  </si>
  <si>
    <t>99D</t>
  </si>
  <si>
    <t xml:space="preserve">NHS South Lincolnshire CCG </t>
  </si>
  <si>
    <t>04Q</t>
  </si>
  <si>
    <t xml:space="preserve">NHS South West Lincolnshire CCG </t>
  </si>
  <si>
    <t>04R</t>
  </si>
  <si>
    <t xml:space="preserve">NHS Southern Derbyshire CCG </t>
  </si>
  <si>
    <t>04V</t>
  </si>
  <si>
    <t xml:space="preserve">NHS West Leicestershire CCG </t>
  </si>
  <si>
    <t>East of England</t>
  </si>
  <si>
    <t>Essex</t>
  </si>
  <si>
    <t>99E</t>
  </si>
  <si>
    <t xml:space="preserve">NHS Basildon and Brentwood CCG </t>
  </si>
  <si>
    <t>06F</t>
  </si>
  <si>
    <t xml:space="preserve">NHS Bedfordshire CCG </t>
  </si>
  <si>
    <t>East Anglia</t>
  </si>
  <si>
    <t>06H</t>
  </si>
  <si>
    <t xml:space="preserve">NHS Cambridgeshire and Peterborough CCG </t>
  </si>
  <si>
    <t>99F</t>
  </si>
  <si>
    <t xml:space="preserve">NHS Castle Point and Rochford CCG </t>
  </si>
  <si>
    <t>06K</t>
  </si>
  <si>
    <t xml:space="preserve">NHS East and North Hertfordshire CCG </t>
  </si>
  <si>
    <t>06M</t>
  </si>
  <si>
    <t xml:space="preserve">NHS Great Yarmouth and Waveney CCG </t>
  </si>
  <si>
    <t>06N</t>
  </si>
  <si>
    <t xml:space="preserve">NHS Herts Valleys CCG </t>
  </si>
  <si>
    <t>06L</t>
  </si>
  <si>
    <t xml:space="preserve">NHS Ipswich and East Suffolk CCG </t>
  </si>
  <si>
    <t>06P</t>
  </si>
  <si>
    <t xml:space="preserve">NHS Luton CCG </t>
  </si>
  <si>
    <t>06Q</t>
  </si>
  <si>
    <t xml:space="preserve">NHS Mid Essex CCG </t>
  </si>
  <si>
    <t>06T</t>
  </si>
  <si>
    <t xml:space="preserve">NHS North East Essex CCG </t>
  </si>
  <si>
    <t>06V</t>
  </si>
  <si>
    <t xml:space="preserve">NHS North Norfolk CCG </t>
  </si>
  <si>
    <t>06W</t>
  </si>
  <si>
    <t xml:space="preserve">NHS Norwich CCG </t>
  </si>
  <si>
    <t>06Y</t>
  </si>
  <si>
    <t xml:space="preserve">NHS South Norfolk CCG </t>
  </si>
  <si>
    <t>99G</t>
  </si>
  <si>
    <t xml:space="preserve">NHS Southend CCG </t>
  </si>
  <si>
    <t>07G</t>
  </si>
  <si>
    <t xml:space="preserve">NHS Thurrock CCG </t>
  </si>
  <si>
    <t>07H</t>
  </si>
  <si>
    <t xml:space="preserve">NHS West Essex CCG </t>
  </si>
  <si>
    <t>07J</t>
  </si>
  <si>
    <t xml:space="preserve">NHS West Norfolk CCG </t>
  </si>
  <si>
    <t>07K</t>
  </si>
  <si>
    <t xml:space="preserve">NHS West Suffolk CCG </t>
  </si>
  <si>
    <t>London</t>
  </si>
  <si>
    <t>07L</t>
  </si>
  <si>
    <t xml:space="preserve">NHS Barking and Dagenham CCG </t>
  </si>
  <si>
    <t>07M</t>
  </si>
  <si>
    <t xml:space="preserve">NHS Barnet CCG </t>
  </si>
  <si>
    <t>07N</t>
  </si>
  <si>
    <t xml:space="preserve">NHS Bexley CCG </t>
  </si>
  <si>
    <t>07P</t>
  </si>
  <si>
    <t xml:space="preserve">NHS Brent CCG </t>
  </si>
  <si>
    <t>07Q</t>
  </si>
  <si>
    <t xml:space="preserve">NHS Bromley CCG </t>
  </si>
  <si>
    <t>07R</t>
  </si>
  <si>
    <t xml:space="preserve">NHS Camden CCG </t>
  </si>
  <si>
    <t>09A</t>
  </si>
  <si>
    <t xml:space="preserve">NHS Central London (Westminster) CCG </t>
  </si>
  <si>
    <t>07T</t>
  </si>
  <si>
    <t xml:space="preserve">NHS City and Hackney CCG </t>
  </si>
  <si>
    <t>07V</t>
  </si>
  <si>
    <t xml:space="preserve">NHS Croydon CCG </t>
  </si>
  <si>
    <t>07W</t>
  </si>
  <si>
    <t xml:space="preserve">NHS Ealing CCG </t>
  </si>
  <si>
    <t>07X</t>
  </si>
  <si>
    <t xml:space="preserve">NHS Enfield CCG </t>
  </si>
  <si>
    <t>08A</t>
  </si>
  <si>
    <t xml:space="preserve">NHS Greenwich CCG </t>
  </si>
  <si>
    <t>08C</t>
  </si>
  <si>
    <t xml:space="preserve">NHS Hammersmith and Fulham CCG </t>
  </si>
  <si>
    <t>08D</t>
  </si>
  <si>
    <t xml:space="preserve">NHS Haringey CCG </t>
  </si>
  <si>
    <t>08E</t>
  </si>
  <si>
    <t xml:space="preserve">NHS Harrow CCG </t>
  </si>
  <si>
    <t>08F</t>
  </si>
  <si>
    <t xml:space="preserve">NHS Havering CCG </t>
  </si>
  <si>
    <t>08G</t>
  </si>
  <si>
    <t xml:space="preserve">NHS Hillingdon CCG </t>
  </si>
  <si>
    <t>07Y</t>
  </si>
  <si>
    <t xml:space="preserve">NHS Hounslow CCG </t>
  </si>
  <si>
    <t>08H</t>
  </si>
  <si>
    <t xml:space="preserve">NHS Islington CCG </t>
  </si>
  <si>
    <t>08J</t>
  </si>
  <si>
    <t xml:space="preserve">NHS Kingston CCG </t>
  </si>
  <si>
    <t>08K</t>
  </si>
  <si>
    <t xml:space="preserve">NHS Lambeth CCG </t>
  </si>
  <si>
    <t>08L</t>
  </si>
  <si>
    <t xml:space="preserve">NHS Lewisham CCG </t>
  </si>
  <si>
    <t>08R</t>
  </si>
  <si>
    <t xml:space="preserve">NHS Merton CCG </t>
  </si>
  <si>
    <t>08M</t>
  </si>
  <si>
    <t xml:space="preserve">NHS Newham CCG </t>
  </si>
  <si>
    <t>08N</t>
  </si>
  <si>
    <t xml:space="preserve">NHS Redbridge CCG </t>
  </si>
  <si>
    <t>08P</t>
  </si>
  <si>
    <t xml:space="preserve">NHS Richmond CCG </t>
  </si>
  <si>
    <t>08Q</t>
  </si>
  <si>
    <t xml:space="preserve">NHS Southwark CCG </t>
  </si>
  <si>
    <t>08T</t>
  </si>
  <si>
    <t xml:space="preserve">NHS Sutton CCG </t>
  </si>
  <si>
    <t>08V</t>
  </si>
  <si>
    <t xml:space="preserve">NHS Tower Hamlets CCG </t>
  </si>
  <si>
    <t>08W</t>
  </si>
  <si>
    <t xml:space="preserve">NHS Waltham Forest CCG </t>
  </si>
  <si>
    <t>08X</t>
  </si>
  <si>
    <t xml:space="preserve">NHS Wandsworth CCG </t>
  </si>
  <si>
    <t>08Y</t>
  </si>
  <si>
    <t xml:space="preserve">NHS West London (K&amp;C &amp; QPP) CCG </t>
  </si>
  <si>
    <t>South East</t>
  </si>
  <si>
    <t>Kent and Medway</t>
  </si>
  <si>
    <t>09C</t>
  </si>
  <si>
    <t xml:space="preserve">NHS Ashford CCG </t>
  </si>
  <si>
    <t>Thames Valley</t>
  </si>
  <si>
    <t>10Y</t>
  </si>
  <si>
    <t xml:space="preserve">NHS Aylesbury Vale CCG </t>
  </si>
  <si>
    <t>10G</t>
  </si>
  <si>
    <t xml:space="preserve">NHS Bracknell and Ascot CCG </t>
  </si>
  <si>
    <t>Surrey and Sussex</t>
  </si>
  <si>
    <t>09D</t>
  </si>
  <si>
    <t xml:space="preserve">NHS Brighton and Hove CCG </t>
  </si>
  <si>
    <t>09E</t>
  </si>
  <si>
    <t xml:space="preserve">NHS Canterbury and Coastal CCG </t>
  </si>
  <si>
    <t>10H</t>
  </si>
  <si>
    <t xml:space="preserve">NHS Chiltern CCG </t>
  </si>
  <si>
    <t>09G</t>
  </si>
  <si>
    <t xml:space="preserve">NHS Coastal West Sussex CCG </t>
  </si>
  <si>
    <t>09H</t>
  </si>
  <si>
    <t xml:space="preserve">NHS Crawley CCG </t>
  </si>
  <si>
    <t>09J</t>
  </si>
  <si>
    <t xml:space="preserve">NHS Dartford, Gravesham and Swanley CCG </t>
  </si>
  <si>
    <t>09L</t>
  </si>
  <si>
    <t xml:space="preserve">NHS East Surrey CCG </t>
  </si>
  <si>
    <t>09F</t>
  </si>
  <si>
    <t xml:space="preserve">NHS Eastbourne, Hailsham and Seaford CCG </t>
  </si>
  <si>
    <t>Wessex</t>
  </si>
  <si>
    <t>10K</t>
  </si>
  <si>
    <t xml:space="preserve">NHS Fareham and Gosport CCG </t>
  </si>
  <si>
    <t>09N</t>
  </si>
  <si>
    <t xml:space="preserve">NHS Guildford and Waverley CCG </t>
  </si>
  <si>
    <t>09P</t>
  </si>
  <si>
    <t xml:space="preserve">NHS Hastings and Rother CCG </t>
  </si>
  <si>
    <t>99K</t>
  </si>
  <si>
    <t xml:space="preserve">NHS High Weald Lewes Havens CCG </t>
  </si>
  <si>
    <t>09X</t>
  </si>
  <si>
    <t xml:space="preserve">NHS Horsham and Mid Sussex CCG </t>
  </si>
  <si>
    <t>10L</t>
  </si>
  <si>
    <t xml:space="preserve">NHS Isle of Wight CCG </t>
  </si>
  <si>
    <t>09W</t>
  </si>
  <si>
    <t xml:space="preserve">NHS Medway CCG </t>
  </si>
  <si>
    <t>10M</t>
  </si>
  <si>
    <t xml:space="preserve">NHS Newbury and District CCG </t>
  </si>
  <si>
    <t>10N</t>
  </si>
  <si>
    <t xml:space="preserve">NHS North and West Reading CCG </t>
  </si>
  <si>
    <t>99M</t>
  </si>
  <si>
    <t xml:space="preserve">NHS North East Hampshire and Farnham CCG </t>
  </si>
  <si>
    <t>10J</t>
  </si>
  <si>
    <t xml:space="preserve">NHS North Hampshire CCG </t>
  </si>
  <si>
    <t>09Y</t>
  </si>
  <si>
    <t xml:space="preserve">NHS North West Surrey CCG </t>
  </si>
  <si>
    <t>10Q</t>
  </si>
  <si>
    <t xml:space="preserve">NHS Oxfordshire CCG </t>
  </si>
  <si>
    <t>10R</t>
  </si>
  <si>
    <t xml:space="preserve">NHS Portsmouth CCG </t>
  </si>
  <si>
    <t>10T</t>
  </si>
  <si>
    <t xml:space="preserve">NHS Slough CCG </t>
  </si>
  <si>
    <t>10V</t>
  </si>
  <si>
    <t xml:space="preserve">NHS South Eastern Hampshire CCG </t>
  </si>
  <si>
    <t>10A</t>
  </si>
  <si>
    <t xml:space="preserve">NHS South Kent Coast CCG </t>
  </si>
  <si>
    <t>10W</t>
  </si>
  <si>
    <t xml:space="preserve">NHS South Reading CCG </t>
  </si>
  <si>
    <t>10X</t>
  </si>
  <si>
    <t xml:space="preserve">NHS Southampton CCG </t>
  </si>
  <si>
    <t>99H</t>
  </si>
  <si>
    <t xml:space="preserve">NHS Surrey Downs CCG </t>
  </si>
  <si>
    <t>10C</t>
  </si>
  <si>
    <t xml:space="preserve">NHS Surrey Heath CCG </t>
  </si>
  <si>
    <t>10D</t>
  </si>
  <si>
    <t xml:space="preserve">NHS Swale CCG </t>
  </si>
  <si>
    <t>10E</t>
  </si>
  <si>
    <t xml:space="preserve">NHS Thanet CCG </t>
  </si>
  <si>
    <t>11A</t>
  </si>
  <si>
    <t xml:space="preserve">NHS West Hampshire CCG </t>
  </si>
  <si>
    <t>99J</t>
  </si>
  <si>
    <t xml:space="preserve">NHS West Kent CCG </t>
  </si>
  <si>
    <t>11C</t>
  </si>
  <si>
    <t xml:space="preserve">NHS Windsor, Ascot and Maidenhead CCG </t>
  </si>
  <si>
    <t>11D</t>
  </si>
  <si>
    <t xml:space="preserve">NHS Wokingham CCG </t>
  </si>
  <si>
    <t>South West</t>
  </si>
  <si>
    <t>Bath, Gloucester, Swindon and Wiltshire</t>
  </si>
  <si>
    <t>11E</t>
  </si>
  <si>
    <t xml:space="preserve">NHS Bath and North East Somerset CCG </t>
  </si>
  <si>
    <t>Bristol, North Somerset, Somerset and South Gloucestershire</t>
  </si>
  <si>
    <t>11H</t>
  </si>
  <si>
    <t xml:space="preserve">NHS Bristol CCG </t>
  </si>
  <si>
    <t>11J</t>
  </si>
  <si>
    <t xml:space="preserve">NHS Dorset CCG </t>
  </si>
  <si>
    <t>11M</t>
  </si>
  <si>
    <t xml:space="preserve">NHS Gloucestershire CCG </t>
  </si>
  <si>
    <t>Devon, Cornwall and the Isles of Scilly</t>
  </si>
  <si>
    <t>11N</t>
  </si>
  <si>
    <t xml:space="preserve">NHS Kernow CCG </t>
  </si>
  <si>
    <t>11T</t>
  </si>
  <si>
    <t xml:space="preserve">NHS North Somerset CCG </t>
  </si>
  <si>
    <t>99P</t>
  </si>
  <si>
    <t xml:space="preserve">NHS North, East, West Devon CCG </t>
  </si>
  <si>
    <t>11X</t>
  </si>
  <si>
    <t xml:space="preserve">NHS Somerset CCG </t>
  </si>
  <si>
    <t>99Q</t>
  </si>
  <si>
    <t xml:space="preserve">NHS South Devon and Torbay CCG </t>
  </si>
  <si>
    <t>12A</t>
  </si>
  <si>
    <t xml:space="preserve">NHS South Gloucestershire CCG </t>
  </si>
  <si>
    <t>12D</t>
  </si>
  <si>
    <t xml:space="preserve">NHS Swindon CCG </t>
  </si>
  <si>
    <t>99N</t>
  </si>
  <si>
    <t xml:space="preserve">NHS Wiltshire CCG </t>
  </si>
  <si>
    <t>England</t>
  </si>
  <si>
    <t>GDP deflator</t>
  </si>
  <si>
    <t>2016-17</t>
  </si>
  <si>
    <t>2017-18</t>
  </si>
  <si>
    <t>2018-19</t>
  </si>
  <si>
    <t>13T</t>
  </si>
  <si>
    <t>NHS Newcastle Gateshead</t>
  </si>
  <si>
    <t>2019-20</t>
  </si>
  <si>
    <t>2020-21</t>
  </si>
  <si>
    <t>CCGs</t>
  </si>
  <si>
    <t>Medical</t>
  </si>
  <si>
    <t>Other</t>
  </si>
  <si>
    <t>Primary Care</t>
  </si>
  <si>
    <t>Spec</t>
  </si>
  <si>
    <t>Primary Medical Care</t>
  </si>
  <si>
    <t>Other Primary care</t>
  </si>
  <si>
    <t>Specialised</t>
  </si>
  <si>
    <t>2015-16 baseline</t>
  </si>
  <si>
    <t>Real terms growth</t>
  </si>
  <si>
    <t>Cash terms quanta</t>
  </si>
  <si>
    <t>Former Area Team</t>
  </si>
  <si>
    <t xml:space="preserve">NHS Newcastle Gateshead CCG </t>
  </si>
  <si>
    <t>Opening Targets</t>
  </si>
  <si>
    <t>Closing Targets</t>
  </si>
  <si>
    <t>Closing DfT</t>
  </si>
  <si>
    <t>£000</t>
  </si>
  <si>
    <t>North</t>
  </si>
  <si>
    <t>Midlands &amp; East</t>
  </si>
  <si>
    <t>South</t>
  </si>
  <si>
    <t>CCG+PC+SS</t>
  </si>
  <si>
    <t>CCG+PC</t>
  </si>
  <si>
    <t>NHS England Regions</t>
  </si>
  <si>
    <t>Deprivation deciles</t>
  </si>
  <si>
    <t>Age deciles</t>
  </si>
  <si>
    <t>ONS cluster type</t>
  </si>
  <si>
    <t>Regional Centres</t>
  </si>
  <si>
    <t>Industrial Hinterlands</t>
  </si>
  <si>
    <t>Manufacturing Towns</t>
  </si>
  <si>
    <t>Prospering Smaller Towns</t>
  </si>
  <si>
    <t>Centres with Industry</t>
  </si>
  <si>
    <t xml:space="preserve">Coastal and Countryside </t>
  </si>
  <si>
    <t>New and Growing Towns</t>
  </si>
  <si>
    <t>Prospering Southern England</t>
  </si>
  <si>
    <t>London Suburbs</t>
  </si>
  <si>
    <t>London Cosmopolitan</t>
  </si>
  <si>
    <t>Thriving London Periphery</t>
  </si>
  <si>
    <t>London Centre</t>
  </si>
  <si>
    <t>ONS Types</t>
  </si>
  <si>
    <t>Cumbria and North East</t>
  </si>
  <si>
    <t>Lancashire and Greater Manchester</t>
  </si>
  <si>
    <t>Cheshire and Merseyside</t>
  </si>
  <si>
    <t>Yorkshire and the Humber</t>
  </si>
  <si>
    <t>North Midlands</t>
  </si>
  <si>
    <t>Central Midlands</t>
  </si>
  <si>
    <t>East</t>
  </si>
  <si>
    <t>South Central</t>
  </si>
  <si>
    <t>Commissioning Region</t>
  </si>
  <si>
    <t>PC</t>
  </si>
  <si>
    <t>D1</t>
  </si>
  <si>
    <t>D2</t>
  </si>
  <si>
    <t>D3</t>
  </si>
  <si>
    <t>D4</t>
  </si>
  <si>
    <t>D5</t>
  </si>
  <si>
    <t>D6</t>
  </si>
  <si>
    <t>D7</t>
  </si>
  <si>
    <t>D8</t>
  </si>
  <si>
    <t>D9</t>
  </si>
  <si>
    <t>D10</t>
  </si>
  <si>
    <t>A1</t>
  </si>
  <si>
    <t>A2</t>
  </si>
  <si>
    <t>A3</t>
  </si>
  <si>
    <t>A4</t>
  </si>
  <si>
    <t>A5</t>
  </si>
  <si>
    <t>A6</t>
  </si>
  <si>
    <t>A7</t>
  </si>
  <si>
    <t>A8</t>
  </si>
  <si>
    <t>A9</t>
  </si>
  <si>
    <t>A10</t>
  </si>
  <si>
    <t>Accounting for merger of Newcastle/Gateshead CCGs</t>
  </si>
  <si>
    <t>Specialised (allocated to CCGs)</t>
  </si>
  <si>
    <t>Total (allocated)</t>
  </si>
  <si>
    <t>Cash growth</t>
  </si>
  <si>
    <t>Over five years</t>
  </si>
  <si>
    <t>Primary Care (GP services)</t>
  </si>
  <si>
    <t>CCG Programme Costs</t>
  </si>
  <si>
    <t>CQC fees</t>
  </si>
  <si>
    <t xml:space="preserve">Nett </t>
  </si>
  <si>
    <t>Total</t>
  </si>
  <si>
    <t>BCF</t>
  </si>
  <si>
    <t>Area</t>
  </si>
  <si>
    <t>Transfer of GPIT</t>
  </si>
  <si>
    <t xml:space="preserve">Specialised </t>
  </si>
  <si>
    <t>NHS England - 2016-17 to 2020-21 Allocations</t>
  </si>
  <si>
    <t>Please refer to the Technical Guide published alongside this spreadsheet for further information</t>
  </si>
  <si>
    <t>Notes</t>
  </si>
  <si>
    <t>Baselines</t>
  </si>
  <si>
    <t>Shows the baseline adopted as the starting point for the calculations</t>
  </si>
  <si>
    <t>CCG weighted population</t>
  </si>
  <si>
    <t>Population estimates</t>
  </si>
  <si>
    <t>Estimated registered populations by CCG, as in workbook B</t>
  </si>
  <si>
    <t>Quanta</t>
  </si>
  <si>
    <t>Policy pressures</t>
  </si>
  <si>
    <t>CCG characteristics</t>
  </si>
  <si>
    <t>Clinical Commissioning Group</t>
  </si>
  <si>
    <t>Adjusted baselines £000</t>
  </si>
  <si>
    <t>Opening Targets £000</t>
  </si>
  <si>
    <t>Closing Targets £000</t>
  </si>
  <si>
    <t>Weighted populations (Locally scaled from 2015-16)</t>
  </si>
  <si>
    <t>Closing Distance from Target (DfT)</t>
  </si>
  <si>
    <t>Weighted populations (Renormalised)</t>
  </si>
  <si>
    <t>Closing DfT (PC)</t>
  </si>
  <si>
    <t>Primary Care (medical) weighted population</t>
  </si>
  <si>
    <t>Primary Care (other) weighted population</t>
  </si>
  <si>
    <t>Underlying information to support pace of change calculations</t>
  </si>
  <si>
    <t>Additional CAMHS funding</t>
  </si>
  <si>
    <t>Allocation of funding to CCGs to deliver CAMHS transformation plans</t>
  </si>
  <si>
    <t>Transfer of funding to cover the cost of GPIT (previously held by NHS England)</t>
  </si>
  <si>
    <t>Pensions/NI element of tariff inflation</t>
  </si>
  <si>
    <t>Funding to cover increased tariff as a result of national insurance /pensions changes</t>
  </si>
  <si>
    <t>Other policy pressures</t>
  </si>
  <si>
    <t>In year additions</t>
  </si>
  <si>
    <t>Implied minimum uplift</t>
  </si>
  <si>
    <t>Funding to cover increased CQC fees</t>
  </si>
  <si>
    <t>Funding to cover increased costs resulting from national insurance /pensions changes</t>
  </si>
  <si>
    <t>Specialised weighted population</t>
  </si>
  <si>
    <t>Policy Pressures</t>
  </si>
  <si>
    <t>CCG Characteristics</t>
  </si>
  <si>
    <t>notes</t>
  </si>
  <si>
    <t>A description of the sheets in this workbook is given below</t>
  </si>
  <si>
    <t xml:space="preserve">with agreed adjustments for public health. </t>
  </si>
  <si>
    <t xml:space="preserve">The adopted baseline starts from the months seven revenue allocation, </t>
  </si>
  <si>
    <t>These were derived by colleagues in strategic finance</t>
  </si>
  <si>
    <t xml:space="preserve">BCF values are as published in December 2014 at </t>
  </si>
  <si>
    <t xml:space="preserve">www.england.nhs.uk/wp-content/uploads/2014/12/annx-b-ccg-allctns.pdf </t>
  </si>
  <si>
    <t xml:space="preserve">Takes in weighted population information from workbook J and combines it with </t>
  </si>
  <si>
    <t>quantum information (from the strategic finance high level allocation model) to</t>
  </si>
  <si>
    <t xml:space="preserve">Takes in weighted population information from workbook K1 and combines it with </t>
  </si>
  <si>
    <t xml:space="preserve">quantum information (from the strategic finance high level allocation model) to </t>
  </si>
  <si>
    <t>form the opening and closing targets for primary medical care services</t>
  </si>
  <si>
    <t xml:space="preserve">Takes in weighted population information from workbook K2 and combines it with </t>
  </si>
  <si>
    <t xml:space="preserve">form the opening and closing targets for primary care (other) services.  </t>
  </si>
  <si>
    <t xml:space="preserve">These are subsequently aggregated to commissioning region level </t>
  </si>
  <si>
    <t xml:space="preserve">Takes in weighted population information from workbook L and combines it with </t>
  </si>
  <si>
    <t xml:space="preserve">The total quantum applied to each commissioning stream and for each year, </t>
  </si>
  <si>
    <t>derived from the strategic finance high level allocations model.</t>
  </si>
  <si>
    <t xml:space="preserve">The assumed policy pressures applying to different commissioning streams.  </t>
  </si>
  <si>
    <t>These assumptions are taken from the strategic finance high level allocations model.</t>
  </si>
  <si>
    <t>form the opening and closing targets for core CCG services</t>
  </si>
  <si>
    <t>inputs</t>
  </si>
  <si>
    <t>CCG WP</t>
  </si>
  <si>
    <t>PC-med WP</t>
  </si>
  <si>
    <t>PC-other WP</t>
  </si>
  <si>
    <t>Specialised WP</t>
  </si>
  <si>
    <t>Populations</t>
  </si>
  <si>
    <t>GP registations for Oct 2015</t>
  </si>
  <si>
    <t>NHS England</t>
  </si>
  <si>
    <t>Region</t>
  </si>
  <si>
    <t>Area Office</t>
  </si>
  <si>
    <t xml:space="preserve">NHS England </t>
  </si>
  <si>
    <t>% age over 65</t>
  </si>
  <si>
    <t xml:space="preserve">GO </t>
  </si>
  <si>
    <t xml:space="preserve"> ADS registered population (projected using ONS pops) - 2016-20 ONS Scaled</t>
  </si>
  <si>
    <t>Decile</t>
  </si>
  <si>
    <t>IMD</t>
  </si>
  <si>
    <t>Score</t>
  </si>
  <si>
    <t>Age</t>
  </si>
  <si>
    <t>IMD Age</t>
  </si>
  <si>
    <t>Lookup</t>
  </si>
  <si>
    <t xml:space="preserve">The characteristics of each CCG - geographical region, IMD2015 and age </t>
  </si>
  <si>
    <t>summary characteristic - to support grouping of CCGs for summary statistics.</t>
  </si>
  <si>
    <t>Calculation of Distance from Target (DFT) for core CCG services</t>
  </si>
  <si>
    <t>Calculation of Distance from Target (DFT) for primary medical care services</t>
  </si>
  <si>
    <t>Calculation of Distance from Target (DFT) for primary care (other) services</t>
  </si>
  <si>
    <t>Calculation of Distance from Target (DFT)  for core specialised services</t>
  </si>
  <si>
    <t>Pensions/NI element 
of tariff inflation</t>
  </si>
  <si>
    <t xml:space="preserve">This workbook pulls together all of the information required for operating the </t>
  </si>
  <si>
    <t xml:space="preserve">pace of change policy in to one source.  </t>
  </si>
  <si>
    <t>outputs</t>
  </si>
  <si>
    <t>Allocation of funding to CCGs for other policy pressures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</si>
</sst>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6" formatCode="&quot;£&quot;#,##0;[Red]\-&quot;£&quot;#,##0"/>
    <numFmt numFmtId="43" formatCode="_-* #,##0.00_-;\-* #,##0.00_-;_-* &quot;-&quot;??_-;_-@_-"/>
    <numFmt numFmtId="164" formatCode="_-* #,##0_-;\-* #,##0_-;_-* &quot;-&quot;??_-;_-@_-"/>
    <numFmt numFmtId="165" formatCode="0.0%"/>
    <numFmt numFmtId="166" formatCode="0.0"/>
    <numFmt numFmtId="167" formatCode="_-* #,##0.00000_-;\-* #,##0.00000_-;_-* &quot;-&quot;??_-;_-@_-"/>
    <numFmt numFmtId="168" formatCode="#,##0;[Red]\(#,##0\);\-"/>
    <numFmt numFmtId="169" formatCode="#,##0.0;[Red]#,##0.0"/>
  </numFmts>
  <fonts count="3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theme="4"/>
      <name val="Arial"/>
      <family val="2"/>
    </font>
    <font>
      <b/>
      <sz val="10"/>
      <color theme="4"/>
      <name val="Arial"/>
      <family val="2"/>
    </font>
    <font>
      <b/>
      <sz val="10"/>
      <color theme="6" tint="-0.249977111117893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i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sz val="4"/>
      <color theme="1"/>
      <name val="Arial"/>
      <family val="2"/>
    </font>
    <font>
      <b/>
      <sz val="10"/>
      <color theme="6" tint="-0.499984740745262"/>
      <name val="Arial"/>
      <family val="2"/>
    </font>
    <font>
      <sz val="10"/>
      <color theme="6" tint="-0.499984740745262"/>
      <name val="Arial"/>
      <family val="2"/>
    </font>
    <font>
      <sz val="10"/>
      <color rgb="FFC00000"/>
      <name val="Arial"/>
      <family val="2"/>
    </font>
    <font>
      <b/>
      <sz val="10"/>
      <color rgb="FFC00000"/>
      <name val="Arial"/>
      <family val="2"/>
    </font>
    <font>
      <i/>
      <sz val="10"/>
      <color theme="1"/>
      <name val="Arial"/>
      <family val="2"/>
    </font>
    <font>
      <sz val="10"/>
      <color rgb="FF000000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sz val="4"/>
      <color rgb="FFC00000"/>
      <name val="Arial"/>
      <family val="2"/>
    </font>
    <font>
      <b/>
      <sz val="4"/>
      <color rgb="FFC00000"/>
      <name val="Arial"/>
      <family val="2"/>
    </font>
    <font>
      <sz val="10"/>
      <color theme="9" tint="-0.249977111117893"/>
      <name val="Arial"/>
      <family val="2"/>
    </font>
    <font>
      <i/>
      <sz val="10"/>
      <color theme="9" tint="-0.249977111117893"/>
      <name val="Arial"/>
      <family val="2"/>
    </font>
    <font>
      <sz val="4"/>
      <color rgb="FF00000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485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8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0" fontId="11" fillId="0" borderId="0"/>
    <xf numFmtId="0" fontId="3" fillId="0" borderId="0"/>
    <xf numFmtId="0" fontId="4" fillId="0" borderId="0"/>
  </cellStyleXfs>
  <cellXfs count="222">
    <xf numFmtId="0" fontId="0" fillId="0" borderId="0" xfId="0"/>
    <xf numFmtId="0" fontId="4" fillId="0" borderId="0" xfId="0" applyFont="1"/>
    <xf numFmtId="0" fontId="5" fillId="2" borderId="0" xfId="0" applyFont="1" applyFill="1"/>
    <xf numFmtId="0" fontId="4" fillId="3" borderId="0" xfId="0" applyFont="1" applyFill="1"/>
    <xf numFmtId="0" fontId="6" fillId="3" borderId="0" xfId="0" applyFont="1" applyFill="1" applyBorder="1"/>
    <xf numFmtId="0" fontId="4" fillId="0" borderId="0" xfId="0" applyFont="1" applyBorder="1"/>
    <xf numFmtId="0" fontId="5" fillId="0" borderId="0" xfId="0" applyFont="1" applyBorder="1"/>
    <xf numFmtId="0" fontId="4" fillId="2" borderId="0" xfId="0" applyFont="1" applyFill="1" applyBorder="1"/>
    <xf numFmtId="164" fontId="5" fillId="4" borderId="0" xfId="0" applyNumberFormat="1" applyFont="1" applyFill="1" applyBorder="1"/>
    <xf numFmtId="0" fontId="6" fillId="0" borderId="0" xfId="0" applyFont="1" applyBorder="1"/>
    <xf numFmtId="0" fontId="7" fillId="0" borderId="0" xfId="0" applyFont="1" applyBorder="1"/>
    <xf numFmtId="164" fontId="7" fillId="2" borderId="0" xfId="0" applyNumberFormat="1" applyFont="1" applyFill="1" applyBorder="1"/>
    <xf numFmtId="164" fontId="8" fillId="3" borderId="0" xfId="0" applyNumberFormat="1" applyFont="1" applyFill="1" applyBorder="1"/>
    <xf numFmtId="0" fontId="6" fillId="0" borderId="0" xfId="0" applyFont="1"/>
    <xf numFmtId="0" fontId="5" fillId="0" borderId="0" xfId="0" applyFont="1"/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/>
    <xf numFmtId="0" fontId="5" fillId="2" borderId="0" xfId="0" applyFont="1" applyFill="1" applyAlignment="1">
      <alignment horizontal="center" wrapText="1"/>
    </xf>
    <xf numFmtId="0" fontId="4" fillId="2" borderId="0" xfId="0" applyFont="1" applyFill="1"/>
    <xf numFmtId="0" fontId="4" fillId="0" borderId="0" xfId="0" applyFont="1" applyFill="1"/>
    <xf numFmtId="0" fontId="4" fillId="0" borderId="0" xfId="0" applyFont="1" applyFill="1" applyBorder="1"/>
    <xf numFmtId="164" fontId="4" fillId="2" borderId="0" xfId="1" applyNumberFormat="1" applyFont="1" applyFill="1"/>
    <xf numFmtId="164" fontId="9" fillId="3" borderId="0" xfId="1" applyNumberFormat="1" applyFont="1" applyFill="1"/>
    <xf numFmtId="0" fontId="5" fillId="2" borderId="0" xfId="0" applyFont="1" applyFill="1" applyBorder="1"/>
    <xf numFmtId="164" fontId="5" fillId="4" borderId="0" xfId="0" applyNumberFormat="1" applyFont="1" applyFill="1"/>
    <xf numFmtId="164" fontId="10" fillId="5" borderId="0" xfId="0" applyNumberFormat="1" applyFont="1" applyFill="1"/>
    <xf numFmtId="164" fontId="4" fillId="3" borderId="0" xfId="0" applyNumberFormat="1" applyFont="1" applyFill="1" applyBorder="1"/>
    <xf numFmtId="165" fontId="4" fillId="5" borderId="0" xfId="0" applyNumberFormat="1" applyFont="1" applyFill="1"/>
    <xf numFmtId="167" fontId="5" fillId="5" borderId="0" xfId="0" applyNumberFormat="1" applyFont="1" applyFill="1" applyBorder="1"/>
    <xf numFmtId="10" fontId="9" fillId="3" borderId="0" xfId="2" applyNumberFormat="1" applyFont="1" applyFill="1"/>
    <xf numFmtId="10" fontId="10" fillId="5" borderId="0" xfId="2" applyNumberFormat="1" applyFont="1" applyFill="1"/>
    <xf numFmtId="10" fontId="6" fillId="0" borderId="0" xfId="2" applyNumberFormat="1" applyFont="1"/>
    <xf numFmtId="10" fontId="4" fillId="5" borderId="0" xfId="0" applyNumberFormat="1" applyFont="1" applyFill="1"/>
    <xf numFmtId="164" fontId="4" fillId="0" borderId="0" xfId="1" applyNumberFormat="1" applyFont="1"/>
    <xf numFmtId="164" fontId="4" fillId="0" borderId="0" xfId="0" applyNumberFormat="1" applyFont="1"/>
    <xf numFmtId="164" fontId="4" fillId="0" borderId="0" xfId="1" applyNumberFormat="1" applyFont="1" applyFill="1"/>
    <xf numFmtId="0" fontId="12" fillId="0" borderId="0" xfId="5" applyFont="1"/>
    <xf numFmtId="0" fontId="13" fillId="0" borderId="0" xfId="6" applyFont="1"/>
    <xf numFmtId="0" fontId="2" fillId="0" borderId="0" xfId="0" applyFont="1"/>
    <xf numFmtId="164" fontId="5" fillId="4" borderId="0" xfId="0" applyNumberFormat="1" applyFont="1" applyFill="1" applyBorder="1" applyAlignment="1"/>
    <xf numFmtId="0" fontId="16" fillId="0" borderId="0" xfId="0" applyFont="1"/>
    <xf numFmtId="0" fontId="2" fillId="0" borderId="0" xfId="0" applyFont="1" applyFill="1"/>
    <xf numFmtId="164" fontId="2" fillId="0" borderId="0" xfId="0" applyNumberFormat="1" applyFont="1"/>
    <xf numFmtId="164" fontId="2" fillId="0" borderId="0" xfId="0" applyNumberFormat="1" applyFont="1" applyFill="1"/>
    <xf numFmtId="164" fontId="5" fillId="4" borderId="0" xfId="0" applyNumberFormat="1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164" fontId="2" fillId="0" borderId="0" xfId="1" applyNumberFormat="1" applyFont="1"/>
    <xf numFmtId="6" fontId="2" fillId="0" borderId="0" xfId="0" applyNumberFormat="1" applyFont="1"/>
    <xf numFmtId="164" fontId="5" fillId="0" borderId="0" xfId="0" applyNumberFormat="1" applyFont="1" applyFill="1" applyBorder="1"/>
    <xf numFmtId="164" fontId="7" fillId="0" borderId="0" xfId="0" applyNumberFormat="1" applyFont="1" applyFill="1" applyBorder="1"/>
    <xf numFmtId="0" fontId="5" fillId="0" borderId="0" xfId="0" applyFont="1" applyFill="1" applyAlignment="1">
      <alignment horizontal="center"/>
    </xf>
    <xf numFmtId="164" fontId="5" fillId="0" borderId="0" xfId="0" applyNumberFormat="1" applyFont="1" applyFill="1"/>
    <xf numFmtId="0" fontId="15" fillId="6" borderId="0" xfId="0" applyFont="1" applyFill="1" applyAlignment="1">
      <alignment horizontal="center"/>
    </xf>
    <xf numFmtId="0" fontId="15" fillId="7" borderId="0" xfId="0" applyFont="1" applyFill="1" applyAlignment="1">
      <alignment horizontal="right"/>
    </xf>
    <xf numFmtId="0" fontId="2" fillId="0" borderId="0" xfId="0" applyFont="1" applyBorder="1"/>
    <xf numFmtId="0" fontId="5" fillId="0" borderId="0" xfId="0" applyFont="1" applyFill="1" applyBorder="1" applyAlignment="1">
      <alignment horizontal="left"/>
    </xf>
    <xf numFmtId="0" fontId="2" fillId="0" borderId="0" xfId="0" applyFont="1" applyFill="1" applyBorder="1"/>
    <xf numFmtId="164" fontId="8" fillId="0" borderId="0" xfId="0" applyNumberFormat="1" applyFont="1" applyFill="1" applyBorder="1"/>
    <xf numFmtId="0" fontId="15" fillId="6" borderId="0" xfId="0" applyFont="1" applyFill="1" applyBorder="1" applyAlignment="1">
      <alignment wrapText="1"/>
    </xf>
    <xf numFmtId="0" fontId="15" fillId="6" borderId="0" xfId="0" applyFont="1" applyFill="1" applyBorder="1"/>
    <xf numFmtId="0" fontId="16" fillId="0" borderId="0" xfId="0" quotePrefix="1" applyFont="1" applyAlignment="1">
      <alignment horizontal="right"/>
    </xf>
    <xf numFmtId="0" fontId="9" fillId="3" borderId="0" xfId="0" applyFont="1" applyFill="1"/>
    <xf numFmtId="164" fontId="4" fillId="3" borderId="0" xfId="1" applyNumberFormat="1" applyFont="1" applyFill="1"/>
    <xf numFmtId="164" fontId="5" fillId="5" borderId="0" xfId="0" applyNumberFormat="1" applyFont="1" applyFill="1"/>
    <xf numFmtId="167" fontId="4" fillId="3" borderId="0" xfId="0" applyNumberFormat="1" applyFont="1" applyFill="1" applyBorder="1" applyAlignment="1">
      <alignment horizontal="center"/>
    </xf>
    <xf numFmtId="164" fontId="5" fillId="0" borderId="0" xfId="0" applyNumberFormat="1" applyFont="1" applyFill="1" applyBorder="1" applyAlignment="1">
      <alignment horizontal="center"/>
    </xf>
    <xf numFmtId="0" fontId="16" fillId="0" borderId="0" xfId="0" applyFont="1" applyAlignment="1">
      <alignment horizontal="center"/>
    </xf>
    <xf numFmtId="0" fontId="5" fillId="9" borderId="0" xfId="7" applyFont="1" applyFill="1" applyAlignment="1">
      <alignment horizontal="right"/>
    </xf>
    <xf numFmtId="0" fontId="2" fillId="9" borderId="0" xfId="6" applyFont="1" applyFill="1" applyAlignment="1">
      <alignment horizontal="left"/>
    </xf>
    <xf numFmtId="0" fontId="17" fillId="10" borderId="0" xfId="0" applyFont="1" applyFill="1" applyAlignment="1"/>
    <xf numFmtId="0" fontId="17" fillId="10" borderId="0" xfId="0" applyFont="1" applyFill="1" applyAlignment="1">
      <alignment horizontal="right"/>
    </xf>
    <xf numFmtId="0" fontId="12" fillId="8" borderId="0" xfId="0" applyFont="1" applyFill="1" applyAlignment="1"/>
    <xf numFmtId="0" fontId="12" fillId="8" borderId="0" xfId="0" applyFont="1" applyFill="1" applyAlignment="1">
      <alignment horizontal="right"/>
    </xf>
    <xf numFmtId="0" fontId="15" fillId="11" borderId="0" xfId="6" applyFont="1" applyFill="1" applyAlignment="1">
      <alignment horizontal="left"/>
    </xf>
    <xf numFmtId="0" fontId="12" fillId="9" borderId="0" xfId="5" applyFont="1" applyFill="1" applyAlignment="1"/>
    <xf numFmtId="0" fontId="2" fillId="9" borderId="0" xfId="6" applyFont="1" applyFill="1" applyAlignment="1"/>
    <xf numFmtId="0" fontId="13" fillId="9" borderId="0" xfId="6" applyFont="1" applyFill="1" applyAlignment="1"/>
    <xf numFmtId="0" fontId="2" fillId="9" borderId="0" xfId="5" applyFont="1" applyFill="1" applyAlignment="1"/>
    <xf numFmtId="0" fontId="14" fillId="9" borderId="0" xfId="6" applyFont="1" applyFill="1" applyAlignment="1"/>
    <xf numFmtId="0" fontId="17" fillId="10" borderId="0" xfId="7" applyFont="1" applyFill="1" applyAlignment="1"/>
    <xf numFmtId="0" fontId="12" fillId="8" borderId="0" xfId="5" applyFont="1" applyFill="1" applyAlignment="1"/>
    <xf numFmtId="0" fontId="10" fillId="9" borderId="0" xfId="6" applyFont="1" applyFill="1" applyAlignment="1"/>
    <xf numFmtId="0" fontId="12" fillId="9" borderId="0" xfId="6" applyFont="1" applyFill="1" applyAlignment="1"/>
    <xf numFmtId="0" fontId="15" fillId="11" borderId="0" xfId="6" applyFont="1" applyFill="1" applyAlignment="1"/>
    <xf numFmtId="0" fontId="18" fillId="9" borderId="0" xfId="6" applyFont="1" applyFill="1" applyAlignment="1"/>
    <xf numFmtId="0" fontId="16" fillId="9" borderId="0" xfId="6" applyFont="1" applyFill="1" applyAlignment="1"/>
    <xf numFmtId="0" fontId="20" fillId="9" borderId="0" xfId="6" applyFont="1" applyFill="1" applyAlignment="1"/>
    <xf numFmtId="0" fontId="21" fillId="9" borderId="0" xfId="6" applyFont="1" applyFill="1" applyAlignment="1"/>
    <xf numFmtId="0" fontId="22" fillId="11" borderId="0" xfId="6" applyFont="1" applyFill="1" applyAlignment="1"/>
    <xf numFmtId="0" fontId="22" fillId="9" borderId="0" xfId="6" applyFont="1" applyFill="1" applyAlignment="1"/>
    <xf numFmtId="0" fontId="17" fillId="11" borderId="0" xfId="6" applyFont="1" applyFill="1" applyAlignment="1">
      <alignment horizontal="right"/>
    </xf>
    <xf numFmtId="0" fontId="1" fillId="0" borderId="0" xfId="0" applyFont="1"/>
    <xf numFmtId="166" fontId="4" fillId="0" borderId="0" xfId="0" applyNumberFormat="1" applyFont="1" applyBorder="1" applyAlignment="1">
      <alignment horizontal="right"/>
    </xf>
    <xf numFmtId="10" fontId="1" fillId="0" borderId="0" xfId="0" applyNumberFormat="1" applyFont="1" applyBorder="1"/>
    <xf numFmtId="0" fontId="1" fillId="0" borderId="0" xfId="0" applyFont="1" applyBorder="1"/>
    <xf numFmtId="164" fontId="1" fillId="0" borderId="0" xfId="1" applyNumberFormat="1" applyFont="1" applyBorder="1"/>
    <xf numFmtId="3" fontId="1" fillId="0" borderId="0" xfId="0" applyNumberFormat="1" applyFont="1"/>
    <xf numFmtId="10" fontId="1" fillId="0" borderId="0" xfId="2" applyNumberFormat="1" applyFont="1"/>
    <xf numFmtId="0" fontId="1" fillId="0" borderId="0" xfId="0" applyFont="1" applyAlignment="1">
      <alignment horizontal="center"/>
    </xf>
    <xf numFmtId="0" fontId="1" fillId="0" borderId="0" xfId="0" applyFont="1" applyFill="1" applyBorder="1"/>
    <xf numFmtId="0" fontId="1" fillId="0" borderId="0" xfId="0" applyFont="1" applyFill="1"/>
    <xf numFmtId="0" fontId="15" fillId="6" borderId="0" xfId="0" applyFont="1" applyFill="1"/>
    <xf numFmtId="0" fontId="7" fillId="0" borderId="0" xfId="0" applyFont="1"/>
    <xf numFmtId="0" fontId="15" fillId="6" borderId="0" xfId="0" applyFont="1" applyFill="1" applyAlignment="1">
      <alignment horizontal="right"/>
    </xf>
    <xf numFmtId="0" fontId="4" fillId="0" borderId="0" xfId="0" applyFont="1" applyFill="1" applyBorder="1" applyAlignment="1">
      <alignment horizontal="right"/>
    </xf>
    <xf numFmtId="0" fontId="1" fillId="0" borderId="0" xfId="0" applyFont="1" applyAlignment="1">
      <alignment horizontal="right"/>
    </xf>
    <xf numFmtId="0" fontId="15" fillId="7" borderId="0" xfId="0" applyFont="1" applyFill="1" applyBorder="1"/>
    <xf numFmtId="0" fontId="15" fillId="7" borderId="0" xfId="0" applyFont="1" applyFill="1" applyAlignment="1">
      <alignment horizontal="right" wrapText="1"/>
    </xf>
    <xf numFmtId="0" fontId="5" fillId="12" borderId="0" xfId="0" applyFont="1" applyFill="1"/>
    <xf numFmtId="0" fontId="4" fillId="12" borderId="0" xfId="0" applyFont="1" applyFill="1"/>
    <xf numFmtId="0" fontId="17" fillId="9" borderId="0" xfId="0" applyFont="1" applyFill="1"/>
    <xf numFmtId="0" fontId="7" fillId="0" borderId="0" xfId="0" applyFont="1" applyAlignment="1">
      <alignment horizontal="right"/>
    </xf>
    <xf numFmtId="0" fontId="7" fillId="0" borderId="0" xfId="0" applyFont="1" applyAlignment="1">
      <alignment horizontal="right" vertical="center"/>
    </xf>
    <xf numFmtId="0" fontId="15" fillId="6" borderId="0" xfId="0" applyFont="1" applyFill="1" applyAlignment="1"/>
    <xf numFmtId="0" fontId="1" fillId="0" borderId="0" xfId="0" applyFont="1" applyAlignment="1">
      <alignment horizontal="right" vertical="center"/>
    </xf>
    <xf numFmtId="0" fontId="15" fillId="6" borderId="0" xfId="0" applyFont="1" applyFill="1" applyAlignment="1">
      <alignment horizontal="right" vertical="center"/>
    </xf>
    <xf numFmtId="0" fontId="1" fillId="0" borderId="0" xfId="0" applyFont="1" applyBorder="1" applyAlignment="1">
      <alignment horizontal="right"/>
    </xf>
    <xf numFmtId="10" fontId="1" fillId="0" borderId="0" xfId="0" applyNumberFormat="1" applyFont="1" applyFill="1" applyBorder="1"/>
    <xf numFmtId="1" fontId="24" fillId="0" borderId="0" xfId="0" applyNumberFormat="1" applyFont="1" applyBorder="1" applyAlignment="1">
      <alignment vertical="center"/>
    </xf>
    <xf numFmtId="164" fontId="1" fillId="0" borderId="0" xfId="0" applyNumberFormat="1" applyFont="1" applyBorder="1"/>
    <xf numFmtId="0" fontId="1" fillId="0" borderId="2" xfId="0" applyFont="1" applyBorder="1" applyAlignment="1">
      <alignment horizontal="right"/>
    </xf>
    <xf numFmtId="10" fontId="1" fillId="0" borderId="0" xfId="0" applyNumberFormat="1" applyFont="1" applyBorder="1" applyAlignment="1">
      <alignment horizontal="right"/>
    </xf>
    <xf numFmtId="0" fontId="1" fillId="9" borderId="0" xfId="0" applyFont="1" applyFill="1" applyBorder="1"/>
    <xf numFmtId="10" fontId="23" fillId="0" borderId="0" xfId="2" applyNumberFormat="1" applyFont="1" applyFill="1" applyBorder="1"/>
    <xf numFmtId="10" fontId="23" fillId="0" borderId="0" xfId="0" applyNumberFormat="1" applyFont="1" applyFill="1" applyBorder="1" applyAlignment="1">
      <alignment horizontal="right"/>
    </xf>
    <xf numFmtId="0" fontId="23" fillId="0" borderId="0" xfId="0" applyFont="1" applyFill="1" applyBorder="1"/>
    <xf numFmtId="1" fontId="24" fillId="0" borderId="0" xfId="0" applyNumberFormat="1" applyFont="1" applyFill="1" applyBorder="1" applyAlignment="1">
      <alignment vertical="center"/>
    </xf>
    <xf numFmtId="3" fontId="1" fillId="0" borderId="0" xfId="0" applyNumberFormat="1" applyFont="1" applyBorder="1" applyAlignment="1">
      <alignment horizontal="right"/>
    </xf>
    <xf numFmtId="0" fontId="26" fillId="9" borderId="0" xfId="6" applyFont="1" applyFill="1" applyAlignment="1"/>
    <xf numFmtId="0" fontId="25" fillId="9" borderId="0" xfId="6" applyFont="1" applyFill="1" applyAlignment="1"/>
    <xf numFmtId="0" fontId="21" fillId="9" borderId="0" xfId="6" applyFont="1" applyFill="1" applyAlignment="1">
      <alignment horizontal="left"/>
    </xf>
    <xf numFmtId="0" fontId="27" fillId="9" borderId="0" xfId="6" applyFont="1" applyFill="1" applyAlignment="1">
      <alignment horizontal="left"/>
    </xf>
    <xf numFmtId="0" fontId="28" fillId="9" borderId="0" xfId="6" applyFont="1" applyFill="1" applyAlignment="1"/>
    <xf numFmtId="0" fontId="27" fillId="9" borderId="0" xfId="6" applyFont="1" applyFill="1" applyAlignment="1"/>
    <xf numFmtId="0" fontId="21" fillId="9" borderId="0" xfId="6" quotePrefix="1" applyFont="1" applyFill="1" applyAlignment="1"/>
    <xf numFmtId="0" fontId="27" fillId="9" borderId="0" xfId="6" quotePrefix="1" applyFont="1" applyFill="1" applyAlignment="1"/>
    <xf numFmtId="0" fontId="15" fillId="13" borderId="0" xfId="0" applyFont="1" applyFill="1" applyBorder="1" applyAlignment="1">
      <alignment horizontal="right"/>
    </xf>
    <xf numFmtId="0" fontId="15" fillId="0" borderId="0" xfId="0" applyFont="1" applyFill="1" applyBorder="1"/>
    <xf numFmtId="0" fontId="1" fillId="9" borderId="0" xfId="0" applyFont="1" applyFill="1"/>
    <xf numFmtId="0" fontId="15" fillId="9" borderId="0" xfId="0" applyFont="1" applyFill="1" applyBorder="1"/>
    <xf numFmtId="10" fontId="1" fillId="9" borderId="0" xfId="0" applyNumberFormat="1" applyFont="1" applyFill="1" applyBorder="1"/>
    <xf numFmtId="164" fontId="1" fillId="9" borderId="0" xfId="1" applyNumberFormat="1" applyFont="1" applyFill="1" applyBorder="1"/>
    <xf numFmtId="10" fontId="23" fillId="9" borderId="0" xfId="2" applyNumberFormat="1" applyFont="1" applyFill="1" applyBorder="1"/>
    <xf numFmtId="164" fontId="1" fillId="9" borderId="0" xfId="0" applyNumberFormat="1" applyFont="1" applyFill="1" applyBorder="1"/>
    <xf numFmtId="1" fontId="1" fillId="0" borderId="0" xfId="0" applyNumberFormat="1" applyFont="1" applyBorder="1"/>
    <xf numFmtId="3" fontId="1" fillId="0" borderId="0" xfId="0" applyNumberFormat="1" applyFont="1" applyBorder="1"/>
    <xf numFmtId="0" fontId="29" fillId="0" borderId="0" xfId="0" applyFont="1" applyFill="1" applyBorder="1"/>
    <xf numFmtId="0" fontId="15" fillId="7" borderId="0" xfId="0" applyFont="1" applyFill="1" applyBorder="1" applyAlignment="1">
      <alignment horizontal="right"/>
    </xf>
    <xf numFmtId="0" fontId="15" fillId="6" borderId="0" xfId="0" applyFont="1" applyFill="1" applyBorder="1" applyAlignment="1">
      <alignment horizontal="right"/>
    </xf>
    <xf numFmtId="0" fontId="30" fillId="0" borderId="0" xfId="0" applyFont="1" applyFill="1" applyBorder="1"/>
    <xf numFmtId="10" fontId="30" fillId="0" borderId="0" xfId="2" applyNumberFormat="1" applyFont="1" applyFill="1" applyBorder="1"/>
    <xf numFmtId="10" fontId="30" fillId="9" borderId="0" xfId="2" applyNumberFormat="1" applyFont="1" applyFill="1" applyBorder="1"/>
    <xf numFmtId="10" fontId="30" fillId="0" borderId="0" xfId="0" applyNumberFormat="1" applyFont="1" applyFill="1" applyBorder="1" applyAlignment="1">
      <alignment horizontal="right"/>
    </xf>
    <xf numFmtId="164" fontId="30" fillId="0" borderId="0" xfId="1" applyNumberFormat="1" applyFont="1" applyFill="1" applyBorder="1"/>
    <xf numFmtId="0" fontId="18" fillId="0" borderId="2" xfId="0" applyFont="1" applyBorder="1"/>
    <xf numFmtId="0" fontId="18" fillId="9" borderId="2" xfId="0" applyFont="1" applyFill="1" applyBorder="1"/>
    <xf numFmtId="0" fontId="18" fillId="0" borderId="2" xfId="0" applyFont="1" applyBorder="1" applyAlignment="1">
      <alignment horizontal="right"/>
    </xf>
    <xf numFmtId="0" fontId="18" fillId="0" borderId="0" xfId="0" applyFont="1"/>
    <xf numFmtId="1" fontId="31" fillId="0" borderId="2" xfId="0" applyNumberFormat="1" applyFont="1" applyBorder="1" applyAlignment="1">
      <alignment vertical="center"/>
    </xf>
    <xf numFmtId="1" fontId="31" fillId="0" borderId="0" xfId="0" applyNumberFormat="1" applyFont="1" applyBorder="1" applyAlignment="1">
      <alignment vertical="center"/>
    </xf>
    <xf numFmtId="0" fontId="5" fillId="5" borderId="0" xfId="0" applyFont="1" applyFill="1" applyBorder="1" applyAlignment="1">
      <alignment horizontal="right"/>
    </xf>
    <xf numFmtId="0" fontId="15" fillId="0" borderId="0" xfId="0" applyFont="1" applyFill="1" applyBorder="1" applyAlignment="1">
      <alignment horizontal="right"/>
    </xf>
    <xf numFmtId="0" fontId="12" fillId="0" borderId="0" xfId="5" applyFont="1" applyBorder="1"/>
    <xf numFmtId="0" fontId="13" fillId="0" borderId="0" xfId="6" applyFont="1" applyBorder="1"/>
    <xf numFmtId="0" fontId="1" fillId="0" borderId="0" xfId="0" applyFont="1" applyBorder="1" applyAlignment="1">
      <alignment vertical="center"/>
    </xf>
    <xf numFmtId="169" fontId="1" fillId="0" borderId="0" xfId="0" applyNumberFormat="1" applyFont="1" applyBorder="1" applyAlignment="1">
      <alignment vertical="center"/>
    </xf>
    <xf numFmtId="0" fontId="1" fillId="0" borderId="0" xfId="0" applyFont="1" applyBorder="1" applyAlignment="1">
      <alignment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vertical="center" wrapText="1"/>
    </xf>
    <xf numFmtId="0" fontId="15" fillId="6" borderId="0" xfId="0" applyFont="1" applyFill="1" applyBorder="1" applyAlignment="1">
      <alignment horizontal="right" vertical="center"/>
    </xf>
    <xf numFmtId="168" fontId="1" fillId="0" borderId="4" xfId="1" applyNumberFormat="1" applyFont="1" applyFill="1" applyBorder="1" applyAlignment="1">
      <alignment horizontal="right" vertical="center" wrapText="1"/>
    </xf>
    <xf numFmtId="10" fontId="1" fillId="0" borderId="4" xfId="2" applyNumberFormat="1" applyFont="1" applyBorder="1" applyAlignment="1">
      <alignment horizontal="right"/>
    </xf>
    <xf numFmtId="0" fontId="1" fillId="0" borderId="0" xfId="0" applyFont="1" applyBorder="1" applyAlignment="1"/>
    <xf numFmtId="0" fontId="15" fillId="6" borderId="0" xfId="0" applyFont="1" applyFill="1" applyBorder="1" applyAlignment="1">
      <alignment vertical="center"/>
    </xf>
    <xf numFmtId="0" fontId="16" fillId="0" borderId="4" xfId="0" applyFont="1" applyFill="1" applyBorder="1" applyAlignment="1">
      <alignment vertical="center"/>
    </xf>
    <xf numFmtId="1" fontId="16" fillId="0" borderId="4" xfId="0" applyNumberFormat="1" applyFont="1" applyBorder="1" applyAlignment="1">
      <alignment horizontal="right" vertical="center"/>
    </xf>
    <xf numFmtId="0" fontId="4" fillId="0" borderId="4" xfId="4" applyFont="1" applyFill="1" applyBorder="1" applyAlignment="1"/>
    <xf numFmtId="0" fontId="1" fillId="0" borderId="0" xfId="0" applyFont="1" applyBorder="1" applyAlignment="1">
      <alignment horizontal="left" wrapText="1" indent="1"/>
    </xf>
    <xf numFmtId="0" fontId="1" fillId="0" borderId="1" xfId="0" applyFont="1" applyBorder="1" applyAlignment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 wrapText="1" indent="1"/>
    </xf>
    <xf numFmtId="0" fontId="1" fillId="0" borderId="0" xfId="0" applyFont="1" applyBorder="1" applyAlignment="1">
      <alignment horizontal="right" vertical="center"/>
    </xf>
    <xf numFmtId="0" fontId="15" fillId="6" borderId="0" xfId="0" applyFont="1" applyFill="1" applyBorder="1" applyAlignment="1">
      <alignment horizontal="left" vertical="center" wrapText="1"/>
    </xf>
    <xf numFmtId="0" fontId="4" fillId="0" borderId="1" xfId="0" applyFont="1" applyFill="1" applyBorder="1"/>
    <xf numFmtId="0" fontId="5" fillId="0" borderId="3" xfId="4" applyFont="1" applyFill="1" applyBorder="1" applyAlignment="1">
      <alignment horizontal="center" vertical="center" wrapText="1"/>
    </xf>
    <xf numFmtId="0" fontId="4" fillId="0" borderId="3" xfId="4" applyFont="1" applyFill="1" applyBorder="1" applyAlignment="1">
      <alignment vertical="center"/>
    </xf>
    <xf numFmtId="0" fontId="5" fillId="0" borderId="3" xfId="4" applyFont="1" applyFill="1" applyBorder="1" applyAlignment="1">
      <alignment vertical="top"/>
    </xf>
    <xf numFmtId="0" fontId="4" fillId="0" borderId="3" xfId="0" applyFont="1" applyFill="1" applyBorder="1"/>
    <xf numFmtId="0" fontId="4" fillId="0" borderId="3" xfId="4" applyFont="1" applyFill="1" applyBorder="1" applyAlignment="1">
      <alignment vertical="top"/>
    </xf>
    <xf numFmtId="0" fontId="4" fillId="0" borderId="7" xfId="0" applyFont="1" applyFill="1" applyBorder="1"/>
    <xf numFmtId="0" fontId="4" fillId="0" borderId="5" xfId="0" applyFont="1" applyFill="1" applyBorder="1"/>
    <xf numFmtId="0" fontId="4" fillId="0" borderId="6" xfId="0" applyFont="1" applyFill="1" applyBorder="1"/>
    <xf numFmtId="0" fontId="16" fillId="0" borderId="4" xfId="0" applyFont="1" applyFill="1" applyBorder="1" applyAlignment="1">
      <alignment vertical="center" wrapText="1"/>
    </xf>
    <xf numFmtId="168" fontId="16" fillId="0" borderId="4" xfId="0" applyNumberFormat="1" applyFont="1" applyBorder="1" applyAlignment="1">
      <alignment horizontal="right" vertical="center"/>
    </xf>
    <xf numFmtId="0" fontId="16" fillId="0" borderId="4" xfId="0" applyFont="1" applyBorder="1" applyAlignment="1">
      <alignment vertical="center"/>
    </xf>
    <xf numFmtId="165" fontId="16" fillId="0" borderId="4" xfId="2" applyNumberFormat="1" applyFont="1" applyFill="1" applyBorder="1" applyAlignment="1">
      <alignment horizontal="right" vertical="center" wrapText="1"/>
    </xf>
    <xf numFmtId="0" fontId="1" fillId="0" borderId="4" xfId="0" applyFont="1" applyFill="1" applyBorder="1" applyAlignment="1">
      <alignment vertical="center"/>
    </xf>
    <xf numFmtId="0" fontId="15" fillId="6" borderId="4" xfId="4" applyFont="1" applyFill="1" applyBorder="1" applyAlignment="1">
      <alignment vertical="center"/>
    </xf>
    <xf numFmtId="0" fontId="15" fillId="6" borderId="4" xfId="0" applyFont="1" applyFill="1" applyBorder="1" applyAlignment="1">
      <alignment horizontal="right" vertical="center"/>
    </xf>
    <xf numFmtId="164" fontId="1" fillId="0" borderId="4" xfId="1" applyNumberFormat="1" applyFont="1" applyFill="1" applyBorder="1" applyAlignment="1">
      <alignment horizontal="right" vertical="center" wrapText="1"/>
    </xf>
    <xf numFmtId="0" fontId="15" fillId="6" borderId="0" xfId="0" applyFont="1" applyFill="1" applyBorder="1" applyAlignment="1">
      <alignment vertical="center" wrapText="1"/>
    </xf>
    <xf numFmtId="0" fontId="15" fillId="6" borderId="0" xfId="0" applyFont="1" applyFill="1" applyBorder="1" applyAlignment="1">
      <alignment horizontal="right" vertical="center" wrapText="1"/>
    </xf>
    <xf numFmtId="0" fontId="15" fillId="6" borderId="0" xfId="0" applyFont="1" applyFill="1" applyBorder="1" applyAlignment="1">
      <alignment horizontal="left" vertical="center"/>
    </xf>
    <xf numFmtId="0" fontId="1" fillId="0" borderId="4" xfId="0" applyFont="1" applyBorder="1" applyAlignment="1">
      <alignment horizontal="left" vertical="center" wrapText="1" indent="1"/>
    </xf>
    <xf numFmtId="0" fontId="1" fillId="0" borderId="0" xfId="0" applyFont="1" applyBorder="1" applyAlignment="1">
      <alignment horizontal="left" vertical="center" wrapText="1" indent="1"/>
    </xf>
    <xf numFmtId="0" fontId="1" fillId="0" borderId="4" xfId="0" applyFont="1" applyFill="1" applyBorder="1" applyAlignment="1">
      <alignment horizontal="left" vertical="center" wrapText="1" indent="1"/>
    </xf>
    <xf numFmtId="0" fontId="15" fillId="6" borderId="4" xfId="0" applyFont="1" applyFill="1" applyBorder="1" applyAlignment="1">
      <alignment horizontal="left" vertical="center"/>
    </xf>
    <xf numFmtId="0" fontId="15" fillId="6" borderId="0" xfId="6" applyFont="1" applyFill="1" applyAlignment="1">
      <alignment horizontal="left"/>
    </xf>
    <xf numFmtId="0" fontId="15" fillId="6" borderId="0" xfId="6" applyFont="1" applyFill="1" applyAlignment="1"/>
    <xf numFmtId="0" fontId="19" fillId="6" borderId="0" xfId="6" applyFont="1" applyFill="1" applyAlignment="1"/>
    <xf numFmtId="0" fontId="17" fillId="6" borderId="0" xfId="6" applyFont="1" applyFill="1" applyAlignment="1">
      <alignment horizontal="right"/>
    </xf>
    <xf numFmtId="0" fontId="26" fillId="6" borderId="0" xfId="6" applyFont="1" applyFill="1" applyAlignment="1"/>
    <xf numFmtId="0" fontId="5" fillId="9" borderId="0" xfId="5" applyFont="1" applyFill="1" applyAlignment="1"/>
    <xf numFmtId="0" fontId="14" fillId="0" borderId="0" xfId="0" applyFont="1" applyBorder="1"/>
    <xf numFmtId="0" fontId="14" fillId="0" borderId="0" xfId="5" applyFont="1"/>
    <xf numFmtId="0" fontId="14" fillId="0" borderId="0" xfId="5" applyFont="1" applyBorder="1"/>
    <xf numFmtId="0" fontId="14" fillId="0" borderId="0" xfId="6" applyFont="1"/>
    <xf numFmtId="10" fontId="5" fillId="14" borderId="0" xfId="0" applyNumberFormat="1" applyFont="1" applyFill="1" applyBorder="1" applyAlignment="1">
      <alignment horizontal="center"/>
    </xf>
    <xf numFmtId="10" fontId="5" fillId="5" borderId="0" xfId="0" applyNumberFormat="1" applyFont="1" applyFill="1" applyBorder="1" applyAlignment="1">
      <alignment horizontal="center"/>
    </xf>
    <xf numFmtId="164" fontId="5" fillId="4" borderId="0" xfId="0" applyNumberFormat="1" applyFont="1" applyFill="1" applyBorder="1" applyAlignment="1">
      <alignment horizontal="center"/>
    </xf>
    <xf numFmtId="0" fontId="16" fillId="8" borderId="0" xfId="0" applyFont="1" applyFill="1" applyAlignment="1">
      <alignment horizontal="center"/>
    </xf>
    <xf numFmtId="167" fontId="5" fillId="5" borderId="0" xfId="0" applyNumberFormat="1" applyFont="1" applyFill="1" applyBorder="1" applyAlignment="1">
      <alignment horizontal="center"/>
    </xf>
  </cellXfs>
  <cellStyles count="8">
    <cellStyle name="Comma" xfId="1" builtinId="3"/>
    <cellStyle name="Normal" xfId="0" builtinId="0"/>
    <cellStyle name="Normal 12" xfId="4"/>
    <cellStyle name="Normal 4 2" xfId="5"/>
    <cellStyle name="Normal 5" xfId="6"/>
    <cellStyle name="Normal 5 3" xfId="7"/>
    <cellStyle name="Percent" xfId="2" builtinId="5"/>
    <cellStyle name="Percent 3" xfId="3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O64"/>
  <sheetViews>
    <sheetView tabSelected="1" zoomScaleNormal="100" workbookViewId="0"/>
  </sheetViews>
  <sheetFormatPr defaultRowHeight="12.75" x14ac:dyDescent="0.2"/>
  <cols>
    <col min="1" max="1" width="2.7109375" style="75" customWidth="1"/>
    <col min="2" max="2" width="2.85546875" style="75" customWidth="1"/>
    <col min="3" max="3" width="60.5703125" style="75" customWidth="1"/>
    <col min="4" max="4" width="10.85546875" style="75" customWidth="1"/>
    <col min="5" max="16384" width="9.140625" style="75"/>
  </cols>
  <sheetData>
    <row r="1" spans="1:15" x14ac:dyDescent="0.2">
      <c r="A1" s="74" t="s">
        <v>550</v>
      </c>
      <c r="D1" s="67"/>
    </row>
    <row r="2" spans="1:15" x14ac:dyDescent="0.2">
      <c r="A2" s="76" t="s">
        <v>571</v>
      </c>
      <c r="C2" s="77"/>
    </row>
    <row r="3" spans="1:15" x14ac:dyDescent="0.2">
      <c r="A3" s="78" t="s">
        <v>551</v>
      </c>
      <c r="C3" s="77"/>
    </row>
    <row r="4" spans="1:15" x14ac:dyDescent="0.2">
      <c r="C4" s="77"/>
    </row>
    <row r="5" spans="1:15" x14ac:dyDescent="0.2">
      <c r="A5" s="79"/>
      <c r="B5" s="69"/>
      <c r="C5" s="70"/>
      <c r="D5" s="70" t="s">
        <v>585</v>
      </c>
    </row>
    <row r="6" spans="1:15" x14ac:dyDescent="0.2">
      <c r="A6" s="80" t="s">
        <v>586</v>
      </c>
      <c r="B6" s="71"/>
      <c r="C6" s="72"/>
      <c r="D6" s="72"/>
    </row>
    <row r="7" spans="1:15" x14ac:dyDescent="0.2">
      <c r="A7" s="81"/>
      <c r="C7" s="77"/>
    </row>
    <row r="8" spans="1:15" x14ac:dyDescent="0.2">
      <c r="A8" s="212" t="s">
        <v>633</v>
      </c>
      <c r="B8" s="85"/>
      <c r="C8" s="85"/>
      <c r="D8" s="85"/>
    </row>
    <row r="9" spans="1:15" x14ac:dyDescent="0.2">
      <c r="A9" s="212" t="s">
        <v>634</v>
      </c>
      <c r="B9" s="85"/>
      <c r="C9" s="85"/>
      <c r="D9" s="85"/>
    </row>
    <row r="10" spans="1:15" x14ac:dyDescent="0.2">
      <c r="A10" s="77"/>
    </row>
    <row r="11" spans="1:15" x14ac:dyDescent="0.2">
      <c r="A11" s="73">
        <v>1</v>
      </c>
      <c r="B11" s="83" t="s">
        <v>611</v>
      </c>
      <c r="C11" s="83"/>
      <c r="D11" s="90" t="s">
        <v>606</v>
      </c>
      <c r="E11" s="76"/>
      <c r="F11" s="76"/>
      <c r="G11" s="76"/>
      <c r="H11" s="76"/>
      <c r="I11" s="76"/>
      <c r="J11" s="76"/>
      <c r="K11" s="76"/>
      <c r="L11" s="76"/>
      <c r="M11" s="76"/>
      <c r="N11" s="76"/>
      <c r="O11" s="76"/>
    </row>
    <row r="12" spans="1:15" x14ac:dyDescent="0.2">
      <c r="A12" s="68"/>
      <c r="B12" s="87"/>
      <c r="C12" s="89" t="s">
        <v>557</v>
      </c>
      <c r="D12" s="87"/>
    </row>
    <row r="13" spans="1:15" x14ac:dyDescent="0.2">
      <c r="A13" s="68"/>
      <c r="B13" s="82"/>
      <c r="C13" s="87" t="s">
        <v>612</v>
      </c>
      <c r="D13" s="87"/>
    </row>
    <row r="14" spans="1:15" x14ac:dyDescent="0.2">
      <c r="A14" s="68"/>
      <c r="B14" s="82"/>
      <c r="C14" s="87"/>
      <c r="D14" s="87"/>
    </row>
    <row r="15" spans="1:15" x14ac:dyDescent="0.2">
      <c r="A15" s="73">
        <v>2</v>
      </c>
      <c r="B15" s="83" t="s">
        <v>558</v>
      </c>
      <c r="C15" s="88"/>
      <c r="D15" s="90" t="s">
        <v>606</v>
      </c>
      <c r="E15" s="76"/>
      <c r="F15" s="76"/>
      <c r="G15" s="76"/>
      <c r="H15" s="76"/>
      <c r="I15" s="76"/>
      <c r="J15" s="76"/>
      <c r="K15" s="76"/>
      <c r="L15" s="76"/>
      <c r="M15" s="76"/>
      <c r="N15" s="76"/>
      <c r="O15" s="76"/>
    </row>
    <row r="16" spans="1:15" x14ac:dyDescent="0.2">
      <c r="A16" s="68"/>
      <c r="B16" s="82"/>
      <c r="C16" s="89" t="s">
        <v>601</v>
      </c>
      <c r="D16" s="87"/>
    </row>
    <row r="17" spans="1:15" x14ac:dyDescent="0.2">
      <c r="A17" s="68"/>
      <c r="B17" s="82"/>
      <c r="C17" s="87" t="s">
        <v>602</v>
      </c>
      <c r="D17" s="87"/>
    </row>
    <row r="18" spans="1:15" x14ac:dyDescent="0.2">
      <c r="A18" s="68"/>
      <c r="B18" s="82"/>
      <c r="C18" s="87"/>
      <c r="D18" s="87"/>
    </row>
    <row r="19" spans="1:15" x14ac:dyDescent="0.2">
      <c r="A19" s="73">
        <v>3</v>
      </c>
      <c r="B19" s="83" t="s">
        <v>559</v>
      </c>
      <c r="C19" s="88"/>
      <c r="D19" s="90" t="s">
        <v>606</v>
      </c>
      <c r="E19" s="76"/>
      <c r="F19" s="76"/>
      <c r="G19" s="76"/>
      <c r="H19" s="76"/>
      <c r="I19" s="76"/>
      <c r="J19" s="76"/>
      <c r="K19" s="76"/>
      <c r="L19" s="76"/>
      <c r="M19" s="76"/>
      <c r="N19" s="76"/>
      <c r="O19" s="76"/>
    </row>
    <row r="20" spans="1:15" x14ac:dyDescent="0.2">
      <c r="A20" s="68"/>
      <c r="B20" s="82"/>
      <c r="C20" s="89" t="s">
        <v>603</v>
      </c>
      <c r="D20" s="87"/>
    </row>
    <row r="21" spans="1:15" x14ac:dyDescent="0.2">
      <c r="A21" s="68"/>
      <c r="B21" s="82"/>
      <c r="C21" s="87" t="s">
        <v>604</v>
      </c>
      <c r="D21" s="87"/>
    </row>
    <row r="22" spans="1:15" x14ac:dyDescent="0.2">
      <c r="A22" s="68"/>
      <c r="B22" s="82"/>
      <c r="C22" s="87"/>
      <c r="D22" s="87"/>
    </row>
    <row r="23" spans="1:15" x14ac:dyDescent="0.2">
      <c r="A23" s="73">
        <v>4</v>
      </c>
      <c r="B23" s="83" t="s">
        <v>560</v>
      </c>
      <c r="C23" s="88"/>
      <c r="D23" s="90" t="s">
        <v>606</v>
      </c>
      <c r="E23" s="76"/>
      <c r="F23" s="76"/>
      <c r="G23" s="76"/>
      <c r="H23" s="76"/>
      <c r="I23" s="76"/>
      <c r="J23" s="76"/>
      <c r="K23" s="76"/>
      <c r="L23" s="76"/>
      <c r="M23" s="76"/>
      <c r="N23" s="76"/>
      <c r="O23" s="76"/>
    </row>
    <row r="24" spans="1:15" x14ac:dyDescent="0.2">
      <c r="A24" s="68"/>
      <c r="B24" s="82"/>
      <c r="C24" s="89" t="s">
        <v>626</v>
      </c>
      <c r="D24" s="87"/>
    </row>
    <row r="25" spans="1:15" x14ac:dyDescent="0.2">
      <c r="A25" s="68"/>
      <c r="B25" s="82"/>
      <c r="C25" s="87" t="s">
        <v>627</v>
      </c>
      <c r="D25" s="87"/>
    </row>
    <row r="26" spans="1:15" x14ac:dyDescent="0.2">
      <c r="A26" s="68"/>
      <c r="B26" s="82"/>
      <c r="C26" s="87"/>
      <c r="D26" s="87"/>
    </row>
    <row r="27" spans="1:15" x14ac:dyDescent="0.2">
      <c r="A27" s="73">
        <v>5</v>
      </c>
      <c r="B27" s="83" t="s">
        <v>553</v>
      </c>
      <c r="C27" s="83"/>
      <c r="D27" s="90" t="s">
        <v>606</v>
      </c>
      <c r="E27" s="76"/>
      <c r="F27" s="76"/>
      <c r="G27" s="76"/>
      <c r="H27" s="76"/>
      <c r="I27" s="76"/>
      <c r="J27" s="76"/>
      <c r="K27" s="76"/>
      <c r="L27" s="76"/>
      <c r="M27" s="76"/>
      <c r="N27" s="76"/>
      <c r="O27" s="76"/>
    </row>
    <row r="28" spans="1:15" x14ac:dyDescent="0.2">
      <c r="A28" s="130"/>
      <c r="B28" s="89"/>
      <c r="C28" s="89" t="s">
        <v>554</v>
      </c>
      <c r="D28" s="87"/>
    </row>
    <row r="29" spans="1:15" s="84" customFormat="1" ht="6.75" x14ac:dyDescent="0.15">
      <c r="A29" s="131"/>
      <c r="B29" s="132"/>
      <c r="C29" s="132"/>
      <c r="D29" s="133"/>
    </row>
    <row r="30" spans="1:15" x14ac:dyDescent="0.2">
      <c r="A30" s="130"/>
      <c r="B30" s="87"/>
      <c r="C30" s="134" t="s">
        <v>588</v>
      </c>
      <c r="D30" s="87"/>
    </row>
    <row r="31" spans="1:15" x14ac:dyDescent="0.2">
      <c r="A31" s="130"/>
      <c r="B31" s="87"/>
      <c r="C31" s="134" t="s">
        <v>587</v>
      </c>
      <c r="D31" s="87"/>
    </row>
    <row r="32" spans="1:15" s="84" customFormat="1" ht="6.75" x14ac:dyDescent="0.15">
      <c r="A32" s="131"/>
      <c r="B32" s="133"/>
      <c r="C32" s="135"/>
      <c r="D32" s="133"/>
    </row>
    <row r="33" spans="1:15" x14ac:dyDescent="0.2">
      <c r="A33" s="130"/>
      <c r="B33" s="87"/>
      <c r="C33" s="134" t="s">
        <v>589</v>
      </c>
      <c r="D33" s="87"/>
    </row>
    <row r="34" spans="1:15" s="84" customFormat="1" ht="6.75" x14ac:dyDescent="0.15">
      <c r="A34" s="131"/>
      <c r="B34" s="133"/>
      <c r="C34" s="135"/>
      <c r="D34" s="133"/>
    </row>
    <row r="35" spans="1:15" x14ac:dyDescent="0.2">
      <c r="A35" s="130"/>
      <c r="B35" s="87"/>
      <c r="C35" s="134" t="s">
        <v>590</v>
      </c>
      <c r="D35" s="87"/>
    </row>
    <row r="36" spans="1:15" x14ac:dyDescent="0.2">
      <c r="A36" s="130"/>
      <c r="B36" s="87"/>
      <c r="C36" s="134" t="s">
        <v>591</v>
      </c>
      <c r="D36" s="87"/>
    </row>
    <row r="37" spans="1:15" x14ac:dyDescent="0.2">
      <c r="A37" s="130"/>
      <c r="B37" s="87"/>
      <c r="C37" s="134"/>
      <c r="D37" s="87"/>
    </row>
    <row r="38" spans="1:15" x14ac:dyDescent="0.2">
      <c r="A38" s="207">
        <v>6</v>
      </c>
      <c r="B38" s="208" t="s">
        <v>607</v>
      </c>
      <c r="C38" s="209"/>
      <c r="D38" s="210" t="s">
        <v>635</v>
      </c>
      <c r="E38" s="76"/>
      <c r="F38" s="76"/>
      <c r="G38" s="76"/>
      <c r="H38" s="76"/>
      <c r="I38" s="76"/>
      <c r="J38" s="76"/>
      <c r="K38" s="76"/>
      <c r="L38" s="76"/>
      <c r="M38" s="76"/>
      <c r="N38" s="76"/>
      <c r="O38" s="76"/>
    </row>
    <row r="39" spans="1:15" x14ac:dyDescent="0.2">
      <c r="A39" s="68"/>
      <c r="B39" s="86"/>
      <c r="C39" s="128" t="s">
        <v>628</v>
      </c>
    </row>
    <row r="40" spans="1:15" x14ac:dyDescent="0.2">
      <c r="A40" s="68"/>
      <c r="B40" s="82"/>
      <c r="C40" s="129" t="s">
        <v>592</v>
      </c>
    </row>
    <row r="41" spans="1:15" x14ac:dyDescent="0.2">
      <c r="A41" s="68"/>
      <c r="B41" s="82"/>
      <c r="C41" s="129" t="s">
        <v>593</v>
      </c>
    </row>
    <row r="42" spans="1:15" x14ac:dyDescent="0.2">
      <c r="A42" s="68"/>
      <c r="B42" s="82"/>
      <c r="C42" s="129" t="s">
        <v>605</v>
      </c>
    </row>
    <row r="43" spans="1:15" x14ac:dyDescent="0.2">
      <c r="A43" s="68"/>
      <c r="B43" s="82"/>
      <c r="C43" s="129"/>
    </row>
    <row r="44" spans="1:15" x14ac:dyDescent="0.2">
      <c r="A44" s="207">
        <v>7</v>
      </c>
      <c r="B44" s="208" t="s">
        <v>608</v>
      </c>
      <c r="C44" s="211"/>
      <c r="D44" s="210" t="s">
        <v>635</v>
      </c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</row>
    <row r="45" spans="1:15" x14ac:dyDescent="0.2">
      <c r="A45" s="68"/>
      <c r="B45" s="86"/>
      <c r="C45" s="128" t="s">
        <v>629</v>
      </c>
    </row>
    <row r="46" spans="1:15" x14ac:dyDescent="0.2">
      <c r="A46" s="68"/>
      <c r="B46" s="82"/>
      <c r="C46" s="129" t="s">
        <v>594</v>
      </c>
    </row>
    <row r="47" spans="1:15" x14ac:dyDescent="0.2">
      <c r="A47" s="68"/>
      <c r="B47" s="82"/>
      <c r="C47" s="129" t="s">
        <v>595</v>
      </c>
    </row>
    <row r="48" spans="1:15" x14ac:dyDescent="0.2">
      <c r="A48" s="68"/>
      <c r="B48" s="82"/>
      <c r="C48" s="129" t="s">
        <v>596</v>
      </c>
    </row>
    <row r="49" spans="1:15" x14ac:dyDescent="0.2">
      <c r="A49" s="68"/>
      <c r="B49" s="82"/>
      <c r="C49" s="129"/>
    </row>
    <row r="50" spans="1:15" x14ac:dyDescent="0.2">
      <c r="A50" s="207">
        <v>8</v>
      </c>
      <c r="B50" s="208" t="s">
        <v>609</v>
      </c>
      <c r="C50" s="211"/>
      <c r="D50" s="210" t="s">
        <v>635</v>
      </c>
      <c r="E50" s="76"/>
      <c r="F50" s="76"/>
      <c r="G50" s="76"/>
      <c r="H50" s="76"/>
      <c r="I50" s="76"/>
      <c r="J50" s="76"/>
      <c r="K50" s="76"/>
      <c r="L50" s="76"/>
      <c r="M50" s="76"/>
      <c r="N50" s="76"/>
      <c r="O50" s="76"/>
    </row>
    <row r="51" spans="1:15" x14ac:dyDescent="0.2">
      <c r="A51" s="68"/>
      <c r="B51" s="86"/>
      <c r="C51" s="128" t="s">
        <v>630</v>
      </c>
    </row>
    <row r="52" spans="1:15" x14ac:dyDescent="0.2">
      <c r="A52" s="68"/>
      <c r="B52" s="82"/>
      <c r="C52" s="129" t="s">
        <v>597</v>
      </c>
    </row>
    <row r="53" spans="1:15" x14ac:dyDescent="0.2">
      <c r="A53" s="68"/>
      <c r="B53" s="82"/>
      <c r="C53" s="129" t="s">
        <v>595</v>
      </c>
    </row>
    <row r="54" spans="1:15" x14ac:dyDescent="0.2">
      <c r="A54" s="68"/>
      <c r="B54" s="82"/>
      <c r="C54" s="129" t="s">
        <v>598</v>
      </c>
    </row>
    <row r="55" spans="1:15" x14ac:dyDescent="0.2">
      <c r="A55" s="68"/>
      <c r="B55" s="82"/>
      <c r="C55" s="129" t="s">
        <v>599</v>
      </c>
    </row>
    <row r="56" spans="1:15" x14ac:dyDescent="0.2">
      <c r="A56" s="68"/>
      <c r="B56" s="82"/>
      <c r="C56" s="129"/>
    </row>
    <row r="57" spans="1:15" x14ac:dyDescent="0.2">
      <c r="A57" s="207">
        <v>9</v>
      </c>
      <c r="B57" s="208" t="s">
        <v>610</v>
      </c>
      <c r="C57" s="211"/>
      <c r="D57" s="210" t="s">
        <v>635</v>
      </c>
      <c r="E57" s="76"/>
      <c r="F57" s="76"/>
      <c r="G57" s="76"/>
      <c r="H57" s="76"/>
      <c r="I57" s="76"/>
      <c r="J57" s="76"/>
      <c r="K57" s="76"/>
      <c r="L57" s="76"/>
      <c r="M57" s="76"/>
      <c r="N57" s="76"/>
      <c r="O57" s="76"/>
    </row>
    <row r="58" spans="1:15" x14ac:dyDescent="0.2">
      <c r="A58" s="68"/>
      <c r="B58" s="86"/>
      <c r="C58" s="128" t="s">
        <v>631</v>
      </c>
    </row>
    <row r="59" spans="1:15" x14ac:dyDescent="0.2">
      <c r="A59" s="68"/>
      <c r="B59" s="82"/>
      <c r="C59" s="129" t="s">
        <v>600</v>
      </c>
    </row>
    <row r="60" spans="1:15" x14ac:dyDescent="0.2">
      <c r="A60" s="68"/>
      <c r="B60" s="82"/>
      <c r="C60" s="129" t="s">
        <v>595</v>
      </c>
    </row>
    <row r="61" spans="1:15" x14ac:dyDescent="0.2">
      <c r="A61" s="68"/>
      <c r="B61" s="82"/>
      <c r="C61" s="129" t="s">
        <v>598</v>
      </c>
    </row>
    <row r="62" spans="1:15" x14ac:dyDescent="0.2">
      <c r="A62" s="68"/>
      <c r="B62" s="82"/>
      <c r="C62" s="129" t="s">
        <v>599</v>
      </c>
    </row>
    <row r="63" spans="1:15" x14ac:dyDescent="0.2">
      <c r="A63" s="68"/>
      <c r="B63" s="82"/>
      <c r="C63" s="86"/>
    </row>
    <row r="64" spans="1:15" x14ac:dyDescent="0.2">
      <c r="A64" s="68"/>
      <c r="B64" s="82"/>
    </row>
  </sheetData>
  <pageMargins left="0.47244094488188981" right="0.47244094488188981" top="0.47244094488188981" bottom="0.47244094488188981" header="0.31496062992125984" footer="0.23622047244094491"/>
  <pageSetup paperSize="9" scale="120" orientation="portrait" r:id="rId1"/>
  <headerFooter>
    <oddFooter>&amp;L&amp;A&amp;C&amp;F&amp;RPage &amp;P of &amp;N</oddFooter>
  </headerFooter>
  <rowBreaks count="1" manualBreakCount="1">
    <brk id="49" max="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L321"/>
  <sheetViews>
    <sheetView workbookViewId="0">
      <pane xSplit="4" ySplit="7" topLeftCell="E8" activePane="bottomRight" state="frozen"/>
      <selection pane="topRight"/>
      <selection pane="bottomLeft"/>
      <selection pane="bottomRight"/>
    </sheetView>
  </sheetViews>
  <sheetFormatPr defaultRowHeight="12.75" x14ac:dyDescent="0.2"/>
  <cols>
    <col min="1" max="1" width="0.5703125" style="91" customWidth="1"/>
    <col min="2" max="2" width="5.5703125" style="1" customWidth="1"/>
    <col min="3" max="3" width="47.28515625" style="1" customWidth="1"/>
    <col min="4" max="4" width="1.140625" style="91" customWidth="1"/>
    <col min="5" max="5" width="12.140625" style="1" customWidth="1"/>
    <col min="6" max="10" width="11.85546875" style="1" bestFit="1" customWidth="1"/>
    <col min="11" max="16384" width="9.140625" style="91"/>
  </cols>
  <sheetData>
    <row r="1" spans="1:10" x14ac:dyDescent="0.2">
      <c r="A1" s="36" t="s">
        <v>550</v>
      </c>
      <c r="E1" s="4"/>
      <c r="F1" s="4"/>
      <c r="G1" s="4"/>
      <c r="H1" s="4"/>
      <c r="I1" s="4"/>
      <c r="J1" s="4"/>
    </row>
    <row r="2" spans="1:10" x14ac:dyDescent="0.2">
      <c r="A2" s="37" t="s">
        <v>571</v>
      </c>
      <c r="B2" s="5"/>
      <c r="C2" s="6"/>
      <c r="E2" s="4"/>
      <c r="F2" s="4"/>
      <c r="G2" s="4"/>
      <c r="H2" s="4"/>
      <c r="I2" s="4"/>
      <c r="J2" s="4"/>
    </row>
    <row r="3" spans="1:10" x14ac:dyDescent="0.2">
      <c r="A3" s="213" t="s">
        <v>556</v>
      </c>
      <c r="B3" s="5"/>
      <c r="C3" s="6"/>
      <c r="E3" s="27"/>
      <c r="F3" s="32">
        <f>F4/E4-1</f>
        <v>7.4775282205405968E-3</v>
      </c>
      <c r="G3" s="32">
        <f>G4/F4-1</f>
        <v>7.200152732028231E-3</v>
      </c>
      <c r="H3" s="32">
        <f>H4/G4-1</f>
        <v>7.1937376559367827E-3</v>
      </c>
      <c r="I3" s="32">
        <f>I4/H4-1</f>
        <v>6.9398038257817429E-3</v>
      </c>
      <c r="J3" s="32">
        <f>J4/I4-1</f>
        <v>6.8392623857602697E-3</v>
      </c>
    </row>
    <row r="4" spans="1:10" x14ac:dyDescent="0.2">
      <c r="B4" s="5"/>
      <c r="C4" s="6"/>
      <c r="E4" s="26">
        <f t="shared" ref="E4:J4" si="0">E219</f>
        <v>57329179</v>
      </c>
      <c r="F4" s="26">
        <f t="shared" si="0"/>
        <v>57757859.553832926</v>
      </c>
      <c r="G4" s="26">
        <f t="shared" si="0"/>
        <v>58173724.964095555</v>
      </c>
      <c r="H4" s="26">
        <f t="shared" si="0"/>
        <v>58592211.479955874</v>
      </c>
      <c r="I4" s="26">
        <f t="shared" si="0"/>
        <v>58998829.933345482</v>
      </c>
      <c r="J4" s="26">
        <f t="shared" si="0"/>
        <v>59402338.411712483</v>
      </c>
    </row>
    <row r="5" spans="1:10" x14ac:dyDescent="0.2">
      <c r="B5" s="9"/>
      <c r="C5" s="10"/>
    </row>
    <row r="6" spans="1:10" x14ac:dyDescent="0.2">
      <c r="B6" s="13"/>
      <c r="C6" s="13"/>
      <c r="E6" s="108" t="s">
        <v>619</v>
      </c>
      <c r="F6" s="109"/>
      <c r="G6" s="109"/>
      <c r="H6" s="109"/>
      <c r="I6" s="109"/>
      <c r="J6" s="109"/>
    </row>
    <row r="7" spans="1:10" x14ac:dyDescent="0.2">
      <c r="B7" s="58" t="s">
        <v>1</v>
      </c>
      <c r="C7" s="59" t="s">
        <v>561</v>
      </c>
      <c r="D7" s="110"/>
      <c r="E7" s="107">
        <v>2015</v>
      </c>
      <c r="F7" s="107">
        <v>2016</v>
      </c>
      <c r="G7" s="107">
        <v>2017</v>
      </c>
      <c r="H7" s="107">
        <v>2018</v>
      </c>
      <c r="I7" s="107">
        <v>2019</v>
      </c>
      <c r="J7" s="107">
        <v>2020</v>
      </c>
    </row>
    <row r="8" spans="1:10" x14ac:dyDescent="0.2">
      <c r="E8" s="3"/>
      <c r="F8" s="3"/>
      <c r="G8" s="3"/>
      <c r="H8" s="3"/>
      <c r="I8" s="3"/>
      <c r="J8" s="3"/>
    </row>
    <row r="9" spans="1:10" x14ac:dyDescent="0.2">
      <c r="B9" s="20" t="s">
        <v>5</v>
      </c>
      <c r="C9" s="20" t="s">
        <v>6</v>
      </c>
      <c r="E9" s="22">
        <v>107294</v>
      </c>
      <c r="F9" s="22">
        <v>107471.85765858984</v>
      </c>
      <c r="G9" s="22">
        <v>107641.73315668685</v>
      </c>
      <c r="H9" s="22">
        <v>107829.22449229623</v>
      </c>
      <c r="I9" s="22">
        <v>108032.78584594894</v>
      </c>
      <c r="J9" s="22">
        <v>108255.99465652135</v>
      </c>
    </row>
    <row r="10" spans="1:10" x14ac:dyDescent="0.2">
      <c r="B10" s="20" t="s">
        <v>7</v>
      </c>
      <c r="C10" s="20" t="s">
        <v>8</v>
      </c>
      <c r="E10" s="22">
        <v>289662</v>
      </c>
      <c r="F10" s="22">
        <v>290894.96607145155</v>
      </c>
      <c r="G10" s="22">
        <v>292148.78668268962</v>
      </c>
      <c r="H10" s="22">
        <v>293410.99336295127</v>
      </c>
      <c r="I10" s="22">
        <v>294618.73411361215</v>
      </c>
      <c r="J10" s="22">
        <v>295834.45510502212</v>
      </c>
    </row>
    <row r="11" spans="1:10" x14ac:dyDescent="0.2">
      <c r="B11" s="20" t="s">
        <v>463</v>
      </c>
      <c r="C11" s="20" t="s">
        <v>464</v>
      </c>
      <c r="E11" s="22">
        <v>509214</v>
      </c>
      <c r="F11" s="22">
        <v>510932.45834116644</v>
      </c>
      <c r="G11" s="22">
        <v>512442.17653227836</v>
      </c>
      <c r="H11" s="22">
        <v>513984.64549728815</v>
      </c>
      <c r="I11" s="22">
        <v>515282.27250560874</v>
      </c>
      <c r="J11" s="22">
        <v>516464.43483176571</v>
      </c>
    </row>
    <row r="12" spans="1:10" x14ac:dyDescent="0.2">
      <c r="B12" s="20" t="s">
        <v>12</v>
      </c>
      <c r="C12" s="20" t="s">
        <v>13</v>
      </c>
      <c r="E12" s="22">
        <v>294452</v>
      </c>
      <c r="F12" s="22">
        <v>295942.82163604262</v>
      </c>
      <c r="G12" s="22">
        <v>297441.90440725395</v>
      </c>
      <c r="H12" s="22">
        <v>298928.27200982184</v>
      </c>
      <c r="I12" s="22">
        <v>300399.56324478611</v>
      </c>
      <c r="J12" s="22">
        <v>301861.05356531165</v>
      </c>
    </row>
    <row r="13" spans="1:10" x14ac:dyDescent="0.2">
      <c r="B13" s="20" t="s">
        <v>18</v>
      </c>
      <c r="C13" s="20" t="s">
        <v>19</v>
      </c>
      <c r="E13" s="22">
        <v>251381</v>
      </c>
      <c r="F13" s="22">
        <v>252389.03576245988</v>
      </c>
      <c r="G13" s="22">
        <v>253298.5492247254</v>
      </c>
      <c r="H13" s="22">
        <v>254204.76263066355</v>
      </c>
      <c r="I13" s="22">
        <v>255067.38766374325</v>
      </c>
      <c r="J13" s="22">
        <v>255868.57556570292</v>
      </c>
    </row>
    <row r="14" spans="1:10" x14ac:dyDescent="0.2">
      <c r="B14" s="20" t="s">
        <v>20</v>
      </c>
      <c r="C14" s="20" t="s">
        <v>21</v>
      </c>
      <c r="E14" s="22">
        <v>216748</v>
      </c>
      <c r="F14" s="22">
        <v>218063.71527760642</v>
      </c>
      <c r="G14" s="22">
        <v>219365.19521506576</v>
      </c>
      <c r="H14" s="22">
        <v>220674.5048011895</v>
      </c>
      <c r="I14" s="22">
        <v>221975.67159501897</v>
      </c>
      <c r="J14" s="22">
        <v>223261.56417355093</v>
      </c>
    </row>
    <row r="15" spans="1:10" x14ac:dyDescent="0.2">
      <c r="B15" s="20" t="s">
        <v>22</v>
      </c>
      <c r="C15" s="20" t="s">
        <v>23</v>
      </c>
      <c r="E15" s="22">
        <v>322584</v>
      </c>
      <c r="F15" s="22">
        <v>323117.94529312511</v>
      </c>
      <c r="G15" s="22">
        <v>323679.00625487632</v>
      </c>
      <c r="H15" s="22">
        <v>324259.20326208812</v>
      </c>
      <c r="I15" s="22">
        <v>324863.4774373502</v>
      </c>
      <c r="J15" s="22">
        <v>325482.96140281064</v>
      </c>
    </row>
    <row r="16" spans="1:10" x14ac:dyDescent="0.2">
      <c r="B16" s="20" t="s">
        <v>24</v>
      </c>
      <c r="C16" s="20" t="s">
        <v>25</v>
      </c>
      <c r="E16" s="22">
        <v>293480</v>
      </c>
      <c r="F16" s="22">
        <v>293996.76098597114</v>
      </c>
      <c r="G16" s="22">
        <v>294463.39769273682</v>
      </c>
      <c r="H16" s="22">
        <v>294947.8016844535</v>
      </c>
      <c r="I16" s="22">
        <v>295407.55542473559</v>
      </c>
      <c r="J16" s="22">
        <v>295868.19063775119</v>
      </c>
    </row>
    <row r="17" spans="2:10" x14ac:dyDescent="0.2">
      <c r="B17" s="20" t="s">
        <v>26</v>
      </c>
      <c r="C17" s="20" t="s">
        <v>27</v>
      </c>
      <c r="E17" s="22">
        <v>155246</v>
      </c>
      <c r="F17" s="22">
        <v>155648.35156963937</v>
      </c>
      <c r="G17" s="22">
        <v>156071.71384150148</v>
      </c>
      <c r="H17" s="22">
        <v>156504.1060901586</v>
      </c>
      <c r="I17" s="22">
        <v>156935.53173218368</v>
      </c>
      <c r="J17" s="22">
        <v>157374.66528257797</v>
      </c>
    </row>
    <row r="18" spans="2:10" x14ac:dyDescent="0.2">
      <c r="B18" s="20" t="s">
        <v>28</v>
      </c>
      <c r="C18" s="20" t="s">
        <v>29</v>
      </c>
      <c r="E18" s="22">
        <v>284014</v>
      </c>
      <c r="F18" s="22">
        <v>284321.27384319832</v>
      </c>
      <c r="G18" s="22">
        <v>284615.98713123408</v>
      </c>
      <c r="H18" s="22">
        <v>284914.73538961896</v>
      </c>
      <c r="I18" s="22">
        <v>285183.07788877399</v>
      </c>
      <c r="J18" s="22">
        <v>285446.13265339815</v>
      </c>
    </row>
    <row r="19" spans="2:10" x14ac:dyDescent="0.2">
      <c r="B19" s="20" t="s">
        <v>32</v>
      </c>
      <c r="C19" s="20" t="s">
        <v>33</v>
      </c>
      <c r="E19" s="22">
        <v>171279</v>
      </c>
      <c r="F19" s="22">
        <v>171592.10682886161</v>
      </c>
      <c r="G19" s="22">
        <v>171910.67321209441</v>
      </c>
      <c r="H19" s="22">
        <v>172228.82735740195</v>
      </c>
      <c r="I19" s="22">
        <v>172530.99891132803</v>
      </c>
      <c r="J19" s="22">
        <v>172836.81363235248</v>
      </c>
    </row>
    <row r="20" spans="2:10" x14ac:dyDescent="0.2">
      <c r="B20" s="20" t="s">
        <v>34</v>
      </c>
      <c r="C20" s="20" t="s">
        <v>35</v>
      </c>
      <c r="E20" s="22">
        <v>171870</v>
      </c>
      <c r="F20" s="22">
        <v>171812.53507200532</v>
      </c>
      <c r="G20" s="22">
        <v>171814.00252011901</v>
      </c>
      <c r="H20" s="22">
        <v>171844.08399167447</v>
      </c>
      <c r="I20" s="22">
        <v>171875.06925577676</v>
      </c>
      <c r="J20" s="22">
        <v>171938.56797084145</v>
      </c>
    </row>
    <row r="21" spans="2:10" x14ac:dyDescent="0.2">
      <c r="B21" s="20" t="s">
        <v>37</v>
      </c>
      <c r="C21" s="20" t="s">
        <v>38</v>
      </c>
      <c r="E21" s="22">
        <v>301527</v>
      </c>
      <c r="F21" s="22">
        <v>303355.21691496734</v>
      </c>
      <c r="G21" s="22">
        <v>305168.76466820232</v>
      </c>
      <c r="H21" s="22">
        <v>306986.78041290998</v>
      </c>
      <c r="I21" s="22">
        <v>308788.08102546766</v>
      </c>
      <c r="J21" s="22">
        <v>310565.97514156584</v>
      </c>
    </row>
    <row r="22" spans="2:10" x14ac:dyDescent="0.2">
      <c r="B22" s="20" t="s">
        <v>39</v>
      </c>
      <c r="C22" s="20" t="s">
        <v>40</v>
      </c>
      <c r="E22" s="22">
        <v>199627</v>
      </c>
      <c r="F22" s="22">
        <v>200719.43926118876</v>
      </c>
      <c r="G22" s="22">
        <v>201805.71355223388</v>
      </c>
      <c r="H22" s="22">
        <v>202902.22968260574</v>
      </c>
      <c r="I22" s="22">
        <v>204016.20935370334</v>
      </c>
      <c r="J22" s="22">
        <v>205127.38023312425</v>
      </c>
    </row>
    <row r="23" spans="2:10" x14ac:dyDescent="0.2">
      <c r="B23" s="20" t="s">
        <v>41</v>
      </c>
      <c r="C23" s="20" t="s">
        <v>42</v>
      </c>
      <c r="E23" s="22">
        <v>224639</v>
      </c>
      <c r="F23" s="22">
        <v>226337.54146328219</v>
      </c>
      <c r="G23" s="22">
        <v>227790.72567895203</v>
      </c>
      <c r="H23" s="22">
        <v>229174.20421016353</v>
      </c>
      <c r="I23" s="22">
        <v>230262.85534656118</v>
      </c>
      <c r="J23" s="22">
        <v>231270.91328495883</v>
      </c>
    </row>
    <row r="24" spans="2:10" x14ac:dyDescent="0.2">
      <c r="B24" s="20" t="s">
        <v>43</v>
      </c>
      <c r="C24" s="20" t="s">
        <v>44</v>
      </c>
      <c r="E24" s="22">
        <v>179028</v>
      </c>
      <c r="F24" s="22">
        <v>180177.05129155828</v>
      </c>
      <c r="G24" s="22">
        <v>181362.68708870292</v>
      </c>
      <c r="H24" s="22">
        <v>182537.14379276728</v>
      </c>
      <c r="I24" s="22">
        <v>183683.04321421814</v>
      </c>
      <c r="J24" s="22">
        <v>184809.60237560069</v>
      </c>
    </row>
    <row r="25" spans="2:10" x14ac:dyDescent="0.2">
      <c r="B25" s="20" t="s">
        <v>45</v>
      </c>
      <c r="C25" s="20" t="s">
        <v>46</v>
      </c>
      <c r="E25" s="22">
        <v>521742</v>
      </c>
      <c r="F25" s="22">
        <v>521623.29911718256</v>
      </c>
      <c r="G25" s="22">
        <v>521616.1463785611</v>
      </c>
      <c r="H25" s="22">
        <v>521656.45908505726</v>
      </c>
      <c r="I25" s="22">
        <v>521739.46977953525</v>
      </c>
      <c r="J25" s="22">
        <v>521858.65724321129</v>
      </c>
    </row>
    <row r="26" spans="2:10" x14ac:dyDescent="0.2">
      <c r="B26" s="20" t="s">
        <v>47</v>
      </c>
      <c r="C26" s="20" t="s">
        <v>48</v>
      </c>
      <c r="E26" s="22">
        <v>374285</v>
      </c>
      <c r="F26" s="22">
        <v>375034.85583118495</v>
      </c>
      <c r="G26" s="22">
        <v>375824.85522851732</v>
      </c>
      <c r="H26" s="22">
        <v>376671.52618558088</v>
      </c>
      <c r="I26" s="22">
        <v>377512.89699694916</v>
      </c>
      <c r="J26" s="22">
        <v>378347.46493548068</v>
      </c>
    </row>
    <row r="27" spans="2:10" x14ac:dyDescent="0.2">
      <c r="B27" s="20" t="s">
        <v>50</v>
      </c>
      <c r="C27" s="20" t="s">
        <v>51</v>
      </c>
      <c r="E27" s="22">
        <v>206113</v>
      </c>
      <c r="F27" s="22">
        <v>207113.33388081752</v>
      </c>
      <c r="G27" s="22">
        <v>208059.0743207692</v>
      </c>
      <c r="H27" s="22">
        <v>209078.57891876856</v>
      </c>
      <c r="I27" s="22">
        <v>210090.01536653208</v>
      </c>
      <c r="J27" s="22">
        <v>211152.38644284522</v>
      </c>
    </row>
    <row r="28" spans="2:10" x14ac:dyDescent="0.2">
      <c r="B28" s="20" t="s">
        <v>52</v>
      </c>
      <c r="C28" s="20" t="s">
        <v>53</v>
      </c>
      <c r="E28" s="22">
        <v>150884</v>
      </c>
      <c r="F28" s="22">
        <v>151419.30728716147</v>
      </c>
      <c r="G28" s="22">
        <v>151949.24306749899</v>
      </c>
      <c r="H28" s="22">
        <v>152510.59182596099</v>
      </c>
      <c r="I28" s="22">
        <v>153099.91340439589</v>
      </c>
      <c r="J28" s="22">
        <v>153708.98370305798</v>
      </c>
    </row>
    <row r="29" spans="2:10" x14ac:dyDescent="0.2">
      <c r="B29" s="20" t="s">
        <v>54</v>
      </c>
      <c r="C29" s="20" t="s">
        <v>55</v>
      </c>
      <c r="E29" s="22">
        <v>210887</v>
      </c>
      <c r="F29" s="22">
        <v>211390.03252716199</v>
      </c>
      <c r="G29" s="22">
        <v>211813.02043814832</v>
      </c>
      <c r="H29" s="22">
        <v>212277.51500392004</v>
      </c>
      <c r="I29" s="22">
        <v>212711.22261953822</v>
      </c>
      <c r="J29" s="22">
        <v>213100.83921747137</v>
      </c>
    </row>
    <row r="30" spans="2:10" x14ac:dyDescent="0.2">
      <c r="B30" s="20" t="s">
        <v>57</v>
      </c>
      <c r="C30" s="20" t="s">
        <v>58</v>
      </c>
      <c r="E30" s="22">
        <v>129967</v>
      </c>
      <c r="F30" s="22">
        <v>130252.77513152988</v>
      </c>
      <c r="G30" s="22">
        <v>130528.52250616651</v>
      </c>
      <c r="H30" s="22">
        <v>130810.61911381093</v>
      </c>
      <c r="I30" s="22">
        <v>131089.90309556026</v>
      </c>
      <c r="J30" s="22">
        <v>131359.05648217522</v>
      </c>
    </row>
    <row r="31" spans="2:10" x14ac:dyDescent="0.2">
      <c r="B31" s="20" t="s">
        <v>59</v>
      </c>
      <c r="C31" s="20" t="s">
        <v>60</v>
      </c>
      <c r="E31" s="22">
        <v>227267</v>
      </c>
      <c r="F31" s="22">
        <v>227803.51136632828</v>
      </c>
      <c r="G31" s="22">
        <v>228352.35860634173</v>
      </c>
      <c r="H31" s="22">
        <v>228943.17254832888</v>
      </c>
      <c r="I31" s="22">
        <v>229551.68866093614</v>
      </c>
      <c r="J31" s="22">
        <v>230159.73146487452</v>
      </c>
    </row>
    <row r="32" spans="2:10" x14ac:dyDescent="0.2">
      <c r="B32" s="20" t="s">
        <v>61</v>
      </c>
      <c r="C32" s="20" t="s">
        <v>62</v>
      </c>
      <c r="E32" s="22">
        <v>162348</v>
      </c>
      <c r="F32" s="22">
        <v>162471.09037634238</v>
      </c>
      <c r="G32" s="22">
        <v>162615.49270215296</v>
      </c>
      <c r="H32" s="22">
        <v>162746.56158046881</v>
      </c>
      <c r="I32" s="22">
        <v>162887.47546553914</v>
      </c>
      <c r="J32" s="22">
        <v>163036.57573608146</v>
      </c>
    </row>
    <row r="33" spans="2:10" x14ac:dyDescent="0.2">
      <c r="B33" s="20" t="s">
        <v>63</v>
      </c>
      <c r="C33" s="20" t="s">
        <v>64</v>
      </c>
      <c r="E33" s="22">
        <v>157839</v>
      </c>
      <c r="F33" s="22">
        <v>158257.6639158008</v>
      </c>
      <c r="G33" s="22">
        <v>158652.52835096588</v>
      </c>
      <c r="H33" s="22">
        <v>159037.60658399898</v>
      </c>
      <c r="I33" s="22">
        <v>159332.22835600434</v>
      </c>
      <c r="J33" s="22">
        <v>159620.83013694733</v>
      </c>
    </row>
    <row r="34" spans="2:10" x14ac:dyDescent="0.2">
      <c r="B34" s="20" t="s">
        <v>65</v>
      </c>
      <c r="C34" s="20" t="s">
        <v>66</v>
      </c>
      <c r="E34" s="22">
        <v>506479</v>
      </c>
      <c r="F34" s="22">
        <v>507565.11776607169</v>
      </c>
      <c r="G34" s="22">
        <v>508568.75950067682</v>
      </c>
      <c r="H34" s="22">
        <v>509588.75126569357</v>
      </c>
      <c r="I34" s="22">
        <v>510475.68019441655</v>
      </c>
      <c r="J34" s="22">
        <v>511341.60486149788</v>
      </c>
    </row>
    <row r="35" spans="2:10" x14ac:dyDescent="0.2">
      <c r="B35" s="20" t="s">
        <v>67</v>
      </c>
      <c r="C35" s="20" t="s">
        <v>68</v>
      </c>
      <c r="E35" s="22">
        <v>203332</v>
      </c>
      <c r="F35" s="22">
        <v>205037.28424360979</v>
      </c>
      <c r="G35" s="22">
        <v>206609.56675620528</v>
      </c>
      <c r="H35" s="22">
        <v>208103.72993774177</v>
      </c>
      <c r="I35" s="22">
        <v>209448.67067981357</v>
      </c>
      <c r="J35" s="22">
        <v>210735.29575347967</v>
      </c>
    </row>
    <row r="36" spans="2:10" x14ac:dyDescent="0.2">
      <c r="B36" s="20" t="s">
        <v>69</v>
      </c>
      <c r="C36" s="20" t="s">
        <v>70</v>
      </c>
      <c r="E36" s="22">
        <v>247842</v>
      </c>
      <c r="F36" s="22">
        <v>248870.35681098967</v>
      </c>
      <c r="G36" s="22">
        <v>249920.33193753762</v>
      </c>
      <c r="H36" s="22">
        <v>250985.9292723476</v>
      </c>
      <c r="I36" s="22">
        <v>252035.97817043454</v>
      </c>
      <c r="J36" s="22">
        <v>253072.64295856803</v>
      </c>
    </row>
    <row r="37" spans="2:10" x14ac:dyDescent="0.2">
      <c r="B37" s="20" t="s">
        <v>71</v>
      </c>
      <c r="C37" s="20" t="s">
        <v>72</v>
      </c>
      <c r="E37" s="22">
        <v>260095</v>
      </c>
      <c r="F37" s="22">
        <v>262882.08158260328</v>
      </c>
      <c r="G37" s="22">
        <v>265516.20954161842</v>
      </c>
      <c r="H37" s="22">
        <v>268111.3545737628</v>
      </c>
      <c r="I37" s="22">
        <v>270608.73725301394</v>
      </c>
      <c r="J37" s="22">
        <v>273047.1991482274</v>
      </c>
    </row>
    <row r="38" spans="2:10" x14ac:dyDescent="0.2">
      <c r="B38" s="20" t="s">
        <v>73</v>
      </c>
      <c r="C38" s="20" t="s">
        <v>74</v>
      </c>
      <c r="E38" s="22">
        <v>180085</v>
      </c>
      <c r="F38" s="22">
        <v>180711.47101633629</v>
      </c>
      <c r="G38" s="22">
        <v>181375.3925793205</v>
      </c>
      <c r="H38" s="22">
        <v>181992.69273357067</v>
      </c>
      <c r="I38" s="22">
        <v>182629.25008325785</v>
      </c>
      <c r="J38" s="22">
        <v>183256.25806840658</v>
      </c>
    </row>
    <row r="39" spans="2:10" x14ac:dyDescent="0.2">
      <c r="B39" s="20" t="s">
        <v>75</v>
      </c>
      <c r="C39" s="20" t="s">
        <v>76</v>
      </c>
      <c r="E39" s="22">
        <v>171807</v>
      </c>
      <c r="F39" s="22">
        <v>173283.14660447941</v>
      </c>
      <c r="G39" s="22">
        <v>174679.34424733295</v>
      </c>
      <c r="H39" s="22">
        <v>176042.25968200955</v>
      </c>
      <c r="I39" s="22">
        <v>177302.85781967395</v>
      </c>
      <c r="J39" s="22">
        <v>178448.60718451548</v>
      </c>
    </row>
    <row r="40" spans="2:10" x14ac:dyDescent="0.2">
      <c r="B40" s="20" t="s">
        <v>77</v>
      </c>
      <c r="C40" s="20" t="s">
        <v>78</v>
      </c>
      <c r="E40" s="22">
        <v>154839</v>
      </c>
      <c r="F40" s="22">
        <v>154858.57464003706</v>
      </c>
      <c r="G40" s="22">
        <v>154915.85924838079</v>
      </c>
      <c r="H40" s="22">
        <v>155001.88146667558</v>
      </c>
      <c r="I40" s="22">
        <v>155087.19764419796</v>
      </c>
      <c r="J40" s="22">
        <v>155170.71565451901</v>
      </c>
    </row>
    <row r="41" spans="2:10" x14ac:dyDescent="0.2">
      <c r="B41" s="20" t="s">
        <v>79</v>
      </c>
      <c r="C41" s="20" t="s">
        <v>80</v>
      </c>
      <c r="E41" s="22">
        <v>123867</v>
      </c>
      <c r="F41" s="22">
        <v>124079.18827626191</v>
      </c>
      <c r="G41" s="22">
        <v>124289.1712015511</v>
      </c>
      <c r="H41" s="22">
        <v>124532.25925568225</v>
      </c>
      <c r="I41" s="22">
        <v>124816.38089161314</v>
      </c>
      <c r="J41" s="22">
        <v>125138.92211980849</v>
      </c>
    </row>
    <row r="42" spans="2:10" x14ac:dyDescent="0.2">
      <c r="B42" s="20" t="s">
        <v>81</v>
      </c>
      <c r="C42" s="20" t="s">
        <v>82</v>
      </c>
      <c r="E42" s="22">
        <v>195389</v>
      </c>
      <c r="F42" s="22">
        <v>196205.24027661051</v>
      </c>
      <c r="G42" s="22">
        <v>197027.89149813066</v>
      </c>
      <c r="H42" s="22">
        <v>197837.95351607027</v>
      </c>
      <c r="I42" s="22">
        <v>198655.64478894349</v>
      </c>
      <c r="J42" s="22">
        <v>199476.44769147242</v>
      </c>
    </row>
    <row r="43" spans="2:10" x14ac:dyDescent="0.2">
      <c r="B43" s="20" t="s">
        <v>83</v>
      </c>
      <c r="C43" s="20" t="s">
        <v>84</v>
      </c>
      <c r="E43" s="22">
        <v>306139</v>
      </c>
      <c r="F43" s="22">
        <v>307565.78893630882</v>
      </c>
      <c r="G43" s="22">
        <v>309023.58624576556</v>
      </c>
      <c r="H43" s="22">
        <v>310537.36823222775</v>
      </c>
      <c r="I43" s="22">
        <v>312051.02876763046</v>
      </c>
      <c r="J43" s="22">
        <v>313603.96593647107</v>
      </c>
    </row>
    <row r="44" spans="2:10" x14ac:dyDescent="0.2">
      <c r="B44" s="20" t="s">
        <v>85</v>
      </c>
      <c r="C44" s="20" t="s">
        <v>86</v>
      </c>
      <c r="E44" s="22">
        <v>243828</v>
      </c>
      <c r="F44" s="22">
        <v>245233.28019732831</v>
      </c>
      <c r="G44" s="22">
        <v>246637.1651896768</v>
      </c>
      <c r="H44" s="22">
        <v>248055.23050364989</v>
      </c>
      <c r="I44" s="22">
        <v>249501.02468780943</v>
      </c>
      <c r="J44" s="22">
        <v>250920.15085010394</v>
      </c>
    </row>
    <row r="45" spans="2:10" x14ac:dyDescent="0.2">
      <c r="B45" s="20" t="s">
        <v>87</v>
      </c>
      <c r="C45" s="20" t="s">
        <v>88</v>
      </c>
      <c r="E45" s="22">
        <v>238924</v>
      </c>
      <c r="F45" s="22">
        <v>240613.80669849578</v>
      </c>
      <c r="G45" s="22">
        <v>242290.07519925831</v>
      </c>
      <c r="H45" s="22">
        <v>244008.05792558697</v>
      </c>
      <c r="I45" s="22">
        <v>245716.2906466531</v>
      </c>
      <c r="J45" s="22">
        <v>247458.41399621672</v>
      </c>
    </row>
    <row r="46" spans="2:10" x14ac:dyDescent="0.2">
      <c r="B46" s="20" t="s">
        <v>89</v>
      </c>
      <c r="C46" s="20" t="s">
        <v>90</v>
      </c>
      <c r="E46" s="22">
        <v>103736</v>
      </c>
      <c r="F46" s="22">
        <v>103918.87308908495</v>
      </c>
      <c r="G46" s="22">
        <v>104126.90716634372</v>
      </c>
      <c r="H46" s="22">
        <v>104327.61310453391</v>
      </c>
      <c r="I46" s="22">
        <v>104519.26824032837</v>
      </c>
      <c r="J46" s="22">
        <v>104723.52862402293</v>
      </c>
    </row>
    <row r="47" spans="2:10" x14ac:dyDescent="0.2">
      <c r="B47" s="20" t="s">
        <v>91</v>
      </c>
      <c r="C47" s="20" t="s">
        <v>92</v>
      </c>
      <c r="E47" s="22">
        <v>214461</v>
      </c>
      <c r="F47" s="22">
        <v>216100.55485700315</v>
      </c>
      <c r="G47" s="22">
        <v>217721.76717994051</v>
      </c>
      <c r="H47" s="22">
        <v>219336.83235321843</v>
      </c>
      <c r="I47" s="22">
        <v>220940.25029556273</v>
      </c>
      <c r="J47" s="22">
        <v>222542.76873042257</v>
      </c>
    </row>
    <row r="48" spans="2:10" x14ac:dyDescent="0.2">
      <c r="B48" s="20" t="s">
        <v>93</v>
      </c>
      <c r="C48" s="20" t="s">
        <v>94</v>
      </c>
      <c r="E48" s="22">
        <v>259350</v>
      </c>
      <c r="F48" s="22">
        <v>260100.13979989677</v>
      </c>
      <c r="G48" s="22">
        <v>260761.69745287899</v>
      </c>
      <c r="H48" s="22">
        <v>261477.96764157384</v>
      </c>
      <c r="I48" s="22">
        <v>262192.18752146035</v>
      </c>
      <c r="J48" s="22">
        <v>262878.43016991968</v>
      </c>
    </row>
    <row r="49" spans="2:10" x14ac:dyDescent="0.2">
      <c r="B49" s="20" t="s">
        <v>95</v>
      </c>
      <c r="C49" s="20" t="s">
        <v>96</v>
      </c>
      <c r="E49" s="22">
        <v>111898</v>
      </c>
      <c r="F49" s="22">
        <v>111986.32053657292</v>
      </c>
      <c r="G49" s="22">
        <v>112060.5663040528</v>
      </c>
      <c r="H49" s="22">
        <v>112132.73905133903</v>
      </c>
      <c r="I49" s="22">
        <v>112186.87440658546</v>
      </c>
      <c r="J49" s="22">
        <v>112240.5945531203</v>
      </c>
    </row>
    <row r="50" spans="2:10" x14ac:dyDescent="0.2">
      <c r="B50" s="20" t="s">
        <v>97</v>
      </c>
      <c r="C50" s="20" t="s">
        <v>98</v>
      </c>
      <c r="E50" s="22">
        <v>323510</v>
      </c>
      <c r="F50" s="22">
        <v>325302.24590626406</v>
      </c>
      <c r="G50" s="22">
        <v>327118.72130858881</v>
      </c>
      <c r="H50" s="22">
        <v>328960.00105266785</v>
      </c>
      <c r="I50" s="22">
        <v>330793.00501821953</v>
      </c>
      <c r="J50" s="22">
        <v>332603.62999097886</v>
      </c>
    </row>
    <row r="51" spans="2:10" x14ac:dyDescent="0.2">
      <c r="B51" s="20" t="s">
        <v>99</v>
      </c>
      <c r="C51" s="20" t="s">
        <v>100</v>
      </c>
      <c r="E51" s="22">
        <v>334489</v>
      </c>
      <c r="F51" s="22">
        <v>335080.7681850947</v>
      </c>
      <c r="G51" s="22">
        <v>335716.14704892493</v>
      </c>
      <c r="H51" s="22">
        <v>336378.64476464305</v>
      </c>
      <c r="I51" s="22">
        <v>337055.2177964694</v>
      </c>
      <c r="J51" s="22">
        <v>337781.40478188009</v>
      </c>
    </row>
    <row r="52" spans="2:10" x14ac:dyDescent="0.2">
      <c r="B52" s="20" t="s">
        <v>103</v>
      </c>
      <c r="C52" s="20" t="s">
        <v>104</v>
      </c>
      <c r="E52" s="22">
        <v>158110</v>
      </c>
      <c r="F52" s="22">
        <v>159041.66579871954</v>
      </c>
      <c r="G52" s="22">
        <v>159943.14048808094</v>
      </c>
      <c r="H52" s="22">
        <v>160839.22844326755</v>
      </c>
      <c r="I52" s="22">
        <v>161753.85889204277</v>
      </c>
      <c r="J52" s="22">
        <v>162711.47788151246</v>
      </c>
    </row>
    <row r="53" spans="2:10" x14ac:dyDescent="0.2">
      <c r="B53" s="20" t="s">
        <v>106</v>
      </c>
      <c r="C53" s="20" t="s">
        <v>107</v>
      </c>
      <c r="E53" s="22">
        <v>255560</v>
      </c>
      <c r="F53" s="22">
        <v>257199.6424652173</v>
      </c>
      <c r="G53" s="22">
        <v>258826.16559036821</v>
      </c>
      <c r="H53" s="22">
        <v>260443.55750012115</v>
      </c>
      <c r="I53" s="22">
        <v>262069.13516468258</v>
      </c>
      <c r="J53" s="22">
        <v>263684.64152519166</v>
      </c>
    </row>
    <row r="54" spans="2:10" x14ac:dyDescent="0.2">
      <c r="B54" s="20" t="s">
        <v>108</v>
      </c>
      <c r="C54" s="20" t="s">
        <v>109</v>
      </c>
      <c r="E54" s="22">
        <v>114233</v>
      </c>
      <c r="F54" s="22">
        <v>114684.55359472791</v>
      </c>
      <c r="G54" s="22">
        <v>115138.15406344489</v>
      </c>
      <c r="H54" s="22">
        <v>115599.46529037747</v>
      </c>
      <c r="I54" s="22">
        <v>116077.23246468786</v>
      </c>
      <c r="J54" s="22">
        <v>116574.44194354369</v>
      </c>
    </row>
    <row r="55" spans="2:10" x14ac:dyDescent="0.2">
      <c r="B55" s="20" t="s">
        <v>110</v>
      </c>
      <c r="C55" s="20" t="s">
        <v>111</v>
      </c>
      <c r="E55" s="22">
        <v>122932</v>
      </c>
      <c r="F55" s="22">
        <v>123594.60070469776</v>
      </c>
      <c r="G55" s="22">
        <v>124204.45512932968</v>
      </c>
      <c r="H55" s="22">
        <v>124855.46200116197</v>
      </c>
      <c r="I55" s="22">
        <v>125391.35962025367</v>
      </c>
      <c r="J55" s="22">
        <v>125878.95474738051</v>
      </c>
    </row>
    <row r="56" spans="2:10" x14ac:dyDescent="0.2">
      <c r="B56" s="20" t="s">
        <v>112</v>
      </c>
      <c r="C56" s="20" t="s">
        <v>113</v>
      </c>
      <c r="E56" s="22">
        <v>339465</v>
      </c>
      <c r="F56" s="22">
        <v>341680.51797750348</v>
      </c>
      <c r="G56" s="22">
        <v>343849.87993392348</v>
      </c>
      <c r="H56" s="22">
        <v>345999.65322345705</v>
      </c>
      <c r="I56" s="22">
        <v>348106.8222612039</v>
      </c>
      <c r="J56" s="22">
        <v>350165.61791908246</v>
      </c>
    </row>
    <row r="57" spans="2:10" x14ac:dyDescent="0.2">
      <c r="B57" s="20" t="s">
        <v>114</v>
      </c>
      <c r="C57" s="20" t="s">
        <v>115</v>
      </c>
      <c r="E57" s="22">
        <v>217989</v>
      </c>
      <c r="F57" s="22">
        <v>219380.78816837631</v>
      </c>
      <c r="G57" s="22">
        <v>220785.72054584819</v>
      </c>
      <c r="H57" s="22">
        <v>222209.23349139997</v>
      </c>
      <c r="I57" s="22">
        <v>223615.22916439708</v>
      </c>
      <c r="J57" s="22">
        <v>225033.89577573637</v>
      </c>
    </row>
    <row r="58" spans="2:10" x14ac:dyDescent="0.2">
      <c r="B58" s="20" t="s">
        <v>116</v>
      </c>
      <c r="C58" s="20" t="s">
        <v>117</v>
      </c>
      <c r="E58" s="22">
        <v>314009</v>
      </c>
      <c r="F58" s="22">
        <v>314720.86883897003</v>
      </c>
      <c r="G58" s="22">
        <v>315408.54597570992</v>
      </c>
      <c r="H58" s="22">
        <v>316160.62661620206</v>
      </c>
      <c r="I58" s="22">
        <v>316924.83975408314</v>
      </c>
      <c r="J58" s="22">
        <v>317687.04715364828</v>
      </c>
    </row>
    <row r="59" spans="2:10" x14ac:dyDescent="0.2">
      <c r="B59" s="20" t="s">
        <v>119</v>
      </c>
      <c r="C59" s="20" t="s">
        <v>120</v>
      </c>
      <c r="E59" s="22">
        <v>301429</v>
      </c>
      <c r="F59" s="22">
        <v>302855.56927108538</v>
      </c>
      <c r="G59" s="22">
        <v>304260.24718503153</v>
      </c>
      <c r="H59" s="22">
        <v>305699.02751738136</v>
      </c>
      <c r="I59" s="22">
        <v>307146.73601159308</v>
      </c>
      <c r="J59" s="22">
        <v>308588.26849217393</v>
      </c>
    </row>
    <row r="60" spans="2:10" x14ac:dyDescent="0.2">
      <c r="B60" s="20" t="s">
        <v>121</v>
      </c>
      <c r="C60" s="20" t="s">
        <v>122</v>
      </c>
      <c r="E60" s="22">
        <v>244668</v>
      </c>
      <c r="F60" s="22">
        <v>246288.20923982488</v>
      </c>
      <c r="G60" s="22">
        <v>247880.95829364631</v>
      </c>
      <c r="H60" s="22">
        <v>249496.55349892523</v>
      </c>
      <c r="I60" s="22">
        <v>251053.80171085257</v>
      </c>
      <c r="J60" s="22">
        <v>252603.14588972795</v>
      </c>
    </row>
    <row r="61" spans="2:10" x14ac:dyDescent="0.2">
      <c r="B61" s="20" t="s">
        <v>123</v>
      </c>
      <c r="C61" s="20" t="s">
        <v>124</v>
      </c>
      <c r="E61" s="22">
        <v>143538</v>
      </c>
      <c r="F61" s="22">
        <v>143769.02547309222</v>
      </c>
      <c r="G61" s="22">
        <v>144013.40745181669</v>
      </c>
      <c r="H61" s="22">
        <v>144243.39459350088</v>
      </c>
      <c r="I61" s="22">
        <v>144501.2664843188</v>
      </c>
      <c r="J61" s="22">
        <v>144809.45873256476</v>
      </c>
    </row>
    <row r="62" spans="2:10" x14ac:dyDescent="0.2">
      <c r="B62" s="20" t="s">
        <v>125</v>
      </c>
      <c r="C62" s="20" t="s">
        <v>126</v>
      </c>
      <c r="E62" s="22">
        <v>161932</v>
      </c>
      <c r="F62" s="22">
        <v>162366.36604962504</v>
      </c>
      <c r="G62" s="22">
        <v>162841.57696715411</v>
      </c>
      <c r="H62" s="22">
        <v>163355.46579242501</v>
      </c>
      <c r="I62" s="22">
        <v>163864.63960428393</v>
      </c>
      <c r="J62" s="22">
        <v>164406.86209248091</v>
      </c>
    </row>
    <row r="63" spans="2:10" x14ac:dyDescent="0.2">
      <c r="B63" s="20" t="s">
        <v>127</v>
      </c>
      <c r="C63" s="20" t="s">
        <v>128</v>
      </c>
      <c r="E63" s="22">
        <v>291334</v>
      </c>
      <c r="F63" s="22">
        <v>292155.83329691947</v>
      </c>
      <c r="G63" s="22">
        <v>292927.37144232023</v>
      </c>
      <c r="H63" s="22">
        <v>293678.15800803766</v>
      </c>
      <c r="I63" s="22">
        <v>294366.10407738056</v>
      </c>
      <c r="J63" s="22">
        <v>295038.9736543512</v>
      </c>
    </row>
    <row r="64" spans="2:10" x14ac:dyDescent="0.2">
      <c r="B64" s="20" t="s">
        <v>129</v>
      </c>
      <c r="C64" s="20" t="s">
        <v>130</v>
      </c>
      <c r="E64" s="22">
        <v>211789</v>
      </c>
      <c r="F64" s="22">
        <v>213429.50253538269</v>
      </c>
      <c r="G64" s="22">
        <v>215023.78858599812</v>
      </c>
      <c r="H64" s="22">
        <v>216642.35053856784</v>
      </c>
      <c r="I64" s="22">
        <v>218278.18347358744</v>
      </c>
      <c r="J64" s="22">
        <v>219892.94456451468</v>
      </c>
    </row>
    <row r="65" spans="2:10" x14ac:dyDescent="0.2">
      <c r="B65" s="20" t="s">
        <v>131</v>
      </c>
      <c r="C65" s="20" t="s">
        <v>132</v>
      </c>
      <c r="E65" s="22">
        <v>272807</v>
      </c>
      <c r="F65" s="22">
        <v>274842.1707528453</v>
      </c>
      <c r="G65" s="22">
        <v>276782.45665388089</v>
      </c>
      <c r="H65" s="22">
        <v>278698.28275658493</v>
      </c>
      <c r="I65" s="22">
        <v>280505.46656037885</v>
      </c>
      <c r="J65" s="22">
        <v>282222.97675137786</v>
      </c>
    </row>
    <row r="66" spans="2:10" x14ac:dyDescent="0.2">
      <c r="B66" s="20" t="s">
        <v>133</v>
      </c>
      <c r="C66" s="20" t="s">
        <v>134</v>
      </c>
      <c r="E66" s="22">
        <v>366765</v>
      </c>
      <c r="F66" s="22">
        <v>369203.96619248262</v>
      </c>
      <c r="G66" s="22">
        <v>371360.30142675986</v>
      </c>
      <c r="H66" s="22">
        <v>373338.10858669801</v>
      </c>
      <c r="I66" s="22">
        <v>375022.33642059099</v>
      </c>
      <c r="J66" s="22">
        <v>376575.08989179996</v>
      </c>
    </row>
    <row r="67" spans="2:10" x14ac:dyDescent="0.2">
      <c r="B67" s="20" t="s">
        <v>135</v>
      </c>
      <c r="C67" s="20" t="s">
        <v>136</v>
      </c>
      <c r="E67" s="22">
        <v>168957</v>
      </c>
      <c r="F67" s="22">
        <v>169160.74565983433</v>
      </c>
      <c r="G67" s="22">
        <v>169368.18622471191</v>
      </c>
      <c r="H67" s="22">
        <v>169595.11612010628</v>
      </c>
      <c r="I67" s="22">
        <v>169831.72837741594</v>
      </c>
      <c r="J67" s="22">
        <v>170073.66704256731</v>
      </c>
    </row>
    <row r="68" spans="2:10" x14ac:dyDescent="0.2">
      <c r="B68" s="20" t="s">
        <v>137</v>
      </c>
      <c r="C68" s="20" t="s">
        <v>138</v>
      </c>
      <c r="E68" s="22">
        <v>190047</v>
      </c>
      <c r="F68" s="22">
        <v>191384.02273393958</v>
      </c>
      <c r="G68" s="22">
        <v>192645.49750660016</v>
      </c>
      <c r="H68" s="22">
        <v>193911.45869477154</v>
      </c>
      <c r="I68" s="22">
        <v>195175.4083867633</v>
      </c>
      <c r="J68" s="22">
        <v>196401.45625724623</v>
      </c>
    </row>
    <row r="69" spans="2:10" x14ac:dyDescent="0.2">
      <c r="B69" s="20" t="s">
        <v>139</v>
      </c>
      <c r="C69" s="20" t="s">
        <v>140</v>
      </c>
      <c r="E69" s="22">
        <v>171625</v>
      </c>
      <c r="F69" s="22">
        <v>172471.37160981394</v>
      </c>
      <c r="G69" s="22">
        <v>173312.37336607903</v>
      </c>
      <c r="H69" s="22">
        <v>174172.2279558696</v>
      </c>
      <c r="I69" s="22">
        <v>174992.5892746833</v>
      </c>
      <c r="J69" s="22">
        <v>175802.32657264097</v>
      </c>
    </row>
    <row r="70" spans="2:10" x14ac:dyDescent="0.2">
      <c r="B70" s="20" t="s">
        <v>141</v>
      </c>
      <c r="C70" s="20" t="s">
        <v>142</v>
      </c>
      <c r="E70" s="22">
        <v>259239</v>
      </c>
      <c r="F70" s="22">
        <v>260191.07172171411</v>
      </c>
      <c r="G70" s="22">
        <v>261133.30101057171</v>
      </c>
      <c r="H70" s="22">
        <v>262086.92748079478</v>
      </c>
      <c r="I70" s="22">
        <v>263045.61086001107</v>
      </c>
      <c r="J70" s="22">
        <v>264008.48430634075</v>
      </c>
    </row>
    <row r="71" spans="2:10" x14ac:dyDescent="0.2">
      <c r="B71" s="20" t="s">
        <v>143</v>
      </c>
      <c r="C71" s="20" t="s">
        <v>144</v>
      </c>
      <c r="E71" s="22">
        <v>118999</v>
      </c>
      <c r="F71" s="22">
        <v>119081.29015939232</v>
      </c>
      <c r="G71" s="22">
        <v>119178.139935222</v>
      </c>
      <c r="H71" s="22">
        <v>119338.70391951222</v>
      </c>
      <c r="I71" s="22">
        <v>119471.11801955868</v>
      </c>
      <c r="J71" s="22">
        <v>119612.41889244318</v>
      </c>
    </row>
    <row r="72" spans="2:10" x14ac:dyDescent="0.2">
      <c r="B72" s="20" t="s">
        <v>145</v>
      </c>
      <c r="C72" s="20" t="s">
        <v>146</v>
      </c>
      <c r="E72" s="22">
        <v>584915</v>
      </c>
      <c r="F72" s="22">
        <v>588378.94575598161</v>
      </c>
      <c r="G72" s="22">
        <v>591665.65692580643</v>
      </c>
      <c r="H72" s="22">
        <v>594899.65595611441</v>
      </c>
      <c r="I72" s="22">
        <v>597823.30898895208</v>
      </c>
      <c r="J72" s="22">
        <v>600584.03893731826</v>
      </c>
    </row>
    <row r="73" spans="2:10" x14ac:dyDescent="0.2">
      <c r="B73" s="20" t="s">
        <v>147</v>
      </c>
      <c r="C73" s="20" t="s">
        <v>148</v>
      </c>
      <c r="E73" s="22">
        <v>352219</v>
      </c>
      <c r="F73" s="22">
        <v>354498.3707281375</v>
      </c>
      <c r="G73" s="22">
        <v>356701.22750249004</v>
      </c>
      <c r="H73" s="22">
        <v>358916.93176908256</v>
      </c>
      <c r="I73" s="22">
        <v>361022.08571083995</v>
      </c>
      <c r="J73" s="22">
        <v>363050.57895589405</v>
      </c>
    </row>
    <row r="74" spans="2:10" x14ac:dyDescent="0.2">
      <c r="B74" s="20" t="s">
        <v>149</v>
      </c>
      <c r="C74" s="20" t="s">
        <v>150</v>
      </c>
      <c r="E74" s="22">
        <v>363279</v>
      </c>
      <c r="F74" s="22">
        <v>365164.40787064988</v>
      </c>
      <c r="G74" s="22">
        <v>367072.46819877054</v>
      </c>
      <c r="H74" s="22">
        <v>368991.66723347298</v>
      </c>
      <c r="I74" s="22">
        <v>370900.00310434995</v>
      </c>
      <c r="J74" s="22">
        <v>372811.91665736446</v>
      </c>
    </row>
    <row r="75" spans="2:10" x14ac:dyDescent="0.2">
      <c r="B75" s="20" t="s">
        <v>153</v>
      </c>
      <c r="C75" s="20" t="s">
        <v>154</v>
      </c>
      <c r="E75" s="22">
        <v>717255</v>
      </c>
      <c r="F75" s="22">
        <v>722815.41812353244</v>
      </c>
      <c r="G75" s="22">
        <v>728112.44772330706</v>
      </c>
      <c r="H75" s="22">
        <v>733426.36491807364</v>
      </c>
      <c r="I75" s="22">
        <v>738497.88492994953</v>
      </c>
      <c r="J75" s="22">
        <v>743426.87465144263</v>
      </c>
    </row>
    <row r="76" spans="2:10" x14ac:dyDescent="0.2">
      <c r="B76" s="20" t="s">
        <v>155</v>
      </c>
      <c r="C76" s="20" t="s">
        <v>156</v>
      </c>
      <c r="E76" s="22">
        <v>293154</v>
      </c>
      <c r="F76" s="22">
        <v>295329.461844971</v>
      </c>
      <c r="G76" s="22">
        <v>297456.27676544857</v>
      </c>
      <c r="H76" s="22">
        <v>299509.94387101871</v>
      </c>
      <c r="I76" s="22">
        <v>301402.66710714332</v>
      </c>
      <c r="J76" s="22">
        <v>303272.06608175318</v>
      </c>
    </row>
    <row r="77" spans="2:10" x14ac:dyDescent="0.2">
      <c r="B77" s="20" t="s">
        <v>158</v>
      </c>
      <c r="C77" s="20" t="s">
        <v>159</v>
      </c>
      <c r="E77" s="22">
        <v>131843</v>
      </c>
      <c r="F77" s="22">
        <v>132201.90559474815</v>
      </c>
      <c r="G77" s="22">
        <v>132618.36219199881</v>
      </c>
      <c r="H77" s="22">
        <v>133026.71892368409</v>
      </c>
      <c r="I77" s="22">
        <v>133429.19872226767</v>
      </c>
      <c r="J77" s="22">
        <v>133836.51440848815</v>
      </c>
    </row>
    <row r="78" spans="2:10" x14ac:dyDescent="0.2">
      <c r="B78" s="20" t="s">
        <v>161</v>
      </c>
      <c r="C78" s="20" t="s">
        <v>162</v>
      </c>
      <c r="E78" s="22">
        <v>486924</v>
      </c>
      <c r="F78" s="22">
        <v>492892.00971113838</v>
      </c>
      <c r="G78" s="22">
        <v>498535.73624102154</v>
      </c>
      <c r="H78" s="22">
        <v>504175.22062203591</v>
      </c>
      <c r="I78" s="22">
        <v>509568.34060313116</v>
      </c>
      <c r="J78" s="22">
        <v>514849.44417594926</v>
      </c>
    </row>
    <row r="79" spans="2:10" x14ac:dyDescent="0.2">
      <c r="B79" s="20" t="s">
        <v>163</v>
      </c>
      <c r="C79" s="20" t="s">
        <v>164</v>
      </c>
      <c r="E79" s="22">
        <v>315497</v>
      </c>
      <c r="F79" s="22">
        <v>316363.15659905906</v>
      </c>
      <c r="G79" s="22">
        <v>317278.52031220082</v>
      </c>
      <c r="H79" s="22">
        <v>318213.19750014512</v>
      </c>
      <c r="I79" s="22">
        <v>319178.60626119742</v>
      </c>
      <c r="J79" s="22">
        <v>320150.66549705749</v>
      </c>
    </row>
    <row r="80" spans="2:10" x14ac:dyDescent="0.2">
      <c r="B80" s="20" t="s">
        <v>165</v>
      </c>
      <c r="C80" s="20" t="s">
        <v>166</v>
      </c>
      <c r="E80" s="22">
        <v>138194</v>
      </c>
      <c r="F80" s="22">
        <v>139106.2813603059</v>
      </c>
      <c r="G80" s="22">
        <v>140038.35046741136</v>
      </c>
      <c r="H80" s="22">
        <v>140952.80820617577</v>
      </c>
      <c r="I80" s="22">
        <v>141879.68597190786</v>
      </c>
      <c r="J80" s="22">
        <v>142779.75530922349</v>
      </c>
    </row>
    <row r="81" spans="2:10" x14ac:dyDescent="0.2">
      <c r="B81" s="20" t="s">
        <v>167</v>
      </c>
      <c r="C81" s="20" t="s">
        <v>168</v>
      </c>
      <c r="E81" s="22">
        <v>184357</v>
      </c>
      <c r="F81" s="22">
        <v>185395.57397575365</v>
      </c>
      <c r="G81" s="22">
        <v>186390.15093607243</v>
      </c>
      <c r="H81" s="22">
        <v>187419.32862601467</v>
      </c>
      <c r="I81" s="22">
        <v>188438.21018719696</v>
      </c>
      <c r="J81" s="22">
        <v>189487.13923338844</v>
      </c>
    </row>
    <row r="82" spans="2:10" x14ac:dyDescent="0.2">
      <c r="B82" s="20" t="s">
        <v>169</v>
      </c>
      <c r="C82" s="20" t="s">
        <v>170</v>
      </c>
      <c r="E82" s="22">
        <v>216333</v>
      </c>
      <c r="F82" s="22">
        <v>216797.72868817867</v>
      </c>
      <c r="G82" s="22">
        <v>217229.29132515821</v>
      </c>
      <c r="H82" s="22">
        <v>217670.68763572257</v>
      </c>
      <c r="I82" s="22">
        <v>218104.52867134722</v>
      </c>
      <c r="J82" s="22">
        <v>218546.94500967377</v>
      </c>
    </row>
    <row r="83" spans="2:10" x14ac:dyDescent="0.2">
      <c r="B83" s="20" t="s">
        <v>171</v>
      </c>
      <c r="C83" s="20" t="s">
        <v>172</v>
      </c>
      <c r="E83" s="22">
        <v>174307</v>
      </c>
      <c r="F83" s="22">
        <v>175025.793348887</v>
      </c>
      <c r="G83" s="22">
        <v>175760.78815625253</v>
      </c>
      <c r="H83" s="22">
        <v>176510.71788372303</v>
      </c>
      <c r="I83" s="22">
        <v>177270.14471829668</v>
      </c>
      <c r="J83" s="22">
        <v>178042.1181986336</v>
      </c>
    </row>
    <row r="84" spans="2:10" x14ac:dyDescent="0.2">
      <c r="B84" s="20" t="s">
        <v>173</v>
      </c>
      <c r="C84" s="20" t="s">
        <v>174</v>
      </c>
      <c r="E84" s="22">
        <v>562666</v>
      </c>
      <c r="F84" s="22">
        <v>567585.6693056837</v>
      </c>
      <c r="G84" s="22">
        <v>572346.06145022507</v>
      </c>
      <c r="H84" s="22">
        <v>577059.48541829514</v>
      </c>
      <c r="I84" s="22">
        <v>581640.68989127839</v>
      </c>
      <c r="J84" s="22">
        <v>586124.42538975854</v>
      </c>
    </row>
    <row r="85" spans="2:10" x14ac:dyDescent="0.2">
      <c r="B85" s="20" t="s">
        <v>175</v>
      </c>
      <c r="C85" s="20" t="s">
        <v>176</v>
      </c>
      <c r="E85" s="22">
        <v>303825</v>
      </c>
      <c r="F85" s="22">
        <v>305082.97763172933</v>
      </c>
      <c r="G85" s="22">
        <v>306352.20052124345</v>
      </c>
      <c r="H85" s="22">
        <v>307696.61449045571</v>
      </c>
      <c r="I85" s="22">
        <v>309050.50451557752</v>
      </c>
      <c r="J85" s="22">
        <v>310446.24484525668</v>
      </c>
    </row>
    <row r="86" spans="2:10" x14ac:dyDescent="0.2">
      <c r="B86" s="20" t="s">
        <v>177</v>
      </c>
      <c r="C86" s="20" t="s">
        <v>178</v>
      </c>
      <c r="E86" s="22">
        <v>243114</v>
      </c>
      <c r="F86" s="22">
        <v>244404.58719444956</v>
      </c>
      <c r="G86" s="22">
        <v>245734.31949421001</v>
      </c>
      <c r="H86" s="22">
        <v>247084.85742264611</v>
      </c>
      <c r="I86" s="22">
        <v>248482.52856911995</v>
      </c>
      <c r="J86" s="22">
        <v>249927.82315794713</v>
      </c>
    </row>
    <row r="87" spans="2:10" x14ac:dyDescent="0.2">
      <c r="B87" s="20" t="s">
        <v>179</v>
      </c>
      <c r="C87" s="20" t="s">
        <v>180</v>
      </c>
      <c r="E87" s="22">
        <v>216608</v>
      </c>
      <c r="F87" s="22">
        <v>217527.6589051203</v>
      </c>
      <c r="G87" s="22">
        <v>218428.72428169928</v>
      </c>
      <c r="H87" s="22">
        <v>219340.53418863215</v>
      </c>
      <c r="I87" s="22">
        <v>220267.0208182233</v>
      </c>
      <c r="J87" s="22">
        <v>221216.1206789315</v>
      </c>
    </row>
    <row r="88" spans="2:10" x14ac:dyDescent="0.2">
      <c r="B88" s="20" t="s">
        <v>181</v>
      </c>
      <c r="C88" s="20" t="s">
        <v>182</v>
      </c>
      <c r="E88" s="22">
        <v>277124</v>
      </c>
      <c r="F88" s="22">
        <v>278735.77211117721</v>
      </c>
      <c r="G88" s="22">
        <v>280365.59289816668</v>
      </c>
      <c r="H88" s="22">
        <v>281982.78912251384</v>
      </c>
      <c r="I88" s="22">
        <v>283568.56184143777</v>
      </c>
      <c r="J88" s="22">
        <v>285205.58624804154</v>
      </c>
    </row>
    <row r="89" spans="2:10" x14ac:dyDescent="0.2">
      <c r="B89" s="20" t="s">
        <v>183</v>
      </c>
      <c r="C89" s="20" t="s">
        <v>184</v>
      </c>
      <c r="E89" s="22">
        <v>301038</v>
      </c>
      <c r="F89" s="22">
        <v>302337.20514043828</v>
      </c>
      <c r="G89" s="22">
        <v>303610.00201912515</v>
      </c>
      <c r="H89" s="22">
        <v>304935.44214544562</v>
      </c>
      <c r="I89" s="22">
        <v>306266.1294727964</v>
      </c>
      <c r="J89" s="22">
        <v>307623.25767853286</v>
      </c>
    </row>
    <row r="90" spans="2:10" x14ac:dyDescent="0.2">
      <c r="B90" s="20" t="s">
        <v>185</v>
      </c>
      <c r="C90" s="20" t="s">
        <v>186</v>
      </c>
      <c r="E90" s="22">
        <v>146576</v>
      </c>
      <c r="F90" s="22">
        <v>147145.62704586962</v>
      </c>
      <c r="G90" s="22">
        <v>147666.04746198602</v>
      </c>
      <c r="H90" s="22">
        <v>148211.43485493987</v>
      </c>
      <c r="I90" s="22">
        <v>148754.01946006351</v>
      </c>
      <c r="J90" s="22">
        <v>149279.5330626923</v>
      </c>
    </row>
    <row r="91" spans="2:10" x14ac:dyDescent="0.2">
      <c r="B91" s="20" t="s">
        <v>187</v>
      </c>
      <c r="C91" s="20" t="s">
        <v>188</v>
      </c>
      <c r="E91" s="22">
        <v>284937</v>
      </c>
      <c r="F91" s="22">
        <v>285878.79562436556</v>
      </c>
      <c r="G91" s="22">
        <v>286773.28719044034</v>
      </c>
      <c r="H91" s="22">
        <v>287693.53798037081</v>
      </c>
      <c r="I91" s="22">
        <v>288546.96935237688</v>
      </c>
      <c r="J91" s="22">
        <v>289368.86286111147</v>
      </c>
    </row>
    <row r="92" spans="2:10" x14ac:dyDescent="0.2">
      <c r="B92" s="20" t="s">
        <v>189</v>
      </c>
      <c r="C92" s="20" t="s">
        <v>190</v>
      </c>
      <c r="E92" s="22">
        <v>178869</v>
      </c>
      <c r="F92" s="22">
        <v>179606.06599177167</v>
      </c>
      <c r="G92" s="22">
        <v>180326.18710152598</v>
      </c>
      <c r="H92" s="22">
        <v>181048.23561121355</v>
      </c>
      <c r="I92" s="22">
        <v>181724.21736461835</v>
      </c>
      <c r="J92" s="22">
        <v>182389.71229103388</v>
      </c>
    </row>
    <row r="93" spans="2:10" x14ac:dyDescent="0.2">
      <c r="B93" s="20" t="s">
        <v>191</v>
      </c>
      <c r="C93" s="20" t="s">
        <v>192</v>
      </c>
      <c r="E93" s="22">
        <v>278179</v>
      </c>
      <c r="F93" s="22">
        <v>279628.36379639048</v>
      </c>
      <c r="G93" s="22">
        <v>281064.59188195708</v>
      </c>
      <c r="H93" s="22">
        <v>282506.81578064983</v>
      </c>
      <c r="I93" s="22">
        <v>283940.83061942586</v>
      </c>
      <c r="J93" s="22">
        <v>285371.8354020681</v>
      </c>
    </row>
    <row r="94" spans="2:10" x14ac:dyDescent="0.2">
      <c r="B94" s="20" t="s">
        <v>193</v>
      </c>
      <c r="C94" s="20" t="s">
        <v>194</v>
      </c>
      <c r="E94" s="22">
        <v>186352</v>
      </c>
      <c r="F94" s="22">
        <v>187248.03470029775</v>
      </c>
      <c r="G94" s="22">
        <v>188172.4875602985</v>
      </c>
      <c r="H94" s="22">
        <v>189128.69273456736</v>
      </c>
      <c r="I94" s="22">
        <v>190105.55595842801</v>
      </c>
      <c r="J94" s="22">
        <v>191099.70880553572</v>
      </c>
    </row>
    <row r="95" spans="2:10" x14ac:dyDescent="0.2">
      <c r="B95" s="20" t="s">
        <v>195</v>
      </c>
      <c r="C95" s="20" t="s">
        <v>196</v>
      </c>
      <c r="E95" s="22">
        <v>267959</v>
      </c>
      <c r="F95" s="22">
        <v>268895.63283631467</v>
      </c>
      <c r="G95" s="22">
        <v>269836.02388016495</v>
      </c>
      <c r="H95" s="22">
        <v>270812.43840808677</v>
      </c>
      <c r="I95" s="22">
        <v>271798.560490968</v>
      </c>
      <c r="J95" s="22">
        <v>272812.2042656272</v>
      </c>
    </row>
    <row r="96" spans="2:10" x14ac:dyDescent="0.2">
      <c r="B96" s="20" t="s">
        <v>197</v>
      </c>
      <c r="C96" s="20" t="s">
        <v>198</v>
      </c>
      <c r="E96" s="22">
        <v>114187</v>
      </c>
      <c r="F96" s="22">
        <v>114380.83095370559</v>
      </c>
      <c r="G96" s="22">
        <v>114585.4152152036</v>
      </c>
      <c r="H96" s="22">
        <v>114809.85441390261</v>
      </c>
      <c r="I96" s="22">
        <v>115040.41085403155</v>
      </c>
      <c r="J96" s="22">
        <v>115287.60934574129</v>
      </c>
    </row>
    <row r="97" spans="2:10" x14ac:dyDescent="0.2">
      <c r="B97" s="20" t="s">
        <v>201</v>
      </c>
      <c r="C97" s="20" t="s">
        <v>202</v>
      </c>
      <c r="E97" s="22">
        <v>74624</v>
      </c>
      <c r="F97" s="22">
        <v>75770.756102125917</v>
      </c>
      <c r="G97" s="22">
        <v>76902.698277037111</v>
      </c>
      <c r="H97" s="22">
        <v>78018.259851683921</v>
      </c>
      <c r="I97" s="22">
        <v>79108.575060552917</v>
      </c>
      <c r="J97" s="22">
        <v>80182.576312063014</v>
      </c>
    </row>
    <row r="98" spans="2:10" x14ac:dyDescent="0.2">
      <c r="B98" s="20" t="s">
        <v>204</v>
      </c>
      <c r="C98" s="20" t="s">
        <v>205</v>
      </c>
      <c r="E98" s="22">
        <v>324248</v>
      </c>
      <c r="F98" s="22">
        <v>325895.34856209077</v>
      </c>
      <c r="G98" s="22">
        <v>327597.75791267987</v>
      </c>
      <c r="H98" s="22">
        <v>329395.35548647941</v>
      </c>
      <c r="I98" s="22">
        <v>331240.51157569408</v>
      </c>
      <c r="J98" s="22">
        <v>333130.13783481519</v>
      </c>
    </row>
    <row r="99" spans="2:10" x14ac:dyDescent="0.2">
      <c r="B99" s="20" t="s">
        <v>207</v>
      </c>
      <c r="C99" s="20" t="s">
        <v>208</v>
      </c>
      <c r="E99" s="22">
        <v>97368</v>
      </c>
      <c r="F99" s="22">
        <v>97884.738090313709</v>
      </c>
      <c r="G99" s="22">
        <v>98416.861039658106</v>
      </c>
      <c r="H99" s="22">
        <v>98977.21425163302</v>
      </c>
      <c r="I99" s="22">
        <v>99536.415932679447</v>
      </c>
      <c r="J99" s="22">
        <v>100081.00788212194</v>
      </c>
    </row>
    <row r="100" spans="2:10" x14ac:dyDescent="0.2">
      <c r="B100" s="20" t="s">
        <v>209</v>
      </c>
      <c r="C100" s="20" t="s">
        <v>210</v>
      </c>
      <c r="E100" s="22">
        <v>102517</v>
      </c>
      <c r="F100" s="22">
        <v>102916.05634859092</v>
      </c>
      <c r="G100" s="22">
        <v>103347.43332063874</v>
      </c>
      <c r="H100" s="22">
        <v>103782.82696641469</v>
      </c>
      <c r="I100" s="22">
        <v>104217.07578565729</v>
      </c>
      <c r="J100" s="22">
        <v>104677.84005426726</v>
      </c>
    </row>
    <row r="101" spans="2:10" x14ac:dyDescent="0.2">
      <c r="B101" s="20" t="s">
        <v>211</v>
      </c>
      <c r="C101" s="20" t="s">
        <v>212</v>
      </c>
      <c r="E101" s="22">
        <v>385874</v>
      </c>
      <c r="F101" s="22">
        <v>388379.66907791467</v>
      </c>
      <c r="G101" s="22">
        <v>390673.06837641803</v>
      </c>
      <c r="H101" s="22">
        <v>392905.6319565911</v>
      </c>
      <c r="I101" s="22">
        <v>394957.3164715927</v>
      </c>
      <c r="J101" s="22">
        <v>396898.47825201019</v>
      </c>
    </row>
    <row r="102" spans="2:10" x14ac:dyDescent="0.2">
      <c r="B102" s="20" t="s">
        <v>213</v>
      </c>
      <c r="C102" s="20" t="s">
        <v>214</v>
      </c>
      <c r="E102" s="22">
        <v>245701</v>
      </c>
      <c r="F102" s="22">
        <v>247421.48129682423</v>
      </c>
      <c r="G102" s="22">
        <v>249108.97273313219</v>
      </c>
      <c r="H102" s="22">
        <v>250781.63505754477</v>
      </c>
      <c r="I102" s="22">
        <v>252467.68732822631</v>
      </c>
      <c r="J102" s="22">
        <v>254160.20844763404</v>
      </c>
    </row>
    <row r="103" spans="2:10" x14ac:dyDescent="0.2">
      <c r="B103" s="20" t="s">
        <v>215</v>
      </c>
      <c r="C103" s="20" t="s">
        <v>216</v>
      </c>
      <c r="E103" s="22">
        <v>234169</v>
      </c>
      <c r="F103" s="22">
        <v>235494.7571895642</v>
      </c>
      <c r="G103" s="22">
        <v>236786.85671002904</v>
      </c>
      <c r="H103" s="22">
        <v>238107.00698646475</v>
      </c>
      <c r="I103" s="22">
        <v>239353.31621043253</v>
      </c>
      <c r="J103" s="22">
        <v>240595.27225983274</v>
      </c>
    </row>
    <row r="104" spans="2:10" x14ac:dyDescent="0.2">
      <c r="B104" s="20" t="s">
        <v>217</v>
      </c>
      <c r="C104" s="20" t="s">
        <v>218</v>
      </c>
      <c r="E104" s="22">
        <v>189408</v>
      </c>
      <c r="F104" s="22">
        <v>190317.17576637692</v>
      </c>
      <c r="G104" s="22">
        <v>191219.32150772164</v>
      </c>
      <c r="H104" s="22">
        <v>192129.61065285574</v>
      </c>
      <c r="I104" s="22">
        <v>193048.52994066</v>
      </c>
      <c r="J104" s="22">
        <v>193983.63791103917</v>
      </c>
    </row>
    <row r="105" spans="2:10" x14ac:dyDescent="0.2">
      <c r="B105" s="20" t="s">
        <v>219</v>
      </c>
      <c r="C105" s="20" t="s">
        <v>220</v>
      </c>
      <c r="E105" s="22">
        <v>282694</v>
      </c>
      <c r="F105" s="22">
        <v>286608.8598313955</v>
      </c>
      <c r="G105" s="22">
        <v>290449.70713627222</v>
      </c>
      <c r="H105" s="22">
        <v>294245.52171606763</v>
      </c>
      <c r="I105" s="22">
        <v>297975.99215884577</v>
      </c>
      <c r="J105" s="22">
        <v>301651.46606541739</v>
      </c>
    </row>
    <row r="106" spans="2:10" x14ac:dyDescent="0.2">
      <c r="B106" s="20" t="s">
        <v>221</v>
      </c>
      <c r="C106" s="20" t="s">
        <v>222</v>
      </c>
      <c r="E106" s="22">
        <v>660354</v>
      </c>
      <c r="F106" s="22">
        <v>665675.71272411884</v>
      </c>
      <c r="G106" s="22">
        <v>670912.5928485936</v>
      </c>
      <c r="H106" s="22">
        <v>676208.53244800691</v>
      </c>
      <c r="I106" s="22">
        <v>681408.99346255814</v>
      </c>
      <c r="J106" s="22">
        <v>686557.13178493863</v>
      </c>
    </row>
    <row r="107" spans="2:10" x14ac:dyDescent="0.2">
      <c r="B107" s="20" t="s">
        <v>223</v>
      </c>
      <c r="C107" s="20" t="s">
        <v>224</v>
      </c>
      <c r="E107" s="22">
        <v>131111</v>
      </c>
      <c r="F107" s="22">
        <v>131894.93655322806</v>
      </c>
      <c r="G107" s="22">
        <v>132672.07830650982</v>
      </c>
      <c r="H107" s="22">
        <v>133450.15688991355</v>
      </c>
      <c r="I107" s="22">
        <v>134230.57866124698</v>
      </c>
      <c r="J107" s="22">
        <v>135029.44218943486</v>
      </c>
    </row>
    <row r="108" spans="2:10" x14ac:dyDescent="0.2">
      <c r="B108" s="20" t="s">
        <v>225</v>
      </c>
      <c r="C108" s="20" t="s">
        <v>226</v>
      </c>
      <c r="E108" s="22">
        <v>291242</v>
      </c>
      <c r="F108" s="22">
        <v>292247.5646239692</v>
      </c>
      <c r="G108" s="22">
        <v>293283.85920465371</v>
      </c>
      <c r="H108" s="22">
        <v>294356.04397941229</v>
      </c>
      <c r="I108" s="22">
        <v>295497.57342534349</v>
      </c>
      <c r="J108" s="22">
        <v>296694.17300930934</v>
      </c>
    </row>
    <row r="109" spans="2:10" x14ac:dyDescent="0.2">
      <c r="B109" s="20" t="s">
        <v>227</v>
      </c>
      <c r="C109" s="20" t="s">
        <v>228</v>
      </c>
      <c r="E109" s="22">
        <v>355501</v>
      </c>
      <c r="F109" s="22">
        <v>357483.54750133568</v>
      </c>
      <c r="G109" s="22">
        <v>359223.9026165668</v>
      </c>
      <c r="H109" s="22">
        <v>360951.08826803486</v>
      </c>
      <c r="I109" s="22">
        <v>362385.32047255541</v>
      </c>
      <c r="J109" s="22">
        <v>363669.65529159503</v>
      </c>
    </row>
    <row r="110" spans="2:10" x14ac:dyDescent="0.2">
      <c r="B110" s="20" t="s">
        <v>229</v>
      </c>
      <c r="C110" s="20" t="s">
        <v>230</v>
      </c>
      <c r="E110" s="22">
        <v>150140</v>
      </c>
      <c r="F110" s="22">
        <v>151039.80360507636</v>
      </c>
      <c r="G110" s="22">
        <v>151944.0508792497</v>
      </c>
      <c r="H110" s="22">
        <v>152851.25925292133</v>
      </c>
      <c r="I110" s="22">
        <v>153774.74963413432</v>
      </c>
      <c r="J110" s="22">
        <v>154691.10085697303</v>
      </c>
    </row>
    <row r="111" spans="2:10" x14ac:dyDescent="0.2">
      <c r="B111" s="20" t="s">
        <v>231</v>
      </c>
      <c r="C111" s="20" t="s">
        <v>232</v>
      </c>
      <c r="E111" s="22">
        <v>94650</v>
      </c>
      <c r="F111" s="22">
        <v>95316.146837453096</v>
      </c>
      <c r="G111" s="22">
        <v>95956.845201161224</v>
      </c>
      <c r="H111" s="22">
        <v>96593.535528716631</v>
      </c>
      <c r="I111" s="22">
        <v>97230.768864306097</v>
      </c>
      <c r="J111" s="22">
        <v>97867.005009215718</v>
      </c>
    </row>
    <row r="112" spans="2:10" x14ac:dyDescent="0.2">
      <c r="B112" s="20" t="s">
        <v>233</v>
      </c>
      <c r="C112" s="20" t="s">
        <v>234</v>
      </c>
      <c r="E112" s="22">
        <v>124077</v>
      </c>
      <c r="F112" s="22">
        <v>124967.4849107362</v>
      </c>
      <c r="G112" s="22">
        <v>125859.91066027481</v>
      </c>
      <c r="H112" s="22">
        <v>126732.77897755381</v>
      </c>
      <c r="I112" s="22">
        <v>127587.85119554466</v>
      </c>
      <c r="J112" s="22">
        <v>128463.8777275341</v>
      </c>
    </row>
    <row r="113" spans="2:12" x14ac:dyDescent="0.2">
      <c r="B113" s="20" t="s">
        <v>235</v>
      </c>
      <c r="C113" s="20" t="s">
        <v>236</v>
      </c>
      <c r="E113" s="22">
        <v>163194</v>
      </c>
      <c r="F113" s="22">
        <v>164620.94634641823</v>
      </c>
      <c r="G113" s="22">
        <v>166029.77263889031</v>
      </c>
      <c r="H113" s="22">
        <v>167513.4158348912</v>
      </c>
      <c r="I113" s="22">
        <v>168938.67005815561</v>
      </c>
      <c r="J113" s="22">
        <v>170384.28394332962</v>
      </c>
    </row>
    <row r="114" spans="2:12" x14ac:dyDescent="0.2">
      <c r="B114" s="20" t="s">
        <v>237</v>
      </c>
      <c r="C114" s="20" t="s">
        <v>238</v>
      </c>
      <c r="E114" s="22">
        <v>132149</v>
      </c>
      <c r="F114" s="22">
        <v>133204.51584150916</v>
      </c>
      <c r="G114" s="22">
        <v>134260.20334934499</v>
      </c>
      <c r="H114" s="22">
        <v>135234.45425921754</v>
      </c>
      <c r="I114" s="22">
        <v>136275.42190937672</v>
      </c>
      <c r="J114" s="22">
        <v>137320.46504529103</v>
      </c>
    </row>
    <row r="115" spans="2:12" x14ac:dyDescent="0.2">
      <c r="B115" s="20" t="s">
        <v>239</v>
      </c>
      <c r="C115" s="20" t="s">
        <v>240</v>
      </c>
      <c r="E115" s="22">
        <v>543780</v>
      </c>
      <c r="F115" s="22">
        <v>547711.69542619039</v>
      </c>
      <c r="G115" s="22">
        <v>551563.44318939501</v>
      </c>
      <c r="H115" s="22">
        <v>555378.03137890657</v>
      </c>
      <c r="I115" s="22">
        <v>559133.50723333249</v>
      </c>
      <c r="J115" s="22">
        <v>562931.57684079162</v>
      </c>
    </row>
    <row r="116" spans="2:12" x14ac:dyDescent="0.2">
      <c r="B116" s="20" t="s">
        <v>241</v>
      </c>
      <c r="C116" s="20" t="s">
        <v>242</v>
      </c>
      <c r="E116" s="22">
        <v>378317</v>
      </c>
      <c r="F116" s="22">
        <v>381151.9831243105</v>
      </c>
      <c r="G116" s="22">
        <v>383780.75676658389</v>
      </c>
      <c r="H116" s="22">
        <v>386377.65728048619</v>
      </c>
      <c r="I116" s="22">
        <v>388867.58026186889</v>
      </c>
      <c r="J116" s="22">
        <v>391333.1574428982</v>
      </c>
    </row>
    <row r="117" spans="2:12" x14ac:dyDescent="0.2">
      <c r="B117" s="20" t="s">
        <v>245</v>
      </c>
      <c r="C117" s="20" t="s">
        <v>246</v>
      </c>
      <c r="E117" s="22">
        <v>273360</v>
      </c>
      <c r="F117" s="22">
        <v>275192.98832196608</v>
      </c>
      <c r="G117" s="22">
        <v>277053.0307501994</v>
      </c>
      <c r="H117" s="22">
        <v>279002.25236243417</v>
      </c>
      <c r="I117" s="22">
        <v>281008.05295525875</v>
      </c>
      <c r="J117" s="22">
        <v>283044.67222589499</v>
      </c>
    </row>
    <row r="118" spans="2:12" x14ac:dyDescent="0.2">
      <c r="B118" s="20" t="s">
        <v>247</v>
      </c>
      <c r="C118" s="20" t="s">
        <v>248</v>
      </c>
      <c r="E118" s="22">
        <v>463067</v>
      </c>
      <c r="F118" s="22">
        <v>468578.25997253071</v>
      </c>
      <c r="G118" s="22">
        <v>474003.6865076375</v>
      </c>
      <c r="H118" s="22">
        <v>479471.33462211286</v>
      </c>
      <c r="I118" s="22">
        <v>484883.37692402862</v>
      </c>
      <c r="J118" s="22">
        <v>490254.31050971505</v>
      </c>
      <c r="L118" s="97"/>
    </row>
    <row r="119" spans="2:12" x14ac:dyDescent="0.2">
      <c r="B119" s="20" t="s">
        <v>250</v>
      </c>
      <c r="C119" s="20" t="s">
        <v>251</v>
      </c>
      <c r="E119" s="22">
        <v>922857</v>
      </c>
      <c r="F119" s="22">
        <v>931785.11662481586</v>
      </c>
      <c r="G119" s="22">
        <v>940372.85361728992</v>
      </c>
      <c r="H119" s="22">
        <v>948961.44372338266</v>
      </c>
      <c r="I119" s="22">
        <v>957279.48567477765</v>
      </c>
      <c r="J119" s="22">
        <v>965529.86491999787</v>
      </c>
    </row>
    <row r="120" spans="2:12" x14ac:dyDescent="0.2">
      <c r="B120" s="20" t="s">
        <v>252</v>
      </c>
      <c r="C120" s="20" t="s">
        <v>253</v>
      </c>
      <c r="E120" s="22">
        <v>183087</v>
      </c>
      <c r="F120" s="22">
        <v>183866.69569568202</v>
      </c>
      <c r="G120" s="22">
        <v>184666.54402896631</v>
      </c>
      <c r="H120" s="22">
        <v>185544.0259141672</v>
      </c>
      <c r="I120" s="22">
        <v>186456.46331985597</v>
      </c>
      <c r="J120" s="22">
        <v>187418.14436503474</v>
      </c>
    </row>
    <row r="121" spans="2:12" x14ac:dyDescent="0.2">
      <c r="B121" s="20" t="s">
        <v>254</v>
      </c>
      <c r="C121" s="20" t="s">
        <v>255</v>
      </c>
      <c r="E121" s="22">
        <v>586080</v>
      </c>
      <c r="F121" s="22">
        <v>591759.48869520891</v>
      </c>
      <c r="G121" s="22">
        <v>597408.97183854377</v>
      </c>
      <c r="H121" s="22">
        <v>603145.23739881394</v>
      </c>
      <c r="I121" s="22">
        <v>608846.96293497202</v>
      </c>
      <c r="J121" s="22">
        <v>614580.26316130429</v>
      </c>
    </row>
    <row r="122" spans="2:12" x14ac:dyDescent="0.2">
      <c r="B122" s="20" t="s">
        <v>256</v>
      </c>
      <c r="C122" s="20" t="s">
        <v>257</v>
      </c>
      <c r="E122" s="22">
        <v>236501</v>
      </c>
      <c r="F122" s="22">
        <v>237344.4668738347</v>
      </c>
      <c r="G122" s="22">
        <v>238230.12023134134</v>
      </c>
      <c r="H122" s="22">
        <v>239186.75037387997</v>
      </c>
      <c r="I122" s="22">
        <v>240153.53073877114</v>
      </c>
      <c r="J122" s="22">
        <v>241149.05962098498</v>
      </c>
    </row>
    <row r="123" spans="2:12" x14ac:dyDescent="0.2">
      <c r="B123" s="20" t="s">
        <v>258</v>
      </c>
      <c r="C123" s="20" t="s">
        <v>259</v>
      </c>
      <c r="E123" s="22">
        <v>631450</v>
      </c>
      <c r="F123" s="22">
        <v>638288.93106924254</v>
      </c>
      <c r="G123" s="22">
        <v>645127.57608298282</v>
      </c>
      <c r="H123" s="22">
        <v>652117.06805676105</v>
      </c>
      <c r="I123" s="22">
        <v>659143.79886488279</v>
      </c>
      <c r="J123" s="22">
        <v>666134.21352896572</v>
      </c>
    </row>
    <row r="124" spans="2:12" x14ac:dyDescent="0.2">
      <c r="B124" s="20" t="s">
        <v>260</v>
      </c>
      <c r="C124" s="20" t="s">
        <v>261</v>
      </c>
      <c r="E124" s="22">
        <v>399595</v>
      </c>
      <c r="F124" s="22">
        <v>401665.28364414279</v>
      </c>
      <c r="G124" s="22">
        <v>403802.47590852482</v>
      </c>
      <c r="H124" s="22">
        <v>406008.51758847962</v>
      </c>
      <c r="I124" s="22">
        <v>408250.53372321342</v>
      </c>
      <c r="J124" s="22">
        <v>410572.27689336275</v>
      </c>
    </row>
    <row r="125" spans="2:12" x14ac:dyDescent="0.2">
      <c r="B125" s="20" t="s">
        <v>262</v>
      </c>
      <c r="C125" s="20" t="s">
        <v>263</v>
      </c>
      <c r="E125" s="22">
        <v>226918</v>
      </c>
      <c r="F125" s="22">
        <v>229809.69457794554</v>
      </c>
      <c r="G125" s="22">
        <v>232514.39007273124</v>
      </c>
      <c r="H125" s="22">
        <v>235223.29164786992</v>
      </c>
      <c r="I125" s="22">
        <v>237791.34103204231</v>
      </c>
      <c r="J125" s="22">
        <v>240300.45644509906</v>
      </c>
    </row>
    <row r="126" spans="2:12" x14ac:dyDescent="0.2">
      <c r="B126" s="20" t="s">
        <v>264</v>
      </c>
      <c r="C126" s="20" t="s">
        <v>265</v>
      </c>
      <c r="E126" s="22">
        <v>382996</v>
      </c>
      <c r="F126" s="22">
        <v>385667.45246557053</v>
      </c>
      <c r="G126" s="22">
        <v>388406.88933301286</v>
      </c>
      <c r="H126" s="22">
        <v>391214.63919195323</v>
      </c>
      <c r="I126" s="22">
        <v>394057.17204433342</v>
      </c>
      <c r="J126" s="22">
        <v>396905.42156442668</v>
      </c>
    </row>
    <row r="127" spans="2:12" x14ac:dyDescent="0.2">
      <c r="B127" s="20" t="s">
        <v>266</v>
      </c>
      <c r="C127" s="20" t="s">
        <v>267</v>
      </c>
      <c r="E127" s="22">
        <v>338704</v>
      </c>
      <c r="F127" s="22">
        <v>341686.2050922286</v>
      </c>
      <c r="G127" s="22">
        <v>344641.81011985545</v>
      </c>
      <c r="H127" s="22">
        <v>347631.13393910119</v>
      </c>
      <c r="I127" s="22">
        <v>350593.57273436245</v>
      </c>
      <c r="J127" s="22">
        <v>353563.29534381098</v>
      </c>
    </row>
    <row r="128" spans="2:12" x14ac:dyDescent="0.2">
      <c r="B128" s="20" t="s">
        <v>268</v>
      </c>
      <c r="C128" s="20" t="s">
        <v>269</v>
      </c>
      <c r="E128" s="22">
        <v>171275</v>
      </c>
      <c r="F128" s="22">
        <v>172053.11812260642</v>
      </c>
      <c r="G128" s="22">
        <v>172894.64695726775</v>
      </c>
      <c r="H128" s="22">
        <v>173775.85211753455</v>
      </c>
      <c r="I128" s="22">
        <v>174705.042454145</v>
      </c>
      <c r="J128" s="22">
        <v>175676.03827197012</v>
      </c>
    </row>
    <row r="129" spans="2:10" x14ac:dyDescent="0.2">
      <c r="B129" s="20" t="s">
        <v>270</v>
      </c>
      <c r="C129" s="20" t="s">
        <v>271</v>
      </c>
      <c r="E129" s="22">
        <v>215787</v>
      </c>
      <c r="F129" s="22">
        <v>217442.05468932641</v>
      </c>
      <c r="G129" s="22">
        <v>218967.11846319688</v>
      </c>
      <c r="H129" s="22">
        <v>220462.69108374621</v>
      </c>
      <c r="I129" s="22">
        <v>221838.55565881045</v>
      </c>
      <c r="J129" s="22">
        <v>223155.40630776162</v>
      </c>
    </row>
    <row r="130" spans="2:10" x14ac:dyDescent="0.2">
      <c r="B130" s="20" t="s">
        <v>272</v>
      </c>
      <c r="C130" s="20" t="s">
        <v>273</v>
      </c>
      <c r="E130" s="22">
        <v>233578</v>
      </c>
      <c r="F130" s="22">
        <v>235827.20932633875</v>
      </c>
      <c r="G130" s="22">
        <v>238086.45344854478</v>
      </c>
      <c r="H130" s="22">
        <v>240350.81976946909</v>
      </c>
      <c r="I130" s="22">
        <v>242586.75658353406</v>
      </c>
      <c r="J130" s="22">
        <v>244846.94825937817</v>
      </c>
    </row>
    <row r="131" spans="2:10" x14ac:dyDescent="0.2">
      <c r="B131" s="20" t="s">
        <v>274</v>
      </c>
      <c r="C131" s="20" t="s">
        <v>275</v>
      </c>
      <c r="E131" s="22">
        <v>185302</v>
      </c>
      <c r="F131" s="22">
        <v>186662.08050246796</v>
      </c>
      <c r="G131" s="22">
        <v>188063.38205211196</v>
      </c>
      <c r="H131" s="22">
        <v>189480.49245004778</v>
      </c>
      <c r="I131" s="22">
        <v>190920.91191100987</v>
      </c>
      <c r="J131" s="22">
        <v>192386.09101684493</v>
      </c>
    </row>
    <row r="132" spans="2:10" x14ac:dyDescent="0.2">
      <c r="B132" s="20" t="s">
        <v>276</v>
      </c>
      <c r="C132" s="20" t="s">
        <v>277</v>
      </c>
      <c r="E132" s="22">
        <v>170549</v>
      </c>
      <c r="F132" s="22">
        <v>172324.04288625121</v>
      </c>
      <c r="G132" s="22">
        <v>174117.64972396966</v>
      </c>
      <c r="H132" s="22">
        <v>175935.33363297026</v>
      </c>
      <c r="I132" s="22">
        <v>177760.61651069502</v>
      </c>
      <c r="J132" s="22">
        <v>179604.710443939</v>
      </c>
    </row>
    <row r="133" spans="2:10" x14ac:dyDescent="0.2">
      <c r="B133" s="20" t="s">
        <v>278</v>
      </c>
      <c r="C133" s="20" t="s">
        <v>279</v>
      </c>
      <c r="E133" s="22">
        <v>303071</v>
      </c>
      <c r="F133" s="22">
        <v>306260.43996696273</v>
      </c>
      <c r="G133" s="22">
        <v>309449.03758139885</v>
      </c>
      <c r="H133" s="22">
        <v>312707.13029416627</v>
      </c>
      <c r="I133" s="22">
        <v>316021.65961133677</v>
      </c>
      <c r="J133" s="22">
        <v>319378.34106084693</v>
      </c>
    </row>
    <row r="134" spans="2:10" x14ac:dyDescent="0.2">
      <c r="B134" s="20" t="s">
        <v>280</v>
      </c>
      <c r="C134" s="20" t="s">
        <v>281</v>
      </c>
      <c r="E134" s="22">
        <v>171846</v>
      </c>
      <c r="F134" s="22">
        <v>172933.41130291388</v>
      </c>
      <c r="G134" s="22">
        <v>174023.13016751452</v>
      </c>
      <c r="H134" s="22">
        <v>175121.24527987797</v>
      </c>
      <c r="I134" s="22">
        <v>176252.73219538649</v>
      </c>
      <c r="J134" s="22">
        <v>177390.54960732744</v>
      </c>
    </row>
    <row r="135" spans="2:10" x14ac:dyDescent="0.2">
      <c r="B135" s="20" t="s">
        <v>282</v>
      </c>
      <c r="C135" s="20" t="s">
        <v>283</v>
      </c>
      <c r="E135" s="22">
        <v>245372</v>
      </c>
      <c r="F135" s="22">
        <v>247200.34990860344</v>
      </c>
      <c r="G135" s="22">
        <v>249005.8354454237</v>
      </c>
      <c r="H135" s="22">
        <v>250793.67566367448</v>
      </c>
      <c r="I135" s="22">
        <v>252573.21937197924</v>
      </c>
      <c r="J135" s="22">
        <v>254400.54853998337</v>
      </c>
    </row>
    <row r="136" spans="2:10" x14ac:dyDescent="0.2">
      <c r="B136" s="20" t="s">
        <v>285</v>
      </c>
      <c r="C136" s="20" t="s">
        <v>286</v>
      </c>
      <c r="E136" s="22">
        <v>213963</v>
      </c>
      <c r="F136" s="22">
        <v>218231.78069209139</v>
      </c>
      <c r="G136" s="22">
        <v>222390.16033396104</v>
      </c>
      <c r="H136" s="22">
        <v>226561.90487555397</v>
      </c>
      <c r="I136" s="22">
        <v>230627.34559686412</v>
      </c>
      <c r="J136" s="22">
        <v>234621.29679285083</v>
      </c>
    </row>
    <row r="137" spans="2:10" x14ac:dyDescent="0.2">
      <c r="B137" s="20" t="s">
        <v>287</v>
      </c>
      <c r="C137" s="20" t="s">
        <v>288</v>
      </c>
      <c r="E137" s="22">
        <v>401016</v>
      </c>
      <c r="F137" s="22">
        <v>407591.59837621555</v>
      </c>
      <c r="G137" s="22">
        <v>413907.19749553694</v>
      </c>
      <c r="H137" s="22">
        <v>420181.11480287131</v>
      </c>
      <c r="I137" s="22">
        <v>426199.67875458713</v>
      </c>
      <c r="J137" s="22">
        <v>432161.83854471642</v>
      </c>
    </row>
    <row r="138" spans="2:10" x14ac:dyDescent="0.2">
      <c r="B138" s="20" t="s">
        <v>289</v>
      </c>
      <c r="C138" s="20" t="s">
        <v>290</v>
      </c>
      <c r="E138" s="22">
        <v>234355</v>
      </c>
      <c r="F138" s="22">
        <v>236650.82736912832</v>
      </c>
      <c r="G138" s="22">
        <v>238941.23610804713</v>
      </c>
      <c r="H138" s="22">
        <v>241288.30921085546</v>
      </c>
      <c r="I138" s="22">
        <v>243635.33752354883</v>
      </c>
      <c r="J138" s="22">
        <v>246021.5133703977</v>
      </c>
    </row>
    <row r="139" spans="2:10" x14ac:dyDescent="0.2">
      <c r="B139" s="20" t="s">
        <v>291</v>
      </c>
      <c r="C139" s="20" t="s">
        <v>292</v>
      </c>
      <c r="E139" s="22">
        <v>369744</v>
      </c>
      <c r="F139" s="22">
        <v>373204.84251285676</v>
      </c>
      <c r="G139" s="22">
        <v>376396.2573165971</v>
      </c>
      <c r="H139" s="22">
        <v>379672.93550522736</v>
      </c>
      <c r="I139" s="22">
        <v>382691.75932812138</v>
      </c>
      <c r="J139" s="22">
        <v>385680.45599049825</v>
      </c>
    </row>
    <row r="140" spans="2:10" x14ac:dyDescent="0.2">
      <c r="B140" s="20" t="s">
        <v>293</v>
      </c>
      <c r="C140" s="20" t="s">
        <v>294</v>
      </c>
      <c r="E140" s="22">
        <v>340091</v>
      </c>
      <c r="F140" s="22">
        <v>343861.33113994933</v>
      </c>
      <c r="G140" s="22">
        <v>347665.76334242878</v>
      </c>
      <c r="H140" s="22">
        <v>351551.47453823016</v>
      </c>
      <c r="I140" s="22">
        <v>355493.12462063931</v>
      </c>
      <c r="J140" s="22">
        <v>359466.02438678942</v>
      </c>
    </row>
    <row r="141" spans="2:10" x14ac:dyDescent="0.2">
      <c r="B141" s="20" t="s">
        <v>295</v>
      </c>
      <c r="C141" s="20" t="s">
        <v>296</v>
      </c>
      <c r="E141" s="22">
        <v>260149</v>
      </c>
      <c r="F141" s="22">
        <v>263941.19920655194</v>
      </c>
      <c r="G141" s="22">
        <v>267253.09169907827</v>
      </c>
      <c r="H141" s="22">
        <v>270478.37566951319</v>
      </c>
      <c r="I141" s="22">
        <v>273283.32512915035</v>
      </c>
      <c r="J141" s="22">
        <v>275908.40900228487</v>
      </c>
    </row>
    <row r="142" spans="2:10" x14ac:dyDescent="0.2">
      <c r="B142" s="20" t="s">
        <v>297</v>
      </c>
      <c r="C142" s="20" t="s">
        <v>298</v>
      </c>
      <c r="E142" s="22">
        <v>210572</v>
      </c>
      <c r="F142" s="22">
        <v>213487.53827468512</v>
      </c>
      <c r="G142" s="22">
        <v>215987.72862072854</v>
      </c>
      <c r="H142" s="22">
        <v>218431.34156905493</v>
      </c>
      <c r="I142" s="22">
        <v>220562.49435107544</v>
      </c>
      <c r="J142" s="22">
        <v>222584.67003603603</v>
      </c>
    </row>
    <row r="143" spans="2:10" x14ac:dyDescent="0.2">
      <c r="B143" s="20" t="s">
        <v>299</v>
      </c>
      <c r="C143" s="20" t="s">
        <v>300</v>
      </c>
      <c r="E143" s="22">
        <v>297847</v>
      </c>
      <c r="F143" s="22">
        <v>302068.15038307395</v>
      </c>
      <c r="G143" s="22">
        <v>306111.24913590163</v>
      </c>
      <c r="H143" s="22">
        <v>310186.09707120794</v>
      </c>
      <c r="I143" s="22">
        <v>314045.26854052971</v>
      </c>
      <c r="J143" s="22">
        <v>317798.73977634375</v>
      </c>
    </row>
    <row r="144" spans="2:10" x14ac:dyDescent="0.2">
      <c r="B144" s="20" t="s">
        <v>301</v>
      </c>
      <c r="C144" s="20" t="s">
        <v>302</v>
      </c>
      <c r="E144" s="22">
        <v>399966</v>
      </c>
      <c r="F144" s="22">
        <v>404548.8574052474</v>
      </c>
      <c r="G144" s="22">
        <v>409073.35149886401</v>
      </c>
      <c r="H144" s="22">
        <v>413631.39454593009</v>
      </c>
      <c r="I144" s="22">
        <v>418106.48256767087</v>
      </c>
      <c r="J144" s="22">
        <v>422596.08553965815</v>
      </c>
    </row>
    <row r="145" spans="2:12" x14ac:dyDescent="0.2">
      <c r="B145" s="20" t="s">
        <v>303</v>
      </c>
      <c r="C145" s="20" t="s">
        <v>304</v>
      </c>
      <c r="E145" s="22">
        <v>426144</v>
      </c>
      <c r="F145" s="22">
        <v>430816.67886386701</v>
      </c>
      <c r="G145" s="22">
        <v>435186.11458526494</v>
      </c>
      <c r="H145" s="22">
        <v>439576.5430544634</v>
      </c>
      <c r="I145" s="22">
        <v>443720.46996538853</v>
      </c>
      <c r="J145" s="22">
        <v>447793.10430089757</v>
      </c>
    </row>
    <row r="146" spans="2:12" x14ac:dyDescent="0.2">
      <c r="B146" s="20" t="s">
        <v>305</v>
      </c>
      <c r="C146" s="20" t="s">
        <v>306</v>
      </c>
      <c r="E146" s="22">
        <v>324249</v>
      </c>
      <c r="F146" s="22">
        <v>329032.68916619488</v>
      </c>
      <c r="G146" s="22">
        <v>333709.32122726797</v>
      </c>
      <c r="H146" s="22">
        <v>338392.08573406079</v>
      </c>
      <c r="I146" s="22">
        <v>342955.42161858128</v>
      </c>
      <c r="J146" s="22">
        <v>347461.17081510171</v>
      </c>
    </row>
    <row r="147" spans="2:12" x14ac:dyDescent="0.2">
      <c r="B147" s="20" t="s">
        <v>307</v>
      </c>
      <c r="C147" s="20" t="s">
        <v>308</v>
      </c>
      <c r="E147" s="22">
        <v>285790</v>
      </c>
      <c r="F147" s="22">
        <v>289217.92797135131</v>
      </c>
      <c r="G147" s="22">
        <v>292528.78586941439</v>
      </c>
      <c r="H147" s="22">
        <v>295877.2343151716</v>
      </c>
      <c r="I147" s="22">
        <v>299085.35803149285</v>
      </c>
      <c r="J147" s="22">
        <v>302243.97755792341</v>
      </c>
    </row>
    <row r="148" spans="2:12" x14ac:dyDescent="0.2">
      <c r="B148" s="20" t="s">
        <v>309</v>
      </c>
      <c r="C148" s="20" t="s">
        <v>310</v>
      </c>
      <c r="E148" s="22">
        <v>209849</v>
      </c>
      <c r="F148" s="22">
        <v>210545.88827933738</v>
      </c>
      <c r="G148" s="22">
        <v>211202.49292798134</v>
      </c>
      <c r="H148" s="22">
        <v>211974.9775551591</v>
      </c>
      <c r="I148" s="22">
        <v>212653.41459596084</v>
      </c>
      <c r="J148" s="22">
        <v>213337.41229995844</v>
      </c>
    </row>
    <row r="149" spans="2:12" x14ac:dyDescent="0.2">
      <c r="B149" s="20" t="s">
        <v>311</v>
      </c>
      <c r="C149" s="20" t="s">
        <v>312</v>
      </c>
      <c r="E149" s="22">
        <v>301740</v>
      </c>
      <c r="F149" s="22">
        <v>305910.69555813703</v>
      </c>
      <c r="G149" s="22">
        <v>309778.82849090657</v>
      </c>
      <c r="H149" s="22">
        <v>313661.20361540111</v>
      </c>
      <c r="I149" s="22">
        <v>317294.18479962152</v>
      </c>
      <c r="J149" s="22">
        <v>320831.33004738396</v>
      </c>
    </row>
    <row r="150" spans="2:12" x14ac:dyDescent="0.2">
      <c r="B150" s="20" t="s">
        <v>313</v>
      </c>
      <c r="C150" s="20" t="s">
        <v>314</v>
      </c>
      <c r="E150" s="22">
        <v>259329</v>
      </c>
      <c r="F150" s="22">
        <v>262461.80296880472</v>
      </c>
      <c r="G150" s="22">
        <v>265494.7504694481</v>
      </c>
      <c r="H150" s="22">
        <v>268588.89160307881</v>
      </c>
      <c r="I150" s="22">
        <v>271583.23207282927</v>
      </c>
      <c r="J150" s="22">
        <v>274560.32367065107</v>
      </c>
    </row>
    <row r="151" spans="2:12" x14ac:dyDescent="0.2">
      <c r="B151" s="20" t="s">
        <v>315</v>
      </c>
      <c r="C151" s="20" t="s">
        <v>316</v>
      </c>
      <c r="E151" s="22">
        <v>266586</v>
      </c>
      <c r="F151" s="22">
        <v>269511.22515273071</v>
      </c>
      <c r="G151" s="22">
        <v>272505.06480848714</v>
      </c>
      <c r="H151" s="22">
        <v>275564.24652184162</v>
      </c>
      <c r="I151" s="22">
        <v>278697.38204809342</v>
      </c>
      <c r="J151" s="22">
        <v>281897.666384465</v>
      </c>
    </row>
    <row r="152" spans="2:12" x14ac:dyDescent="0.2">
      <c r="B152" s="20" t="s">
        <v>317</v>
      </c>
      <c r="C152" s="20" t="s">
        <v>318</v>
      </c>
      <c r="E152" s="22">
        <v>304533</v>
      </c>
      <c r="F152" s="22">
        <v>309364.03136178036</v>
      </c>
      <c r="G152" s="22">
        <v>313971.3283032137</v>
      </c>
      <c r="H152" s="22">
        <v>318520.65149241645</v>
      </c>
      <c r="I152" s="22">
        <v>322874.5757526987</v>
      </c>
      <c r="J152" s="22">
        <v>327121.00145711546</v>
      </c>
    </row>
    <row r="153" spans="2:12" x14ac:dyDescent="0.2">
      <c r="B153" s="20" t="s">
        <v>319</v>
      </c>
      <c r="C153" s="20" t="s">
        <v>320</v>
      </c>
      <c r="E153" s="22">
        <v>305682</v>
      </c>
      <c r="F153" s="22">
        <v>310631.61894347944</v>
      </c>
      <c r="G153" s="22">
        <v>315261.73829067883</v>
      </c>
      <c r="H153" s="22">
        <v>319790.98490973562</v>
      </c>
      <c r="I153" s="22">
        <v>324045.28160085069</v>
      </c>
      <c r="J153" s="22">
        <v>328170.29009362013</v>
      </c>
    </row>
    <row r="154" spans="2:12" x14ac:dyDescent="0.2">
      <c r="B154" s="20" t="s">
        <v>321</v>
      </c>
      <c r="C154" s="20" t="s">
        <v>322</v>
      </c>
      <c r="E154" s="22">
        <v>234315</v>
      </c>
      <c r="F154" s="22">
        <v>238558.11789378786</v>
      </c>
      <c r="G154" s="22">
        <v>242340.96938568869</v>
      </c>
      <c r="H154" s="22">
        <v>245998.95237924351</v>
      </c>
      <c r="I154" s="22">
        <v>249298.27466154908</v>
      </c>
      <c r="J154" s="22">
        <v>252409.27937586512</v>
      </c>
      <c r="L154" s="97"/>
    </row>
    <row r="155" spans="2:12" x14ac:dyDescent="0.2">
      <c r="B155" s="20" t="s">
        <v>323</v>
      </c>
      <c r="C155" s="20" t="s">
        <v>324</v>
      </c>
      <c r="E155" s="22">
        <v>202572</v>
      </c>
      <c r="F155" s="22">
        <v>205978.27216850297</v>
      </c>
      <c r="G155" s="22">
        <v>209155.01895476112</v>
      </c>
      <c r="H155" s="22">
        <v>212264.01928794631</v>
      </c>
      <c r="I155" s="22">
        <v>215180.39635832034</v>
      </c>
      <c r="J155" s="22">
        <v>217998.55956565726</v>
      </c>
    </row>
    <row r="156" spans="2:12" x14ac:dyDescent="0.2">
      <c r="B156" s="20" t="s">
        <v>325</v>
      </c>
      <c r="C156" s="20" t="s">
        <v>326</v>
      </c>
      <c r="E156" s="22">
        <v>383939</v>
      </c>
      <c r="F156" s="22">
        <v>388453.07590667263</v>
      </c>
      <c r="G156" s="22">
        <v>392645.11510854057</v>
      </c>
      <c r="H156" s="22">
        <v>396809.08124577731</v>
      </c>
      <c r="I156" s="22">
        <v>400678.20313638664</v>
      </c>
      <c r="J156" s="22">
        <v>404417.1446284164</v>
      </c>
    </row>
    <row r="157" spans="2:12" x14ac:dyDescent="0.2">
      <c r="B157" s="20" t="s">
        <v>327</v>
      </c>
      <c r="C157" s="20" t="s">
        <v>328</v>
      </c>
      <c r="E157" s="22">
        <v>312801</v>
      </c>
      <c r="F157" s="22">
        <v>317375.21165283263</v>
      </c>
      <c r="G157" s="22">
        <v>321806.60495966306</v>
      </c>
      <c r="H157" s="22">
        <v>326227.10997712397</v>
      </c>
      <c r="I157" s="22">
        <v>330483.03816023842</v>
      </c>
      <c r="J157" s="22">
        <v>334664.43285276089</v>
      </c>
    </row>
    <row r="158" spans="2:12" x14ac:dyDescent="0.2">
      <c r="B158" s="20" t="s">
        <v>329</v>
      </c>
      <c r="C158" s="20" t="s">
        <v>330</v>
      </c>
      <c r="E158" s="22">
        <v>220663</v>
      </c>
      <c r="F158" s="22">
        <v>223668.53740759115</v>
      </c>
      <c r="G158" s="22">
        <v>226531.69449811155</v>
      </c>
      <c r="H158" s="22">
        <v>229423.95652257738</v>
      </c>
      <c r="I158" s="22">
        <v>232197.37418697457</v>
      </c>
      <c r="J158" s="22">
        <v>234907.69706323848</v>
      </c>
    </row>
    <row r="159" spans="2:12" x14ac:dyDescent="0.2">
      <c r="B159" s="20" t="s">
        <v>331</v>
      </c>
      <c r="C159" s="20" t="s">
        <v>332</v>
      </c>
      <c r="E159" s="22">
        <v>371376</v>
      </c>
      <c r="F159" s="22">
        <v>377701.87127142714</v>
      </c>
      <c r="G159" s="22">
        <v>383459.84636226273</v>
      </c>
      <c r="H159" s="22">
        <v>389163.84553094377</v>
      </c>
      <c r="I159" s="22">
        <v>394380.80110011366</v>
      </c>
      <c r="J159" s="22">
        <v>399425.01573016227</v>
      </c>
    </row>
    <row r="160" spans="2:12" x14ac:dyDescent="0.2">
      <c r="B160" s="20" t="s">
        <v>333</v>
      </c>
      <c r="C160" s="20" t="s">
        <v>334</v>
      </c>
      <c r="E160" s="22">
        <v>300870</v>
      </c>
      <c r="F160" s="22">
        <v>306383.74502067611</v>
      </c>
      <c r="G160" s="22">
        <v>311806.41086842731</v>
      </c>
      <c r="H160" s="22">
        <v>317205.25728802365</v>
      </c>
      <c r="I160" s="22">
        <v>322518.92231642676</v>
      </c>
      <c r="J160" s="22">
        <v>327772.73437280499</v>
      </c>
    </row>
    <row r="161" spans="2:12" x14ac:dyDescent="0.2">
      <c r="B161" s="20" t="s">
        <v>335</v>
      </c>
      <c r="C161" s="20" t="s">
        <v>336</v>
      </c>
      <c r="E161" s="22">
        <v>209786</v>
      </c>
      <c r="F161" s="22">
        <v>212579.66779295992</v>
      </c>
      <c r="G161" s="22">
        <v>215276.39488349159</v>
      </c>
      <c r="H161" s="22">
        <v>217922.03717243977</v>
      </c>
      <c r="I161" s="22">
        <v>220499.93114170863</v>
      </c>
      <c r="J161" s="22">
        <v>223051.86742999233</v>
      </c>
    </row>
    <row r="162" spans="2:12" x14ac:dyDescent="0.2">
      <c r="B162" s="20" t="s">
        <v>337</v>
      </c>
      <c r="C162" s="20" t="s">
        <v>338</v>
      </c>
      <c r="E162" s="22">
        <v>312242</v>
      </c>
      <c r="F162" s="22">
        <v>316773.07537088648</v>
      </c>
      <c r="G162" s="22">
        <v>320976.76416528353</v>
      </c>
      <c r="H162" s="22">
        <v>325126.51575835899</v>
      </c>
      <c r="I162" s="22">
        <v>328967.16174014373</v>
      </c>
      <c r="J162" s="22">
        <v>332668.08833432209</v>
      </c>
    </row>
    <row r="163" spans="2:12" x14ac:dyDescent="0.2">
      <c r="B163" s="20" t="s">
        <v>339</v>
      </c>
      <c r="C163" s="20" t="s">
        <v>340</v>
      </c>
      <c r="E163" s="22">
        <v>190439</v>
      </c>
      <c r="F163" s="22">
        <v>193081.04500013482</v>
      </c>
      <c r="G163" s="22">
        <v>195729.74627270602</v>
      </c>
      <c r="H163" s="22">
        <v>198404.75229482469</v>
      </c>
      <c r="I163" s="22">
        <v>201062.8728921611</v>
      </c>
      <c r="J163" s="22">
        <v>203715.9351382266</v>
      </c>
    </row>
    <row r="164" spans="2:12" x14ac:dyDescent="0.2">
      <c r="B164" s="20" t="s">
        <v>341</v>
      </c>
      <c r="C164" s="20" t="s">
        <v>342</v>
      </c>
      <c r="E164" s="22">
        <v>294757</v>
      </c>
      <c r="F164" s="22">
        <v>301494.93751422863</v>
      </c>
      <c r="G164" s="22">
        <v>307742.4279134511</v>
      </c>
      <c r="H164" s="22">
        <v>313818.65571648802</v>
      </c>
      <c r="I164" s="22">
        <v>319434.19844798953</v>
      </c>
      <c r="J164" s="22">
        <v>324790.06093822268</v>
      </c>
      <c r="L164" s="97"/>
    </row>
    <row r="165" spans="2:12" x14ac:dyDescent="0.2">
      <c r="B165" s="20" t="s">
        <v>343</v>
      </c>
      <c r="C165" s="20" t="s">
        <v>344</v>
      </c>
      <c r="E165" s="22">
        <v>297733</v>
      </c>
      <c r="F165" s="22">
        <v>301574.50499740895</v>
      </c>
      <c r="G165" s="22">
        <v>305238.90157502756</v>
      </c>
      <c r="H165" s="22">
        <v>308966.58251547132</v>
      </c>
      <c r="I165" s="22">
        <v>312541.82005331613</v>
      </c>
      <c r="J165" s="22">
        <v>316070.26510548242</v>
      </c>
    </row>
    <row r="166" spans="2:12" x14ac:dyDescent="0.2">
      <c r="B166" s="20" t="s">
        <v>345</v>
      </c>
      <c r="C166" s="20" t="s">
        <v>346</v>
      </c>
      <c r="E166" s="22">
        <v>383066</v>
      </c>
      <c r="F166" s="22">
        <v>387047.6765216536</v>
      </c>
      <c r="G166" s="22">
        <v>390785.67656116752</v>
      </c>
      <c r="H166" s="22">
        <v>394511.4524159804</v>
      </c>
      <c r="I166" s="22">
        <v>398006.28833538631</v>
      </c>
      <c r="J166" s="22">
        <v>401365.79542475421</v>
      </c>
    </row>
    <row r="167" spans="2:12" x14ac:dyDescent="0.2">
      <c r="B167" s="20" t="s">
        <v>347</v>
      </c>
      <c r="C167" s="20" t="s">
        <v>348</v>
      </c>
      <c r="E167" s="22">
        <v>244224</v>
      </c>
      <c r="F167" s="22">
        <v>245457.37224026842</v>
      </c>
      <c r="G167" s="22">
        <v>246463.14897046593</v>
      </c>
      <c r="H167" s="22">
        <v>247589.86344876097</v>
      </c>
      <c r="I167" s="22">
        <v>248525.03819222638</v>
      </c>
      <c r="J167" s="22">
        <v>249452.20029525633</v>
      </c>
    </row>
    <row r="168" spans="2:12" x14ac:dyDescent="0.2">
      <c r="B168" s="20" t="s">
        <v>351</v>
      </c>
      <c r="C168" s="20" t="s">
        <v>352</v>
      </c>
      <c r="E168" s="22">
        <v>127761</v>
      </c>
      <c r="F168" s="22">
        <v>129134.02412743862</v>
      </c>
      <c r="G168" s="22">
        <v>130503.64732465167</v>
      </c>
      <c r="H168" s="22">
        <v>131862.03571056842</v>
      </c>
      <c r="I168" s="22">
        <v>133220.7135154414</v>
      </c>
      <c r="J168" s="22">
        <v>134569.0865635286</v>
      </c>
    </row>
    <row r="169" spans="2:12" x14ac:dyDescent="0.2">
      <c r="B169" s="20" t="s">
        <v>354</v>
      </c>
      <c r="C169" s="20" t="s">
        <v>355</v>
      </c>
      <c r="E169" s="22">
        <v>207438</v>
      </c>
      <c r="F169" s="22">
        <v>209666.89510844625</v>
      </c>
      <c r="G169" s="22">
        <v>211862.32157251766</v>
      </c>
      <c r="H169" s="22">
        <v>214035.06297037305</v>
      </c>
      <c r="I169" s="22">
        <v>216150.91597258058</v>
      </c>
      <c r="J169" s="22">
        <v>218294.88271803618</v>
      </c>
    </row>
    <row r="170" spans="2:12" x14ac:dyDescent="0.2">
      <c r="B170" s="20" t="s">
        <v>356</v>
      </c>
      <c r="C170" s="20" t="s">
        <v>357</v>
      </c>
      <c r="E170" s="22">
        <v>140018</v>
      </c>
      <c r="F170" s="22">
        <v>141403.83958112574</v>
      </c>
      <c r="G170" s="22">
        <v>142736.68169072602</v>
      </c>
      <c r="H170" s="22">
        <v>144110.72416277952</v>
      </c>
      <c r="I170" s="22">
        <v>145461.76273252713</v>
      </c>
      <c r="J170" s="22">
        <v>146830.23761568367</v>
      </c>
    </row>
    <row r="171" spans="2:12" x14ac:dyDescent="0.2">
      <c r="B171" s="20" t="s">
        <v>359</v>
      </c>
      <c r="C171" s="20" t="s">
        <v>360</v>
      </c>
      <c r="E171" s="22">
        <v>310410</v>
      </c>
      <c r="F171" s="22">
        <v>312740.0893999323</v>
      </c>
      <c r="G171" s="22">
        <v>314938.58282368939</v>
      </c>
      <c r="H171" s="22">
        <v>317161.17935859424</v>
      </c>
      <c r="I171" s="22">
        <v>319190.23670741625</v>
      </c>
      <c r="J171" s="22">
        <v>321115.99107164034</v>
      </c>
    </row>
    <row r="172" spans="2:12" x14ac:dyDescent="0.2">
      <c r="B172" s="20" t="s">
        <v>361</v>
      </c>
      <c r="C172" s="20" t="s">
        <v>362</v>
      </c>
      <c r="E172" s="22">
        <v>217391</v>
      </c>
      <c r="F172" s="22">
        <v>218663.59680476814</v>
      </c>
      <c r="G172" s="22">
        <v>219882.40427854063</v>
      </c>
      <c r="H172" s="22">
        <v>221156.69911827098</v>
      </c>
      <c r="I172" s="22">
        <v>222311.76274548043</v>
      </c>
      <c r="J172" s="22">
        <v>223466.81458078045</v>
      </c>
    </row>
    <row r="173" spans="2:12" x14ac:dyDescent="0.2">
      <c r="B173" s="20" t="s">
        <v>363</v>
      </c>
      <c r="C173" s="20" t="s">
        <v>364</v>
      </c>
      <c r="E173" s="22">
        <v>337703</v>
      </c>
      <c r="F173" s="22">
        <v>339657.1591409737</v>
      </c>
      <c r="G173" s="22">
        <v>341672.01703402813</v>
      </c>
      <c r="H173" s="22">
        <v>343734.57585231675</v>
      </c>
      <c r="I173" s="22">
        <v>345791.17022279673</v>
      </c>
      <c r="J173" s="22">
        <v>347915.23080026964</v>
      </c>
    </row>
    <row r="174" spans="2:12" x14ac:dyDescent="0.2">
      <c r="B174" s="20" t="s">
        <v>365</v>
      </c>
      <c r="C174" s="20" t="s">
        <v>366</v>
      </c>
      <c r="E174" s="22">
        <v>503922</v>
      </c>
      <c r="F174" s="22">
        <v>508024.20009079156</v>
      </c>
      <c r="G174" s="22">
        <v>512095.95003597654</v>
      </c>
      <c r="H174" s="22">
        <v>516233.48342524702</v>
      </c>
      <c r="I174" s="22">
        <v>520383.75066222163</v>
      </c>
      <c r="J174" s="22">
        <v>524610.390989354</v>
      </c>
    </row>
    <row r="175" spans="2:12" x14ac:dyDescent="0.2">
      <c r="B175" s="20" t="s">
        <v>367</v>
      </c>
      <c r="C175" s="20" t="s">
        <v>368</v>
      </c>
      <c r="E175" s="22">
        <v>129088</v>
      </c>
      <c r="F175" s="22">
        <v>130534.80607666392</v>
      </c>
      <c r="G175" s="22">
        <v>131930.98330887873</v>
      </c>
      <c r="H175" s="22">
        <v>133326.83980598522</v>
      </c>
      <c r="I175" s="22">
        <v>134673.41154641649</v>
      </c>
      <c r="J175" s="22">
        <v>135998.15714735666</v>
      </c>
    </row>
    <row r="176" spans="2:12" x14ac:dyDescent="0.2">
      <c r="B176" s="20" t="s">
        <v>369</v>
      </c>
      <c r="C176" s="20" t="s">
        <v>370</v>
      </c>
      <c r="E176" s="22">
        <v>259013</v>
      </c>
      <c r="F176" s="22">
        <v>261578.92450538799</v>
      </c>
      <c r="G176" s="22">
        <v>264159.42080534005</v>
      </c>
      <c r="H176" s="22">
        <v>266742.98602273676</v>
      </c>
      <c r="I176" s="22">
        <v>269351.06211934198</v>
      </c>
      <c r="J176" s="22">
        <v>271965.80810442119</v>
      </c>
    </row>
    <row r="177" spans="2:10" x14ac:dyDescent="0.2">
      <c r="B177" s="20" t="s">
        <v>371</v>
      </c>
      <c r="C177" s="20" t="s">
        <v>372</v>
      </c>
      <c r="E177" s="22">
        <v>179262</v>
      </c>
      <c r="F177" s="22">
        <v>181195.66508444402</v>
      </c>
      <c r="G177" s="22">
        <v>183156.98732922543</v>
      </c>
      <c r="H177" s="22">
        <v>185130.92215618378</v>
      </c>
      <c r="I177" s="22">
        <v>187141.50689579558</v>
      </c>
      <c r="J177" s="22">
        <v>189164.17255816169</v>
      </c>
    </row>
    <row r="178" spans="2:10" x14ac:dyDescent="0.2">
      <c r="B178" s="20" t="s">
        <v>373</v>
      </c>
      <c r="C178" s="20" t="s">
        <v>374</v>
      </c>
      <c r="E178" s="22">
        <v>192396</v>
      </c>
      <c r="F178" s="22">
        <v>193763.64338276954</v>
      </c>
      <c r="G178" s="22">
        <v>195168.72009069321</v>
      </c>
      <c r="H178" s="22">
        <v>196579.78314369183</v>
      </c>
      <c r="I178" s="22">
        <v>198040.48764171239</v>
      </c>
      <c r="J178" s="22">
        <v>199547.40481538247</v>
      </c>
    </row>
    <row r="179" spans="2:10" x14ac:dyDescent="0.2">
      <c r="B179" s="20" t="s">
        <v>376</v>
      </c>
      <c r="C179" s="20" t="s">
        <v>377</v>
      </c>
      <c r="E179" s="22">
        <v>202953</v>
      </c>
      <c r="F179" s="22">
        <v>204065.90390088846</v>
      </c>
      <c r="G179" s="22">
        <v>205192.84560428702</v>
      </c>
      <c r="H179" s="22">
        <v>206332.28052399997</v>
      </c>
      <c r="I179" s="22">
        <v>207476.72719799855</v>
      </c>
      <c r="J179" s="22">
        <v>208635.83827114999</v>
      </c>
    </row>
    <row r="180" spans="2:10" x14ac:dyDescent="0.2">
      <c r="B180" s="20" t="s">
        <v>378</v>
      </c>
      <c r="C180" s="20" t="s">
        <v>379</v>
      </c>
      <c r="E180" s="22">
        <v>220564</v>
      </c>
      <c r="F180" s="22">
        <v>222577.76919292941</v>
      </c>
      <c r="G180" s="22">
        <v>224400.33628633872</v>
      </c>
      <c r="H180" s="22">
        <v>226172.71721944402</v>
      </c>
      <c r="I180" s="22">
        <v>227852.16078004806</v>
      </c>
      <c r="J180" s="22">
        <v>229493.67495236386</v>
      </c>
    </row>
    <row r="181" spans="2:10" x14ac:dyDescent="0.2">
      <c r="B181" s="20" t="s">
        <v>380</v>
      </c>
      <c r="C181" s="20" t="s">
        <v>381</v>
      </c>
      <c r="E181" s="22">
        <v>186117</v>
      </c>
      <c r="F181" s="22">
        <v>187252.79296819103</v>
      </c>
      <c r="G181" s="22">
        <v>188424.62423141606</v>
      </c>
      <c r="H181" s="22">
        <v>189677.20941164377</v>
      </c>
      <c r="I181" s="22">
        <v>190981.65137295026</v>
      </c>
      <c r="J181" s="22">
        <v>192341.74505624402</v>
      </c>
    </row>
    <row r="182" spans="2:10" x14ac:dyDescent="0.2">
      <c r="B182" s="20" t="s">
        <v>382</v>
      </c>
      <c r="C182" s="20" t="s">
        <v>383</v>
      </c>
      <c r="E182" s="22">
        <v>168819</v>
      </c>
      <c r="F182" s="22">
        <v>170019.67178487309</v>
      </c>
      <c r="G182" s="22">
        <v>171178.54561730364</v>
      </c>
      <c r="H182" s="22">
        <v>172397.62441976665</v>
      </c>
      <c r="I182" s="22">
        <v>173641.30878324294</v>
      </c>
      <c r="J182" s="22">
        <v>174904.26324013391</v>
      </c>
    </row>
    <row r="183" spans="2:10" x14ac:dyDescent="0.2">
      <c r="B183" s="20" t="s">
        <v>384</v>
      </c>
      <c r="C183" s="20" t="s">
        <v>385</v>
      </c>
      <c r="E183" s="22">
        <v>234157</v>
      </c>
      <c r="F183" s="22">
        <v>235719.48216031451</v>
      </c>
      <c r="G183" s="22">
        <v>237246.73168684467</v>
      </c>
      <c r="H183" s="22">
        <v>238841.16933810108</v>
      </c>
      <c r="I183" s="22">
        <v>240416.09763569298</v>
      </c>
      <c r="J183" s="22">
        <v>242065.77178196335</v>
      </c>
    </row>
    <row r="184" spans="2:10" x14ac:dyDescent="0.2">
      <c r="B184" s="20" t="s">
        <v>386</v>
      </c>
      <c r="C184" s="20" t="s">
        <v>387</v>
      </c>
      <c r="E184" s="22">
        <v>142583</v>
      </c>
      <c r="F184" s="22">
        <v>143119.39206256921</v>
      </c>
      <c r="G184" s="22">
        <v>143702.24269457694</v>
      </c>
      <c r="H184" s="22">
        <v>144309.99490790136</v>
      </c>
      <c r="I184" s="22">
        <v>144949.81466919885</v>
      </c>
      <c r="J184" s="22">
        <v>145621.29141768432</v>
      </c>
    </row>
    <row r="185" spans="2:10" x14ac:dyDescent="0.2">
      <c r="B185" s="20" t="s">
        <v>388</v>
      </c>
      <c r="C185" s="20" t="s">
        <v>389</v>
      </c>
      <c r="E185" s="22">
        <v>294094</v>
      </c>
      <c r="F185" s="22">
        <v>296808.17725847318</v>
      </c>
      <c r="G185" s="22">
        <v>299506.24276977679</v>
      </c>
      <c r="H185" s="22">
        <v>302233.7928959034</v>
      </c>
      <c r="I185" s="22">
        <v>304945.56775966834</v>
      </c>
      <c r="J185" s="22">
        <v>307655.25534941815</v>
      </c>
    </row>
    <row r="186" spans="2:10" x14ac:dyDescent="0.2">
      <c r="B186" s="20" t="s">
        <v>390</v>
      </c>
      <c r="C186" s="20" t="s">
        <v>391</v>
      </c>
      <c r="E186" s="22">
        <v>117329</v>
      </c>
      <c r="F186" s="22">
        <v>118043.31610829776</v>
      </c>
      <c r="G186" s="22">
        <v>118780.80178193407</v>
      </c>
      <c r="H186" s="22">
        <v>119489.61601002311</v>
      </c>
      <c r="I186" s="22">
        <v>120229.33798837929</v>
      </c>
      <c r="J186" s="22">
        <v>120992.7013726185</v>
      </c>
    </row>
    <row r="187" spans="2:10" x14ac:dyDescent="0.2">
      <c r="B187" s="20" t="s">
        <v>392</v>
      </c>
      <c r="C187" s="20" t="s">
        <v>393</v>
      </c>
      <c r="E187" s="22">
        <v>109344</v>
      </c>
      <c r="F187" s="22">
        <v>110196.85114009111</v>
      </c>
      <c r="G187" s="22">
        <v>110974.8070732324</v>
      </c>
      <c r="H187" s="22">
        <v>111821.89430717248</v>
      </c>
      <c r="I187" s="22">
        <v>112581.78238338516</v>
      </c>
      <c r="J187" s="22">
        <v>113359.86443902872</v>
      </c>
    </row>
    <row r="188" spans="2:10" x14ac:dyDescent="0.2">
      <c r="B188" s="20" t="s">
        <v>394</v>
      </c>
      <c r="C188" s="20" t="s">
        <v>395</v>
      </c>
      <c r="E188" s="22">
        <v>223905</v>
      </c>
      <c r="F188" s="22">
        <v>225033.68887775292</v>
      </c>
      <c r="G188" s="22">
        <v>226174.78144686928</v>
      </c>
      <c r="H188" s="22">
        <v>227340.99461784287</v>
      </c>
      <c r="I188" s="22">
        <v>228519.01283610822</v>
      </c>
      <c r="J188" s="22">
        <v>229693.12383279871</v>
      </c>
    </row>
    <row r="189" spans="2:10" x14ac:dyDescent="0.2">
      <c r="B189" s="20" t="s">
        <v>396</v>
      </c>
      <c r="C189" s="20" t="s">
        <v>397</v>
      </c>
      <c r="E189" s="22">
        <v>221519</v>
      </c>
      <c r="F189" s="22">
        <v>223740.37786888794</v>
      </c>
      <c r="G189" s="22">
        <v>225965.87336325875</v>
      </c>
      <c r="H189" s="22">
        <v>228145.20051662714</v>
      </c>
      <c r="I189" s="22">
        <v>230286.92685512468</v>
      </c>
      <c r="J189" s="22">
        <v>232433.1190116441</v>
      </c>
    </row>
    <row r="190" spans="2:10" x14ac:dyDescent="0.2">
      <c r="B190" s="20" t="s">
        <v>398</v>
      </c>
      <c r="C190" s="20" t="s">
        <v>399</v>
      </c>
      <c r="E190" s="22">
        <v>365248</v>
      </c>
      <c r="F190" s="22">
        <v>368237.86865782691</v>
      </c>
      <c r="G190" s="22">
        <v>371186.80109849735</v>
      </c>
      <c r="H190" s="22">
        <v>374158.31186007598</v>
      </c>
      <c r="I190" s="22">
        <v>377141.97985393088</v>
      </c>
      <c r="J190" s="22">
        <v>380081.85433761979</v>
      </c>
    </row>
    <row r="191" spans="2:10" x14ac:dyDescent="0.2">
      <c r="B191" s="20" t="s">
        <v>400</v>
      </c>
      <c r="C191" s="20" t="s">
        <v>401</v>
      </c>
      <c r="E191" s="22">
        <v>716193</v>
      </c>
      <c r="F191" s="22">
        <v>720829.54467485519</v>
      </c>
      <c r="G191" s="22">
        <v>725161.35997993418</v>
      </c>
      <c r="H191" s="22">
        <v>729590.76452601294</v>
      </c>
      <c r="I191" s="22">
        <v>733717.93406899972</v>
      </c>
      <c r="J191" s="22">
        <v>737809.12185585254</v>
      </c>
    </row>
    <row r="192" spans="2:10" x14ac:dyDescent="0.2">
      <c r="B192" s="20" t="s">
        <v>402</v>
      </c>
      <c r="C192" s="20" t="s">
        <v>403</v>
      </c>
      <c r="E192" s="22">
        <v>221516</v>
      </c>
      <c r="F192" s="22">
        <v>223081.80792130105</v>
      </c>
      <c r="G192" s="22">
        <v>224545.06047004758</v>
      </c>
      <c r="H192" s="22">
        <v>225988.52163110813</v>
      </c>
      <c r="I192" s="22">
        <v>227299.46595224686</v>
      </c>
      <c r="J192" s="22">
        <v>228527.86412154901</v>
      </c>
    </row>
    <row r="193" spans="2:10" x14ac:dyDescent="0.2">
      <c r="B193" s="20" t="s">
        <v>404</v>
      </c>
      <c r="C193" s="20" t="s">
        <v>405</v>
      </c>
      <c r="E193" s="22">
        <v>151802</v>
      </c>
      <c r="F193" s="22">
        <v>153771.70406241342</v>
      </c>
      <c r="G193" s="22">
        <v>155678.9920222259</v>
      </c>
      <c r="H193" s="22">
        <v>157580.8726387716</v>
      </c>
      <c r="I193" s="22">
        <v>159402.80138148274</v>
      </c>
      <c r="J193" s="22">
        <v>161189.02333214626</v>
      </c>
    </row>
    <row r="194" spans="2:10" x14ac:dyDescent="0.2">
      <c r="B194" s="20" t="s">
        <v>406</v>
      </c>
      <c r="C194" s="20" t="s">
        <v>407</v>
      </c>
      <c r="E194" s="22">
        <v>212117</v>
      </c>
      <c r="F194" s="22">
        <v>213110.18307130475</v>
      </c>
      <c r="G194" s="22">
        <v>214115.17937393053</v>
      </c>
      <c r="H194" s="22">
        <v>215145.16770906435</v>
      </c>
      <c r="I194" s="22">
        <v>216230.11346857972</v>
      </c>
      <c r="J194" s="22">
        <v>217317.37458536611</v>
      </c>
    </row>
    <row r="195" spans="2:10" x14ac:dyDescent="0.2">
      <c r="B195" s="20" t="s">
        <v>408</v>
      </c>
      <c r="C195" s="20" t="s">
        <v>409</v>
      </c>
      <c r="E195" s="22">
        <v>200358</v>
      </c>
      <c r="F195" s="22">
        <v>201229.58798759972</v>
      </c>
      <c r="G195" s="22">
        <v>202150.87347708645</v>
      </c>
      <c r="H195" s="22">
        <v>203144.7014846988</v>
      </c>
      <c r="I195" s="22">
        <v>204150.00715804839</v>
      </c>
      <c r="J195" s="22">
        <v>205225.41181823672</v>
      </c>
    </row>
    <row r="196" spans="2:10" x14ac:dyDescent="0.2">
      <c r="B196" s="20" t="s">
        <v>410</v>
      </c>
      <c r="C196" s="20" t="s">
        <v>411</v>
      </c>
      <c r="E196" s="22">
        <v>137978</v>
      </c>
      <c r="F196" s="22">
        <v>138634.66993933005</v>
      </c>
      <c r="G196" s="22">
        <v>139185.89043668035</v>
      </c>
      <c r="H196" s="22">
        <v>139731.295109753</v>
      </c>
      <c r="I196" s="22">
        <v>140211.0644145805</v>
      </c>
      <c r="J196" s="22">
        <v>140625.88674966869</v>
      </c>
    </row>
    <row r="197" spans="2:10" x14ac:dyDescent="0.2">
      <c r="B197" s="20" t="s">
        <v>412</v>
      </c>
      <c r="C197" s="20" t="s">
        <v>413</v>
      </c>
      <c r="E197" s="22">
        <v>274462</v>
      </c>
      <c r="F197" s="22">
        <v>276462.36723473307</v>
      </c>
      <c r="G197" s="22">
        <v>278158.43926018331</v>
      </c>
      <c r="H197" s="22">
        <v>279812.2427430001</v>
      </c>
      <c r="I197" s="22">
        <v>281215.94447069464</v>
      </c>
      <c r="J197" s="22">
        <v>282508.57397333946</v>
      </c>
    </row>
    <row r="198" spans="2:10" x14ac:dyDescent="0.2">
      <c r="B198" s="20" t="s">
        <v>414</v>
      </c>
      <c r="C198" s="20" t="s">
        <v>415</v>
      </c>
      <c r="E198" s="22">
        <v>302858</v>
      </c>
      <c r="F198" s="22">
        <v>305525.01326715352</v>
      </c>
      <c r="G198" s="22">
        <v>308216.09233146417</v>
      </c>
      <c r="H198" s="22">
        <v>310955.05093197897</v>
      </c>
      <c r="I198" s="22">
        <v>313702.38811141718</v>
      </c>
      <c r="J198" s="22">
        <v>316541.00170326314</v>
      </c>
    </row>
    <row r="199" spans="2:10" x14ac:dyDescent="0.2">
      <c r="B199" s="20" t="s">
        <v>416</v>
      </c>
      <c r="C199" s="20" t="s">
        <v>417</v>
      </c>
      <c r="E199" s="22">
        <v>94760</v>
      </c>
      <c r="F199" s="22">
        <v>95248.367271315423</v>
      </c>
      <c r="G199" s="22">
        <v>95744.08108654934</v>
      </c>
      <c r="H199" s="22">
        <v>96220.001372470404</v>
      </c>
      <c r="I199" s="22">
        <v>96716.051109220061</v>
      </c>
      <c r="J199" s="22">
        <v>97230.821016593211</v>
      </c>
    </row>
    <row r="200" spans="2:10" x14ac:dyDescent="0.2">
      <c r="B200" s="20" t="s">
        <v>418</v>
      </c>
      <c r="C200" s="20" t="s">
        <v>419</v>
      </c>
      <c r="E200" s="22">
        <v>109237</v>
      </c>
      <c r="F200" s="22">
        <v>110515.40933296633</v>
      </c>
      <c r="G200" s="22">
        <v>111775.53793448518</v>
      </c>
      <c r="H200" s="22">
        <v>113019.6237040144</v>
      </c>
      <c r="I200" s="22">
        <v>114291.93393174515</v>
      </c>
      <c r="J200" s="22">
        <v>115546.25609142745</v>
      </c>
    </row>
    <row r="201" spans="2:10" x14ac:dyDescent="0.2">
      <c r="B201" s="20" t="s">
        <v>420</v>
      </c>
      <c r="C201" s="20" t="s">
        <v>421</v>
      </c>
      <c r="E201" s="22">
        <v>143694</v>
      </c>
      <c r="F201" s="22">
        <v>144918.74935233721</v>
      </c>
      <c r="G201" s="22">
        <v>146150.78180707776</v>
      </c>
      <c r="H201" s="22">
        <v>147420.67149070965</v>
      </c>
      <c r="I201" s="22">
        <v>148709.43390026514</v>
      </c>
      <c r="J201" s="22">
        <v>150027.60195220844</v>
      </c>
    </row>
    <row r="202" spans="2:10" x14ac:dyDescent="0.2">
      <c r="B202" s="20" t="s">
        <v>422</v>
      </c>
      <c r="C202" s="20" t="s">
        <v>423</v>
      </c>
      <c r="E202" s="22">
        <v>551904</v>
      </c>
      <c r="F202" s="22">
        <v>555683.47346417897</v>
      </c>
      <c r="G202" s="22">
        <v>559433.62697974488</v>
      </c>
      <c r="H202" s="22">
        <v>563208.15510216029</v>
      </c>
      <c r="I202" s="22">
        <v>567001.9434011461</v>
      </c>
      <c r="J202" s="22">
        <v>570819.51449717663</v>
      </c>
    </row>
    <row r="203" spans="2:10" x14ac:dyDescent="0.2">
      <c r="B203" s="20" t="s">
        <v>424</v>
      </c>
      <c r="C203" s="20" t="s">
        <v>425</v>
      </c>
      <c r="E203" s="22">
        <v>476577</v>
      </c>
      <c r="F203" s="22">
        <v>481244.77048616955</v>
      </c>
      <c r="G203" s="22">
        <v>485820.78446919232</v>
      </c>
      <c r="H203" s="22">
        <v>490517.45095380087</v>
      </c>
      <c r="I203" s="22">
        <v>495249.11766148056</v>
      </c>
      <c r="J203" s="22">
        <v>500035.77242547768</v>
      </c>
    </row>
    <row r="204" spans="2:10" x14ac:dyDescent="0.2">
      <c r="B204" s="20" t="s">
        <v>426</v>
      </c>
      <c r="C204" s="20" t="s">
        <v>427</v>
      </c>
      <c r="E204" s="22">
        <v>152038</v>
      </c>
      <c r="F204" s="22">
        <v>153347.7420206072</v>
      </c>
      <c r="G204" s="22">
        <v>154586.67763945577</v>
      </c>
      <c r="H204" s="22">
        <v>155905.25736303366</v>
      </c>
      <c r="I204" s="22">
        <v>157184.01717257328</v>
      </c>
      <c r="J204" s="22">
        <v>158414.32571360059</v>
      </c>
    </row>
    <row r="205" spans="2:10" x14ac:dyDescent="0.2">
      <c r="B205" s="20" t="s">
        <v>428</v>
      </c>
      <c r="C205" s="20" t="s">
        <v>429</v>
      </c>
      <c r="E205" s="22">
        <v>159629</v>
      </c>
      <c r="F205" s="22">
        <v>161251.1283211461</v>
      </c>
      <c r="G205" s="22">
        <v>162794.90771173188</v>
      </c>
      <c r="H205" s="22">
        <v>164273.53975783999</v>
      </c>
      <c r="I205" s="22">
        <v>165709.62028075653</v>
      </c>
      <c r="J205" s="22">
        <v>167128.16364499944</v>
      </c>
    </row>
    <row r="206" spans="2:10" x14ac:dyDescent="0.2">
      <c r="B206" s="20" t="s">
        <v>432</v>
      </c>
      <c r="C206" s="20" t="s">
        <v>433</v>
      </c>
      <c r="E206" s="22">
        <v>203420</v>
      </c>
      <c r="F206" s="22">
        <v>204467.00377322818</v>
      </c>
      <c r="G206" s="22">
        <v>205364.35131894558</v>
      </c>
      <c r="H206" s="22">
        <v>206263.5585436367</v>
      </c>
      <c r="I206" s="22">
        <v>207066.24290356171</v>
      </c>
      <c r="J206" s="22">
        <v>207817.23743566402</v>
      </c>
    </row>
    <row r="207" spans="2:10" x14ac:dyDescent="0.2">
      <c r="B207" s="20" t="s">
        <v>435</v>
      </c>
      <c r="C207" s="20" t="s">
        <v>436</v>
      </c>
      <c r="E207" s="22">
        <v>488623</v>
      </c>
      <c r="F207" s="22">
        <v>493713.72628788935</v>
      </c>
      <c r="G207" s="22">
        <v>498548.62305165606</v>
      </c>
      <c r="H207" s="22">
        <v>503246.72170320665</v>
      </c>
      <c r="I207" s="22">
        <v>507668.86875469488</v>
      </c>
      <c r="J207" s="22">
        <v>511897.61195650982</v>
      </c>
    </row>
    <row r="208" spans="2:10" x14ac:dyDescent="0.2">
      <c r="B208" s="20" t="s">
        <v>437</v>
      </c>
      <c r="C208" s="20" t="s">
        <v>438</v>
      </c>
      <c r="E208" s="22">
        <v>786839</v>
      </c>
      <c r="F208" s="22">
        <v>791504.4712853427</v>
      </c>
      <c r="G208" s="22">
        <v>796120.30692198267</v>
      </c>
      <c r="H208" s="22">
        <v>800873.70182507881</v>
      </c>
      <c r="I208" s="22">
        <v>805609.64328473806</v>
      </c>
      <c r="J208" s="22">
        <v>810415.85985628061</v>
      </c>
    </row>
    <row r="209" spans="2:10" x14ac:dyDescent="0.2">
      <c r="B209" s="20" t="s">
        <v>439</v>
      </c>
      <c r="C209" s="20" t="s">
        <v>440</v>
      </c>
      <c r="E209" s="22">
        <v>635360</v>
      </c>
      <c r="F209" s="22">
        <v>639801.23536185827</v>
      </c>
      <c r="G209" s="22">
        <v>644166.27099338209</v>
      </c>
      <c r="H209" s="22">
        <v>648553.00212991086</v>
      </c>
      <c r="I209" s="22">
        <v>652897.74977857864</v>
      </c>
      <c r="J209" s="22">
        <v>657246.50783042784</v>
      </c>
    </row>
    <row r="210" spans="2:10" x14ac:dyDescent="0.2">
      <c r="B210" s="20" t="s">
        <v>442</v>
      </c>
      <c r="C210" s="20" t="s">
        <v>443</v>
      </c>
      <c r="E210" s="22">
        <v>560593</v>
      </c>
      <c r="F210" s="22">
        <v>565247.81648564804</v>
      </c>
      <c r="G210" s="22">
        <v>569835.30588353542</v>
      </c>
      <c r="H210" s="22">
        <v>574422.39603887533</v>
      </c>
      <c r="I210" s="22">
        <v>578988.74179464532</v>
      </c>
      <c r="J210" s="22">
        <v>583577.59206243418</v>
      </c>
    </row>
    <row r="211" spans="2:10" x14ac:dyDescent="0.2">
      <c r="B211" s="20" t="s">
        <v>444</v>
      </c>
      <c r="C211" s="20" t="s">
        <v>445</v>
      </c>
      <c r="E211" s="22">
        <v>215640</v>
      </c>
      <c r="F211" s="22">
        <v>217828.35930758686</v>
      </c>
      <c r="G211" s="22">
        <v>220042.64435478009</v>
      </c>
      <c r="H211" s="22">
        <v>222270.62857138945</v>
      </c>
      <c r="I211" s="22">
        <v>224499.16616557844</v>
      </c>
      <c r="J211" s="22">
        <v>226753.4522135937</v>
      </c>
    </row>
    <row r="212" spans="2:10" x14ac:dyDescent="0.2">
      <c r="B212" s="20" t="s">
        <v>446</v>
      </c>
      <c r="C212" s="20" t="s">
        <v>447</v>
      </c>
      <c r="E212" s="22">
        <v>901742</v>
      </c>
      <c r="F212" s="22">
        <v>906428.31413421221</v>
      </c>
      <c r="G212" s="22">
        <v>911044.96251741203</v>
      </c>
      <c r="H212" s="22">
        <v>915733.53524684533</v>
      </c>
      <c r="I212" s="22">
        <v>920278.81856474653</v>
      </c>
      <c r="J212" s="22">
        <v>924812.2598501211</v>
      </c>
    </row>
    <row r="213" spans="2:10" x14ac:dyDescent="0.2">
      <c r="B213" s="20" t="s">
        <v>448</v>
      </c>
      <c r="C213" s="20" t="s">
        <v>449</v>
      </c>
      <c r="E213" s="22">
        <v>561493</v>
      </c>
      <c r="F213" s="22">
        <v>564954.4819704016</v>
      </c>
      <c r="G213" s="22">
        <v>568473.8823753075</v>
      </c>
      <c r="H213" s="22">
        <v>572097.41779727011</v>
      </c>
      <c r="I213" s="22">
        <v>575774.7988845387</v>
      </c>
      <c r="J213" s="22">
        <v>579575.89692101185</v>
      </c>
    </row>
    <row r="214" spans="2:10" x14ac:dyDescent="0.2">
      <c r="B214" s="20" t="s">
        <v>450</v>
      </c>
      <c r="C214" s="20" t="s">
        <v>451</v>
      </c>
      <c r="E214" s="22">
        <v>286719</v>
      </c>
      <c r="F214" s="22">
        <v>287982.72084695083</v>
      </c>
      <c r="G214" s="22">
        <v>289268.59389343852</v>
      </c>
      <c r="H214" s="22">
        <v>290621.10107174749</v>
      </c>
      <c r="I214" s="22">
        <v>292020.33166890417</v>
      </c>
      <c r="J214" s="22">
        <v>293484.96716208279</v>
      </c>
    </row>
    <row r="215" spans="2:10" x14ac:dyDescent="0.2">
      <c r="B215" s="20" t="s">
        <v>452</v>
      </c>
      <c r="C215" s="20" t="s">
        <v>453</v>
      </c>
      <c r="E215" s="22">
        <v>263959</v>
      </c>
      <c r="F215" s="22">
        <v>266186.15849192411</v>
      </c>
      <c r="G215" s="22">
        <v>268366.28292926855</v>
      </c>
      <c r="H215" s="22">
        <v>270559.90155045834</v>
      </c>
      <c r="I215" s="22">
        <v>272724.8782327926</v>
      </c>
      <c r="J215" s="22">
        <v>274865.66081226087</v>
      </c>
    </row>
    <row r="216" spans="2:10" x14ac:dyDescent="0.2">
      <c r="B216" s="20" t="s">
        <v>454</v>
      </c>
      <c r="C216" s="20" t="s">
        <v>455</v>
      </c>
      <c r="E216" s="22">
        <v>231121</v>
      </c>
      <c r="F216" s="22">
        <v>233868.89498865441</v>
      </c>
      <c r="G216" s="22">
        <v>236562.76266209059</v>
      </c>
      <c r="H216" s="22">
        <v>239230.07991592461</v>
      </c>
      <c r="I216" s="22">
        <v>241860.41721862176</v>
      </c>
      <c r="J216" s="22">
        <v>244452.89945093167</v>
      </c>
    </row>
    <row r="217" spans="2:10" x14ac:dyDescent="0.2">
      <c r="B217" s="20" t="s">
        <v>456</v>
      </c>
      <c r="C217" s="20" t="s">
        <v>457</v>
      </c>
      <c r="E217" s="22">
        <v>486027</v>
      </c>
      <c r="F217" s="22">
        <v>488826.21011475864</v>
      </c>
      <c r="G217" s="22">
        <v>491626.16271385871</v>
      </c>
      <c r="H217" s="22">
        <v>494483.8274167864</v>
      </c>
      <c r="I217" s="22">
        <v>497373.80824899446</v>
      </c>
      <c r="J217" s="22">
        <v>500362.06190057163</v>
      </c>
    </row>
    <row r="218" spans="2:10" x14ac:dyDescent="0.2">
      <c r="E218" s="3"/>
      <c r="F218" s="3"/>
      <c r="G218" s="3"/>
      <c r="H218" s="3"/>
      <c r="I218" s="3"/>
      <c r="J218" s="3"/>
    </row>
    <row r="219" spans="2:10" x14ac:dyDescent="0.2">
      <c r="B219" s="2"/>
      <c r="C219" s="23" t="s">
        <v>458</v>
      </c>
      <c r="E219" s="25">
        <f t="shared" ref="E219:J219" si="1">SUM(E9:E217)</f>
        <v>57329179</v>
      </c>
      <c r="F219" s="25">
        <f t="shared" si="1"/>
        <v>57757859.553832926</v>
      </c>
      <c r="G219" s="25">
        <f t="shared" si="1"/>
        <v>58173724.964095555</v>
      </c>
      <c r="H219" s="25">
        <f t="shared" si="1"/>
        <v>58592211.479955874</v>
      </c>
      <c r="I219" s="25">
        <f t="shared" si="1"/>
        <v>58998829.933345482</v>
      </c>
      <c r="J219" s="25">
        <f t="shared" si="1"/>
        <v>59402338.411712483</v>
      </c>
    </row>
    <row r="221" spans="2:10" x14ac:dyDescent="0.2">
      <c r="C221" s="14" t="s">
        <v>489</v>
      </c>
      <c r="D221" s="1"/>
    </row>
    <row r="222" spans="2:10" x14ac:dyDescent="0.2">
      <c r="D222" s="1"/>
    </row>
    <row r="223" spans="2:10" x14ac:dyDescent="0.2">
      <c r="C223" s="1" t="s">
        <v>484</v>
      </c>
      <c r="D223" s="1"/>
      <c r="E223" s="33">
        <f>SUMIF('CCG characteristics'!$D$7:$D$215,$C223,E$9:E$217)</f>
        <v>16019287</v>
      </c>
      <c r="F223" s="33">
        <f>SUMIF('CCG characteristics'!$D$7:$D$215,$C223,F$9:F$217)</f>
        <v>16087076.692726603</v>
      </c>
      <c r="G223" s="33">
        <f>SUMIF('CCG characteristics'!$D$7:$D$215,$C223,G$9:G$217)</f>
        <v>16153114.438468214</v>
      </c>
      <c r="H223" s="33">
        <f>SUMIF('CCG characteristics'!$D$7:$D$215,$C223,H$9:H$217)</f>
        <v>16219646.672834774</v>
      </c>
      <c r="I223" s="33">
        <f>SUMIF('CCG characteristics'!$D$7:$D$215,$C223,I$9:I$217)</f>
        <v>16283891.537596799</v>
      </c>
      <c r="J223" s="33">
        <f>SUMIF('CCG characteristics'!$D$7:$D$215,$C223,J$9:J$217)</f>
        <v>16347271.071585529</v>
      </c>
    </row>
    <row r="224" spans="2:10" x14ac:dyDescent="0.2">
      <c r="C224" s="1" t="s">
        <v>485</v>
      </c>
      <c r="D224" s="1"/>
      <c r="E224" s="33">
        <f>SUMIF('CCG characteristics'!$D$7:$D$215,$C224,E$9:E$217)</f>
        <v>17321811</v>
      </c>
      <c r="F224" s="33">
        <f>SUMIF('CCG characteristics'!$D$7:$D$215,$C224,F$9:F$217)</f>
        <v>17446735.019982062</v>
      </c>
      <c r="G224" s="33">
        <f>SUMIF('CCG characteristics'!$D$7:$D$215,$C224,G$9:G$217)</f>
        <v>17569506.560080439</v>
      </c>
      <c r="H224" s="33">
        <f>SUMIF('CCG characteristics'!$D$7:$D$215,$C224,H$9:H$217)</f>
        <v>17693338.672892548</v>
      </c>
      <c r="I224" s="33">
        <f>SUMIF('CCG characteristics'!$D$7:$D$215,$C224,I$9:I$217)</f>
        <v>17815315.487266943</v>
      </c>
      <c r="J224" s="33">
        <f>SUMIF('CCG characteristics'!$D$7:$D$215,$C224,J$9:J$217)</f>
        <v>17937137.552845053</v>
      </c>
    </row>
    <row r="225" spans="3:10" x14ac:dyDescent="0.2">
      <c r="C225" s="1" t="s">
        <v>284</v>
      </c>
      <c r="D225" s="1"/>
      <c r="E225" s="33">
        <f>SUMIF('CCG characteristics'!$D$7:$D$215,$C225,E$9:E$217)</f>
        <v>9370388</v>
      </c>
      <c r="F225" s="33">
        <f>SUMIF('CCG characteristics'!$D$7:$D$215,$C225,F$9:F$217)</f>
        <v>9497205.7943845149</v>
      </c>
      <c r="G225" s="33">
        <f>SUMIF('CCG characteristics'!$D$7:$D$215,$C225,G$9:G$217)</f>
        <v>9617323.1810028553</v>
      </c>
      <c r="H225" s="33">
        <f>SUMIF('CCG characteristics'!$D$7:$D$215,$C225,H$9:H$217)</f>
        <v>9737361.848143734</v>
      </c>
      <c r="I225" s="33">
        <f>SUMIF('CCG characteristics'!$D$7:$D$215,$C225,I$9:I$217)</f>
        <v>9851328.4576206449</v>
      </c>
      <c r="J225" s="33">
        <f>SUMIF('CCG characteristics'!$D$7:$D$215,$C225,J$9:J$217)</f>
        <v>9962964.3863218538</v>
      </c>
    </row>
    <row r="226" spans="3:10" x14ac:dyDescent="0.2">
      <c r="C226" s="1" t="s">
        <v>486</v>
      </c>
      <c r="D226" s="1"/>
      <c r="E226" s="33">
        <f>SUMIF('CCG characteristics'!$D$7:$D$215,$C226,E$9:E$217)</f>
        <v>14617693</v>
      </c>
      <c r="F226" s="33">
        <f>SUMIF('CCG characteristics'!$D$7:$D$215,$C226,F$9:F$217)</f>
        <v>14726842.046739703</v>
      </c>
      <c r="G226" s="33">
        <f>SUMIF('CCG characteristics'!$D$7:$D$215,$C226,G$9:G$217)</f>
        <v>14833780.784544051</v>
      </c>
      <c r="H226" s="33">
        <f>SUMIF('CCG characteristics'!$D$7:$D$215,$C226,H$9:H$217)</f>
        <v>14941864.286084797</v>
      </c>
      <c r="I226" s="33">
        <f>SUMIF('CCG characteristics'!$D$7:$D$215,$C226,I$9:I$217)</f>
        <v>15048294.450861087</v>
      </c>
      <c r="J226" s="33">
        <f>SUMIF('CCG characteristics'!$D$7:$D$215,$C226,J$9:J$217)</f>
        <v>15154965.400960077</v>
      </c>
    </row>
    <row r="227" spans="3:10" x14ac:dyDescent="0.2">
      <c r="C227" s="91"/>
      <c r="D227" s="1"/>
    </row>
    <row r="228" spans="3:10" x14ac:dyDescent="0.2">
      <c r="C228" s="1" t="s">
        <v>458</v>
      </c>
      <c r="D228" s="1"/>
      <c r="E228" s="34">
        <f>SUM(E223:E226)</f>
        <v>57329179</v>
      </c>
      <c r="F228" s="34">
        <f t="shared" ref="F228:J228" si="2">SUM(F223:F226)</f>
        <v>57757859.553832889</v>
      </c>
      <c r="G228" s="34">
        <f t="shared" si="2"/>
        <v>58173724.964095563</v>
      </c>
      <c r="H228" s="34">
        <f t="shared" si="2"/>
        <v>58592211.479955852</v>
      </c>
      <c r="I228" s="34">
        <f t="shared" si="2"/>
        <v>58998829.933345474</v>
      </c>
      <c r="J228" s="34">
        <f t="shared" si="2"/>
        <v>59402338.411712512</v>
      </c>
    </row>
    <row r="229" spans="3:10" x14ac:dyDescent="0.2">
      <c r="C229" s="91"/>
      <c r="D229" s="1"/>
    </row>
    <row r="230" spans="3:10" x14ac:dyDescent="0.2">
      <c r="C230" s="14" t="s">
        <v>478</v>
      </c>
      <c r="D230" s="1"/>
    </row>
    <row r="231" spans="3:10" x14ac:dyDescent="0.2">
      <c r="D231" s="1"/>
    </row>
    <row r="232" spans="3:10" x14ac:dyDescent="0.2">
      <c r="C232" s="1" t="s">
        <v>4</v>
      </c>
      <c r="D232" s="1"/>
      <c r="E232" s="33">
        <f>SUMIF('CCG characteristics'!$E$7:$E$215,$C232,E$9:E$217)</f>
        <v>1236269</v>
      </c>
      <c r="F232" s="33">
        <f>SUMIF('CCG characteristics'!$E$7:$E$215,$C232,F$9:F$217)</f>
        <v>1240695.442114515</v>
      </c>
      <c r="G232" s="33">
        <f>SUMIF('CCG characteristics'!$E$7:$E$215,$C232,G$9:G$217)</f>
        <v>1244994.3711640928</v>
      </c>
      <c r="H232" s="33">
        <f>SUMIF('CCG characteristics'!$E$7:$E$215,$C232,H$9:H$217)</f>
        <v>1249321.0541801862</v>
      </c>
      <c r="I232" s="33">
        <f>SUMIF('CCG characteristics'!$E$7:$E$215,$C232,I$9:I$217)</f>
        <v>1253526.026292826</v>
      </c>
      <c r="J232" s="33">
        <f>SUMIF('CCG characteristics'!$E$7:$E$215,$C232,J$9:J$217)</f>
        <v>1257688.2695303094</v>
      </c>
    </row>
    <row r="233" spans="3:10" x14ac:dyDescent="0.2">
      <c r="C233" s="1" t="s">
        <v>9</v>
      </c>
      <c r="D233" s="1"/>
      <c r="E233" s="33">
        <f>SUMIF('CCG characteristics'!$E$7:$E$215,$C233,E$9:E$217)</f>
        <v>2009548</v>
      </c>
      <c r="F233" s="33">
        <f>SUMIF('CCG characteristics'!$E$7:$E$215,$C233,F$9:F$217)</f>
        <v>2013707.0434419182</v>
      </c>
      <c r="G233" s="33">
        <f>SUMIF('CCG characteristics'!$E$7:$E$215,$C233,G$9:G$217)</f>
        <v>2017790.2253535171</v>
      </c>
      <c r="H233" s="33">
        <f>SUMIF('CCG characteristics'!$E$7:$E$215,$C233,H$9:H$217)</f>
        <v>2021993.6541254006</v>
      </c>
      <c r="I233" s="33">
        <f>SUMIF('CCG characteristics'!$E$7:$E$215,$C233,I$9:I$217)</f>
        <v>2025979.5009384707</v>
      </c>
      <c r="J233" s="33">
        <f>SUMIF('CCG characteristics'!$E$7:$E$215,$C233,J$9:J$217)</f>
        <v>2029888.4155873149</v>
      </c>
    </row>
    <row r="234" spans="3:10" x14ac:dyDescent="0.2">
      <c r="C234" s="1" t="s">
        <v>31</v>
      </c>
      <c r="D234" s="1"/>
      <c r="E234" s="33">
        <f>SUMIF('CCG characteristics'!$E$7:$E$215,$C234,E$9:E$217)</f>
        <v>1527970</v>
      </c>
      <c r="F234" s="33">
        <f>SUMIF('CCG characteristics'!$E$7:$E$215,$C234,F$9:F$217)</f>
        <v>1531669.8732903074</v>
      </c>
      <c r="G234" s="33">
        <f>SUMIF('CCG characteristics'!$E$7:$E$215,$C234,G$9:G$217)</f>
        <v>1535387.5762100995</v>
      </c>
      <c r="H234" s="33">
        <f>SUMIF('CCG characteristics'!$E$7:$E$215,$C234,H$9:H$217)</f>
        <v>1539240.0337926436</v>
      </c>
      <c r="I234" s="33">
        <f>SUMIF('CCG characteristics'!$E$7:$E$215,$C234,I$9:I$217)</f>
        <v>1542932.2471647961</v>
      </c>
      <c r="J234" s="33">
        <f>SUMIF('CCG characteristics'!$E$7:$E$215,$C234,J$9:J$217)</f>
        <v>1546603.6965248722</v>
      </c>
    </row>
    <row r="235" spans="3:10" x14ac:dyDescent="0.2">
      <c r="C235" s="1" t="s">
        <v>36</v>
      </c>
      <c r="D235" s="1"/>
      <c r="E235" s="33">
        <f>SUMIF('CCG characteristics'!$E$7:$E$215,$C235,E$9:E$217)</f>
        <v>2948537</v>
      </c>
      <c r="F235" s="33">
        <f>SUMIF('CCG characteristics'!$E$7:$E$215,$C235,F$9:F$217)</f>
        <v>2967003.6999858464</v>
      </c>
      <c r="G235" s="33">
        <f>SUMIF('CCG characteristics'!$E$7:$E$215,$C235,G$9:G$217)</f>
        <v>2984912.5629317141</v>
      </c>
      <c r="H235" s="33">
        <f>SUMIF('CCG characteristics'!$E$7:$E$215,$C235,H$9:H$217)</f>
        <v>3002810.3180340021</v>
      </c>
      <c r="I235" s="33">
        <f>SUMIF('CCG characteristics'!$E$7:$E$215,$C235,I$9:I$217)</f>
        <v>3020076.4274299168</v>
      </c>
      <c r="J235" s="33">
        <f>SUMIF('CCG characteristics'!$E$7:$E$215,$C235,J$9:J$217)</f>
        <v>3037013.9059430854</v>
      </c>
    </row>
    <row r="236" spans="3:10" x14ac:dyDescent="0.2">
      <c r="C236" s="1" t="s">
        <v>49</v>
      </c>
      <c r="D236" s="1"/>
      <c r="E236" s="33">
        <f>SUMIF('CCG characteristics'!$E$7:$E$215,$C236,E$9:E$217)</f>
        <v>1298234</v>
      </c>
      <c r="F236" s="33">
        <f>SUMIF('CCG characteristics'!$E$7:$E$215,$C236,F$9:F$217)</f>
        <v>1303025.1408282332</v>
      </c>
      <c r="G236" s="33">
        <f>SUMIF('CCG characteristics'!$E$7:$E$215,$C236,G$9:G$217)</f>
        <v>1307760.9857481779</v>
      </c>
      <c r="H236" s="33">
        <f>SUMIF('CCG characteristics'!$E$7:$E$215,$C236,H$9:H$217)</f>
        <v>1312592.3295163084</v>
      </c>
      <c r="I236" s="33">
        <f>SUMIF('CCG characteristics'!$E$7:$E$215,$C236,I$9:I$217)</f>
        <v>1317426.1893036107</v>
      </c>
      <c r="J236" s="33">
        <f>SUMIF('CCG characteristics'!$E$7:$E$215,$C236,J$9:J$217)</f>
        <v>1322334.7768174971</v>
      </c>
    </row>
    <row r="237" spans="3:10" x14ac:dyDescent="0.2">
      <c r="C237" s="1" t="s">
        <v>56</v>
      </c>
      <c r="D237" s="1"/>
      <c r="E237" s="33">
        <f>SUMIF('CCG characteristics'!$E$7:$E$215,$C237,E$9:E$217)</f>
        <v>1272889</v>
      </c>
      <c r="F237" s="33">
        <f>SUMIF('CCG characteristics'!$E$7:$E$215,$C237,F$9:F$217)</f>
        <v>1275431.9864668534</v>
      </c>
      <c r="G237" s="33">
        <f>SUMIF('CCG characteristics'!$E$7:$E$215,$C237,G$9:G$217)</f>
        <v>1277945.6966570588</v>
      </c>
      <c r="H237" s="33">
        <f>SUMIF('CCG characteristics'!$E$7:$E$215,$C237,H$9:H$217)</f>
        <v>1280518.0261984013</v>
      </c>
      <c r="I237" s="33">
        <f>SUMIF('CCG characteristics'!$E$7:$E$215,$C237,I$9:I$217)</f>
        <v>1283012.2820802706</v>
      </c>
      <c r="J237" s="33">
        <f>SUMIF('CCG characteristics'!$E$7:$E$215,$C237,J$9:J$217)</f>
        <v>1285523.3225455545</v>
      </c>
    </row>
    <row r="238" spans="3:10" x14ac:dyDescent="0.2">
      <c r="C238" s="1" t="s">
        <v>102</v>
      </c>
      <c r="D238" s="1"/>
      <c r="E238" s="33">
        <f>SUMIF('CCG characteristics'!$E$7:$E$215,$C238,E$9:E$217)</f>
        <v>2487851</v>
      </c>
      <c r="F238" s="33">
        <f>SUMIF('CCG characteristics'!$E$7:$E$215,$C238,F$9:F$217)</f>
        <v>2504009.8519744216</v>
      </c>
      <c r="G238" s="33">
        <f>SUMIF('CCG characteristics'!$E$7:$E$215,$C238,G$9:G$217)</f>
        <v>2519548.6667628386</v>
      </c>
      <c r="H238" s="33">
        <f>SUMIF('CCG characteristics'!$E$7:$E$215,$C238,H$9:H$217)</f>
        <v>2534981.9984683073</v>
      </c>
      <c r="I238" s="33">
        <f>SUMIF('CCG characteristics'!$E$7:$E$215,$C238,I$9:I$217)</f>
        <v>2549802.4695944209</v>
      </c>
      <c r="J238" s="33">
        <f>SUMIF('CCG characteristics'!$E$7:$E$215,$C238,J$9:J$217)</f>
        <v>2564297.4763357425</v>
      </c>
    </row>
    <row r="239" spans="3:10" x14ac:dyDescent="0.2">
      <c r="C239" s="1" t="s">
        <v>105</v>
      </c>
      <c r="D239" s="1"/>
      <c r="E239" s="33">
        <f>SUMIF('CCG characteristics'!$E$7:$E$215,$C239,E$9:E$217)</f>
        <v>1527956</v>
      </c>
      <c r="F239" s="33">
        <f>SUMIF('CCG characteristics'!$E$7:$E$215,$C239,F$9:F$217)</f>
        <v>1535175.082376611</v>
      </c>
      <c r="G239" s="33">
        <f>SUMIF('CCG characteristics'!$E$7:$E$215,$C239,G$9:G$217)</f>
        <v>1542171.8235659013</v>
      </c>
      <c r="H239" s="33">
        <f>SUMIF('CCG characteristics'!$E$7:$E$215,$C239,H$9:H$217)</f>
        <v>1549190.2328436098</v>
      </c>
      <c r="I239" s="33">
        <f>SUMIF('CCG characteristics'!$E$7:$E$215,$C239,I$9:I$217)</f>
        <v>1555940.1272324168</v>
      </c>
      <c r="J239" s="33">
        <f>SUMIF('CCG characteristics'!$E$7:$E$215,$C239,J$9:J$217)</f>
        <v>1562538.6538660428</v>
      </c>
    </row>
    <row r="240" spans="3:10" x14ac:dyDescent="0.2">
      <c r="C240" s="1" t="s">
        <v>118</v>
      </c>
      <c r="D240" s="1"/>
      <c r="E240" s="33">
        <f>SUMIF('CCG characteristics'!$E$7:$E$215,$C240,E$9:E$217)</f>
        <v>1710033</v>
      </c>
      <c r="F240" s="33">
        <f>SUMIF('CCG characteristics'!$E$7:$E$215,$C240,F$9:F$217)</f>
        <v>1716358.5722479003</v>
      </c>
      <c r="G240" s="33">
        <f>SUMIF('CCG characteristics'!$E$7:$E$215,$C240,G$9:G$217)</f>
        <v>1722602.5300748255</v>
      </c>
      <c r="H240" s="33">
        <f>SUMIF('CCG characteristics'!$E$7:$E$215,$C240,H$9:H$217)</f>
        <v>1728999.0256759156</v>
      </c>
      <c r="I240" s="33">
        <f>SUMIF('CCG characteristics'!$E$7:$E$215,$C240,I$9:I$217)</f>
        <v>1735196.2675600746</v>
      </c>
      <c r="J240" s="33">
        <f>SUMIF('CCG characteristics'!$E$7:$E$215,$C240,J$9:J$217)</f>
        <v>1741382.5544351165</v>
      </c>
    </row>
    <row r="241" spans="3:10" x14ac:dyDescent="0.2">
      <c r="C241" s="1" t="s">
        <v>152</v>
      </c>
      <c r="D241" s="1"/>
      <c r="E241" s="33">
        <f>SUMIF('CCG characteristics'!$E$7:$E$215,$C241,E$9:E$217)</f>
        <v>2677824</v>
      </c>
      <c r="F241" s="33">
        <f>SUMIF('CCG characteristics'!$E$7:$E$215,$C241,F$9:F$217)</f>
        <v>2695022.2897004015</v>
      </c>
      <c r="G241" s="33">
        <f>SUMIF('CCG characteristics'!$E$7:$E$215,$C241,G$9:G$217)</f>
        <v>2711828.2415075134</v>
      </c>
      <c r="H241" s="33">
        <f>SUMIF('CCG characteristics'!$E$7:$E$215,$C241,H$9:H$217)</f>
        <v>2728613.1033189157</v>
      </c>
      <c r="I241" s="33">
        <f>SUMIF('CCG characteristics'!$E$7:$E$215,$C241,I$9:I$217)</f>
        <v>2744941.7678690827</v>
      </c>
      <c r="J241" s="33">
        <f>SUMIF('CCG characteristics'!$E$7:$E$215,$C241,J$9:J$217)</f>
        <v>2761085.8944456545</v>
      </c>
    </row>
    <row r="242" spans="3:10" x14ac:dyDescent="0.2">
      <c r="C242" s="1" t="s">
        <v>157</v>
      </c>
      <c r="D242" s="1"/>
      <c r="E242" s="33">
        <f>SUMIF('CCG characteristics'!$E$7:$E$215,$C242,E$9:E$217)</f>
        <v>1617185</v>
      </c>
      <c r="F242" s="33">
        <f>SUMIF('CCG characteristics'!$E$7:$E$215,$C242,F$9:F$217)</f>
        <v>1623347.0408420893</v>
      </c>
      <c r="G242" s="33">
        <f>SUMIF('CCG characteristics'!$E$7:$E$215,$C242,G$9:G$217)</f>
        <v>1629432.4505414634</v>
      </c>
      <c r="H242" s="33">
        <f>SUMIF('CCG characteristics'!$E$7:$E$215,$C242,H$9:H$217)</f>
        <v>1635640.5718911944</v>
      </c>
      <c r="I242" s="33">
        <f>SUMIF('CCG characteristics'!$E$7:$E$215,$C242,I$9:I$217)</f>
        <v>1641756.1448763821</v>
      </c>
      <c r="J242" s="33">
        <f>SUMIF('CCG characteristics'!$E$7:$E$215,$C242,J$9:J$217)</f>
        <v>1647863.6884664113</v>
      </c>
    </row>
    <row r="243" spans="3:10" x14ac:dyDescent="0.2">
      <c r="C243" s="1" t="s">
        <v>160</v>
      </c>
      <c r="D243" s="1"/>
      <c r="E243" s="33">
        <f>SUMIF('CCG characteristics'!$E$7:$E$215,$C243,E$9:E$217)</f>
        <v>1724289</v>
      </c>
      <c r="F243" s="33">
        <f>SUMIF('CCG characteristics'!$E$7:$E$215,$C243,F$9:F$217)</f>
        <v>1736015.2199413981</v>
      </c>
      <c r="G243" s="33">
        <f>SUMIF('CCG characteristics'!$E$7:$E$215,$C243,G$9:G$217)</f>
        <v>1747420.1730261405</v>
      </c>
      <c r="H243" s="33">
        <f>SUMIF('CCG characteristics'!$E$7:$E$215,$C243,H$9:H$217)</f>
        <v>1758962.0455482029</v>
      </c>
      <c r="I243" s="33">
        <f>SUMIF('CCG characteristics'!$E$7:$E$215,$C243,I$9:I$217)</f>
        <v>1770257.3536353183</v>
      </c>
      <c r="J243" s="33">
        <f>SUMIF('CCG characteristics'!$E$7:$E$215,$C243,J$9:J$217)</f>
        <v>1781594.8636858226</v>
      </c>
    </row>
    <row r="244" spans="3:10" x14ac:dyDescent="0.2">
      <c r="C244" s="1" t="s">
        <v>200</v>
      </c>
      <c r="D244" s="1"/>
      <c r="E244" s="33">
        <f>SUMIF('CCG characteristics'!$E$7:$E$215,$C244,E$9:E$217)</f>
        <v>2925187</v>
      </c>
      <c r="F244" s="33">
        <f>SUMIF('CCG characteristics'!$E$7:$E$215,$C244,F$9:F$217)</f>
        <v>2956491.7029725676</v>
      </c>
      <c r="G244" s="33">
        <f>SUMIF('CCG characteristics'!$E$7:$E$215,$C244,G$9:G$217)</f>
        <v>2987319.6227637986</v>
      </c>
      <c r="H244" s="33">
        <f>SUMIF('CCG characteristics'!$E$7:$E$215,$C244,H$9:H$217)</f>
        <v>3018429.2457413161</v>
      </c>
      <c r="I244" s="33">
        <f>SUMIF('CCG characteristics'!$E$7:$E$215,$C244,I$9:I$217)</f>
        <v>3049159.0404378823</v>
      </c>
      <c r="J244" s="33">
        <f>SUMIF('CCG characteristics'!$E$7:$E$215,$C244,J$9:J$217)</f>
        <v>3079660.4178075027</v>
      </c>
    </row>
    <row r="245" spans="3:10" x14ac:dyDescent="0.2">
      <c r="C245" s="1" t="s">
        <v>203</v>
      </c>
      <c r="D245" s="1"/>
      <c r="E245" s="33">
        <f>SUMIF('CCG characteristics'!$E$7:$E$215,$C245,E$9:E$217)</f>
        <v>1863652</v>
      </c>
      <c r="F245" s="33">
        <f>SUMIF('CCG characteristics'!$E$7:$E$215,$C245,F$9:F$217)</f>
        <v>1876168.7014386319</v>
      </c>
      <c r="G245" s="33">
        <f>SUMIF('CCG characteristics'!$E$7:$E$215,$C245,G$9:G$217)</f>
        <v>1888237.3884870782</v>
      </c>
      <c r="H245" s="33">
        <f>SUMIF('CCG characteristics'!$E$7:$E$215,$C245,H$9:H$217)</f>
        <v>1900315.156861675</v>
      </c>
      <c r="I245" s="33">
        <f>SUMIF('CCG characteristics'!$E$7:$E$215,$C245,I$9:I$217)</f>
        <v>1912100.5038153469</v>
      </c>
      <c r="J245" s="33">
        <f>SUMIF('CCG characteristics'!$E$7:$E$215,$C245,J$9:J$217)</f>
        <v>1923822.0032258111</v>
      </c>
    </row>
    <row r="246" spans="3:10" x14ac:dyDescent="0.2">
      <c r="C246" s="1" t="s">
        <v>206</v>
      </c>
      <c r="D246" s="1"/>
      <c r="E246" s="33">
        <f>SUMIF('CCG characteristics'!$E$7:$E$215,$C246,E$9:E$217)</f>
        <v>2079794</v>
      </c>
      <c r="F246" s="33">
        <f>SUMIF('CCG characteristics'!$E$7:$E$215,$C246,F$9:F$217)</f>
        <v>2091779.1496632705</v>
      </c>
      <c r="G246" s="33">
        <f>SUMIF('CCG characteristics'!$E$7:$E$215,$C246,G$9:G$217)</f>
        <v>2103487.7059258297</v>
      </c>
      <c r="H246" s="33">
        <f>SUMIF('CCG characteristics'!$E$7:$E$215,$C246,H$9:H$217)</f>
        <v>2115202.5461463626</v>
      </c>
      <c r="I246" s="33">
        <f>SUMIF('CCG characteristics'!$E$7:$E$215,$C246,I$9:I$217)</f>
        <v>2126642.3711454603</v>
      </c>
      <c r="J246" s="33">
        <f>SUMIF('CCG characteristics'!$E$7:$E$215,$C246,J$9:J$217)</f>
        <v>2138089.3167722821</v>
      </c>
    </row>
    <row r="247" spans="3:10" x14ac:dyDescent="0.2">
      <c r="C247" s="1" t="s">
        <v>244</v>
      </c>
      <c r="D247" s="1"/>
      <c r="E247" s="33">
        <f>SUMIF('CCG characteristics'!$E$7:$E$215,$C247,E$9:E$217)</f>
        <v>1837069</v>
      </c>
      <c r="F247" s="33">
        <f>SUMIF('CCG characteristics'!$E$7:$E$215,$C247,F$9:F$217)</f>
        <v>1851659.904931129</v>
      </c>
      <c r="G247" s="33">
        <f>SUMIF('CCG characteristics'!$E$7:$E$215,$C247,G$9:G$217)</f>
        <v>1866398.3435895145</v>
      </c>
      <c r="H247" s="33">
        <f>SUMIF('CCG characteristics'!$E$7:$E$215,$C247,H$9:H$217)</f>
        <v>1881515.00778484</v>
      </c>
      <c r="I247" s="33">
        <f>SUMIF('CCG characteristics'!$E$7:$E$215,$C247,I$9:I$217)</f>
        <v>1896818.4490868524</v>
      </c>
      <c r="J247" s="33">
        <f>SUMIF('CCG characteristics'!$E$7:$E$215,$C247,J$9:J$217)</f>
        <v>1912300.6760207983</v>
      </c>
    </row>
    <row r="248" spans="3:10" x14ac:dyDescent="0.2">
      <c r="C248" s="1" t="s">
        <v>249</v>
      </c>
      <c r="D248" s="1"/>
      <c r="E248" s="33">
        <f>SUMIF('CCG characteristics'!$E$7:$E$215,$C248,E$9:E$217)</f>
        <v>2596811</v>
      </c>
      <c r="F248" s="33">
        <f>SUMIF('CCG characteristics'!$E$7:$E$215,$C248,F$9:F$217)</f>
        <v>2616251.0104925823</v>
      </c>
      <c r="G248" s="33">
        <f>SUMIF('CCG characteristics'!$E$7:$E$215,$C248,G$9:G$217)</f>
        <v>2635382.6342391036</v>
      </c>
      <c r="H248" s="33">
        <f>SUMIF('CCG characteristics'!$E$7:$E$215,$C248,H$9:H$217)</f>
        <v>2654660.9956000447</v>
      </c>
      <c r="I248" s="33">
        <f>SUMIF('CCG characteristics'!$E$7:$E$215,$C248,I$9:I$217)</f>
        <v>2673639.8564006174</v>
      </c>
      <c r="J248" s="33">
        <f>SUMIF('CCG characteristics'!$E$7:$E$215,$C248,J$9:J$217)</f>
        <v>2692720.6924207662</v>
      </c>
    </row>
    <row r="249" spans="3:10" x14ac:dyDescent="0.2">
      <c r="C249" s="1" t="s">
        <v>284</v>
      </c>
      <c r="D249" s="1"/>
      <c r="E249" s="33">
        <f>SUMIF('CCG characteristics'!$E$7:$E$215,$C249,E$9:E$217)</f>
        <v>9370388</v>
      </c>
      <c r="F249" s="33">
        <f>SUMIF('CCG characteristics'!$E$7:$E$215,$C249,F$9:F$217)</f>
        <v>9497205.7943845149</v>
      </c>
      <c r="G249" s="33">
        <f>SUMIF('CCG characteristics'!$E$7:$E$215,$C249,G$9:G$217)</f>
        <v>9617323.1810028553</v>
      </c>
      <c r="H249" s="33">
        <f>SUMIF('CCG characteristics'!$E$7:$E$215,$C249,H$9:H$217)</f>
        <v>9737361.848143734</v>
      </c>
      <c r="I249" s="33">
        <f>SUMIF('CCG characteristics'!$E$7:$E$215,$C249,I$9:I$217)</f>
        <v>9851328.4576206449</v>
      </c>
      <c r="J249" s="33">
        <f>SUMIF('CCG characteristics'!$E$7:$E$215,$C249,J$9:J$217)</f>
        <v>9962964.3863218538</v>
      </c>
    </row>
    <row r="250" spans="3:10" x14ac:dyDescent="0.2">
      <c r="C250" s="1" t="s">
        <v>350</v>
      </c>
      <c r="D250" s="1"/>
      <c r="E250" s="33">
        <f>SUMIF('CCG characteristics'!$E$7:$E$215,$C250,E$9:E$217)</f>
        <v>1828125</v>
      </c>
      <c r="F250" s="33">
        <f>SUMIF('CCG characteristics'!$E$7:$E$215,$C250,F$9:F$217)</f>
        <v>1844093.2398551409</v>
      </c>
      <c r="G250" s="33">
        <f>SUMIF('CCG characteristics'!$E$7:$E$215,$C250,G$9:G$217)</f>
        <v>1859949.692866151</v>
      </c>
      <c r="H250" s="33">
        <f>SUMIF('CCG characteristics'!$E$7:$E$215,$C250,H$9:H$217)</f>
        <v>1876097.9613807031</v>
      </c>
      <c r="I250" s="33">
        <f>SUMIF('CCG characteristics'!$E$7:$E$215,$C250,I$9:I$217)</f>
        <v>1892229.5987914714</v>
      </c>
      <c r="J250" s="33">
        <f>SUMIF('CCG characteristics'!$E$7:$E$215,$C250,J$9:J$217)</f>
        <v>1908492.0068854988</v>
      </c>
    </row>
    <row r="251" spans="3:10" x14ac:dyDescent="0.2">
      <c r="C251" s="1" t="s">
        <v>353</v>
      </c>
      <c r="D251" s="1"/>
      <c r="E251" s="33">
        <f>SUMIF('CCG characteristics'!$E$7:$E$215,$C251,E$9:E$217)</f>
        <v>2229472</v>
      </c>
      <c r="F251" s="33">
        <f>SUMIF('CCG characteristics'!$E$7:$E$215,$C251,F$9:F$217)</f>
        <v>2246802.8500972865</v>
      </c>
      <c r="G251" s="33">
        <f>SUMIF('CCG characteristics'!$E$7:$E$215,$C251,G$9:G$217)</f>
        <v>2263434.4569424666</v>
      </c>
      <c r="H251" s="33">
        <f>SUMIF('CCG characteristics'!$E$7:$E$215,$C251,H$9:H$217)</f>
        <v>2280273.6026980761</v>
      </c>
      <c r="I251" s="33">
        <f>SUMIF('CCG characteristics'!$E$7:$E$215,$C251,I$9:I$217)</f>
        <v>2296440.4066180619</v>
      </c>
      <c r="J251" s="33">
        <f>SUMIF('CCG characteristics'!$E$7:$E$215,$C251,J$9:J$217)</f>
        <v>2312559.4382419041</v>
      </c>
    </row>
    <row r="252" spans="3:10" x14ac:dyDescent="0.2">
      <c r="C252" s="1" t="s">
        <v>358</v>
      </c>
      <c r="D252" s="1"/>
      <c r="E252" s="33">
        <f>SUMIF('CCG characteristics'!$E$7:$E$215,$C252,E$9:E$217)</f>
        <v>2887601</v>
      </c>
      <c r="F252" s="33">
        <f>SUMIF('CCG characteristics'!$E$7:$E$215,$C252,F$9:F$217)</f>
        <v>2910839.3693372048</v>
      </c>
      <c r="G252" s="33">
        <f>SUMIF('CCG characteristics'!$E$7:$E$215,$C252,G$9:G$217)</f>
        <v>2933688.4359268774</v>
      </c>
      <c r="H252" s="33">
        <f>SUMIF('CCG characteristics'!$E$7:$E$215,$C252,H$9:H$217)</f>
        <v>2956854.2924431833</v>
      </c>
      <c r="I252" s="33">
        <f>SUMIF('CCG characteristics'!$E$7:$E$215,$C252,I$9:I$217)</f>
        <v>2979881.0311000645</v>
      </c>
      <c r="J252" s="33">
        <f>SUMIF('CCG characteristics'!$E$7:$E$215,$C252,J$9:J$217)</f>
        <v>3003095.248670077</v>
      </c>
    </row>
    <row r="253" spans="3:10" x14ac:dyDescent="0.2">
      <c r="C253" s="1" t="s">
        <v>375</v>
      </c>
      <c r="D253" s="1"/>
      <c r="E253" s="33">
        <f>SUMIF('CCG characteristics'!$E$7:$E$215,$C253,E$9:E$217)</f>
        <v>2837798</v>
      </c>
      <c r="F253" s="33">
        <f>SUMIF('CCG characteristics'!$E$7:$E$215,$C253,F$9:F$217)</f>
        <v>2855801.6656869589</v>
      </c>
      <c r="G253" s="33">
        <f>SUMIF('CCG characteristics'!$E$7:$E$215,$C253,G$9:G$217)</f>
        <v>2873408.3561148811</v>
      </c>
      <c r="H253" s="33">
        <f>SUMIF('CCG characteristics'!$E$7:$E$215,$C253,H$9:H$217)</f>
        <v>2891156.259576783</v>
      </c>
      <c r="I253" s="33">
        <f>SUMIF('CCG characteristics'!$E$7:$E$215,$C253,I$9:I$217)</f>
        <v>2908589.5921358359</v>
      </c>
      <c r="J253" s="33">
        <f>SUMIF('CCG characteristics'!$E$7:$E$215,$C253,J$9:J$217)</f>
        <v>2925972.5595669891</v>
      </c>
    </row>
    <row r="254" spans="3:10" x14ac:dyDescent="0.2">
      <c r="C254" s="1" t="s">
        <v>431</v>
      </c>
      <c r="D254" s="1"/>
      <c r="E254" s="33">
        <f>SUMIF('CCG characteristics'!$E$7:$E$215,$C254,E$9:E$217)</f>
        <v>1555928</v>
      </c>
      <c r="F254" s="33">
        <f>SUMIF('CCG characteristics'!$E$7:$E$215,$C254,F$9:F$217)</f>
        <v>1566963.3442384994</v>
      </c>
      <c r="G254" s="33">
        <f>SUMIF('CCG characteristics'!$E$7:$E$215,$C254,G$9:G$217)</f>
        <v>1577719.547688277</v>
      </c>
      <c r="H254" s="33">
        <f>SUMIF('CCG characteristics'!$E$7:$E$215,$C254,H$9:H$217)</f>
        <v>1588530.4680062586</v>
      </c>
      <c r="I254" s="33">
        <f>SUMIF('CCG characteristics'!$E$7:$E$215,$C254,I$9:I$217)</f>
        <v>1599198.2181497565</v>
      </c>
      <c r="J254" s="33">
        <f>SUMIF('CCG characteristics'!$E$7:$E$215,$C254,J$9:J$217)</f>
        <v>1609878.7066175952</v>
      </c>
    </row>
    <row r="255" spans="3:10" x14ac:dyDescent="0.2">
      <c r="C255" s="1" t="s">
        <v>434</v>
      </c>
      <c r="D255" s="1"/>
      <c r="E255" s="33">
        <f>SUMIF('CCG characteristics'!$E$7:$E$215,$C255,E$9:E$217)</f>
        <v>1529715</v>
      </c>
      <c r="F255" s="33">
        <f>SUMIF('CCG characteristics'!$E$7:$E$215,$C255,F$9:F$217)</f>
        <v>1542682.7260578021</v>
      </c>
      <c r="G255" s="33">
        <f>SUMIF('CCG characteristics'!$E$7:$E$215,$C255,G$9:G$217)</f>
        <v>1555431.4327110122</v>
      </c>
      <c r="H255" s="33">
        <f>SUMIF('CCG characteristics'!$E$7:$E$215,$C255,H$9:H$217)</f>
        <v>1568174.6696223244</v>
      </c>
      <c r="I255" s="33">
        <f>SUMIF('CCG characteristics'!$E$7:$E$215,$C255,I$9:I$217)</f>
        <v>1580667.7120376048</v>
      </c>
      <c r="J255" s="33">
        <f>SUMIF('CCG characteristics'!$E$7:$E$215,$C255,J$9:J$217)</f>
        <v>1593092.6219033762</v>
      </c>
    </row>
    <row r="256" spans="3:10" x14ac:dyDescent="0.2">
      <c r="C256" s="1" t="s">
        <v>441</v>
      </c>
      <c r="D256" s="1"/>
      <c r="E256" s="33">
        <f>SUMIF('CCG characteristics'!$E$7:$E$215,$C256,E$9:E$217)</f>
        <v>1749054</v>
      </c>
      <c r="F256" s="33">
        <f>SUMIF('CCG characteristics'!$E$7:$E$215,$C256,F$9:F$217)</f>
        <v>1759658.851466811</v>
      </c>
      <c r="G256" s="33">
        <f>SUMIF('CCG characteristics'!$E$7:$E$215,$C256,G$9:G$217)</f>
        <v>1770148.8622943861</v>
      </c>
      <c r="H256" s="33">
        <f>SUMIF('CCG characteristics'!$E$7:$E$215,$C256,H$9:H$217)</f>
        <v>1780777.0323574683</v>
      </c>
      <c r="I256" s="33">
        <f>SUMIF('CCG characteristics'!$E$7:$E$215,$C256,I$9:I$217)</f>
        <v>1791287.8920282959</v>
      </c>
      <c r="J256" s="33">
        <f>SUMIF('CCG characteristics'!$E$7:$E$215,$C256,J$9:J$217)</f>
        <v>1801874.8190746382</v>
      </c>
    </row>
    <row r="257" spans="3:10" x14ac:dyDescent="0.2">
      <c r="C257" s="91"/>
      <c r="D257" s="1"/>
    </row>
    <row r="258" spans="3:10" x14ac:dyDescent="0.2">
      <c r="C258" s="1" t="s">
        <v>458</v>
      </c>
      <c r="D258" s="1"/>
      <c r="E258" s="34">
        <f>SUM(E232:E256)</f>
        <v>57329179</v>
      </c>
      <c r="F258" s="34">
        <f t="shared" ref="F258:J258" si="3">SUM(F232:F256)</f>
        <v>57757859.553832889</v>
      </c>
      <c r="G258" s="34">
        <f t="shared" si="3"/>
        <v>58173724.964095578</v>
      </c>
      <c r="H258" s="34">
        <f t="shared" si="3"/>
        <v>58592211.479955859</v>
      </c>
      <c r="I258" s="34">
        <f t="shared" si="3"/>
        <v>58998829.933345482</v>
      </c>
      <c r="J258" s="34">
        <f t="shared" si="3"/>
        <v>59402338.41171252</v>
      </c>
    </row>
    <row r="259" spans="3:10" x14ac:dyDescent="0.2">
      <c r="C259" s="91"/>
      <c r="D259" s="1"/>
    </row>
    <row r="260" spans="3:10" x14ac:dyDescent="0.2">
      <c r="C260" s="40" t="s">
        <v>490</v>
      </c>
      <c r="D260" s="1"/>
    </row>
    <row r="261" spans="3:10" x14ac:dyDescent="0.2">
      <c r="C261" s="91" t="s">
        <v>516</v>
      </c>
      <c r="D261" s="1"/>
      <c r="E261" s="33">
        <f>SUMIF('CCG characteristics'!$I$7:$I$215,$C261,E$9:E$217)</f>
        <v>4640291</v>
      </c>
      <c r="F261" s="33">
        <f>SUMIF('CCG characteristics'!$I$7:$I$215,$C261,F$9:F$217)</f>
        <v>4678315.7767494051</v>
      </c>
      <c r="G261" s="33">
        <f>SUMIF('CCG characteristics'!$I$7:$I$215,$C261,G$9:G$217)</f>
        <v>4715664.1854907805</v>
      </c>
      <c r="H261" s="33">
        <f>SUMIF('CCG characteristics'!$I$7:$I$215,$C261,H$9:H$217)</f>
        <v>4753212.8502552686</v>
      </c>
      <c r="I261" s="33">
        <f>SUMIF('CCG characteristics'!$I$7:$I$215,$C261,I$9:I$217)</f>
        <v>4790260.0041070338</v>
      </c>
      <c r="J261" s="33">
        <f>SUMIF('CCG characteristics'!$I$7:$I$215,$C261,J$9:J$217)</f>
        <v>4827509.764646301</v>
      </c>
    </row>
    <row r="262" spans="3:10" x14ac:dyDescent="0.2">
      <c r="C262" s="91" t="s">
        <v>517</v>
      </c>
      <c r="D262" s="1"/>
      <c r="E262" s="33">
        <f>SUMIF('CCG characteristics'!$I$7:$I$215,$C262,E$9:E$217)</f>
        <v>6812933</v>
      </c>
      <c r="F262" s="33">
        <f>SUMIF('CCG characteristics'!$I$7:$I$215,$C262,F$9:F$217)</f>
        <v>6867073.198294729</v>
      </c>
      <c r="G262" s="33">
        <f>SUMIF('CCG characteristics'!$I$7:$I$215,$C262,G$9:G$217)</f>
        <v>6920091.4487690609</v>
      </c>
      <c r="H262" s="33">
        <f>SUMIF('CCG characteristics'!$I$7:$I$215,$C262,H$9:H$217)</f>
        <v>6974035.6790841818</v>
      </c>
      <c r="I262" s="33">
        <f>SUMIF('CCG characteristics'!$I$7:$I$215,$C262,I$9:I$217)</f>
        <v>7027318.194139502</v>
      </c>
      <c r="J262" s="33">
        <f>SUMIF('CCG characteristics'!$I$7:$I$215,$C262,J$9:J$217)</f>
        <v>7080696.2737735864</v>
      </c>
    </row>
    <row r="263" spans="3:10" x14ac:dyDescent="0.2">
      <c r="C263" s="91" t="s">
        <v>518</v>
      </c>
      <c r="D263" s="1"/>
      <c r="E263" s="33">
        <f>SUMIF('CCG characteristics'!$I$7:$I$215,$C263,E$9:E$217)</f>
        <v>6807500</v>
      </c>
      <c r="F263" s="33">
        <f>SUMIF('CCG characteristics'!$I$7:$I$215,$C263,F$9:F$217)</f>
        <v>6859569.5871143052</v>
      </c>
      <c r="G263" s="33">
        <f>SUMIF('CCG characteristics'!$I$7:$I$215,$C263,G$9:G$217)</f>
        <v>6911084.9491265463</v>
      </c>
      <c r="H263" s="33">
        <f>SUMIF('CCG characteristics'!$I$7:$I$215,$C263,H$9:H$217)</f>
        <v>6963233.16563915</v>
      </c>
      <c r="I263" s="33">
        <f>SUMIF('CCG characteristics'!$I$7:$I$215,$C263,I$9:I$217)</f>
        <v>7015183.9482627418</v>
      </c>
      <c r="J263" s="33">
        <f>SUMIF('CCG characteristics'!$I$7:$I$215,$C263,J$9:J$217)</f>
        <v>7067534.5195018407</v>
      </c>
    </row>
    <row r="264" spans="3:10" x14ac:dyDescent="0.2">
      <c r="C264" s="91" t="s">
        <v>519</v>
      </c>
      <c r="D264" s="1"/>
      <c r="E264" s="33">
        <f>SUMIF('CCG characteristics'!$I$7:$I$215,$C264,E$9:E$217)</f>
        <v>5354224</v>
      </c>
      <c r="F264" s="33">
        <f>SUMIF('CCG characteristics'!$I$7:$I$215,$C264,F$9:F$217)</f>
        <v>5397986.3221578058</v>
      </c>
      <c r="G264" s="33">
        <f>SUMIF('CCG characteristics'!$I$7:$I$215,$C264,G$9:G$217)</f>
        <v>5441017.6787153101</v>
      </c>
      <c r="H264" s="33">
        <f>SUMIF('CCG characteristics'!$I$7:$I$215,$C264,H$9:H$217)</f>
        <v>5484352.156626882</v>
      </c>
      <c r="I264" s="33">
        <f>SUMIF('CCG characteristics'!$I$7:$I$215,$C264,I$9:I$217)</f>
        <v>5527088.8960947851</v>
      </c>
      <c r="J264" s="33">
        <f>SUMIF('CCG characteristics'!$I$7:$I$215,$C264,J$9:J$217)</f>
        <v>5569788.5906330841</v>
      </c>
    </row>
    <row r="265" spans="3:10" x14ac:dyDescent="0.2">
      <c r="C265" s="91" t="s">
        <v>520</v>
      </c>
      <c r="D265" s="1"/>
      <c r="E265" s="33">
        <f>SUMIF('CCG characteristics'!$I$7:$I$215,$C265,E$9:E$217)</f>
        <v>5588878</v>
      </c>
      <c r="F265" s="33">
        <f>SUMIF('CCG characteristics'!$I$7:$I$215,$C265,F$9:F$217)</f>
        <v>5620747.0669220556</v>
      </c>
      <c r="G265" s="33">
        <f>SUMIF('CCG characteristics'!$I$7:$I$215,$C265,G$9:G$217)</f>
        <v>5652398.9825247759</v>
      </c>
      <c r="H265" s="33">
        <f>SUMIF('CCG characteristics'!$I$7:$I$215,$C265,H$9:H$217)</f>
        <v>5684493.2834853372</v>
      </c>
      <c r="I265" s="33">
        <f>SUMIF('CCG characteristics'!$I$7:$I$215,$C265,I$9:I$217)</f>
        <v>5716338.8890058827</v>
      </c>
      <c r="J265" s="33">
        <f>SUMIF('CCG characteristics'!$I$7:$I$215,$C265,J$9:J$217)</f>
        <v>5748265.0798564581</v>
      </c>
    </row>
    <row r="266" spans="3:10" x14ac:dyDescent="0.2">
      <c r="C266" s="91" t="s">
        <v>521</v>
      </c>
      <c r="D266" s="1"/>
      <c r="E266" s="33">
        <f>SUMIF('CCG characteristics'!$I$7:$I$215,$C266,E$9:E$217)</f>
        <v>4630715</v>
      </c>
      <c r="F266" s="33">
        <f>SUMIF('CCG characteristics'!$I$7:$I$215,$C266,F$9:F$217)</f>
        <v>4661845.5802640151</v>
      </c>
      <c r="G266" s="33">
        <f>SUMIF('CCG characteristics'!$I$7:$I$215,$C266,G$9:G$217)</f>
        <v>4692293.3349275272</v>
      </c>
      <c r="H266" s="33">
        <f>SUMIF('CCG characteristics'!$I$7:$I$215,$C266,H$9:H$217)</f>
        <v>4722980.302035803</v>
      </c>
      <c r="I266" s="33">
        <f>SUMIF('CCG characteristics'!$I$7:$I$215,$C266,I$9:I$217)</f>
        <v>4752965.5092123309</v>
      </c>
      <c r="J266" s="33">
        <f>SUMIF('CCG characteristics'!$I$7:$I$215,$C266,J$9:J$217)</f>
        <v>4782836.9257510891</v>
      </c>
    </row>
    <row r="267" spans="3:10" x14ac:dyDescent="0.2">
      <c r="C267" s="91" t="s">
        <v>522</v>
      </c>
      <c r="D267" s="1"/>
      <c r="E267" s="33">
        <f>SUMIF('CCG characteristics'!$I$7:$I$215,$C267,E$9:E$217)</f>
        <v>5428453</v>
      </c>
      <c r="F267" s="33">
        <f>SUMIF('CCG characteristics'!$I$7:$I$215,$C267,F$9:F$217)</f>
        <v>5474476.6891391939</v>
      </c>
      <c r="G267" s="33">
        <f>SUMIF('CCG characteristics'!$I$7:$I$215,$C267,G$9:G$217)</f>
        <v>5518176.4106433932</v>
      </c>
      <c r="H267" s="33">
        <f>SUMIF('CCG characteristics'!$I$7:$I$215,$C267,H$9:H$217)</f>
        <v>5562122.0672910148</v>
      </c>
      <c r="I267" s="33">
        <f>SUMIF('CCG characteristics'!$I$7:$I$215,$C267,I$9:I$217)</f>
        <v>5603823.5400970485</v>
      </c>
      <c r="J267" s="33">
        <f>SUMIF('CCG characteristics'!$I$7:$I$215,$C267,J$9:J$217)</f>
        <v>5644908.4298872985</v>
      </c>
    </row>
    <row r="268" spans="3:10" x14ac:dyDescent="0.2">
      <c r="C268" s="91" t="s">
        <v>523</v>
      </c>
      <c r="D268" s="1"/>
      <c r="E268" s="33">
        <f>SUMIF('CCG characteristics'!$I$7:$I$215,$C268,E$9:E$217)</f>
        <v>6454435</v>
      </c>
      <c r="F268" s="33">
        <f>SUMIF('CCG characteristics'!$I$7:$I$215,$C268,F$9:F$217)</f>
        <v>6498976.7218118254</v>
      </c>
      <c r="G268" s="33">
        <f>SUMIF('CCG characteristics'!$I$7:$I$215,$C268,G$9:G$217)</f>
        <v>6541760.5854814295</v>
      </c>
      <c r="H268" s="33">
        <f>SUMIF('CCG characteristics'!$I$7:$I$215,$C268,H$9:H$217)</f>
        <v>6584575.3374689408</v>
      </c>
      <c r="I268" s="33">
        <f>SUMIF('CCG characteristics'!$I$7:$I$215,$C268,I$9:I$217)</f>
        <v>6625550.90885319</v>
      </c>
      <c r="J268" s="33">
        <f>SUMIF('CCG characteristics'!$I$7:$I$215,$C268,J$9:J$217)</f>
        <v>6665626.1084903199</v>
      </c>
    </row>
    <row r="269" spans="3:10" x14ac:dyDescent="0.2">
      <c r="C269" s="91" t="s">
        <v>524</v>
      </c>
      <c r="D269" s="1"/>
      <c r="E269" s="33">
        <f>SUMIF('CCG characteristics'!$I$7:$I$215,$C269,E$9:E$217)</f>
        <v>5504137</v>
      </c>
      <c r="F269" s="33">
        <f>SUMIF('CCG characteristics'!$I$7:$I$215,$C269,F$9:F$217)</f>
        <v>5548593.5180925466</v>
      </c>
      <c r="G269" s="33">
        <f>SUMIF('CCG characteristics'!$I$7:$I$215,$C269,G$9:G$217)</f>
        <v>5590526.9472651351</v>
      </c>
      <c r="H269" s="33">
        <f>SUMIF('CCG characteristics'!$I$7:$I$215,$C269,H$9:H$217)</f>
        <v>5632335.8265184294</v>
      </c>
      <c r="I269" s="33">
        <f>SUMIF('CCG characteristics'!$I$7:$I$215,$C269,I$9:I$217)</f>
        <v>5671915.3567265188</v>
      </c>
      <c r="J269" s="33">
        <f>SUMIF('CCG characteristics'!$I$7:$I$215,$C269,J$9:J$217)</f>
        <v>5710511.327444369</v>
      </c>
    </row>
    <row r="270" spans="3:10" x14ac:dyDescent="0.2">
      <c r="C270" s="91" t="s">
        <v>525</v>
      </c>
      <c r="D270" s="1"/>
      <c r="E270" s="33">
        <f>SUMIF('CCG characteristics'!$I$7:$I$215,$C270,E$9:E$217)</f>
        <v>6107613</v>
      </c>
      <c r="F270" s="33">
        <f>SUMIF('CCG characteristics'!$I$7:$I$215,$C270,F$9:F$217)</f>
        <v>6150275.0932870116</v>
      </c>
      <c r="G270" s="33">
        <f>SUMIF('CCG characteristics'!$I$7:$I$215,$C270,G$9:G$217)</f>
        <v>6190710.4411516096</v>
      </c>
      <c r="H270" s="33">
        <f>SUMIF('CCG characteristics'!$I$7:$I$215,$C270,H$9:H$217)</f>
        <v>6230870.8115508519</v>
      </c>
      <c r="I270" s="33">
        <f>SUMIF('CCG characteristics'!$I$7:$I$215,$C270,I$9:I$217)</f>
        <v>6268384.6868464472</v>
      </c>
      <c r="J270" s="33">
        <f>SUMIF('CCG characteristics'!$I$7:$I$215,$C270,J$9:J$217)</f>
        <v>6304661.3917281684</v>
      </c>
    </row>
    <row r="271" spans="3:10" x14ac:dyDescent="0.2">
      <c r="C271" s="91"/>
      <c r="D271" s="1"/>
    </row>
    <row r="272" spans="3:10" x14ac:dyDescent="0.2">
      <c r="C272" s="91" t="s">
        <v>458</v>
      </c>
      <c r="D272" s="1"/>
      <c r="E272" s="34">
        <f>SUM(E261:E270)</f>
        <v>57329179</v>
      </c>
      <c r="F272" s="34">
        <f t="shared" ref="F272:J272" si="4">SUM(F261:F270)</f>
        <v>57757859.553832896</v>
      </c>
      <c r="G272" s="34">
        <f t="shared" si="4"/>
        <v>58173724.964095563</v>
      </c>
      <c r="H272" s="34">
        <f t="shared" si="4"/>
        <v>58592211.479955867</v>
      </c>
      <c r="I272" s="34">
        <f t="shared" si="4"/>
        <v>58998829.933345482</v>
      </c>
      <c r="J272" s="34">
        <f t="shared" si="4"/>
        <v>59402338.411712512</v>
      </c>
    </row>
    <row r="273" spans="3:10" x14ac:dyDescent="0.2">
      <c r="C273" s="91"/>
      <c r="D273" s="1"/>
    </row>
    <row r="274" spans="3:10" x14ac:dyDescent="0.2">
      <c r="C274" s="40" t="s">
        <v>491</v>
      </c>
      <c r="D274" s="1"/>
    </row>
    <row r="275" spans="3:10" x14ac:dyDescent="0.2">
      <c r="C275" s="91" t="s">
        <v>526</v>
      </c>
      <c r="D275" s="1"/>
      <c r="E275" s="33">
        <f>SUMIF('CCG characteristics'!$K$7:$K$215,$C275,E$9:E$217)</f>
        <v>5803378</v>
      </c>
      <c r="F275" s="33">
        <f>SUMIF('CCG characteristics'!$K$7:$K$215,$C275,F$9:F$217)</f>
        <v>5878741.6890405733</v>
      </c>
      <c r="G275" s="33">
        <f>SUMIF('CCG characteristics'!$K$7:$K$215,$C275,G$9:G$217)</f>
        <v>5948691.0782781057</v>
      </c>
      <c r="H275" s="33">
        <f>SUMIF('CCG characteristics'!$K$7:$K$215,$C275,H$9:H$217)</f>
        <v>6018384.6427299893</v>
      </c>
      <c r="I275" s="33">
        <f>SUMIF('CCG characteristics'!$K$7:$K$215,$C275,I$9:I$217)</f>
        <v>6083021.4867362054</v>
      </c>
      <c r="J275" s="33">
        <f>SUMIF('CCG characteristics'!$K$7:$K$215,$C275,J$9:J$217)</f>
        <v>6145574.2563083163</v>
      </c>
    </row>
    <row r="276" spans="3:10" x14ac:dyDescent="0.2">
      <c r="C276" s="91" t="s">
        <v>527</v>
      </c>
      <c r="D276" s="1"/>
      <c r="E276" s="33">
        <f>SUMIF('CCG characteristics'!$K$7:$K$215,$C276,E$9:E$217)</f>
        <v>6388304</v>
      </c>
      <c r="F276" s="33">
        <f>SUMIF('CCG characteristics'!$K$7:$K$215,$C276,F$9:F$217)</f>
        <v>6459625.0440765098</v>
      </c>
      <c r="G276" s="33">
        <f>SUMIF('CCG characteristics'!$K$7:$K$215,$C276,G$9:G$217)</f>
        <v>6527408.1559729353</v>
      </c>
      <c r="H276" s="33">
        <f>SUMIF('CCG characteristics'!$K$7:$K$215,$C276,H$9:H$217)</f>
        <v>6594587.2641407382</v>
      </c>
      <c r="I276" s="33">
        <f>SUMIF('CCG characteristics'!$K$7:$K$215,$C276,I$9:I$217)</f>
        <v>6658256.4884605054</v>
      </c>
      <c r="J276" s="33">
        <f>SUMIF('CCG characteristics'!$K$7:$K$215,$C276,J$9:J$217)</f>
        <v>6720262.362359643</v>
      </c>
    </row>
    <row r="277" spans="3:10" x14ac:dyDescent="0.2">
      <c r="C277" s="91" t="s">
        <v>528</v>
      </c>
      <c r="D277" s="1"/>
      <c r="E277" s="33">
        <f>SUMIF('CCG characteristics'!$K$7:$K$215,$C277,E$9:E$217)</f>
        <v>5737289</v>
      </c>
      <c r="F277" s="33">
        <f>SUMIF('CCG characteristics'!$K$7:$K$215,$C277,F$9:F$217)</f>
        <v>5780730.0607609162</v>
      </c>
      <c r="G277" s="33">
        <f>SUMIF('CCG characteristics'!$K$7:$K$215,$C277,G$9:G$217)</f>
        <v>5822463.2608777517</v>
      </c>
      <c r="H277" s="33">
        <f>SUMIF('CCG characteristics'!$K$7:$K$215,$C277,H$9:H$217)</f>
        <v>5864030.4436724717</v>
      </c>
      <c r="I277" s="33">
        <f>SUMIF('CCG characteristics'!$K$7:$K$215,$C277,I$9:I$217)</f>
        <v>5903969.7954764087</v>
      </c>
      <c r="J277" s="33">
        <f>SUMIF('CCG characteristics'!$K$7:$K$215,$C277,J$9:J$217)</f>
        <v>5943101.4152858872</v>
      </c>
    </row>
    <row r="278" spans="3:10" x14ac:dyDescent="0.2">
      <c r="C278" s="91" t="s">
        <v>529</v>
      </c>
      <c r="D278" s="1"/>
      <c r="E278" s="33">
        <f>SUMIF('CCG characteristics'!$K$7:$K$215,$C278,E$9:E$217)</f>
        <v>7645099</v>
      </c>
      <c r="F278" s="33">
        <f>SUMIF('CCG characteristics'!$K$7:$K$215,$C278,F$9:F$217)</f>
        <v>7701160.3724357933</v>
      </c>
      <c r="G278" s="33">
        <f>SUMIF('CCG characteristics'!$K$7:$K$215,$C278,G$9:G$217)</f>
        <v>7755571.7757419264</v>
      </c>
      <c r="H278" s="33">
        <f>SUMIF('CCG characteristics'!$K$7:$K$215,$C278,H$9:H$217)</f>
        <v>7810757.0734837623</v>
      </c>
      <c r="I278" s="33">
        <f>SUMIF('CCG characteristics'!$K$7:$K$215,$C278,I$9:I$217)</f>
        <v>7864349.3021137919</v>
      </c>
      <c r="J278" s="33">
        <f>SUMIF('CCG characteristics'!$K$7:$K$215,$C278,J$9:J$217)</f>
        <v>7917367.8768987861</v>
      </c>
    </row>
    <row r="279" spans="3:10" x14ac:dyDescent="0.2">
      <c r="C279" s="91" t="s">
        <v>530</v>
      </c>
      <c r="D279" s="1"/>
      <c r="E279" s="33">
        <f>SUMIF('CCG characteristics'!$K$7:$K$215,$C279,E$9:E$217)</f>
        <v>5270342</v>
      </c>
      <c r="F279" s="33">
        <f>SUMIF('CCG characteristics'!$K$7:$K$215,$C279,F$9:F$217)</f>
        <v>5309323.2640941208</v>
      </c>
      <c r="G279" s="33">
        <f>SUMIF('CCG characteristics'!$K$7:$K$215,$C279,G$9:G$217)</f>
        <v>5348134.6509699672</v>
      </c>
      <c r="H279" s="33">
        <f>SUMIF('CCG characteristics'!$K$7:$K$215,$C279,H$9:H$217)</f>
        <v>5387245.0748967491</v>
      </c>
      <c r="I279" s="33">
        <f>SUMIF('CCG characteristics'!$K$7:$K$215,$C279,I$9:I$217)</f>
        <v>5426316.0813652175</v>
      </c>
      <c r="J279" s="33">
        <f>SUMIF('CCG characteristics'!$K$7:$K$215,$C279,J$9:J$217)</f>
        <v>5465418.6259045517</v>
      </c>
    </row>
    <row r="280" spans="3:10" x14ac:dyDescent="0.2">
      <c r="C280" s="91" t="s">
        <v>531</v>
      </c>
      <c r="D280" s="1"/>
      <c r="E280" s="33">
        <f>SUMIF('CCG characteristics'!$K$7:$K$215,$C280,E$9:E$217)</f>
        <v>5117177</v>
      </c>
      <c r="F280" s="33">
        <f>SUMIF('CCG characteristics'!$K$7:$K$215,$C280,F$9:F$217)</f>
        <v>5147923.2910382943</v>
      </c>
      <c r="G280" s="33">
        <f>SUMIF('CCG characteristics'!$K$7:$K$215,$C280,G$9:G$217)</f>
        <v>5178214.5283359447</v>
      </c>
      <c r="H280" s="33">
        <f>SUMIF('CCG characteristics'!$K$7:$K$215,$C280,H$9:H$217)</f>
        <v>5208602.2702873098</v>
      </c>
      <c r="I280" s="33">
        <f>SUMIF('CCG characteristics'!$K$7:$K$215,$C280,I$9:I$217)</f>
        <v>5238732.8857371248</v>
      </c>
      <c r="J280" s="33">
        <f>SUMIF('CCG characteristics'!$K$7:$K$215,$C280,J$9:J$217)</f>
        <v>5268885.9491428332</v>
      </c>
    </row>
    <row r="281" spans="3:10" x14ac:dyDescent="0.2">
      <c r="C281" s="91" t="s">
        <v>532</v>
      </c>
      <c r="D281" s="1"/>
      <c r="E281" s="33">
        <f>SUMIF('CCG characteristics'!$K$7:$K$215,$C281,E$9:E$217)</f>
        <v>4734066</v>
      </c>
      <c r="F281" s="33">
        <f>SUMIF('CCG characteristics'!$K$7:$K$215,$C281,F$9:F$217)</f>
        <v>4760565.8265903508</v>
      </c>
      <c r="G281" s="33">
        <f>SUMIF('CCG characteristics'!$K$7:$K$215,$C281,G$9:G$217)</f>
        <v>4787068.8639010275</v>
      </c>
      <c r="H281" s="33">
        <f>SUMIF('CCG characteristics'!$K$7:$K$215,$C281,H$9:H$217)</f>
        <v>4814030.9293806842</v>
      </c>
      <c r="I281" s="33">
        <f>SUMIF('CCG characteristics'!$K$7:$K$215,$C281,I$9:I$217)</f>
        <v>4840818.3216993539</v>
      </c>
      <c r="J281" s="33">
        <f>SUMIF('CCG characteristics'!$K$7:$K$215,$C281,J$9:J$217)</f>
        <v>4867782.562073403</v>
      </c>
    </row>
    <row r="282" spans="3:10" x14ac:dyDescent="0.2">
      <c r="C282" s="91" t="s">
        <v>533</v>
      </c>
      <c r="D282" s="1"/>
      <c r="E282" s="33">
        <f>SUMIF('CCG characteristics'!$K$7:$K$215,$C282,E$9:E$217)</f>
        <v>5085582</v>
      </c>
      <c r="F282" s="33">
        <f>SUMIF('CCG characteristics'!$K$7:$K$215,$C282,F$9:F$217)</f>
        <v>5109685.0110263433</v>
      </c>
      <c r="G282" s="33">
        <f>SUMIF('CCG characteristics'!$K$7:$K$215,$C282,G$9:G$217)</f>
        <v>5133823.0955931572</v>
      </c>
      <c r="H282" s="33">
        <f>SUMIF('CCG characteristics'!$K$7:$K$215,$C282,H$9:H$217)</f>
        <v>5158399.8306684345</v>
      </c>
      <c r="I282" s="33">
        <f>SUMIF('CCG characteristics'!$K$7:$K$215,$C282,I$9:I$217)</f>
        <v>5182881.3428590279</v>
      </c>
      <c r="J282" s="33">
        <f>SUMIF('CCG characteristics'!$K$7:$K$215,$C282,J$9:J$217)</f>
        <v>5207841.136279894</v>
      </c>
    </row>
    <row r="283" spans="3:10" x14ac:dyDescent="0.2">
      <c r="C283" s="91" t="s">
        <v>534</v>
      </c>
      <c r="D283" s="1"/>
      <c r="E283" s="33">
        <f>SUMIF('CCG characteristics'!$K$7:$K$215,$C283,E$9:E$217)</f>
        <v>5877784</v>
      </c>
      <c r="F283" s="33">
        <f>SUMIF('CCG characteristics'!$K$7:$K$215,$C283,F$9:F$217)</f>
        <v>5908572.5393572859</v>
      </c>
      <c r="G283" s="33">
        <f>SUMIF('CCG characteristics'!$K$7:$K$215,$C283,G$9:G$217)</f>
        <v>5939318.5386659661</v>
      </c>
      <c r="H283" s="33">
        <f>SUMIF('CCG characteristics'!$K$7:$K$215,$C283,H$9:H$217)</f>
        <v>5970699.5796888471</v>
      </c>
      <c r="I283" s="33">
        <f>SUMIF('CCG characteristics'!$K$7:$K$215,$C283,I$9:I$217)</f>
        <v>6002135.0125142653</v>
      </c>
      <c r="J283" s="33">
        <f>SUMIF('CCG characteristics'!$K$7:$K$215,$C283,J$9:J$217)</f>
        <v>6034056.0335013364</v>
      </c>
    </row>
    <row r="284" spans="3:10" x14ac:dyDescent="0.2">
      <c r="C284" s="91" t="s">
        <v>535</v>
      </c>
      <c r="D284" s="1"/>
      <c r="E284" s="33">
        <f>SUMIF('CCG characteristics'!$K$7:$K$215,$C284,E$9:E$217)</f>
        <v>5670158</v>
      </c>
      <c r="F284" s="33">
        <f>SUMIF('CCG characteristics'!$K$7:$K$215,$C284,F$9:F$217)</f>
        <v>5701532.4554127073</v>
      </c>
      <c r="G284" s="33">
        <f>SUMIF('CCG characteristics'!$K$7:$K$215,$C284,G$9:G$217)</f>
        <v>5733031.0157587891</v>
      </c>
      <c r="H284" s="33">
        <f>SUMIF('CCG characteristics'!$K$7:$K$215,$C284,H$9:H$217)</f>
        <v>5765474.3710068706</v>
      </c>
      <c r="I284" s="33">
        <f>SUMIF('CCG characteristics'!$K$7:$K$215,$C284,I$9:I$217)</f>
        <v>5798349.2163835801</v>
      </c>
      <c r="J284" s="33">
        <f>SUMIF('CCG characteristics'!$K$7:$K$215,$C284,J$9:J$217)</f>
        <v>5832048.1939578606</v>
      </c>
    </row>
    <row r="285" spans="3:10" x14ac:dyDescent="0.2">
      <c r="C285" s="91"/>
      <c r="D285" s="1"/>
    </row>
    <row r="286" spans="3:10" x14ac:dyDescent="0.2">
      <c r="C286" s="91" t="s">
        <v>458</v>
      </c>
      <c r="D286" s="1"/>
      <c r="E286" s="34">
        <f>SUM(E275:E284)</f>
        <v>57329179</v>
      </c>
      <c r="F286" s="34">
        <f t="shared" ref="F286:J286" si="5">SUM(F275:F284)</f>
        <v>57757859.553832896</v>
      </c>
      <c r="G286" s="34">
        <f t="shared" si="5"/>
        <v>58173724.96409557</v>
      </c>
      <c r="H286" s="34">
        <f t="shared" si="5"/>
        <v>58592211.479955852</v>
      </c>
      <c r="I286" s="34">
        <f t="shared" si="5"/>
        <v>58998829.933345482</v>
      </c>
      <c r="J286" s="34">
        <f t="shared" si="5"/>
        <v>59402338.411712512</v>
      </c>
    </row>
    <row r="287" spans="3:10" x14ac:dyDescent="0.2">
      <c r="E287" s="19"/>
      <c r="F287" s="19"/>
      <c r="G287" s="19"/>
      <c r="H287" s="19"/>
      <c r="I287" s="19"/>
      <c r="J287" s="19"/>
    </row>
    <row r="288" spans="3:10" x14ac:dyDescent="0.2">
      <c r="C288" s="40" t="s">
        <v>505</v>
      </c>
      <c r="D288" s="1"/>
    </row>
    <row r="289" spans="3:10" x14ac:dyDescent="0.2">
      <c r="C289" s="91"/>
      <c r="D289" s="1"/>
    </row>
    <row r="290" spans="3:10" x14ac:dyDescent="0.2">
      <c r="C290" s="91" t="s">
        <v>494</v>
      </c>
      <c r="D290" s="1"/>
      <c r="E290" s="33">
        <f>SUMIF('CCG characteristics'!$M$7:$M$215,$C290,E$9:E$217)</f>
        <v>3518823</v>
      </c>
      <c r="F290" s="33">
        <f>SUMIF('CCG characteristics'!$M$7:$M$215,$C290,F$9:F$217)</f>
        <v>3529001.5071734064</v>
      </c>
      <c r="G290" s="33">
        <f>SUMIF('CCG characteristics'!$M$7:$M$215,$C290,G$9:G$217)</f>
        <v>3539036.2709723851</v>
      </c>
      <c r="H290" s="33">
        <f>SUMIF('CCG characteristics'!$M$7:$M$215,$C290,H$9:H$217)</f>
        <v>3549220.974640741</v>
      </c>
      <c r="I290" s="33">
        <f>SUMIF('CCG characteristics'!$M$7:$M$215,$C290,I$9:I$217)</f>
        <v>3559226.6620639069</v>
      </c>
      <c r="J290" s="33">
        <f>SUMIF('CCG characteristics'!$M$7:$M$215,$C290,J$9:J$217)</f>
        <v>3569200.6879060273</v>
      </c>
    </row>
    <row r="291" spans="3:10" x14ac:dyDescent="0.2">
      <c r="C291" s="91" t="s">
        <v>493</v>
      </c>
      <c r="D291" s="1"/>
      <c r="E291" s="33">
        <f>SUMIF('CCG characteristics'!$M$7:$M$215,$C291,E$9:E$217)</f>
        <v>4408979</v>
      </c>
      <c r="F291" s="33">
        <f>SUMIF('CCG characteristics'!$M$7:$M$215,$C291,F$9:F$217)</f>
        <v>4437927.0814279066</v>
      </c>
      <c r="G291" s="33">
        <f>SUMIF('CCG characteristics'!$M$7:$M$215,$C291,G$9:G$217)</f>
        <v>4464941.7974672085</v>
      </c>
      <c r="H291" s="33">
        <f>SUMIF('CCG characteristics'!$M$7:$M$215,$C291,H$9:H$217)</f>
        <v>4491611.7151060086</v>
      </c>
      <c r="I291" s="33">
        <f>SUMIF('CCG characteristics'!$M$7:$M$215,$C291,I$9:I$217)</f>
        <v>4516190.7083133617</v>
      </c>
      <c r="J291" s="33">
        <f>SUMIF('CCG characteristics'!$M$7:$M$215,$C291,J$9:J$217)</f>
        <v>4539675.4814735455</v>
      </c>
    </row>
    <row r="292" spans="3:10" x14ac:dyDescent="0.2">
      <c r="C292" s="91" t="s">
        <v>495</v>
      </c>
      <c r="D292" s="1"/>
      <c r="E292" s="33">
        <f>SUMIF('CCG characteristics'!$M$7:$M$215,$C292,E$9:E$217)</f>
        <v>4292060</v>
      </c>
      <c r="F292" s="33">
        <f>SUMIF('CCG characteristics'!$M$7:$M$215,$C292,F$9:F$217)</f>
        <v>4310831.0919212196</v>
      </c>
      <c r="G292" s="33">
        <f>SUMIF('CCG characteristics'!$M$7:$M$215,$C292,G$9:G$217)</f>
        <v>4329735.1315491302</v>
      </c>
      <c r="H292" s="33">
        <f>SUMIF('CCG characteristics'!$M$7:$M$215,$C292,H$9:H$217)</f>
        <v>4348854.3103833878</v>
      </c>
      <c r="I292" s="33">
        <f>SUMIF('CCG characteristics'!$M$7:$M$215,$C292,I$9:I$217)</f>
        <v>4367967.0030023325</v>
      </c>
      <c r="J292" s="33">
        <f>SUMIF('CCG characteristics'!$M$7:$M$215,$C292,J$9:J$217)</f>
        <v>4387185.7192482445</v>
      </c>
    </row>
    <row r="293" spans="3:10" x14ac:dyDescent="0.2">
      <c r="C293" s="91" t="s">
        <v>496</v>
      </c>
      <c r="D293" s="1"/>
      <c r="E293" s="33">
        <f>SUMIF('CCG characteristics'!$M$7:$M$215,$C293,E$9:E$217)</f>
        <v>13497886</v>
      </c>
      <c r="F293" s="33">
        <f>SUMIF('CCG characteristics'!$M$7:$M$215,$C293,F$9:F$217)</f>
        <v>13580847.382625172</v>
      </c>
      <c r="G293" s="33">
        <f>SUMIF('CCG characteristics'!$M$7:$M$215,$C293,G$9:G$217)</f>
        <v>13663030.77142293</v>
      </c>
      <c r="H293" s="33">
        <f>SUMIF('CCG characteristics'!$M$7:$M$215,$C293,H$9:H$217)</f>
        <v>13746496.967862332</v>
      </c>
      <c r="I293" s="33">
        <f>SUMIF('CCG characteristics'!$M$7:$M$215,$C293,I$9:I$217)</f>
        <v>13829494.235662539</v>
      </c>
      <c r="J293" s="33">
        <f>SUMIF('CCG characteristics'!$M$7:$M$215,$C293,J$9:J$217)</f>
        <v>13913212.819563178</v>
      </c>
    </row>
    <row r="294" spans="3:10" x14ac:dyDescent="0.2">
      <c r="C294" s="91" t="s">
        <v>497</v>
      </c>
      <c r="D294" s="1"/>
      <c r="E294" s="33">
        <f>SUMIF('CCG characteristics'!$M$7:$M$215,$C294,E$9:E$217)</f>
        <v>7387124</v>
      </c>
      <c r="F294" s="33">
        <f>SUMIF('CCG characteristics'!$M$7:$M$215,$C294,F$9:F$217)</f>
        <v>7438951.3576461375</v>
      </c>
      <c r="G294" s="33">
        <f>SUMIF('CCG characteristics'!$M$7:$M$215,$C294,G$9:G$217)</f>
        <v>7488725.7402834082</v>
      </c>
      <c r="H294" s="33">
        <f>SUMIF('CCG characteristics'!$M$7:$M$215,$C294,H$9:H$217)</f>
        <v>7538340.5107950848</v>
      </c>
      <c r="I294" s="33">
        <f>SUMIF('CCG characteristics'!$M$7:$M$215,$C294,I$9:I$217)</f>
        <v>7585734.6306693144</v>
      </c>
      <c r="J294" s="33">
        <f>SUMIF('CCG characteristics'!$M$7:$M$215,$C294,J$9:J$217)</f>
        <v>7632056.4779550033</v>
      </c>
    </row>
    <row r="295" spans="3:10" x14ac:dyDescent="0.2">
      <c r="C295" s="91" t="s">
        <v>498</v>
      </c>
      <c r="D295" s="1"/>
      <c r="E295" s="33">
        <f>SUMIF('CCG characteristics'!$M$7:$M$215,$C295,E$9:E$217)</f>
        <v>3861863</v>
      </c>
      <c r="F295" s="33">
        <f>SUMIF('CCG characteristics'!$M$7:$M$215,$C295,F$9:F$217)</f>
        <v>3877812.0926146619</v>
      </c>
      <c r="G295" s="33">
        <f>SUMIF('CCG characteristics'!$M$7:$M$215,$C295,G$9:G$217)</f>
        <v>3893893.0337505271</v>
      </c>
      <c r="H295" s="33">
        <f>SUMIF('CCG characteristics'!$M$7:$M$215,$C295,H$9:H$217)</f>
        <v>3910483.7824399248</v>
      </c>
      <c r="I295" s="33">
        <f>SUMIF('CCG characteristics'!$M$7:$M$215,$C295,I$9:I$217)</f>
        <v>3927049.6572349994</v>
      </c>
      <c r="J295" s="33">
        <f>SUMIF('CCG characteristics'!$M$7:$M$215,$C295,J$9:J$217)</f>
        <v>3943964.0167991663</v>
      </c>
    </row>
    <row r="296" spans="3:10" x14ac:dyDescent="0.2">
      <c r="C296" s="91" t="s">
        <v>499</v>
      </c>
      <c r="D296" s="1"/>
      <c r="E296" s="33">
        <f>SUMIF('CCG characteristics'!$M$7:$M$215,$C296,E$9:E$217)</f>
        <v>2443931</v>
      </c>
      <c r="F296" s="33">
        <f>SUMIF('CCG characteristics'!$M$7:$M$215,$C296,F$9:F$217)</f>
        <v>2469339.1863576146</v>
      </c>
      <c r="G296" s="33">
        <f>SUMIF('CCG characteristics'!$M$7:$M$215,$C296,G$9:G$217)</f>
        <v>2494675.1356544606</v>
      </c>
      <c r="H296" s="33">
        <f>SUMIF('CCG characteristics'!$M$7:$M$215,$C296,H$9:H$217)</f>
        <v>2520276.4923788854</v>
      </c>
      <c r="I296" s="33">
        <f>SUMIF('CCG characteristics'!$M$7:$M$215,$C296,I$9:I$217)</f>
        <v>2545929.4994518273</v>
      </c>
      <c r="J296" s="33">
        <f>SUMIF('CCG characteristics'!$M$7:$M$215,$C296,J$9:J$217)</f>
        <v>2571670.4896030892</v>
      </c>
    </row>
    <row r="297" spans="3:10" x14ac:dyDescent="0.2">
      <c r="C297" s="91" t="s">
        <v>500</v>
      </c>
      <c r="D297" s="1"/>
      <c r="E297" s="33">
        <f>SUMIF('CCG characteristics'!$M$7:$M$215,$C297,E$9:E$217)</f>
        <v>8592253</v>
      </c>
      <c r="F297" s="33">
        <f>SUMIF('CCG characteristics'!$M$7:$M$215,$C297,F$9:F$217)</f>
        <v>8662004.912654113</v>
      </c>
      <c r="G297" s="33">
        <f>SUMIF('CCG characteristics'!$M$7:$M$215,$C297,G$9:G$217)</f>
        <v>8730683.6218180209</v>
      </c>
      <c r="H297" s="33">
        <f>SUMIF('CCG characteristics'!$M$7:$M$215,$C297,H$9:H$217)</f>
        <v>8800159.1930015534</v>
      </c>
      <c r="I297" s="33">
        <f>SUMIF('CCG characteristics'!$M$7:$M$215,$C297,I$9:I$217)</f>
        <v>8869029.2221764363</v>
      </c>
      <c r="J297" s="33">
        <f>SUMIF('CCG characteristics'!$M$7:$M$215,$C297,J$9:J$217)</f>
        <v>8938214.7662835885</v>
      </c>
    </row>
    <row r="298" spans="3:10" x14ac:dyDescent="0.2">
      <c r="C298" s="91" t="s">
        <v>501</v>
      </c>
      <c r="D298" s="1"/>
      <c r="E298" s="33">
        <f>SUMIF('CCG characteristics'!$M$7:$M$215,$C298,E$9:E$217)</f>
        <v>3448360</v>
      </c>
      <c r="F298" s="33">
        <f>SUMIF('CCG characteristics'!$M$7:$M$215,$C298,F$9:F$217)</f>
        <v>3495737.6556987818</v>
      </c>
      <c r="G298" s="33">
        <f>SUMIF('CCG characteristics'!$M$7:$M$215,$C298,G$9:G$217)</f>
        <v>3541252.6564507727</v>
      </c>
      <c r="H298" s="33">
        <f>SUMIF('CCG characteristics'!$M$7:$M$215,$C298,H$9:H$217)</f>
        <v>3586857.3369392538</v>
      </c>
      <c r="I298" s="33">
        <f>SUMIF('CCG characteristics'!$M$7:$M$215,$C298,I$9:I$217)</f>
        <v>3630745.3822001605</v>
      </c>
      <c r="J298" s="33">
        <f>SUMIF('CCG characteristics'!$M$7:$M$215,$C298,J$9:J$217)</f>
        <v>3674037.9435091931</v>
      </c>
    </row>
    <row r="299" spans="3:10" x14ac:dyDescent="0.2">
      <c r="C299" s="91" t="s">
        <v>502</v>
      </c>
      <c r="D299" s="1"/>
      <c r="E299" s="33">
        <f>SUMIF('CCG characteristics'!$M$7:$M$215,$C299,E$9:E$217)</f>
        <v>2349689</v>
      </c>
      <c r="F299" s="33">
        <f>SUMIF('CCG characteristics'!$M$7:$M$215,$C299,F$9:F$217)</f>
        <v>2381486.9226558865</v>
      </c>
      <c r="G299" s="33">
        <f>SUMIF('CCG characteristics'!$M$7:$M$215,$C299,G$9:G$217)</f>
        <v>2411174.6655391552</v>
      </c>
      <c r="H299" s="33">
        <f>SUMIF('CCG characteristics'!$M$7:$M$215,$C299,H$9:H$217)</f>
        <v>2440846.7887040405</v>
      </c>
      <c r="I299" s="33">
        <f>SUMIF('CCG characteristics'!$M$7:$M$215,$C299,I$9:I$217)</f>
        <v>2468540.4168051551</v>
      </c>
      <c r="J299" s="33">
        <f>SUMIF('CCG characteristics'!$M$7:$M$215,$C299,J$9:J$217)</f>
        <v>2495485.2073598872</v>
      </c>
    </row>
    <row r="300" spans="3:10" x14ac:dyDescent="0.2">
      <c r="C300" s="91" t="s">
        <v>503</v>
      </c>
      <c r="D300" s="1"/>
      <c r="E300" s="33">
        <f>SUMIF('CCG characteristics'!$M$7:$M$215,$C300,E$9:E$217)</f>
        <v>1691279</v>
      </c>
      <c r="F300" s="33">
        <f>SUMIF('CCG characteristics'!$M$7:$M$215,$C300,F$9:F$217)</f>
        <v>1713387.6331274735</v>
      </c>
      <c r="G300" s="33">
        <f>SUMIF('CCG characteristics'!$M$7:$M$215,$C300,G$9:G$217)</f>
        <v>1734800.6031090086</v>
      </c>
      <c r="H300" s="33">
        <f>SUMIF('CCG characteristics'!$M$7:$M$215,$C300,H$9:H$217)</f>
        <v>1756259.7889504421</v>
      </c>
      <c r="I300" s="33">
        <f>SUMIF('CCG characteristics'!$M$7:$M$215,$C300,I$9:I$217)</f>
        <v>1777159.4820521115</v>
      </c>
      <c r="J300" s="33">
        <f>SUMIF('CCG characteristics'!$M$7:$M$215,$C300,J$9:J$217)</f>
        <v>1797786.9746392115</v>
      </c>
    </row>
    <row r="301" spans="3:10" x14ac:dyDescent="0.2">
      <c r="C301" s="91" t="s">
        <v>504</v>
      </c>
      <c r="D301" s="1"/>
      <c r="E301" s="33">
        <f>SUMIF('CCG characteristics'!$M$7:$M$215,$C301,E$9:E$217)</f>
        <v>1836932</v>
      </c>
      <c r="F301" s="33">
        <f>SUMIF('CCG characteristics'!$M$7:$M$215,$C301,F$9:F$217)</f>
        <v>1860532.7299305126</v>
      </c>
      <c r="G301" s="33">
        <f>SUMIF('CCG characteristics'!$M$7:$M$215,$C301,G$9:G$217)</f>
        <v>1881775.5360785613</v>
      </c>
      <c r="H301" s="33">
        <f>SUMIF('CCG characteristics'!$M$7:$M$215,$C301,H$9:H$217)</f>
        <v>1902803.6187542002</v>
      </c>
      <c r="I301" s="33">
        <f>SUMIF('CCG characteristics'!$M$7:$M$215,$C301,I$9:I$217)</f>
        <v>1921763.0337133377</v>
      </c>
      <c r="J301" s="33">
        <f>SUMIF('CCG characteristics'!$M$7:$M$215,$C301,J$9:J$217)</f>
        <v>1939847.8273723777</v>
      </c>
    </row>
    <row r="302" spans="3:10" x14ac:dyDescent="0.2">
      <c r="C302" s="91"/>
      <c r="D302" s="1"/>
    </row>
    <row r="303" spans="3:10" x14ac:dyDescent="0.2">
      <c r="C303" s="91" t="s">
        <v>458</v>
      </c>
      <c r="D303" s="1"/>
      <c r="E303" s="34">
        <f>SUM(E290:E301)</f>
        <v>57329179</v>
      </c>
      <c r="F303" s="34">
        <f t="shared" ref="F303:J303" si="6">SUM(F290:F301)</f>
        <v>57757859.553832889</v>
      </c>
      <c r="G303" s="34">
        <f t="shared" si="6"/>
        <v>58173724.964095563</v>
      </c>
      <c r="H303" s="34">
        <f t="shared" si="6"/>
        <v>58592211.479955852</v>
      </c>
      <c r="I303" s="34">
        <f t="shared" si="6"/>
        <v>58998829.933345474</v>
      </c>
      <c r="J303" s="34">
        <f t="shared" si="6"/>
        <v>59402338.411712512</v>
      </c>
    </row>
    <row r="305" spans="3:10" x14ac:dyDescent="0.2">
      <c r="C305" s="14" t="s">
        <v>514</v>
      </c>
      <c r="D305" s="1"/>
    </row>
    <row r="306" spans="3:10" x14ac:dyDescent="0.2">
      <c r="C306" s="91"/>
      <c r="D306" s="1"/>
    </row>
    <row r="307" spans="3:10" x14ac:dyDescent="0.2">
      <c r="C307" s="91" t="s">
        <v>506</v>
      </c>
      <c r="D307" s="1"/>
      <c r="E307" s="33">
        <f>SUMIF('CCG characteristics'!$F$7:$F$215,$C307,E$9:E$217)</f>
        <v>3245817</v>
      </c>
      <c r="F307" s="33">
        <f>SUMIF('CCG characteristics'!$F$7:$F$215,$C307,F$9:F$217)</f>
        <v>3254402.485556433</v>
      </c>
      <c r="G307" s="33">
        <f>SUMIF('CCG characteristics'!$F$7:$F$215,$C307,G$9:G$217)</f>
        <v>3262784.5965176099</v>
      </c>
      <c r="H307" s="33">
        <f>SUMIF('CCG characteristics'!$F$7:$F$215,$C307,H$9:H$217)</f>
        <v>3271314.7083055871</v>
      </c>
      <c r="I307" s="33">
        <f>SUMIF('CCG characteristics'!$F$7:$F$215,$C307,I$9:I$217)</f>
        <v>3279505.5272312975</v>
      </c>
      <c r="J307" s="33">
        <f>SUMIF('CCG characteristics'!$F$7:$F$215,$C307,J$9:J$217)</f>
        <v>3287576.6851176238</v>
      </c>
    </row>
    <row r="308" spans="3:10" x14ac:dyDescent="0.2">
      <c r="C308" s="91" t="s">
        <v>507</v>
      </c>
      <c r="D308" s="1"/>
      <c r="E308" s="33">
        <f>SUMIF('CCG characteristics'!$F$7:$F$215,$C308,E$9:E$217)</f>
        <v>4476507</v>
      </c>
      <c r="F308" s="33">
        <f>SUMIF('CCG characteristics'!$F$7:$F$215,$C308,F$9:F$217)</f>
        <v>4498673.5732761528</v>
      </c>
      <c r="G308" s="33">
        <f>SUMIF('CCG characteristics'!$F$7:$F$215,$C308,G$9:G$217)</f>
        <v>4520300.1391418129</v>
      </c>
      <c r="H308" s="33">
        <f>SUMIF('CCG characteristics'!$F$7:$F$215,$C308,H$9:H$217)</f>
        <v>4542050.3518266454</v>
      </c>
      <c r="I308" s="33">
        <f>SUMIF('CCG characteristics'!$F$7:$F$215,$C308,I$9:I$217)</f>
        <v>4563008.6745947124</v>
      </c>
      <c r="J308" s="33">
        <f>SUMIF('CCG characteristics'!$F$7:$F$215,$C308,J$9:J$217)</f>
        <v>4583617.602467957</v>
      </c>
    </row>
    <row r="309" spans="3:10" x14ac:dyDescent="0.2">
      <c r="C309" s="91" t="s">
        <v>508</v>
      </c>
      <c r="D309" s="1"/>
      <c r="E309" s="33">
        <f>SUMIF('CCG characteristics'!$F$7:$F$215,$C309,E$9:E$217)</f>
        <v>2571123</v>
      </c>
      <c r="F309" s="33">
        <f>SUMIF('CCG characteristics'!$F$7:$F$215,$C309,F$9:F$217)</f>
        <v>2578457.1272950862</v>
      </c>
      <c r="G309" s="33">
        <f>SUMIF('CCG characteristics'!$F$7:$F$215,$C309,G$9:G$217)</f>
        <v>2585706.6824052371</v>
      </c>
      <c r="H309" s="33">
        <f>SUMIF('CCG characteristics'!$F$7:$F$215,$C309,H$9:H$217)</f>
        <v>2593110.35571471</v>
      </c>
      <c r="I309" s="33">
        <f>SUMIF('CCG characteristics'!$F$7:$F$215,$C309,I$9:I$217)</f>
        <v>2600438.4713838813</v>
      </c>
      <c r="J309" s="33">
        <f>SUMIF('CCG characteristics'!$F$7:$F$215,$C309,J$9:J$217)</f>
        <v>2607858.0993630514</v>
      </c>
    </row>
    <row r="310" spans="3:10" x14ac:dyDescent="0.2">
      <c r="C310" s="91" t="s">
        <v>509</v>
      </c>
      <c r="D310" s="1"/>
      <c r="E310" s="33">
        <f>SUMIF('CCG characteristics'!$F$7:$F$215,$C310,E$9:E$217)</f>
        <v>5725840</v>
      </c>
      <c r="F310" s="33">
        <f>SUMIF('CCG characteristics'!$F$7:$F$215,$C310,F$9:F$217)</f>
        <v>5755543.5065989345</v>
      </c>
      <c r="G310" s="33">
        <f>SUMIF('CCG characteristics'!$F$7:$F$215,$C310,G$9:G$217)</f>
        <v>5784323.0204035658</v>
      </c>
      <c r="H310" s="33">
        <f>SUMIF('CCG characteristics'!$F$7:$F$215,$C310,H$9:H$217)</f>
        <v>5813171.2569878316</v>
      </c>
      <c r="I310" s="33">
        <f>SUMIF('CCG characteristics'!$F$7:$F$215,$C310,I$9:I$217)</f>
        <v>5840938.8643869115</v>
      </c>
      <c r="J310" s="33">
        <f>SUMIF('CCG characteristics'!$F$7:$F$215,$C310,J$9:J$217)</f>
        <v>5868218.6846369021</v>
      </c>
    </row>
    <row r="311" spans="3:10" x14ac:dyDescent="0.2">
      <c r="C311" s="91" t="s">
        <v>151</v>
      </c>
      <c r="D311" s="1"/>
      <c r="E311" s="33">
        <f>SUMIF('CCG characteristics'!$F$7:$F$215,$C311,E$9:E$217)</f>
        <v>4402113</v>
      </c>
      <c r="F311" s="33">
        <f>SUMIF('CCG characteristics'!$F$7:$F$215,$C311,F$9:F$217)</f>
        <v>4431037.5096417982</v>
      </c>
      <c r="G311" s="33">
        <f>SUMIF('CCG characteristics'!$F$7:$F$215,$C311,G$9:G$217)</f>
        <v>4459248.4145336542</v>
      </c>
      <c r="H311" s="33">
        <f>SUMIF('CCG characteristics'!$F$7:$F$215,$C311,H$9:H$217)</f>
        <v>4487575.1488671182</v>
      </c>
      <c r="I311" s="33">
        <f>SUMIF('CCG characteristics'!$F$7:$F$215,$C311,I$9:I$217)</f>
        <v>4515199.1215044009</v>
      </c>
      <c r="J311" s="33">
        <f>SUMIF('CCG characteristics'!$F$7:$F$215,$C311,J$9:J$217)</f>
        <v>4542680.758131478</v>
      </c>
    </row>
    <row r="312" spans="3:10" x14ac:dyDescent="0.2">
      <c r="C312" s="91" t="s">
        <v>510</v>
      </c>
      <c r="D312" s="1"/>
      <c r="E312" s="33">
        <f>SUMIF('CCG characteristics'!$F$7:$F$215,$C312,E$9:E$217)</f>
        <v>3696979</v>
      </c>
      <c r="F312" s="33">
        <f>SUMIF('CCG characteristics'!$F$7:$F$215,$C312,F$9:F$217)</f>
        <v>3715126.1905053598</v>
      </c>
      <c r="G312" s="33">
        <f>SUMIF('CCG characteristics'!$F$7:$F$215,$C312,G$9:G$217)</f>
        <v>3732920.1564672934</v>
      </c>
      <c r="H312" s="33">
        <f>SUMIF('CCG characteristics'!$F$7:$F$215,$C312,H$9:H$217)</f>
        <v>3750843.1180375568</v>
      </c>
      <c r="I312" s="33">
        <f>SUMIF('CCG characteristics'!$F$7:$F$215,$C312,I$9:I$217)</f>
        <v>3768398.5160218421</v>
      </c>
      <c r="J312" s="33">
        <f>SUMIF('CCG characteristics'!$F$7:$F$215,$C312,J$9:J$217)</f>
        <v>3785953.0052386932</v>
      </c>
    </row>
    <row r="313" spans="3:10" x14ac:dyDescent="0.2">
      <c r="C313" s="91" t="s">
        <v>511</v>
      </c>
      <c r="D313" s="1"/>
      <c r="E313" s="33">
        <f>SUMIF('CCG characteristics'!$F$7:$F$215,$C313,E$9:E$217)</f>
        <v>4788839</v>
      </c>
      <c r="F313" s="33">
        <f>SUMIF('CCG characteristics'!$F$7:$F$215,$C313,F$9:F$217)</f>
        <v>4832660.4044112004</v>
      </c>
      <c r="G313" s="33">
        <f>SUMIF('CCG characteristics'!$F$7:$F$215,$C313,G$9:G$217)</f>
        <v>4875557.0112508768</v>
      </c>
      <c r="H313" s="33">
        <f>SUMIF('CCG characteristics'!$F$7:$F$215,$C313,H$9:H$217)</f>
        <v>4918744.402602992</v>
      </c>
      <c r="I313" s="33">
        <f>SUMIF('CCG characteristics'!$F$7:$F$215,$C313,I$9:I$217)</f>
        <v>4961259.5442532282</v>
      </c>
      <c r="J313" s="33">
        <f>SUMIF('CCG characteristics'!$F$7:$F$215,$C313,J$9:J$217)</f>
        <v>5003482.4210333144</v>
      </c>
    </row>
    <row r="314" spans="3:10" x14ac:dyDescent="0.2">
      <c r="C314" s="91" t="s">
        <v>512</v>
      </c>
      <c r="D314" s="1"/>
      <c r="E314" s="33">
        <f>SUMIF('CCG characteristics'!$F$7:$F$215,$C314,E$9:E$217)</f>
        <v>4433880</v>
      </c>
      <c r="F314" s="33">
        <f>SUMIF('CCG characteristics'!$F$7:$F$215,$C314,F$9:F$217)</f>
        <v>4467910.9154237108</v>
      </c>
      <c r="G314" s="33">
        <f>SUMIF('CCG characteristics'!$F$7:$F$215,$C314,G$9:G$217)</f>
        <v>4501780.9778286172</v>
      </c>
      <c r="H314" s="33">
        <f>SUMIF('CCG characteristics'!$F$7:$F$215,$C314,H$9:H$217)</f>
        <v>4536176.0033848844</v>
      </c>
      <c r="I314" s="33">
        <f>SUMIF('CCG characteristics'!$F$7:$F$215,$C314,I$9:I$217)</f>
        <v>4570458.3054874698</v>
      </c>
      <c r="J314" s="33">
        <f>SUMIF('CCG characteristics'!$F$7:$F$215,$C314,J$9:J$217)</f>
        <v>4605021.368441565</v>
      </c>
    </row>
    <row r="315" spans="3:10" x14ac:dyDescent="0.2">
      <c r="C315" s="91" t="s">
        <v>284</v>
      </c>
      <c r="D315" s="1"/>
      <c r="E315" s="33">
        <f>SUMIF('CCG characteristics'!$F$7:$F$215,$C315,E$9:E$217)</f>
        <v>9370388</v>
      </c>
      <c r="F315" s="33">
        <f>SUMIF('CCG characteristics'!$F$7:$F$215,$C315,F$9:F$217)</f>
        <v>9497205.7943845149</v>
      </c>
      <c r="G315" s="33">
        <f>SUMIF('CCG characteristics'!$F$7:$F$215,$C315,G$9:G$217)</f>
        <v>9617323.1810028553</v>
      </c>
      <c r="H315" s="33">
        <f>SUMIF('CCG characteristics'!$F$7:$F$215,$C315,H$9:H$217)</f>
        <v>9737361.848143734</v>
      </c>
      <c r="I315" s="33">
        <f>SUMIF('CCG characteristics'!$F$7:$F$215,$C315,I$9:I$217)</f>
        <v>9851328.4576206449</v>
      </c>
      <c r="J315" s="33">
        <f>SUMIF('CCG characteristics'!$F$7:$F$215,$C315,J$9:J$217)</f>
        <v>9962964.3863218538</v>
      </c>
    </row>
    <row r="316" spans="3:10" x14ac:dyDescent="0.2">
      <c r="C316" s="91" t="s">
        <v>349</v>
      </c>
      <c r="D316" s="1"/>
      <c r="E316" s="33">
        <f>SUMIF('CCG characteristics'!$F$7:$F$215,$C316,E$9:E$217)</f>
        <v>4715726</v>
      </c>
      <c r="F316" s="33">
        <f>SUMIF('CCG characteristics'!$F$7:$F$215,$C316,F$9:F$217)</f>
        <v>4754932.6091923462</v>
      </c>
      <c r="G316" s="33">
        <f>SUMIF('CCG characteristics'!$F$7:$F$215,$C316,G$9:G$217)</f>
        <v>4793638.1287930291</v>
      </c>
      <c r="H316" s="33">
        <f>SUMIF('CCG characteristics'!$F$7:$F$215,$C316,H$9:H$217)</f>
        <v>4832952.2538238866</v>
      </c>
      <c r="I316" s="33">
        <f>SUMIF('CCG characteristics'!$F$7:$F$215,$C316,I$9:I$217)</f>
        <v>4872110.6298915362</v>
      </c>
      <c r="J316" s="33">
        <f>SUMIF('CCG characteristics'!$F$7:$F$215,$C316,J$9:J$217)</f>
        <v>4911587.2555555748</v>
      </c>
    </row>
    <row r="317" spans="3:10" x14ac:dyDescent="0.2">
      <c r="C317" s="91" t="s">
        <v>513</v>
      </c>
      <c r="D317" s="1"/>
      <c r="E317" s="33">
        <f>SUMIF('CCG characteristics'!$F$7:$F$215,$C317,E$9:E$217)</f>
        <v>3785400</v>
      </c>
      <c r="F317" s="33">
        <f>SUMIF('CCG characteristics'!$F$7:$F$215,$C317,F$9:F$217)</f>
        <v>3813766.1943357857</v>
      </c>
      <c r="G317" s="33">
        <f>SUMIF('CCG characteristics'!$F$7:$F$215,$C317,G$9:G$217)</f>
        <v>3841154.004630744</v>
      </c>
      <c r="H317" s="33">
        <f>SUMIF('CCG characteristics'!$F$7:$F$215,$C317,H$9:H$217)</f>
        <v>3868804.0707043349</v>
      </c>
      <c r="I317" s="33">
        <f>SUMIF('CCG characteristics'!$F$7:$F$215,$C317,I$9:I$217)</f>
        <v>3895638.6247678185</v>
      </c>
      <c r="J317" s="33">
        <f>SUMIF('CCG characteristics'!$F$7:$F$215,$C317,J$9:J$217)</f>
        <v>3922438.1448594993</v>
      </c>
    </row>
    <row r="318" spans="3:10" x14ac:dyDescent="0.2">
      <c r="C318" s="91" t="s">
        <v>375</v>
      </c>
      <c r="D318" s="1"/>
      <c r="E318" s="33">
        <f>SUMIF('CCG characteristics'!$F$7:$F$215,$C318,E$9:E$217)</f>
        <v>2837798</v>
      </c>
      <c r="F318" s="33">
        <f>SUMIF('CCG characteristics'!$F$7:$F$215,$C318,F$9:F$217)</f>
        <v>2855801.6656869589</v>
      </c>
      <c r="G318" s="33">
        <f>SUMIF('CCG characteristics'!$F$7:$F$215,$C318,G$9:G$217)</f>
        <v>2873408.3561148811</v>
      </c>
      <c r="H318" s="33">
        <f>SUMIF('CCG characteristics'!$F$7:$F$215,$C318,H$9:H$217)</f>
        <v>2891156.259576783</v>
      </c>
      <c r="I318" s="33">
        <f>SUMIF('CCG characteristics'!$F$7:$F$215,$C318,I$9:I$217)</f>
        <v>2908589.5921358359</v>
      </c>
      <c r="J318" s="33">
        <f>SUMIF('CCG characteristics'!$F$7:$F$215,$C318,J$9:J$217)</f>
        <v>2925972.5595669891</v>
      </c>
    </row>
    <row r="319" spans="3:10" x14ac:dyDescent="0.2">
      <c r="C319" s="91" t="s">
        <v>430</v>
      </c>
      <c r="D319" s="1"/>
      <c r="E319" s="33">
        <f>SUMIF('CCG characteristics'!$F$7:$F$215,$C319,E$9:E$217)</f>
        <v>3278769</v>
      </c>
      <c r="F319" s="33">
        <f>SUMIF('CCG characteristics'!$F$7:$F$215,$C319,F$9:F$217)</f>
        <v>3302341.5775246131</v>
      </c>
      <c r="G319" s="33">
        <f>SUMIF('CCG characteristics'!$F$7:$F$215,$C319,G$9:G$217)</f>
        <v>3325580.2950053983</v>
      </c>
      <c r="H319" s="33">
        <f>SUMIF('CCG characteristics'!$F$7:$F$215,$C319,H$9:H$217)</f>
        <v>3348951.7019797927</v>
      </c>
      <c r="I319" s="33">
        <f>SUMIF('CCG characteristics'!$F$7:$F$215,$C319,I$9:I$217)</f>
        <v>3371955.6040659002</v>
      </c>
      <c r="J319" s="33">
        <f>SUMIF('CCG characteristics'!$F$7:$F$215,$C319,J$9:J$217)</f>
        <v>3394967.4409780144</v>
      </c>
    </row>
    <row r="320" spans="3:10" x14ac:dyDescent="0.2">
      <c r="C320" s="91"/>
      <c r="D320" s="1"/>
    </row>
    <row r="321" spans="3:10" x14ac:dyDescent="0.2">
      <c r="C321" s="91" t="s">
        <v>458</v>
      </c>
      <c r="D321" s="1"/>
      <c r="E321" s="34">
        <f>SUM(E307:E319)</f>
        <v>57329179</v>
      </c>
      <c r="F321" s="34">
        <f t="shared" ref="F321:J321" si="7">SUM(F307:F319)</f>
        <v>57757859.553832896</v>
      </c>
      <c r="G321" s="34">
        <f t="shared" si="7"/>
        <v>58173724.96409557</v>
      </c>
      <c r="H321" s="34">
        <f t="shared" si="7"/>
        <v>58592211.479955852</v>
      </c>
      <c r="I321" s="34">
        <f t="shared" si="7"/>
        <v>58998829.933345482</v>
      </c>
      <c r="J321" s="34">
        <f t="shared" si="7"/>
        <v>59402338.41171252</v>
      </c>
    </row>
  </sheetData>
  <pageMargins left="0.23622047244094491" right="0.23622047244094491" top="0.23622047244094491" bottom="0.47244094488188981" header="0.31496062992125984" footer="0.23622047244094491"/>
  <pageSetup paperSize="9" scale="78" fitToHeight="0" orientation="portrait" r:id="rId1"/>
  <headerFooter scaleWithDoc="0">
    <oddFooter>&amp;L&amp;A&amp;C&amp;F&amp;RPage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V28"/>
  <sheetViews>
    <sheetView showGridLines="0" workbookViewId="0"/>
  </sheetViews>
  <sheetFormatPr defaultRowHeight="12.75" x14ac:dyDescent="0.2"/>
  <cols>
    <col min="1" max="1" width="26.85546875" style="91" customWidth="1"/>
    <col min="2" max="2" width="12" style="91" customWidth="1"/>
    <col min="3" max="3" width="1.28515625" style="138" customWidth="1"/>
    <col min="4" max="8" width="8" style="105" customWidth="1"/>
    <col min="9" max="9" width="1.28515625" style="91" customWidth="1"/>
    <col min="10" max="10" width="14.85546875" style="91" customWidth="1"/>
    <col min="11" max="11" width="11.85546875" style="91" bestFit="1" customWidth="1"/>
    <col min="12" max="14" width="12.28515625" style="91" bestFit="1" customWidth="1"/>
    <col min="15" max="16384" width="9.140625" style="91"/>
  </cols>
  <sheetData>
    <row r="1" spans="1:15" x14ac:dyDescent="0.2">
      <c r="A1" s="36" t="s">
        <v>550</v>
      </c>
    </row>
    <row r="2" spans="1:15" x14ac:dyDescent="0.2">
      <c r="A2" s="37" t="s">
        <v>571</v>
      </c>
    </row>
    <row r="3" spans="1:15" x14ac:dyDescent="0.2">
      <c r="A3" s="214" t="s">
        <v>558</v>
      </c>
    </row>
    <row r="5" spans="1:15" x14ac:dyDescent="0.2">
      <c r="A5" s="59"/>
      <c r="B5" s="148" t="s">
        <v>475</v>
      </c>
      <c r="C5" s="139"/>
      <c r="D5" s="136" t="s">
        <v>460</v>
      </c>
      <c r="E5" s="136" t="s">
        <v>461</v>
      </c>
      <c r="F5" s="136" t="s">
        <v>462</v>
      </c>
      <c r="G5" s="136" t="s">
        <v>465</v>
      </c>
      <c r="H5" s="136" t="s">
        <v>466</v>
      </c>
      <c r="I5" s="137"/>
    </row>
    <row r="6" spans="1:15" x14ac:dyDescent="0.2">
      <c r="A6" s="94" t="s">
        <v>459</v>
      </c>
      <c r="B6" s="93">
        <v>1.3599999999999999E-2</v>
      </c>
      <c r="C6" s="140"/>
      <c r="D6" s="121">
        <v>1.66E-2</v>
      </c>
      <c r="E6" s="121">
        <v>1.84E-2</v>
      </c>
      <c r="F6" s="121">
        <v>1.9300000000000001E-2</v>
      </c>
      <c r="G6" s="121">
        <v>2.06E-2</v>
      </c>
      <c r="H6" s="121">
        <v>2.1999999999999999E-2</v>
      </c>
      <c r="I6" s="99"/>
    </row>
    <row r="7" spans="1:15" x14ac:dyDescent="0.2">
      <c r="A7" s="94"/>
      <c r="B7" s="93"/>
      <c r="C7" s="140"/>
      <c r="D7" s="121"/>
      <c r="E7" s="121"/>
      <c r="F7" s="121"/>
      <c r="G7" s="121"/>
      <c r="H7" s="121"/>
      <c r="I7" s="99"/>
      <c r="J7" s="93"/>
      <c r="K7" s="93"/>
      <c r="L7" s="93"/>
      <c r="M7" s="93"/>
      <c r="N7" s="93"/>
    </row>
    <row r="8" spans="1:15" x14ac:dyDescent="0.2">
      <c r="A8" s="146"/>
      <c r="B8" s="146"/>
      <c r="C8" s="146"/>
      <c r="D8" s="217" t="s">
        <v>476</v>
      </c>
      <c r="E8" s="217"/>
      <c r="F8" s="217"/>
      <c r="G8" s="217"/>
      <c r="H8" s="217"/>
      <c r="I8" s="146"/>
      <c r="J8" s="218" t="s">
        <v>477</v>
      </c>
      <c r="K8" s="218"/>
      <c r="L8" s="218"/>
      <c r="M8" s="218"/>
      <c r="N8" s="218"/>
    </row>
    <row r="9" spans="1:15" x14ac:dyDescent="0.2">
      <c r="A9" s="59"/>
      <c r="B9" s="148" t="s">
        <v>475</v>
      </c>
      <c r="C9" s="139"/>
      <c r="D9" s="136" t="s">
        <v>460</v>
      </c>
      <c r="E9" s="136" t="s">
        <v>461</v>
      </c>
      <c r="F9" s="136" t="s">
        <v>462</v>
      </c>
      <c r="G9" s="136" t="s">
        <v>465</v>
      </c>
      <c r="H9" s="136" t="s">
        <v>466</v>
      </c>
      <c r="I9" s="161"/>
      <c r="J9" s="147" t="s">
        <v>460</v>
      </c>
      <c r="K9" s="147" t="s">
        <v>461</v>
      </c>
      <c r="L9" s="147" t="s">
        <v>462</v>
      </c>
      <c r="M9" s="147" t="s">
        <v>465</v>
      </c>
      <c r="N9" s="147" t="s">
        <v>466</v>
      </c>
    </row>
    <row r="10" spans="1:15" x14ac:dyDescent="0.2">
      <c r="A10" s="94" t="s">
        <v>1</v>
      </c>
      <c r="B10" s="95">
        <f>Baselines!G4</f>
        <v>68000181.000000015</v>
      </c>
      <c r="C10" s="141"/>
      <c r="D10" s="121">
        <f>J10/B10/(1+D$6)-1</f>
        <v>2.0595330153830638E-2</v>
      </c>
      <c r="E10" s="121">
        <f t="shared" ref="E10:H12" si="0">K10/J10/(1+E$6) - 1</f>
        <v>2.8779871075637065E-3</v>
      </c>
      <c r="F10" s="121">
        <f t="shared" si="0"/>
        <v>1.3606652535191888E-3</v>
      </c>
      <c r="G10" s="121">
        <f t="shared" si="0"/>
        <v>1.392487012408905E-3</v>
      </c>
      <c r="H10" s="121">
        <f t="shared" si="0"/>
        <v>1.6273138956591549E-2</v>
      </c>
      <c r="I10" s="94"/>
      <c r="J10" s="95">
        <v>70552718.253373638</v>
      </c>
      <c r="K10" s="95">
        <v>72057674.19934158</v>
      </c>
      <c r="L10" s="95">
        <v>73548325.979930505</v>
      </c>
      <c r="M10" s="95">
        <v>75167946.334656</v>
      </c>
      <c r="N10" s="95">
        <v>78071770.395391181</v>
      </c>
    </row>
    <row r="11" spans="1:15" x14ac:dyDescent="0.2">
      <c r="A11" s="94" t="s">
        <v>472</v>
      </c>
      <c r="B11" s="95">
        <f>Baselines!I4</f>
        <v>7066757.816822717</v>
      </c>
      <c r="C11" s="141"/>
      <c r="D11" s="121">
        <f>J11/B11/(1+D$6)-1</f>
        <v>2.0703318077644361E-2</v>
      </c>
      <c r="E11" s="121">
        <f t="shared" si="0"/>
        <v>1.3468157964155569E-2</v>
      </c>
      <c r="F11" s="121">
        <f t="shared" si="0"/>
        <v>1.2591025941166567E-2</v>
      </c>
      <c r="G11" s="121">
        <f t="shared" si="0"/>
        <v>1.2603844136650943E-2</v>
      </c>
      <c r="H11" s="121">
        <f t="shared" si="0"/>
        <v>1.858022294347661E-2</v>
      </c>
      <c r="I11" s="94"/>
      <c r="J11" s="95">
        <v>7332800</v>
      </c>
      <c r="K11" s="95">
        <v>7568300</v>
      </c>
      <c r="L11" s="95">
        <v>7811500</v>
      </c>
      <c r="M11" s="95">
        <v>8072900</v>
      </c>
      <c r="N11" s="95">
        <v>8403800</v>
      </c>
    </row>
    <row r="12" spans="1:15" x14ac:dyDescent="0.2">
      <c r="A12" s="94" t="s">
        <v>473</v>
      </c>
      <c r="B12" s="95">
        <f>Baselines!J4</f>
        <v>5350823.3534933757</v>
      </c>
      <c r="C12" s="141"/>
      <c r="D12" s="121">
        <f>J12/B12/(1+D$6)-1</f>
        <v>-5.52695827489883E-2</v>
      </c>
      <c r="E12" s="121">
        <f t="shared" si="0"/>
        <v>-3.8321466071186472E-2</v>
      </c>
      <c r="F12" s="121">
        <f t="shared" si="0"/>
        <v>-3.8622146711133731E-2</v>
      </c>
      <c r="G12" s="121">
        <f t="shared" si="0"/>
        <v>-4.8593300793595029E-2</v>
      </c>
      <c r="H12" s="121">
        <f t="shared" si="0"/>
        <v>-4.8087614351054797E-2</v>
      </c>
      <c r="I12" s="94"/>
      <c r="J12" s="95">
        <v>5139000</v>
      </c>
      <c r="K12" s="95">
        <v>5033000</v>
      </c>
      <c r="L12" s="95">
        <v>4932000</v>
      </c>
      <c r="M12" s="95">
        <v>4789000</v>
      </c>
      <c r="N12" s="95">
        <v>4659000</v>
      </c>
    </row>
    <row r="13" spans="1:15" x14ac:dyDescent="0.2">
      <c r="A13" s="149" t="s">
        <v>474</v>
      </c>
      <c r="B13" s="150"/>
      <c r="C13" s="151"/>
      <c r="D13" s="152"/>
      <c r="E13" s="152"/>
      <c r="F13" s="152"/>
      <c r="G13" s="152"/>
      <c r="H13" s="152"/>
      <c r="I13" s="149"/>
      <c r="J13" s="153">
        <v>15661975.142877499</v>
      </c>
      <c r="K13" s="153">
        <v>16413499.231478352</v>
      </c>
      <c r="L13" s="153">
        <v>17150845.974147376</v>
      </c>
      <c r="M13" s="153">
        <v>17918305.774825796</v>
      </c>
      <c r="N13" s="153">
        <v>18820336.039312221</v>
      </c>
    </row>
    <row r="14" spans="1:15" x14ac:dyDescent="0.2">
      <c r="A14" s="94" t="s">
        <v>537</v>
      </c>
      <c r="B14" s="95">
        <f>Baselines!L4</f>
        <v>13471567.859082917</v>
      </c>
      <c r="C14" s="141"/>
      <c r="D14" s="121">
        <f>J14/B14/(1+D$6)-1</f>
        <v>5.9321076994247157E-2</v>
      </c>
      <c r="E14" s="121">
        <f>K14/J14/(1+E$6) - 1</f>
        <v>2.9049481454456183E-2</v>
      </c>
      <c r="F14" s="121">
        <f>L14/K14/(1+F$6) - 1</f>
        <v>2.5138025984475343E-2</v>
      </c>
      <c r="G14" s="121">
        <f>M14/L14/(1+G$6) - 1</f>
        <v>2.3660234466537755E-2</v>
      </c>
      <c r="H14" s="121">
        <f>N14/M14/(1+H$6) - 1</f>
        <v>2.7731183709120977E-2</v>
      </c>
      <c r="I14" s="94"/>
      <c r="J14" s="95">
        <v>14507609.655121326</v>
      </c>
      <c r="K14" s="95">
        <v>15203742.679492792</v>
      </c>
      <c r="L14" s="95">
        <v>15886743.298861163</v>
      </c>
      <c r="M14" s="95">
        <v>16597637.494048486</v>
      </c>
      <c r="N14" s="95">
        <v>17433183.640361074</v>
      </c>
    </row>
    <row r="15" spans="1:15" s="157" customFormat="1" ht="6.75" x14ac:dyDescent="0.15">
      <c r="A15" s="154"/>
      <c r="B15" s="154"/>
      <c r="C15" s="155"/>
      <c r="D15" s="156"/>
      <c r="E15" s="156"/>
      <c r="F15" s="156"/>
      <c r="G15" s="156"/>
      <c r="H15" s="156"/>
      <c r="I15" s="154"/>
      <c r="J15" s="154"/>
      <c r="K15" s="154"/>
      <c r="L15" s="154"/>
      <c r="M15" s="154"/>
      <c r="N15" s="154"/>
    </row>
    <row r="16" spans="1:15" ht="14.25" customHeight="1" x14ac:dyDescent="0.2">
      <c r="A16" s="94" t="s">
        <v>538</v>
      </c>
      <c r="B16" s="119">
        <f>SUM(B10:B14)</f>
        <v>93889330.029399037</v>
      </c>
      <c r="C16" s="143"/>
      <c r="D16" s="121">
        <f>J16/B16/(1+D$6)-1</f>
        <v>2.1836364712831458E-2</v>
      </c>
      <c r="E16" s="121">
        <f>K16/J16/(1+E$6) - 1</f>
        <v>5.3963104981697985E-3</v>
      </c>
      <c r="F16" s="121">
        <f>L16/K16/(1+F$6) - 1</f>
        <v>3.8166981754228502E-3</v>
      </c>
      <c r="G16" s="121">
        <f>M16/L16/(1+G$6) - 1</f>
        <v>3.2990472602127952E-3</v>
      </c>
      <c r="H16" s="121">
        <f>N16/M16/(1+H$6) - 1</f>
        <v>1.5322888482802721E-2</v>
      </c>
      <c r="I16" s="94"/>
      <c r="J16" s="119">
        <f>SUM(J10:J12)+J14</f>
        <v>97532127.908494964</v>
      </c>
      <c r="K16" s="119">
        <f t="shared" ref="K16:N16" si="1">SUM(K10:K12)+K14</f>
        <v>99862716.878834367</v>
      </c>
      <c r="L16" s="119">
        <f t="shared" si="1"/>
        <v>102178569.27879167</v>
      </c>
      <c r="M16" s="119">
        <f t="shared" si="1"/>
        <v>104627483.82870449</v>
      </c>
      <c r="N16" s="119">
        <f t="shared" si="1"/>
        <v>108567754.03575225</v>
      </c>
      <c r="O16" s="94"/>
    </row>
    <row r="17" spans="1:22" x14ac:dyDescent="0.2">
      <c r="A17" s="94"/>
      <c r="B17" s="94"/>
      <c r="C17" s="122"/>
      <c r="D17" s="116"/>
      <c r="E17" s="116"/>
      <c r="F17" s="116"/>
      <c r="G17" s="116"/>
      <c r="H17" s="116"/>
      <c r="I17" s="94"/>
      <c r="J17" s="94"/>
      <c r="K17" s="94"/>
      <c r="L17" s="94"/>
      <c r="M17" s="94"/>
      <c r="N17" s="94"/>
      <c r="O17" s="92"/>
    </row>
    <row r="18" spans="1:22" x14ac:dyDescent="0.2">
      <c r="A18" s="99"/>
      <c r="B18" s="99"/>
      <c r="C18" s="122"/>
      <c r="D18" s="217" t="s">
        <v>539</v>
      </c>
      <c r="E18" s="217"/>
      <c r="F18" s="217"/>
      <c r="G18" s="217"/>
      <c r="H18" s="217"/>
      <c r="I18" s="94"/>
      <c r="J18" s="160" t="s">
        <v>540</v>
      </c>
      <c r="K18" s="94"/>
      <c r="L18" s="94"/>
      <c r="M18" s="94"/>
      <c r="N18" s="94"/>
      <c r="O18" s="92"/>
    </row>
    <row r="19" spans="1:22" x14ac:dyDescent="0.2">
      <c r="A19" s="59"/>
      <c r="B19" s="148"/>
      <c r="C19" s="139"/>
      <c r="D19" s="136" t="s">
        <v>460</v>
      </c>
      <c r="E19" s="136" t="s">
        <v>461</v>
      </c>
      <c r="F19" s="136" t="s">
        <v>462</v>
      </c>
      <c r="G19" s="136" t="s">
        <v>465</v>
      </c>
      <c r="H19" s="136" t="s">
        <v>466</v>
      </c>
      <c r="I19" s="137"/>
      <c r="J19" s="106"/>
    </row>
    <row r="20" spans="1:22" x14ac:dyDescent="0.2">
      <c r="A20" s="94" t="s">
        <v>1</v>
      </c>
      <c r="B20" s="95"/>
      <c r="C20" s="141"/>
      <c r="D20" s="121">
        <f>J10/B10-1</f>
        <v>3.7537212634384254E-2</v>
      </c>
      <c r="E20" s="121">
        <f>K10/J10-1</f>
        <v>2.1330942070342918E-2</v>
      </c>
      <c r="F20" s="121">
        <f t="shared" ref="F20:H20" si="2">L10/K10-1</f>
        <v>2.0686926092912117E-2</v>
      </c>
      <c r="G20" s="121">
        <f t="shared" si="2"/>
        <v>2.202117224486444E-2</v>
      </c>
      <c r="H20" s="121">
        <f t="shared" si="2"/>
        <v>3.863114801363654E-2</v>
      </c>
      <c r="I20" s="94"/>
      <c r="J20" s="117">
        <f>(N10/B10)^0.2 -1</f>
        <v>2.8008704071435631E-2</v>
      </c>
      <c r="K20" s="94"/>
      <c r="L20" s="94"/>
      <c r="M20" s="94"/>
      <c r="N20" s="94"/>
      <c r="O20" s="92"/>
    </row>
    <row r="21" spans="1:22" x14ac:dyDescent="0.2">
      <c r="A21" s="94" t="s">
        <v>472</v>
      </c>
      <c r="B21" s="95"/>
      <c r="C21" s="141"/>
      <c r="D21" s="121">
        <f t="shared" ref="D21:D22" si="3">J11/B11-1</f>
        <v>3.7646993157733233E-2</v>
      </c>
      <c r="E21" s="121">
        <f t="shared" ref="E21:E22" si="4">K11/J11-1</f>
        <v>3.2115972070696053E-2</v>
      </c>
      <c r="F21" s="121">
        <f t="shared" ref="F21:F22" si="5">L11/K11-1</f>
        <v>3.2134032741831131E-2</v>
      </c>
      <c r="G21" s="121">
        <f t="shared" ref="G21:G22" si="6">M11/L11-1</f>
        <v>3.3463483325865795E-2</v>
      </c>
      <c r="H21" s="121">
        <f t="shared" ref="H21:H22" si="7">N11/M11-1</f>
        <v>4.0988987848233016E-2</v>
      </c>
      <c r="I21" s="94"/>
      <c r="J21" s="117">
        <f t="shared" ref="J21:J22" si="8">(N11/B11)^0.2 -1</f>
        <v>3.5263970949731549E-2</v>
      </c>
      <c r="K21" s="118"/>
      <c r="L21" s="118"/>
      <c r="M21" s="118"/>
      <c r="N21" s="118"/>
      <c r="O21" s="92"/>
      <c r="P21" s="96"/>
      <c r="R21" s="96"/>
      <c r="T21" s="96"/>
      <c r="V21" s="96"/>
    </row>
    <row r="22" spans="1:22" x14ac:dyDescent="0.2">
      <c r="A22" s="94" t="s">
        <v>473</v>
      </c>
      <c r="B22" s="95"/>
      <c r="C22" s="141"/>
      <c r="D22" s="121">
        <f t="shared" si="3"/>
        <v>-3.9587057822621508E-2</v>
      </c>
      <c r="E22" s="121">
        <f t="shared" si="4"/>
        <v>-2.0626581046896297E-2</v>
      </c>
      <c r="F22" s="121">
        <f t="shared" si="5"/>
        <v>-2.0067554142658484E-2</v>
      </c>
      <c r="G22" s="121">
        <f t="shared" si="6"/>
        <v>-2.8994322789943183E-2</v>
      </c>
      <c r="H22" s="121">
        <f t="shared" si="7"/>
        <v>-2.7145541866777978E-2</v>
      </c>
      <c r="I22" s="94"/>
      <c r="J22" s="117">
        <f t="shared" si="8"/>
        <v>-2.7310071001135916E-2</v>
      </c>
      <c r="K22" s="144"/>
      <c r="L22" s="95"/>
      <c r="M22" s="144"/>
      <c r="N22" s="144"/>
      <c r="O22" s="94"/>
    </row>
    <row r="23" spans="1:22" x14ac:dyDescent="0.2">
      <c r="A23" s="125"/>
      <c r="B23" s="123"/>
      <c r="C23" s="142"/>
      <c r="D23" s="124"/>
      <c r="E23" s="124"/>
      <c r="F23" s="124"/>
      <c r="G23" s="124"/>
      <c r="H23" s="124"/>
      <c r="I23" s="99"/>
      <c r="J23" s="126"/>
      <c r="K23" s="118"/>
      <c r="L23" s="118"/>
      <c r="M23" s="118"/>
      <c r="N23" s="118"/>
      <c r="O23" s="94"/>
    </row>
    <row r="24" spans="1:22" x14ac:dyDescent="0.2">
      <c r="A24" s="94" t="s">
        <v>537</v>
      </c>
      <c r="B24" s="95"/>
      <c r="C24" s="141"/>
      <c r="D24" s="121">
        <f>J14/B14-1</f>
        <v>7.6905806872351601E-2</v>
      </c>
      <c r="E24" s="121">
        <f>K14/J14-1</f>
        <v>4.7983991913218116E-2</v>
      </c>
      <c r="F24" s="121">
        <f t="shared" ref="F24" si="9">L14/K14-1</f>
        <v>4.4923189885975878E-2</v>
      </c>
      <c r="G24" s="121">
        <f t="shared" ref="G24" si="10">M14/L14-1</f>
        <v>4.4747635296548349E-2</v>
      </c>
      <c r="H24" s="121">
        <f t="shared" ref="H24" si="11">N14/M14-1</f>
        <v>5.0341269750721729E-2</v>
      </c>
      <c r="I24" s="94"/>
      <c r="J24" s="117">
        <f>(N14/B14)^0.2 -1</f>
        <v>5.2911120020086688E-2</v>
      </c>
      <c r="K24" s="144"/>
      <c r="L24" s="144"/>
      <c r="M24" s="144"/>
      <c r="N24" s="144"/>
    </row>
    <row r="25" spans="1:22" s="157" customFormat="1" ht="6.75" x14ac:dyDescent="0.15">
      <c r="A25" s="154"/>
      <c r="B25" s="154"/>
      <c r="C25" s="155"/>
      <c r="D25" s="156"/>
      <c r="E25" s="156"/>
      <c r="F25" s="156"/>
      <c r="G25" s="156"/>
      <c r="H25" s="156"/>
      <c r="I25" s="154"/>
      <c r="J25" s="158"/>
      <c r="K25" s="159"/>
      <c r="L25" s="159"/>
      <c r="M25" s="159"/>
      <c r="N25" s="159"/>
    </row>
    <row r="26" spans="1:22" ht="15" customHeight="1" x14ac:dyDescent="0.2">
      <c r="A26" s="94" t="s">
        <v>538</v>
      </c>
      <c r="B26" s="119"/>
      <c r="C26" s="143"/>
      <c r="D26" s="121">
        <f>J16/B16-1</f>
        <v>3.8798848367064487E-2</v>
      </c>
      <c r="E26" s="121">
        <f>K16/J16-1</f>
        <v>2.3895602611336164E-2</v>
      </c>
      <c r="F26" s="121">
        <f t="shared" ref="F26" si="12">L16/K16-1</f>
        <v>2.3190360450208614E-2</v>
      </c>
      <c r="G26" s="121">
        <f t="shared" ref="G26" si="13">M16/L16-1</f>
        <v>2.3967007633773241E-2</v>
      </c>
      <c r="H26" s="121">
        <f t="shared" ref="H26" si="14">N16/M16-1</f>
        <v>3.7659992029424494E-2</v>
      </c>
      <c r="I26" s="94"/>
      <c r="J26" s="117">
        <f>(N16/B16)^0.2 -1</f>
        <v>2.9477650470551842E-2</v>
      </c>
      <c r="K26" s="144"/>
      <c r="L26" s="144"/>
      <c r="M26" s="144"/>
      <c r="N26" s="144"/>
    </row>
    <row r="27" spans="1:22" x14ac:dyDescent="0.2">
      <c r="A27" s="94"/>
      <c r="B27" s="94"/>
      <c r="C27" s="122"/>
      <c r="D27" s="116"/>
      <c r="E27" s="116"/>
      <c r="F27" s="116"/>
      <c r="G27" s="116"/>
      <c r="H27" s="127"/>
      <c r="I27" s="94"/>
      <c r="J27" s="145"/>
      <c r="K27" s="94"/>
      <c r="L27" s="145"/>
      <c r="M27" s="94"/>
      <c r="N27" s="145"/>
      <c r="P27" s="96"/>
      <c r="R27" s="96"/>
    </row>
    <row r="28" spans="1:22" x14ac:dyDescent="0.2">
      <c r="D28" s="116"/>
      <c r="E28" s="116"/>
      <c r="F28" s="116"/>
      <c r="G28" s="116"/>
      <c r="H28" s="116"/>
    </row>
  </sheetData>
  <mergeCells count="3">
    <mergeCell ref="D8:H8"/>
    <mergeCell ref="J8:N8"/>
    <mergeCell ref="D18:H18"/>
  </mergeCells>
  <pageMargins left="0.23622047244094491" right="0.23622047244094491" top="0.23622047244094491" bottom="0.47244094488188981" header="0.31496062992125984" footer="0.23622047244094491"/>
  <pageSetup paperSize="9" scale="98" fitToHeight="0" orientation="landscape" r:id="rId1"/>
  <headerFooter scaleWithDoc="0">
    <oddFooter>&amp;L&amp;A&amp;C&amp;F&amp;RPage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N35"/>
  <sheetViews>
    <sheetView showGridLines="0" topLeftCell="C1" workbookViewId="0">
      <selection activeCell="C1" sqref="C1"/>
    </sheetView>
  </sheetViews>
  <sheetFormatPr defaultRowHeight="12.75" x14ac:dyDescent="0.2"/>
  <cols>
    <col min="1" max="1" width="59.140625" style="94" hidden="1" customWidth="1"/>
    <col min="2" max="2" width="24" style="20" hidden="1" customWidth="1"/>
    <col min="3" max="3" width="25.85546875" style="94" bestFit="1" customWidth="1"/>
    <col min="4" max="8" width="7.5703125" style="116" bestFit="1" customWidth="1"/>
    <col min="9" max="9" width="27.7109375" style="166" customWidth="1"/>
    <col min="10" max="10" width="7.140625" style="94" bestFit="1" customWidth="1"/>
    <col min="11" max="16384" width="9.140625" style="94"/>
  </cols>
  <sheetData>
    <row r="1" spans="1:10" x14ac:dyDescent="0.2">
      <c r="C1" s="162" t="s">
        <v>550</v>
      </c>
    </row>
    <row r="2" spans="1:10" x14ac:dyDescent="0.2">
      <c r="C2" s="163" t="s">
        <v>571</v>
      </c>
    </row>
    <row r="3" spans="1:10" x14ac:dyDescent="0.2">
      <c r="C3" s="215" t="s">
        <v>583</v>
      </c>
    </row>
    <row r="4" spans="1:10" x14ac:dyDescent="0.2">
      <c r="B4" s="16"/>
    </row>
    <row r="6" spans="1:10" x14ac:dyDescent="0.2">
      <c r="A6" s="166"/>
      <c r="B6" s="184" t="s">
        <v>547</v>
      </c>
      <c r="C6" s="200" t="s">
        <v>542</v>
      </c>
      <c r="D6" s="201" t="s">
        <v>460</v>
      </c>
      <c r="E6" s="201" t="s">
        <v>461</v>
      </c>
      <c r="F6" s="201" t="s">
        <v>462</v>
      </c>
      <c r="G6" s="201" t="s">
        <v>465</v>
      </c>
      <c r="H6" s="201" t="s">
        <v>466</v>
      </c>
      <c r="I6" s="182" t="s">
        <v>552</v>
      </c>
    </row>
    <row r="7" spans="1:10" s="164" customFormat="1" ht="46.5" customHeight="1" x14ac:dyDescent="0.25">
      <c r="B7" s="185" t="s">
        <v>542</v>
      </c>
      <c r="C7" s="167" t="s">
        <v>572</v>
      </c>
      <c r="D7" s="170">
        <v>119</v>
      </c>
      <c r="E7" s="170">
        <v>140</v>
      </c>
      <c r="F7" s="170">
        <v>170</v>
      </c>
      <c r="G7" s="170">
        <v>190</v>
      </c>
      <c r="H7" s="170">
        <v>229</v>
      </c>
      <c r="I7" s="203" t="s">
        <v>573</v>
      </c>
      <c r="J7" s="165"/>
    </row>
    <row r="8" spans="1:10" s="164" customFormat="1" ht="47.25" customHeight="1" x14ac:dyDescent="0.25">
      <c r="B8" s="185" t="s">
        <v>542</v>
      </c>
      <c r="C8" s="167" t="s">
        <v>548</v>
      </c>
      <c r="D8" s="170">
        <v>173</v>
      </c>
      <c r="E8" s="170">
        <v>173</v>
      </c>
      <c r="F8" s="170">
        <v>173</v>
      </c>
      <c r="G8" s="170">
        <v>173</v>
      </c>
      <c r="H8" s="170">
        <v>173</v>
      </c>
      <c r="I8" s="203" t="s">
        <v>574</v>
      </c>
      <c r="J8" s="165"/>
    </row>
    <row r="9" spans="1:10" s="164" customFormat="1" ht="47.25" customHeight="1" x14ac:dyDescent="0.25">
      <c r="B9" s="185" t="s">
        <v>542</v>
      </c>
      <c r="C9" s="168" t="s">
        <v>632</v>
      </c>
      <c r="D9" s="170">
        <v>652.34732852994591</v>
      </c>
      <c r="E9" s="170">
        <v>652.34732852994591</v>
      </c>
      <c r="F9" s="170">
        <v>652.34732852994591</v>
      </c>
      <c r="G9" s="170">
        <v>652.34732852994591</v>
      </c>
      <c r="H9" s="170">
        <v>652.34732852994591</v>
      </c>
      <c r="I9" s="203" t="s">
        <v>576</v>
      </c>
      <c r="J9" s="165"/>
    </row>
    <row r="10" spans="1:10" s="164" customFormat="1" ht="42" customHeight="1" x14ac:dyDescent="0.25">
      <c r="B10" s="185" t="s">
        <v>542</v>
      </c>
      <c r="C10" s="168" t="s">
        <v>577</v>
      </c>
      <c r="D10" s="170">
        <v>0</v>
      </c>
      <c r="E10" s="170">
        <v>94</v>
      </c>
      <c r="F10" s="170">
        <v>105</v>
      </c>
      <c r="G10" s="170">
        <v>99</v>
      </c>
      <c r="H10" s="170">
        <v>1157</v>
      </c>
      <c r="I10" s="203" t="s">
        <v>636</v>
      </c>
      <c r="J10" s="165"/>
    </row>
    <row r="11" spans="1:10" s="164" customFormat="1" hidden="1" x14ac:dyDescent="0.2">
      <c r="B11" s="185" t="s">
        <v>542</v>
      </c>
      <c r="C11" s="168" t="s">
        <v>577</v>
      </c>
      <c r="D11" s="170"/>
      <c r="E11" s="170"/>
      <c r="F11" s="170"/>
      <c r="G11" s="170"/>
      <c r="H11" s="170"/>
      <c r="I11" s="203"/>
      <c r="J11" s="172"/>
    </row>
    <row r="12" spans="1:10" x14ac:dyDescent="0.2">
      <c r="B12" s="186" t="s">
        <v>542</v>
      </c>
      <c r="C12" s="192" t="s">
        <v>545</v>
      </c>
      <c r="D12" s="193">
        <f>SUM(D7:D10)</f>
        <v>944.34732852994591</v>
      </c>
      <c r="E12" s="193">
        <f>SUM(E7:E10)</f>
        <v>1059.347328529946</v>
      </c>
      <c r="F12" s="193">
        <f>SUM(F7:F10)</f>
        <v>1100.347328529946</v>
      </c>
      <c r="G12" s="193">
        <f>SUM(G7:G10)</f>
        <v>1114.347328529946</v>
      </c>
      <c r="H12" s="193">
        <f>SUM(H7:H10)</f>
        <v>2211.347328529946</v>
      </c>
      <c r="I12" s="203"/>
      <c r="J12" s="172"/>
    </row>
    <row r="13" spans="1:10" x14ac:dyDescent="0.2">
      <c r="B13" s="187"/>
      <c r="C13" s="192" t="s">
        <v>578</v>
      </c>
      <c r="D13" s="193">
        <f>D12</f>
        <v>944.34732852994591</v>
      </c>
      <c r="E13" s="193">
        <f t="shared" ref="E13:G13" si="0">E12-D12</f>
        <v>115.00000000000011</v>
      </c>
      <c r="F13" s="193">
        <f t="shared" si="0"/>
        <v>41</v>
      </c>
      <c r="G13" s="193">
        <f t="shared" si="0"/>
        <v>14</v>
      </c>
      <c r="H13" s="193">
        <f>H12-G12</f>
        <v>1097</v>
      </c>
      <c r="I13" s="203"/>
      <c r="J13" s="172"/>
    </row>
    <row r="14" spans="1:10" x14ac:dyDescent="0.2">
      <c r="B14" s="187"/>
      <c r="C14" s="194" t="s">
        <v>579</v>
      </c>
      <c r="D14" s="195">
        <v>1.3890015046589758E-2</v>
      </c>
      <c r="E14" s="195">
        <v>1.6299868076947006E-3</v>
      </c>
      <c r="F14" s="195">
        <v>5.689886671415025E-4</v>
      </c>
      <c r="G14" s="195">
        <v>1.8355278410665406E-4</v>
      </c>
      <c r="H14" s="195">
        <v>1.4595480567149391E-2</v>
      </c>
      <c r="I14" s="203"/>
      <c r="J14" s="172"/>
    </row>
    <row r="15" spans="1:10" x14ac:dyDescent="0.2">
      <c r="C15" s="164"/>
      <c r="D15" s="181"/>
      <c r="E15" s="181"/>
      <c r="F15" s="181"/>
      <c r="G15" s="181"/>
      <c r="H15" s="181"/>
      <c r="I15" s="204"/>
    </row>
    <row r="16" spans="1:10" x14ac:dyDescent="0.2">
      <c r="C16" s="164"/>
      <c r="D16" s="181"/>
      <c r="E16" s="181"/>
      <c r="F16" s="181"/>
      <c r="G16" s="181"/>
      <c r="H16" s="181"/>
      <c r="I16" s="204"/>
    </row>
    <row r="17" spans="2:14" x14ac:dyDescent="0.2">
      <c r="B17" s="184" t="s">
        <v>547</v>
      </c>
      <c r="C17" s="173" t="s">
        <v>541</v>
      </c>
      <c r="D17" s="169" t="s">
        <v>460</v>
      </c>
      <c r="E17" s="169" t="s">
        <v>461</v>
      </c>
      <c r="F17" s="169" t="s">
        <v>462</v>
      </c>
      <c r="G17" s="169" t="s">
        <v>465</v>
      </c>
      <c r="H17" s="169" t="s">
        <v>466</v>
      </c>
      <c r="I17" s="202" t="s">
        <v>552</v>
      </c>
    </row>
    <row r="18" spans="2:14" ht="33.75" customHeight="1" x14ac:dyDescent="0.2">
      <c r="B18" s="185" t="s">
        <v>541</v>
      </c>
      <c r="C18" s="196" t="s">
        <v>543</v>
      </c>
      <c r="D18" s="170">
        <v>32</v>
      </c>
      <c r="E18" s="170">
        <v>32</v>
      </c>
      <c r="F18" s="170">
        <v>32</v>
      </c>
      <c r="G18" s="170">
        <v>32</v>
      </c>
      <c r="H18" s="170">
        <v>32</v>
      </c>
      <c r="I18" s="205" t="s">
        <v>580</v>
      </c>
    </row>
    <row r="19" spans="2:14" ht="45" customHeight="1" x14ac:dyDescent="0.2">
      <c r="B19" s="185" t="s">
        <v>541</v>
      </c>
      <c r="C19" s="168" t="s">
        <v>575</v>
      </c>
      <c r="D19" s="170">
        <v>102.66015546434997</v>
      </c>
      <c r="E19" s="170">
        <v>102.66015546434997</v>
      </c>
      <c r="F19" s="170">
        <v>102.66015546434997</v>
      </c>
      <c r="G19" s="170">
        <v>102.66015546434997</v>
      </c>
      <c r="H19" s="170">
        <v>102.66015546434997</v>
      </c>
      <c r="I19" s="203" t="s">
        <v>581</v>
      </c>
    </row>
    <row r="20" spans="2:14" x14ac:dyDescent="0.2">
      <c r="B20" s="188"/>
      <c r="C20" s="192" t="s">
        <v>545</v>
      </c>
      <c r="D20" s="193">
        <v>134.66015546434997</v>
      </c>
      <c r="E20" s="193">
        <v>134.66015546434997</v>
      </c>
      <c r="F20" s="193">
        <v>134.66015546434997</v>
      </c>
      <c r="G20" s="193">
        <v>134.66015546434997</v>
      </c>
      <c r="H20" s="193">
        <v>134.66015546434997</v>
      </c>
      <c r="I20" s="203"/>
    </row>
    <row r="21" spans="2:14" x14ac:dyDescent="0.2">
      <c r="B21" s="188"/>
      <c r="C21" s="192" t="s">
        <v>578</v>
      </c>
      <c r="D21" s="193">
        <v>134.66015546434997</v>
      </c>
      <c r="E21" s="193">
        <v>0</v>
      </c>
      <c r="F21" s="193">
        <v>0</v>
      </c>
      <c r="G21" s="193">
        <v>0</v>
      </c>
      <c r="H21" s="193">
        <v>0</v>
      </c>
      <c r="I21" s="203"/>
    </row>
    <row r="22" spans="2:14" x14ac:dyDescent="0.2">
      <c r="B22" s="188"/>
      <c r="C22" s="194" t="s">
        <v>579</v>
      </c>
      <c r="D22" s="195">
        <v>1.9052559868749739E-2</v>
      </c>
      <c r="E22" s="195">
        <v>0</v>
      </c>
      <c r="F22" s="195">
        <v>0</v>
      </c>
      <c r="G22" s="195">
        <v>0</v>
      </c>
      <c r="H22" s="195">
        <v>0</v>
      </c>
      <c r="I22" s="203"/>
    </row>
    <row r="23" spans="2:14" x14ac:dyDescent="0.2">
      <c r="B23" s="16"/>
      <c r="C23" s="164"/>
      <c r="D23" s="181"/>
      <c r="E23" s="181"/>
      <c r="F23" s="181"/>
      <c r="G23" s="181"/>
      <c r="H23" s="181"/>
      <c r="I23" s="204"/>
    </row>
    <row r="24" spans="2:14" x14ac:dyDescent="0.2">
      <c r="C24" s="164"/>
      <c r="D24" s="181"/>
      <c r="E24" s="181"/>
      <c r="F24" s="181"/>
      <c r="G24" s="181"/>
      <c r="H24" s="181"/>
      <c r="I24" s="204"/>
      <c r="J24" s="119"/>
      <c r="K24" s="119"/>
      <c r="L24" s="119"/>
      <c r="M24" s="119"/>
      <c r="N24" s="119"/>
    </row>
    <row r="25" spans="2:14" x14ac:dyDescent="0.2">
      <c r="C25" s="164"/>
      <c r="D25" s="181"/>
      <c r="E25" s="181"/>
      <c r="F25" s="181"/>
      <c r="G25" s="181"/>
      <c r="H25" s="181"/>
      <c r="I25" s="204"/>
    </row>
    <row r="26" spans="2:14" x14ac:dyDescent="0.2">
      <c r="B26" s="184" t="s">
        <v>547</v>
      </c>
      <c r="C26" s="197" t="s">
        <v>549</v>
      </c>
      <c r="D26" s="198" t="s">
        <v>460</v>
      </c>
      <c r="E26" s="198" t="s">
        <v>461</v>
      </c>
      <c r="F26" s="198" t="s">
        <v>462</v>
      </c>
      <c r="G26" s="198" t="s">
        <v>465</v>
      </c>
      <c r="H26" s="198" t="s">
        <v>466</v>
      </c>
      <c r="I26" s="206" t="s">
        <v>552</v>
      </c>
    </row>
    <row r="27" spans="2:14" ht="49.5" customHeight="1" x14ac:dyDescent="0.2">
      <c r="B27" s="188" t="s">
        <v>549</v>
      </c>
      <c r="C27" s="168" t="s">
        <v>632</v>
      </c>
      <c r="D27" s="199">
        <v>141.6677261597043</v>
      </c>
      <c r="E27" s="199">
        <v>0</v>
      </c>
      <c r="F27" s="199">
        <v>0</v>
      </c>
      <c r="G27" s="199">
        <v>0</v>
      </c>
      <c r="H27" s="199">
        <v>0</v>
      </c>
      <c r="I27" s="203" t="s">
        <v>576</v>
      </c>
      <c r="J27" s="119"/>
      <c r="K27" s="119"/>
      <c r="L27" s="119"/>
      <c r="M27" s="119"/>
      <c r="N27" s="119"/>
    </row>
    <row r="28" spans="2:14" x14ac:dyDescent="0.2">
      <c r="B28" s="186" t="s">
        <v>549</v>
      </c>
      <c r="C28" s="174" t="s">
        <v>545</v>
      </c>
      <c r="D28" s="175">
        <f>SUMIF($B$24:$B$27,$B28,D$24:D$27)</f>
        <v>141.6677261597043</v>
      </c>
      <c r="E28" s="175">
        <f>SUMIF($B$24:$B$27,$B28,E$24:E$27)</f>
        <v>0</v>
      </c>
      <c r="F28" s="175">
        <f>SUMIF($B$24:$B$27,$B28,F$24:F$27)</f>
        <v>0</v>
      </c>
      <c r="G28" s="175">
        <f>SUMIF($B$24:$B$27,$B28,G$24:G$27)</f>
        <v>0</v>
      </c>
      <c r="H28" s="175">
        <f>SUMIF($B$24:$B$27,$B28,H$24:H$27)</f>
        <v>0</v>
      </c>
      <c r="I28" s="203"/>
      <c r="J28" s="119"/>
      <c r="K28" s="119"/>
      <c r="L28" s="119"/>
      <c r="M28" s="119"/>
      <c r="N28" s="119"/>
    </row>
    <row r="29" spans="2:14" x14ac:dyDescent="0.2">
      <c r="B29" s="183"/>
      <c r="C29" s="178"/>
      <c r="D29" s="179"/>
      <c r="E29" s="179"/>
      <c r="F29" s="179"/>
      <c r="G29" s="179"/>
      <c r="H29" s="179"/>
      <c r="I29" s="180"/>
    </row>
    <row r="30" spans="2:14" x14ac:dyDescent="0.2">
      <c r="C30" s="172"/>
      <c r="I30" s="177"/>
    </row>
    <row r="31" spans="2:14" x14ac:dyDescent="0.2">
      <c r="C31" s="94" t="s">
        <v>544</v>
      </c>
      <c r="D31" s="120"/>
      <c r="E31" s="120"/>
      <c r="F31" s="120"/>
      <c r="G31" s="120"/>
      <c r="H31" s="120"/>
      <c r="I31" s="177"/>
    </row>
    <row r="32" spans="2:14" x14ac:dyDescent="0.2">
      <c r="B32" s="189"/>
      <c r="C32" s="176" t="s">
        <v>541</v>
      </c>
      <c r="D32" s="171">
        <f>D22</f>
        <v>1.9052559868749739E-2</v>
      </c>
      <c r="E32" s="171">
        <f t="shared" ref="E32:H32" si="1">E22</f>
        <v>0</v>
      </c>
      <c r="F32" s="171">
        <f t="shared" si="1"/>
        <v>0</v>
      </c>
      <c r="G32" s="171">
        <f t="shared" si="1"/>
        <v>0</v>
      </c>
      <c r="H32" s="171">
        <f t="shared" si="1"/>
        <v>0</v>
      </c>
      <c r="I32" s="177"/>
    </row>
    <row r="33" spans="2:14" x14ac:dyDescent="0.2">
      <c r="B33" s="190"/>
      <c r="C33" s="176" t="s">
        <v>542</v>
      </c>
      <c r="D33" s="171">
        <f>D14</f>
        <v>1.3890015046589758E-2</v>
      </c>
      <c r="E33" s="171">
        <f t="shared" ref="E33:H33" si="2">E14</f>
        <v>1.6299868076947006E-3</v>
      </c>
      <c r="F33" s="171">
        <f t="shared" si="2"/>
        <v>5.689886671415025E-4</v>
      </c>
      <c r="G33" s="171">
        <f t="shared" si="2"/>
        <v>1.8355278410665406E-4</v>
      </c>
      <c r="H33" s="171">
        <f t="shared" si="2"/>
        <v>1.4595480567149391E-2</v>
      </c>
      <c r="I33" s="177"/>
    </row>
    <row r="34" spans="2:14" x14ac:dyDescent="0.2">
      <c r="B34" s="191"/>
      <c r="C34" s="176" t="s">
        <v>549</v>
      </c>
      <c r="D34" s="171">
        <v>1.0516053338527176E-2</v>
      </c>
      <c r="E34" s="171">
        <v>0</v>
      </c>
      <c r="F34" s="171">
        <v>0</v>
      </c>
      <c r="G34" s="171">
        <v>0</v>
      </c>
      <c r="H34" s="171">
        <v>0</v>
      </c>
      <c r="I34" s="177"/>
      <c r="J34" s="119"/>
      <c r="K34" s="119"/>
      <c r="L34" s="119"/>
      <c r="M34" s="119"/>
      <c r="N34" s="119"/>
    </row>
    <row r="35" spans="2:14" x14ac:dyDescent="0.2">
      <c r="I35" s="177"/>
    </row>
  </sheetData>
  <pageMargins left="0.23622047244094491" right="0.23622047244094491" top="0.23622047244094491" bottom="0.47244094488188981" header="0.31496062992125984" footer="0.23622047244094491"/>
  <pageSetup paperSize="9" fitToHeight="0" orientation="portrait" r:id="rId1"/>
  <headerFooter scaleWithDoc="0">
    <oddFooter>&amp;L&amp;A&amp;C&amp;F&amp;RPage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P215"/>
  <sheetViews>
    <sheetView workbookViewId="0"/>
  </sheetViews>
  <sheetFormatPr defaultRowHeight="12.75" x14ac:dyDescent="0.2"/>
  <cols>
    <col min="1" max="1" width="5.5703125" style="1" customWidth="1"/>
    <col min="2" max="2" width="44.7109375" style="1" customWidth="1"/>
    <col min="3" max="3" width="18" style="1" customWidth="1"/>
    <col min="4" max="4" width="14.85546875" style="1" bestFit="1" customWidth="1"/>
    <col min="5" max="5" width="34.42578125" style="1" customWidth="1"/>
    <col min="6" max="6" width="32.7109375" style="91" bestFit="1" customWidth="1"/>
    <col min="7" max="7" width="1.28515625" style="91" customWidth="1"/>
    <col min="8" max="8" width="7" style="105" bestFit="1" customWidth="1"/>
    <col min="9" max="9" width="6.7109375" style="114" bestFit="1" customWidth="1"/>
    <col min="10" max="10" width="13.7109375" style="91" bestFit="1" customWidth="1"/>
    <col min="11" max="11" width="6.7109375" style="91" bestFit="1" customWidth="1"/>
    <col min="12" max="12" width="2.5703125" style="91" customWidth="1"/>
    <col min="13" max="15" width="9.140625" style="91"/>
    <col min="16" max="16" width="8.140625" style="91" customWidth="1"/>
    <col min="17" max="16384" width="9.140625" style="91"/>
  </cols>
  <sheetData>
    <row r="1" spans="1:16" x14ac:dyDescent="0.2">
      <c r="A1" s="36" t="s">
        <v>550</v>
      </c>
    </row>
    <row r="2" spans="1:16" x14ac:dyDescent="0.2">
      <c r="A2" s="37" t="s">
        <v>571</v>
      </c>
    </row>
    <row r="3" spans="1:16" x14ac:dyDescent="0.2">
      <c r="A3" s="214" t="s">
        <v>584</v>
      </c>
    </row>
    <row r="4" spans="1:16" x14ac:dyDescent="0.2">
      <c r="A4" s="13"/>
      <c r="B4" s="13"/>
      <c r="C4" s="102" t="s">
        <v>618</v>
      </c>
      <c r="D4" s="102" t="s">
        <v>613</v>
      </c>
      <c r="E4" s="102" t="s">
        <v>613</v>
      </c>
      <c r="F4" s="102" t="s">
        <v>616</v>
      </c>
      <c r="H4" s="111" t="s">
        <v>622</v>
      </c>
      <c r="I4" s="112" t="s">
        <v>620</v>
      </c>
      <c r="J4" s="111"/>
      <c r="K4" s="111" t="s">
        <v>620</v>
      </c>
      <c r="L4" s="111"/>
      <c r="M4" s="111"/>
      <c r="N4" s="111"/>
      <c r="O4" s="111"/>
      <c r="P4" s="111" t="s">
        <v>625</v>
      </c>
    </row>
    <row r="5" spans="1:16" x14ac:dyDescent="0.2">
      <c r="A5" s="58" t="s">
        <v>1</v>
      </c>
      <c r="B5" s="59" t="s">
        <v>561</v>
      </c>
      <c r="C5" s="101" t="s">
        <v>614</v>
      </c>
      <c r="D5" s="101" t="s">
        <v>614</v>
      </c>
      <c r="E5" s="101" t="s">
        <v>478</v>
      </c>
      <c r="F5" s="101" t="s">
        <v>615</v>
      </c>
      <c r="G5" s="101"/>
      <c r="H5" s="103" t="s">
        <v>621</v>
      </c>
      <c r="I5" s="115" t="s">
        <v>621</v>
      </c>
      <c r="J5" s="101" t="s">
        <v>617</v>
      </c>
      <c r="K5" s="101" t="s">
        <v>623</v>
      </c>
      <c r="L5" s="101"/>
      <c r="M5" s="101" t="s">
        <v>492</v>
      </c>
      <c r="N5" s="101"/>
      <c r="O5" s="101"/>
      <c r="P5" s="113" t="s">
        <v>624</v>
      </c>
    </row>
    <row r="7" spans="1:16" x14ac:dyDescent="0.2">
      <c r="A7" s="20" t="s">
        <v>5</v>
      </c>
      <c r="B7" s="20" t="s">
        <v>6</v>
      </c>
      <c r="C7" s="1" t="s">
        <v>3</v>
      </c>
      <c r="D7" s="1" t="s">
        <v>484</v>
      </c>
      <c r="E7" s="1" t="s">
        <v>4</v>
      </c>
      <c r="F7" s="91" t="s">
        <v>506</v>
      </c>
      <c r="H7" s="105">
        <v>23.638999999999999</v>
      </c>
      <c r="I7" s="114" t="s">
        <v>522</v>
      </c>
      <c r="J7" s="97">
        <v>0.18837959252148304</v>
      </c>
      <c r="K7" s="98" t="s">
        <v>532</v>
      </c>
      <c r="M7" s="91" t="s">
        <v>494</v>
      </c>
      <c r="P7" s="91" t="str">
        <f>I7&amp;K7</f>
        <v>D7A7</v>
      </c>
    </row>
    <row r="8" spans="1:16" x14ac:dyDescent="0.2">
      <c r="A8" s="20" t="s">
        <v>7</v>
      </c>
      <c r="B8" s="20" t="s">
        <v>8</v>
      </c>
      <c r="C8" s="1" t="s">
        <v>3</v>
      </c>
      <c r="D8" s="1" t="s">
        <v>484</v>
      </c>
      <c r="E8" s="1" t="s">
        <v>4</v>
      </c>
      <c r="F8" s="91" t="s">
        <v>506</v>
      </c>
      <c r="H8" s="105">
        <v>30.202000000000002</v>
      </c>
      <c r="I8" s="114" t="s">
        <v>524</v>
      </c>
      <c r="J8" s="97">
        <v>0.19831734918629298</v>
      </c>
      <c r="K8" s="98" t="s">
        <v>533</v>
      </c>
      <c r="M8" s="91" t="s">
        <v>494</v>
      </c>
      <c r="P8" s="91" t="str">
        <f t="shared" ref="P8:P71" si="0">I8&amp;K8</f>
        <v>D9A8</v>
      </c>
    </row>
    <row r="9" spans="1:16" x14ac:dyDescent="0.2">
      <c r="A9" s="20" t="s">
        <v>463</v>
      </c>
      <c r="B9" s="20" t="s">
        <v>479</v>
      </c>
      <c r="C9" s="1" t="s">
        <v>3</v>
      </c>
      <c r="D9" s="1" t="s">
        <v>484</v>
      </c>
      <c r="E9" s="1" t="s">
        <v>9</v>
      </c>
      <c r="F9" s="91" t="s">
        <v>506</v>
      </c>
      <c r="H9" s="105">
        <v>27.297000000000001</v>
      </c>
      <c r="I9" s="114" t="s">
        <v>523</v>
      </c>
      <c r="J9" s="97">
        <v>0.15654322151394109</v>
      </c>
      <c r="K9" s="98" t="s">
        <v>529</v>
      </c>
      <c r="M9" s="91" t="s">
        <v>493</v>
      </c>
      <c r="P9" s="91" t="str">
        <f t="shared" si="0"/>
        <v>D8A4</v>
      </c>
    </row>
    <row r="10" spans="1:16" x14ac:dyDescent="0.2">
      <c r="A10" s="20" t="s">
        <v>12</v>
      </c>
      <c r="B10" s="20" t="s">
        <v>13</v>
      </c>
      <c r="C10" s="1" t="s">
        <v>3</v>
      </c>
      <c r="D10" s="1" t="s">
        <v>484</v>
      </c>
      <c r="E10" s="1" t="s">
        <v>4</v>
      </c>
      <c r="F10" s="91" t="s">
        <v>506</v>
      </c>
      <c r="H10" s="105">
        <v>27.405999999999999</v>
      </c>
      <c r="I10" s="114" t="s">
        <v>523</v>
      </c>
      <c r="J10" s="97">
        <v>0.17428647113960849</v>
      </c>
      <c r="K10" s="98" t="s">
        <v>530</v>
      </c>
      <c r="M10" s="91" t="s">
        <v>495</v>
      </c>
      <c r="P10" s="91" t="str">
        <f t="shared" si="0"/>
        <v>D8A5</v>
      </c>
    </row>
    <row r="11" spans="1:16" x14ac:dyDescent="0.2">
      <c r="A11" s="20" t="s">
        <v>18</v>
      </c>
      <c r="B11" s="20" t="s">
        <v>19</v>
      </c>
      <c r="C11" s="1" t="s">
        <v>3</v>
      </c>
      <c r="D11" s="1" t="s">
        <v>484</v>
      </c>
      <c r="E11" s="1" t="s">
        <v>4</v>
      </c>
      <c r="F11" s="91" t="s">
        <v>506</v>
      </c>
      <c r="H11" s="105">
        <v>20.670999999999999</v>
      </c>
      <c r="I11" s="114" t="s">
        <v>520</v>
      </c>
      <c r="J11" s="97">
        <v>0.18858227153205692</v>
      </c>
      <c r="K11" s="98" t="s">
        <v>532</v>
      </c>
      <c r="M11" s="91" t="s">
        <v>494</v>
      </c>
      <c r="P11" s="91" t="str">
        <f t="shared" si="0"/>
        <v>D5A7</v>
      </c>
    </row>
    <row r="12" spans="1:16" x14ac:dyDescent="0.2">
      <c r="A12" s="20" t="s">
        <v>20</v>
      </c>
      <c r="B12" s="20" t="s">
        <v>21</v>
      </c>
      <c r="C12" s="1" t="s">
        <v>3</v>
      </c>
      <c r="D12" s="1" t="s">
        <v>484</v>
      </c>
      <c r="E12" s="1" t="s">
        <v>9</v>
      </c>
      <c r="F12" s="91" t="s">
        <v>506</v>
      </c>
      <c r="H12" s="105">
        <v>21.279</v>
      </c>
      <c r="I12" s="114" t="s">
        <v>521</v>
      </c>
      <c r="J12" s="97">
        <v>0.1904331297174599</v>
      </c>
      <c r="K12" s="98" t="s">
        <v>532</v>
      </c>
      <c r="M12" s="91" t="s">
        <v>494</v>
      </c>
      <c r="P12" s="91" t="str">
        <f t="shared" si="0"/>
        <v>D6A7</v>
      </c>
    </row>
    <row r="13" spans="1:16" x14ac:dyDescent="0.2">
      <c r="A13" s="20" t="s">
        <v>22</v>
      </c>
      <c r="B13" s="20" t="s">
        <v>23</v>
      </c>
      <c r="C13" s="1" t="s">
        <v>3</v>
      </c>
      <c r="D13" s="1" t="s">
        <v>484</v>
      </c>
      <c r="E13" s="1" t="s">
        <v>9</v>
      </c>
      <c r="F13" s="91" t="s">
        <v>506</v>
      </c>
      <c r="H13" s="105">
        <v>20.524999999999999</v>
      </c>
      <c r="I13" s="114" t="s">
        <v>520</v>
      </c>
      <c r="J13" s="97">
        <v>0.22719043721945292</v>
      </c>
      <c r="K13" s="98" t="s">
        <v>534</v>
      </c>
      <c r="M13" s="91" t="s">
        <v>496</v>
      </c>
      <c r="P13" s="91" t="str">
        <f t="shared" si="0"/>
        <v>D5A9</v>
      </c>
    </row>
    <row r="14" spans="1:16" x14ac:dyDescent="0.2">
      <c r="A14" s="20" t="s">
        <v>24</v>
      </c>
      <c r="B14" s="20" t="s">
        <v>25</v>
      </c>
      <c r="C14" s="1" t="s">
        <v>3</v>
      </c>
      <c r="D14" s="1" t="s">
        <v>484</v>
      </c>
      <c r="E14" s="1" t="s">
        <v>4</v>
      </c>
      <c r="F14" s="91" t="s">
        <v>506</v>
      </c>
      <c r="H14" s="105">
        <v>34.470999999999997</v>
      </c>
      <c r="I14" s="114" t="s">
        <v>525</v>
      </c>
      <c r="J14" s="97">
        <v>0.1774908000545182</v>
      </c>
      <c r="K14" s="98" t="s">
        <v>530</v>
      </c>
      <c r="M14" s="91" t="s">
        <v>494</v>
      </c>
      <c r="P14" s="91" t="str">
        <f t="shared" si="0"/>
        <v>D10A5</v>
      </c>
    </row>
    <row r="15" spans="1:16" x14ac:dyDescent="0.2">
      <c r="A15" s="20" t="s">
        <v>26</v>
      </c>
      <c r="B15" s="20" t="s">
        <v>27</v>
      </c>
      <c r="C15" s="1" t="s">
        <v>3</v>
      </c>
      <c r="D15" s="1" t="s">
        <v>484</v>
      </c>
      <c r="E15" s="1" t="s">
        <v>9</v>
      </c>
      <c r="F15" s="91" t="s">
        <v>506</v>
      </c>
      <c r="H15" s="105">
        <v>30.608000000000001</v>
      </c>
      <c r="I15" s="114" t="s">
        <v>524</v>
      </c>
      <c r="J15" s="97">
        <v>0.18987284696546128</v>
      </c>
      <c r="K15" s="98" t="s">
        <v>532</v>
      </c>
      <c r="M15" s="91" t="s">
        <v>494</v>
      </c>
      <c r="P15" s="91" t="str">
        <f t="shared" si="0"/>
        <v>D9A7</v>
      </c>
    </row>
    <row r="16" spans="1:16" x14ac:dyDescent="0.2">
      <c r="A16" s="20" t="s">
        <v>28</v>
      </c>
      <c r="B16" s="20" t="s">
        <v>29</v>
      </c>
      <c r="C16" s="1" t="s">
        <v>3</v>
      </c>
      <c r="D16" s="1" t="s">
        <v>484</v>
      </c>
      <c r="E16" s="1" t="s">
        <v>9</v>
      </c>
      <c r="F16" s="91" t="s">
        <v>506</v>
      </c>
      <c r="H16" s="105">
        <v>29.725000000000001</v>
      </c>
      <c r="I16" s="114" t="s">
        <v>524</v>
      </c>
      <c r="J16" s="97">
        <v>0.18289591358172486</v>
      </c>
      <c r="K16" s="98" t="s">
        <v>531</v>
      </c>
      <c r="M16" s="91" t="s">
        <v>494</v>
      </c>
      <c r="P16" s="91" t="str">
        <f t="shared" si="0"/>
        <v>D9A6</v>
      </c>
    </row>
    <row r="17" spans="1:16" x14ac:dyDescent="0.2">
      <c r="A17" s="20" t="s">
        <v>32</v>
      </c>
      <c r="B17" s="20" t="s">
        <v>33</v>
      </c>
      <c r="C17" s="1" t="s">
        <v>30</v>
      </c>
      <c r="D17" s="1" t="s">
        <v>484</v>
      </c>
      <c r="E17" s="1" t="s">
        <v>31</v>
      </c>
      <c r="F17" s="91" t="s">
        <v>507</v>
      </c>
      <c r="H17" s="105">
        <v>34.189</v>
      </c>
      <c r="I17" s="114" t="s">
        <v>525</v>
      </c>
      <c r="J17" s="97">
        <v>0.14158186350924515</v>
      </c>
      <c r="K17" s="98" t="s">
        <v>528</v>
      </c>
      <c r="M17" s="91" t="s">
        <v>497</v>
      </c>
      <c r="P17" s="91" t="str">
        <f t="shared" si="0"/>
        <v>D10A3</v>
      </c>
    </row>
    <row r="18" spans="1:16" x14ac:dyDescent="0.2">
      <c r="A18" s="20" t="s">
        <v>34</v>
      </c>
      <c r="B18" s="20" t="s">
        <v>35</v>
      </c>
      <c r="C18" s="1" t="s">
        <v>30</v>
      </c>
      <c r="D18" s="1" t="s">
        <v>484</v>
      </c>
      <c r="E18" s="1" t="s">
        <v>31</v>
      </c>
      <c r="F18" s="91" t="s">
        <v>507</v>
      </c>
      <c r="H18" s="105">
        <v>41.997</v>
      </c>
      <c r="I18" s="114" t="s">
        <v>525</v>
      </c>
      <c r="J18" s="97">
        <v>0.20193751090940829</v>
      </c>
      <c r="K18" s="98" t="s">
        <v>533</v>
      </c>
      <c r="M18" s="91" t="s">
        <v>498</v>
      </c>
      <c r="P18" s="91" t="str">
        <f t="shared" si="0"/>
        <v>D10A8</v>
      </c>
    </row>
    <row r="19" spans="1:16" x14ac:dyDescent="0.2">
      <c r="A19" s="20" t="s">
        <v>37</v>
      </c>
      <c r="B19" s="20" t="s">
        <v>38</v>
      </c>
      <c r="C19" s="1" t="s">
        <v>30</v>
      </c>
      <c r="D19" s="1" t="s">
        <v>484</v>
      </c>
      <c r="E19" s="1" t="s">
        <v>36</v>
      </c>
      <c r="F19" s="91" t="s">
        <v>507</v>
      </c>
      <c r="H19" s="105">
        <v>28.42</v>
      </c>
      <c r="I19" s="114" t="s">
        <v>523</v>
      </c>
      <c r="J19" s="97">
        <v>0.16088111512401873</v>
      </c>
      <c r="K19" s="98" t="s">
        <v>529</v>
      </c>
      <c r="M19" s="91" t="s">
        <v>497</v>
      </c>
      <c r="P19" s="91" t="str">
        <f t="shared" si="0"/>
        <v>D8A4</v>
      </c>
    </row>
    <row r="20" spans="1:16" x14ac:dyDescent="0.2">
      <c r="A20" s="20" t="s">
        <v>39</v>
      </c>
      <c r="B20" s="20" t="s">
        <v>40</v>
      </c>
      <c r="C20" s="1" t="s">
        <v>30</v>
      </c>
      <c r="D20" s="1" t="s">
        <v>484</v>
      </c>
      <c r="E20" s="1" t="s">
        <v>36</v>
      </c>
      <c r="F20" s="91" t="s">
        <v>507</v>
      </c>
      <c r="H20" s="105">
        <v>21.768999999999998</v>
      </c>
      <c r="I20" s="114" t="s">
        <v>521</v>
      </c>
      <c r="J20" s="97">
        <v>0.17199076277257083</v>
      </c>
      <c r="K20" s="98" t="s">
        <v>530</v>
      </c>
      <c r="M20" s="91" t="s">
        <v>496</v>
      </c>
      <c r="P20" s="91" t="str">
        <f t="shared" si="0"/>
        <v>D6A5</v>
      </c>
    </row>
    <row r="21" spans="1:16" x14ac:dyDescent="0.2">
      <c r="A21" s="20" t="s">
        <v>41</v>
      </c>
      <c r="B21" s="20" t="s">
        <v>42</v>
      </c>
      <c r="C21" s="1" t="s">
        <v>30</v>
      </c>
      <c r="D21" s="1" t="s">
        <v>484</v>
      </c>
      <c r="E21" s="1" t="s">
        <v>36</v>
      </c>
      <c r="F21" s="91" t="s">
        <v>507</v>
      </c>
      <c r="H21" s="105">
        <v>39.665999999999997</v>
      </c>
      <c r="I21" s="114" t="s">
        <v>525</v>
      </c>
      <c r="J21" s="97">
        <v>7.5926263916773137E-2</v>
      </c>
      <c r="K21" s="98" t="s">
        <v>526</v>
      </c>
      <c r="M21" s="91" t="s">
        <v>497</v>
      </c>
      <c r="P21" s="91" t="str">
        <f t="shared" si="0"/>
        <v>D10A1</v>
      </c>
    </row>
    <row r="22" spans="1:16" x14ac:dyDescent="0.2">
      <c r="A22" s="20" t="s">
        <v>43</v>
      </c>
      <c r="B22" s="20" t="s">
        <v>44</v>
      </c>
      <c r="C22" s="1" t="s">
        <v>30</v>
      </c>
      <c r="D22" s="1" t="s">
        <v>484</v>
      </c>
      <c r="E22" s="1" t="s">
        <v>31</v>
      </c>
      <c r="F22" s="91" t="s">
        <v>507</v>
      </c>
      <c r="H22" s="105">
        <v>17.451000000000001</v>
      </c>
      <c r="I22" s="114" t="s">
        <v>519</v>
      </c>
      <c r="J22" s="97">
        <v>0.1920090712067386</v>
      </c>
      <c r="K22" s="98" t="s">
        <v>532</v>
      </c>
      <c r="M22" s="91" t="s">
        <v>496</v>
      </c>
      <c r="P22" s="91" t="str">
        <f t="shared" si="0"/>
        <v>D4A7</v>
      </c>
    </row>
    <row r="23" spans="1:16" x14ac:dyDescent="0.2">
      <c r="A23" s="20" t="s">
        <v>45</v>
      </c>
      <c r="B23" s="20" t="s">
        <v>46</v>
      </c>
      <c r="C23" s="1" t="s">
        <v>30</v>
      </c>
      <c r="D23" s="1" t="s">
        <v>484</v>
      </c>
      <c r="E23" s="1" t="s">
        <v>9</v>
      </c>
      <c r="F23" s="91" t="s">
        <v>506</v>
      </c>
      <c r="H23" s="105">
        <v>21.23</v>
      </c>
      <c r="I23" s="114" t="s">
        <v>520</v>
      </c>
      <c r="J23" s="97">
        <v>0.22575334168995403</v>
      </c>
      <c r="K23" s="98" t="s">
        <v>534</v>
      </c>
      <c r="M23" s="91" t="s">
        <v>498</v>
      </c>
      <c r="P23" s="91" t="str">
        <f t="shared" si="0"/>
        <v>D5A9</v>
      </c>
    </row>
    <row r="24" spans="1:16" x14ac:dyDescent="0.2">
      <c r="A24" s="20" t="s">
        <v>47</v>
      </c>
      <c r="B24" s="20" t="s">
        <v>48</v>
      </c>
      <c r="C24" s="1" t="s">
        <v>30</v>
      </c>
      <c r="D24" s="1" t="s">
        <v>484</v>
      </c>
      <c r="E24" s="1" t="s">
        <v>31</v>
      </c>
      <c r="F24" s="91" t="s">
        <v>507</v>
      </c>
      <c r="H24" s="105">
        <v>28.102</v>
      </c>
      <c r="I24" s="114" t="s">
        <v>523</v>
      </c>
      <c r="J24" s="97">
        <v>0.17749308681886797</v>
      </c>
      <c r="K24" s="98" t="s">
        <v>530</v>
      </c>
      <c r="M24" s="91" t="s">
        <v>497</v>
      </c>
      <c r="P24" s="91" t="str">
        <f t="shared" si="0"/>
        <v>D8A5</v>
      </c>
    </row>
    <row r="25" spans="1:16" x14ac:dyDescent="0.2">
      <c r="A25" s="20" t="s">
        <v>50</v>
      </c>
      <c r="B25" s="20" t="s">
        <v>51</v>
      </c>
      <c r="C25" s="1" t="s">
        <v>30</v>
      </c>
      <c r="D25" s="1" t="s">
        <v>484</v>
      </c>
      <c r="E25" s="1" t="s">
        <v>49</v>
      </c>
      <c r="F25" s="91" t="s">
        <v>508</v>
      </c>
      <c r="H25" s="105">
        <v>11.856</v>
      </c>
      <c r="I25" s="114" t="s">
        <v>517</v>
      </c>
      <c r="J25" s="97">
        <v>0.22318339939741791</v>
      </c>
      <c r="K25" s="98" t="s">
        <v>534</v>
      </c>
      <c r="M25" s="91" t="s">
        <v>496</v>
      </c>
      <c r="P25" s="91" t="str">
        <f t="shared" si="0"/>
        <v>D2A9</v>
      </c>
    </row>
    <row r="26" spans="1:16" x14ac:dyDescent="0.2">
      <c r="A26" s="20" t="s">
        <v>52</v>
      </c>
      <c r="B26" s="20" t="s">
        <v>53</v>
      </c>
      <c r="C26" s="1" t="s">
        <v>30</v>
      </c>
      <c r="D26" s="1" t="s">
        <v>484</v>
      </c>
      <c r="E26" s="1" t="s">
        <v>31</v>
      </c>
      <c r="F26" s="91" t="s">
        <v>507</v>
      </c>
      <c r="H26" s="105">
        <v>18.053000000000001</v>
      </c>
      <c r="I26" s="114" t="s">
        <v>519</v>
      </c>
      <c r="J26" s="97">
        <v>0.25667400121947986</v>
      </c>
      <c r="K26" s="98" t="s">
        <v>535</v>
      </c>
      <c r="M26" s="91" t="s">
        <v>498</v>
      </c>
      <c r="P26" s="91" t="str">
        <f t="shared" si="0"/>
        <v>D4A10</v>
      </c>
    </row>
    <row r="27" spans="1:16" x14ac:dyDescent="0.2">
      <c r="A27" s="20" t="s">
        <v>54</v>
      </c>
      <c r="B27" s="20" t="s">
        <v>55</v>
      </c>
      <c r="C27" s="1" t="s">
        <v>30</v>
      </c>
      <c r="D27" s="1" t="s">
        <v>484</v>
      </c>
      <c r="E27" s="1" t="s">
        <v>31</v>
      </c>
      <c r="F27" s="91" t="s">
        <v>507</v>
      </c>
      <c r="H27" s="105">
        <v>21.824000000000002</v>
      </c>
      <c r="I27" s="114" t="s">
        <v>521</v>
      </c>
      <c r="J27" s="97">
        <v>0.16321062938919895</v>
      </c>
      <c r="K27" s="98" t="s">
        <v>529</v>
      </c>
      <c r="M27" s="91" t="s">
        <v>496</v>
      </c>
      <c r="P27" s="91" t="str">
        <f t="shared" si="0"/>
        <v>D6A4</v>
      </c>
    </row>
    <row r="28" spans="1:16" x14ac:dyDescent="0.2">
      <c r="A28" s="20" t="s">
        <v>57</v>
      </c>
      <c r="B28" s="20" t="s">
        <v>58</v>
      </c>
      <c r="C28" s="1" t="s">
        <v>30</v>
      </c>
      <c r="D28" s="1" t="s">
        <v>484</v>
      </c>
      <c r="E28" s="1" t="s">
        <v>56</v>
      </c>
      <c r="F28" s="91" t="s">
        <v>508</v>
      </c>
      <c r="H28" s="105">
        <v>31.943000000000001</v>
      </c>
      <c r="I28" s="114" t="s">
        <v>524</v>
      </c>
      <c r="J28" s="97">
        <v>0.16319527264613326</v>
      </c>
      <c r="K28" s="98" t="s">
        <v>529</v>
      </c>
      <c r="M28" s="91" t="s">
        <v>494</v>
      </c>
      <c r="P28" s="91" t="str">
        <f t="shared" si="0"/>
        <v>D9A4</v>
      </c>
    </row>
    <row r="29" spans="1:16" x14ac:dyDescent="0.2">
      <c r="A29" s="20" t="s">
        <v>59</v>
      </c>
      <c r="B29" s="20" t="s">
        <v>60</v>
      </c>
      <c r="C29" s="1" t="s">
        <v>30</v>
      </c>
      <c r="D29" s="1" t="s">
        <v>484</v>
      </c>
      <c r="E29" s="1" t="s">
        <v>36</v>
      </c>
      <c r="F29" s="91" t="s">
        <v>507</v>
      </c>
      <c r="H29" s="105">
        <v>33.683999999999997</v>
      </c>
      <c r="I29" s="114" t="s">
        <v>525</v>
      </c>
      <c r="J29" s="97">
        <v>0.15362987147276111</v>
      </c>
      <c r="K29" s="98" t="s">
        <v>528</v>
      </c>
      <c r="M29" s="91" t="s">
        <v>497</v>
      </c>
      <c r="P29" s="91" t="str">
        <f t="shared" si="0"/>
        <v>D10A3</v>
      </c>
    </row>
    <row r="30" spans="1:16" x14ac:dyDescent="0.2">
      <c r="A30" s="20" t="s">
        <v>61</v>
      </c>
      <c r="B30" s="20" t="s">
        <v>62</v>
      </c>
      <c r="C30" s="1" t="s">
        <v>30</v>
      </c>
      <c r="D30" s="1" t="s">
        <v>484</v>
      </c>
      <c r="E30" s="1" t="s">
        <v>56</v>
      </c>
      <c r="F30" s="91" t="s">
        <v>508</v>
      </c>
      <c r="H30" s="105">
        <v>41.387</v>
      </c>
      <c r="I30" s="114" t="s">
        <v>525</v>
      </c>
      <c r="J30" s="97">
        <v>0.15527755192549339</v>
      </c>
      <c r="K30" s="98" t="s">
        <v>528</v>
      </c>
      <c r="M30" s="91" t="s">
        <v>494</v>
      </c>
      <c r="P30" s="91" t="str">
        <f t="shared" si="0"/>
        <v>D10A3</v>
      </c>
    </row>
    <row r="31" spans="1:16" x14ac:dyDescent="0.2">
      <c r="A31" s="20" t="s">
        <v>63</v>
      </c>
      <c r="B31" s="20" t="s">
        <v>64</v>
      </c>
      <c r="C31" s="1" t="s">
        <v>30</v>
      </c>
      <c r="D31" s="1" t="s">
        <v>484</v>
      </c>
      <c r="E31" s="1" t="s">
        <v>31</v>
      </c>
      <c r="F31" s="91" t="s">
        <v>507</v>
      </c>
      <c r="H31" s="105">
        <v>21.85</v>
      </c>
      <c r="I31" s="114" t="s">
        <v>521</v>
      </c>
      <c r="J31" s="97">
        <v>0.19600985814659241</v>
      </c>
      <c r="K31" s="98" t="s">
        <v>532</v>
      </c>
      <c r="M31" s="91" t="s">
        <v>498</v>
      </c>
      <c r="P31" s="91" t="str">
        <f t="shared" si="0"/>
        <v>D6A7</v>
      </c>
    </row>
    <row r="32" spans="1:16" x14ac:dyDescent="0.2">
      <c r="A32" s="20" t="s">
        <v>65</v>
      </c>
      <c r="B32" s="20" t="s">
        <v>66</v>
      </c>
      <c r="C32" s="1" t="s">
        <v>30</v>
      </c>
      <c r="D32" s="1" t="s">
        <v>484</v>
      </c>
      <c r="E32" s="1" t="s">
        <v>56</v>
      </c>
      <c r="F32" s="91" t="s">
        <v>508</v>
      </c>
      <c r="H32" s="105">
        <v>41.125999999999998</v>
      </c>
      <c r="I32" s="114" t="s">
        <v>525</v>
      </c>
      <c r="J32" s="97">
        <v>0.14647004120605198</v>
      </c>
      <c r="K32" s="98" t="s">
        <v>528</v>
      </c>
      <c r="M32" s="91" t="s">
        <v>493</v>
      </c>
      <c r="P32" s="91" t="str">
        <f t="shared" si="0"/>
        <v>D10A3</v>
      </c>
    </row>
    <row r="33" spans="1:16" x14ac:dyDescent="0.2">
      <c r="A33" s="20" t="s">
        <v>67</v>
      </c>
      <c r="B33" s="20" t="s">
        <v>68</v>
      </c>
      <c r="C33" s="1" t="s">
        <v>30</v>
      </c>
      <c r="D33" s="1" t="s">
        <v>484</v>
      </c>
      <c r="E33" s="1" t="s">
        <v>36</v>
      </c>
      <c r="F33" s="91" t="s">
        <v>507</v>
      </c>
      <c r="H33" s="105">
        <v>46.747</v>
      </c>
      <c r="I33" s="114" t="s">
        <v>525</v>
      </c>
      <c r="J33" s="97">
        <v>0.10880727086734995</v>
      </c>
      <c r="K33" s="98" t="s">
        <v>527</v>
      </c>
      <c r="M33" s="91" t="s">
        <v>497</v>
      </c>
      <c r="P33" s="91" t="str">
        <f t="shared" si="0"/>
        <v>D10A2</v>
      </c>
    </row>
    <row r="34" spans="1:16" x14ac:dyDescent="0.2">
      <c r="A34" s="20" t="s">
        <v>69</v>
      </c>
      <c r="B34" s="20" t="s">
        <v>70</v>
      </c>
      <c r="C34" s="1" t="s">
        <v>30</v>
      </c>
      <c r="D34" s="1" t="s">
        <v>484</v>
      </c>
      <c r="E34" s="1" t="s">
        <v>36</v>
      </c>
      <c r="F34" s="91" t="s">
        <v>507</v>
      </c>
      <c r="H34" s="105">
        <v>30.291</v>
      </c>
      <c r="I34" s="114" t="s">
        <v>524</v>
      </c>
      <c r="J34" s="97">
        <v>0.1518144624397802</v>
      </c>
      <c r="K34" s="98" t="s">
        <v>528</v>
      </c>
      <c r="M34" s="91" t="s">
        <v>497</v>
      </c>
      <c r="P34" s="91" t="str">
        <f t="shared" si="0"/>
        <v>D9A3</v>
      </c>
    </row>
    <row r="35" spans="1:16" x14ac:dyDescent="0.2">
      <c r="A35" s="20" t="s">
        <v>71</v>
      </c>
      <c r="B35" s="20" t="s">
        <v>72</v>
      </c>
      <c r="C35" s="1" t="s">
        <v>30</v>
      </c>
      <c r="D35" s="1" t="s">
        <v>484</v>
      </c>
      <c r="E35" s="1" t="s">
        <v>36</v>
      </c>
      <c r="F35" s="91" t="s">
        <v>507</v>
      </c>
      <c r="H35" s="105">
        <v>32.959000000000003</v>
      </c>
      <c r="I35" s="114" t="s">
        <v>524</v>
      </c>
      <c r="J35" s="97">
        <v>0.14091005209634941</v>
      </c>
      <c r="K35" s="98" t="s">
        <v>528</v>
      </c>
      <c r="M35" s="91" t="s">
        <v>493</v>
      </c>
      <c r="P35" s="91" t="str">
        <f t="shared" si="0"/>
        <v>D9A3</v>
      </c>
    </row>
    <row r="36" spans="1:16" x14ac:dyDescent="0.2">
      <c r="A36" s="20" t="s">
        <v>73</v>
      </c>
      <c r="B36" s="20" t="s">
        <v>74</v>
      </c>
      <c r="C36" s="1" t="s">
        <v>30</v>
      </c>
      <c r="D36" s="1" t="s">
        <v>484</v>
      </c>
      <c r="E36" s="1" t="s">
        <v>49</v>
      </c>
      <c r="F36" s="91" t="s">
        <v>508</v>
      </c>
      <c r="H36" s="105">
        <v>16.643000000000001</v>
      </c>
      <c r="I36" s="114" t="s">
        <v>518</v>
      </c>
      <c r="J36" s="97">
        <v>0.19618513479745675</v>
      </c>
      <c r="K36" s="98" t="s">
        <v>532</v>
      </c>
      <c r="M36" s="91" t="s">
        <v>496</v>
      </c>
      <c r="P36" s="91" t="str">
        <f t="shared" si="0"/>
        <v>D3A7</v>
      </c>
    </row>
    <row r="37" spans="1:16" x14ac:dyDescent="0.2">
      <c r="A37" s="20" t="s">
        <v>75</v>
      </c>
      <c r="B37" s="20" t="s">
        <v>76</v>
      </c>
      <c r="C37" s="1" t="s">
        <v>30</v>
      </c>
      <c r="D37" s="1" t="s">
        <v>484</v>
      </c>
      <c r="E37" s="1" t="s">
        <v>36</v>
      </c>
      <c r="F37" s="91" t="s">
        <v>507</v>
      </c>
      <c r="H37" s="105">
        <v>35.031999999999996</v>
      </c>
      <c r="I37" s="114" t="s">
        <v>525</v>
      </c>
      <c r="J37" s="97">
        <v>0.11639223081713783</v>
      </c>
      <c r="K37" s="98" t="s">
        <v>527</v>
      </c>
      <c r="M37" s="91" t="s">
        <v>497</v>
      </c>
      <c r="P37" s="91" t="str">
        <f t="shared" si="0"/>
        <v>D10A2</v>
      </c>
    </row>
    <row r="38" spans="1:16" x14ac:dyDescent="0.2">
      <c r="A38" s="20" t="s">
        <v>77</v>
      </c>
      <c r="B38" s="20" t="s">
        <v>78</v>
      </c>
      <c r="C38" s="1" t="s">
        <v>30</v>
      </c>
      <c r="D38" s="1" t="s">
        <v>484</v>
      </c>
      <c r="E38" s="1" t="s">
        <v>56</v>
      </c>
      <c r="F38" s="91" t="s">
        <v>508</v>
      </c>
      <c r="H38" s="105">
        <v>30.998999999999999</v>
      </c>
      <c r="I38" s="114" t="s">
        <v>524</v>
      </c>
      <c r="J38" s="97">
        <v>0.18658735848203617</v>
      </c>
      <c r="K38" s="98" t="s">
        <v>531</v>
      </c>
      <c r="M38" s="91" t="s">
        <v>494</v>
      </c>
      <c r="P38" s="91" t="str">
        <f t="shared" si="0"/>
        <v>D9A6</v>
      </c>
    </row>
    <row r="39" spans="1:16" x14ac:dyDescent="0.2">
      <c r="A39" s="20" t="s">
        <v>79</v>
      </c>
      <c r="B39" s="20" t="s">
        <v>80</v>
      </c>
      <c r="C39" s="1" t="s">
        <v>30</v>
      </c>
      <c r="D39" s="1" t="s">
        <v>484</v>
      </c>
      <c r="E39" s="1" t="s">
        <v>56</v>
      </c>
      <c r="F39" s="91" t="s">
        <v>508</v>
      </c>
      <c r="H39" s="105">
        <v>18.401</v>
      </c>
      <c r="I39" s="114" t="s">
        <v>520</v>
      </c>
      <c r="J39" s="97">
        <v>0.24948533507713919</v>
      </c>
      <c r="K39" s="98" t="s">
        <v>535</v>
      </c>
      <c r="M39" s="91" t="s">
        <v>494</v>
      </c>
      <c r="P39" s="91" t="str">
        <f t="shared" si="0"/>
        <v>D5A10</v>
      </c>
    </row>
    <row r="40" spans="1:16" x14ac:dyDescent="0.2">
      <c r="A40" s="20" t="s">
        <v>81</v>
      </c>
      <c r="B40" s="20" t="s">
        <v>82</v>
      </c>
      <c r="C40" s="1" t="s">
        <v>30</v>
      </c>
      <c r="D40" s="1" t="s">
        <v>484</v>
      </c>
      <c r="E40" s="1" t="s">
        <v>56</v>
      </c>
      <c r="F40" s="91" t="s">
        <v>508</v>
      </c>
      <c r="H40" s="105">
        <v>29.809000000000001</v>
      </c>
      <c r="I40" s="114" t="s">
        <v>524</v>
      </c>
      <c r="J40" s="97">
        <v>0.19675621452589451</v>
      </c>
      <c r="K40" s="98" t="s">
        <v>532</v>
      </c>
      <c r="M40" s="91" t="s">
        <v>494</v>
      </c>
      <c r="P40" s="91" t="str">
        <f t="shared" si="0"/>
        <v>D9A7</v>
      </c>
    </row>
    <row r="41" spans="1:16" x14ac:dyDescent="0.2">
      <c r="A41" s="20" t="s">
        <v>83</v>
      </c>
      <c r="B41" s="20" t="s">
        <v>84</v>
      </c>
      <c r="C41" s="1" t="s">
        <v>30</v>
      </c>
      <c r="D41" s="1" t="s">
        <v>484</v>
      </c>
      <c r="E41" s="1" t="s">
        <v>36</v>
      </c>
      <c r="F41" s="91" t="s">
        <v>507</v>
      </c>
      <c r="H41" s="105">
        <v>19.108000000000001</v>
      </c>
      <c r="I41" s="114" t="s">
        <v>520</v>
      </c>
      <c r="J41" s="97">
        <v>0.1869477590244954</v>
      </c>
      <c r="K41" s="98" t="s">
        <v>532</v>
      </c>
      <c r="M41" s="91" t="s">
        <v>496</v>
      </c>
      <c r="P41" s="91" t="str">
        <f t="shared" si="0"/>
        <v>D5A7</v>
      </c>
    </row>
    <row r="42" spans="1:16" x14ac:dyDescent="0.2">
      <c r="A42" s="20" t="s">
        <v>85</v>
      </c>
      <c r="B42" s="20" t="s">
        <v>86</v>
      </c>
      <c r="C42" s="1" t="s">
        <v>30</v>
      </c>
      <c r="D42" s="1" t="s">
        <v>484</v>
      </c>
      <c r="E42" s="1" t="s">
        <v>36</v>
      </c>
      <c r="F42" s="91" t="s">
        <v>507</v>
      </c>
      <c r="H42" s="105">
        <v>27.882999999999999</v>
      </c>
      <c r="I42" s="114" t="s">
        <v>523</v>
      </c>
      <c r="J42" s="97">
        <v>0.16854093869448955</v>
      </c>
      <c r="K42" s="98" t="s">
        <v>529</v>
      </c>
      <c r="M42" s="91" t="s">
        <v>494</v>
      </c>
      <c r="P42" s="91" t="str">
        <f t="shared" si="0"/>
        <v>D8A4</v>
      </c>
    </row>
    <row r="43" spans="1:16" x14ac:dyDescent="0.2">
      <c r="A43" s="20" t="s">
        <v>87</v>
      </c>
      <c r="B43" s="20" t="s">
        <v>88</v>
      </c>
      <c r="C43" s="1" t="s">
        <v>30</v>
      </c>
      <c r="D43" s="1" t="s">
        <v>484</v>
      </c>
      <c r="E43" s="1" t="s">
        <v>36</v>
      </c>
      <c r="F43" s="91" t="s">
        <v>507</v>
      </c>
      <c r="H43" s="105">
        <v>15.388</v>
      </c>
      <c r="I43" s="114" t="s">
        <v>518</v>
      </c>
      <c r="J43" s="97">
        <v>0.16786090974535836</v>
      </c>
      <c r="K43" s="98" t="s">
        <v>529</v>
      </c>
      <c r="M43" s="91" t="s">
        <v>496</v>
      </c>
      <c r="P43" s="91" t="str">
        <f t="shared" si="0"/>
        <v>D3A4</v>
      </c>
    </row>
    <row r="44" spans="1:16" x14ac:dyDescent="0.2">
      <c r="A44" s="20" t="s">
        <v>89</v>
      </c>
      <c r="B44" s="20" t="s">
        <v>90</v>
      </c>
      <c r="C44" s="1" t="s">
        <v>30</v>
      </c>
      <c r="D44" s="1" t="s">
        <v>484</v>
      </c>
      <c r="E44" s="1" t="s">
        <v>49</v>
      </c>
      <c r="F44" s="91" t="s">
        <v>508</v>
      </c>
      <c r="H44" s="105">
        <v>19.306999999999999</v>
      </c>
      <c r="I44" s="114" t="s">
        <v>520</v>
      </c>
      <c r="J44" s="97">
        <v>0.18320544459011337</v>
      </c>
      <c r="K44" s="98" t="s">
        <v>531</v>
      </c>
      <c r="M44" s="91" t="s">
        <v>496</v>
      </c>
      <c r="P44" s="91" t="str">
        <f t="shared" si="0"/>
        <v>D5A6</v>
      </c>
    </row>
    <row r="45" spans="1:16" x14ac:dyDescent="0.2">
      <c r="A45" s="20" t="s">
        <v>91</v>
      </c>
      <c r="B45" s="20" t="s">
        <v>92</v>
      </c>
      <c r="C45" s="1" t="s">
        <v>30</v>
      </c>
      <c r="D45" s="1" t="s">
        <v>484</v>
      </c>
      <c r="E45" s="1" t="s">
        <v>49</v>
      </c>
      <c r="F45" s="91" t="s">
        <v>508</v>
      </c>
      <c r="H45" s="105">
        <v>19.312000000000001</v>
      </c>
      <c r="I45" s="114" t="s">
        <v>520</v>
      </c>
      <c r="J45" s="97">
        <v>0.17253020362676663</v>
      </c>
      <c r="K45" s="98" t="s">
        <v>530</v>
      </c>
      <c r="M45" s="91" t="s">
        <v>496</v>
      </c>
      <c r="P45" s="91" t="str">
        <f t="shared" si="0"/>
        <v>D5A5</v>
      </c>
    </row>
    <row r="46" spans="1:16" x14ac:dyDescent="0.2">
      <c r="A46" s="20" t="s">
        <v>93</v>
      </c>
      <c r="B46" s="20" t="s">
        <v>94</v>
      </c>
      <c r="C46" s="1" t="s">
        <v>30</v>
      </c>
      <c r="D46" s="1" t="s">
        <v>484</v>
      </c>
      <c r="E46" s="1" t="s">
        <v>49</v>
      </c>
      <c r="F46" s="91" t="s">
        <v>508</v>
      </c>
      <c r="H46" s="105">
        <v>17.539000000000001</v>
      </c>
      <c r="I46" s="114" t="s">
        <v>519</v>
      </c>
      <c r="J46" s="97">
        <v>0.20206284943127048</v>
      </c>
      <c r="K46" s="98" t="s">
        <v>533</v>
      </c>
      <c r="M46" s="91" t="s">
        <v>496</v>
      </c>
      <c r="P46" s="91" t="str">
        <f t="shared" si="0"/>
        <v>D4A8</v>
      </c>
    </row>
    <row r="47" spans="1:16" x14ac:dyDescent="0.2">
      <c r="A47" s="20" t="s">
        <v>95</v>
      </c>
      <c r="B47" s="20" t="s">
        <v>96</v>
      </c>
      <c r="C47" s="1" t="s">
        <v>30</v>
      </c>
      <c r="D47" s="1" t="s">
        <v>484</v>
      </c>
      <c r="E47" s="1" t="s">
        <v>31</v>
      </c>
      <c r="F47" s="91" t="s">
        <v>507</v>
      </c>
      <c r="H47" s="105">
        <v>19.983000000000001</v>
      </c>
      <c r="I47" s="114" t="s">
        <v>520</v>
      </c>
      <c r="J47" s="97">
        <v>0.2068490947112549</v>
      </c>
      <c r="K47" s="98" t="s">
        <v>533</v>
      </c>
      <c r="M47" s="91" t="s">
        <v>496</v>
      </c>
      <c r="P47" s="91" t="str">
        <f t="shared" si="0"/>
        <v>D5A8</v>
      </c>
    </row>
    <row r="48" spans="1:16" x14ac:dyDescent="0.2">
      <c r="A48" s="20" t="s">
        <v>97</v>
      </c>
      <c r="B48" s="20" t="s">
        <v>98</v>
      </c>
      <c r="C48" s="1" t="s">
        <v>30</v>
      </c>
      <c r="D48" s="1" t="s">
        <v>484</v>
      </c>
      <c r="E48" s="1" t="s">
        <v>36</v>
      </c>
      <c r="F48" s="91" t="s">
        <v>507</v>
      </c>
      <c r="H48" s="105">
        <v>24.856999999999999</v>
      </c>
      <c r="I48" s="114" t="s">
        <v>522</v>
      </c>
      <c r="J48" s="97">
        <v>0.18481036134895368</v>
      </c>
      <c r="K48" s="98" t="s">
        <v>531</v>
      </c>
      <c r="M48" s="91" t="s">
        <v>495</v>
      </c>
      <c r="P48" s="91" t="str">
        <f t="shared" si="0"/>
        <v>D7A6</v>
      </c>
    </row>
    <row r="49" spans="1:16" x14ac:dyDescent="0.2">
      <c r="A49" s="20" t="s">
        <v>99</v>
      </c>
      <c r="B49" s="20" t="s">
        <v>100</v>
      </c>
      <c r="C49" s="1" t="s">
        <v>30</v>
      </c>
      <c r="D49" s="1" t="s">
        <v>484</v>
      </c>
      <c r="E49" s="1" t="s">
        <v>49</v>
      </c>
      <c r="F49" s="91" t="s">
        <v>508</v>
      </c>
      <c r="H49" s="105">
        <v>26.891999999999999</v>
      </c>
      <c r="I49" s="114" t="s">
        <v>523</v>
      </c>
      <c r="J49" s="97">
        <v>0.20128913058426434</v>
      </c>
      <c r="K49" s="98" t="s">
        <v>533</v>
      </c>
      <c r="M49" s="91" t="s">
        <v>494</v>
      </c>
      <c r="P49" s="91" t="str">
        <f t="shared" si="0"/>
        <v>D8A8</v>
      </c>
    </row>
    <row r="50" spans="1:16" x14ac:dyDescent="0.2">
      <c r="A50" s="20" t="s">
        <v>103</v>
      </c>
      <c r="B50" s="20" t="s">
        <v>104</v>
      </c>
      <c r="C50" s="1" t="s">
        <v>101</v>
      </c>
      <c r="D50" s="1" t="s">
        <v>484</v>
      </c>
      <c r="E50" s="1" t="s">
        <v>102</v>
      </c>
      <c r="F50" s="91" t="s">
        <v>509</v>
      </c>
      <c r="H50" s="105">
        <v>18.939</v>
      </c>
      <c r="I50" s="114" t="s">
        <v>520</v>
      </c>
      <c r="J50" s="97">
        <v>0.20752008095629626</v>
      </c>
      <c r="K50" s="98" t="s">
        <v>533</v>
      </c>
      <c r="M50" s="91" t="s">
        <v>498</v>
      </c>
      <c r="P50" s="91" t="str">
        <f t="shared" si="0"/>
        <v>D5A8</v>
      </c>
    </row>
    <row r="51" spans="1:16" x14ac:dyDescent="0.2">
      <c r="A51" s="20" t="s">
        <v>106</v>
      </c>
      <c r="B51" s="20" t="s">
        <v>107</v>
      </c>
      <c r="C51" s="1" t="s">
        <v>101</v>
      </c>
      <c r="D51" s="1" t="s">
        <v>484</v>
      </c>
      <c r="E51" s="1" t="s">
        <v>105</v>
      </c>
      <c r="F51" s="91" t="s">
        <v>509</v>
      </c>
      <c r="H51" s="105">
        <v>29.568000000000001</v>
      </c>
      <c r="I51" s="114" t="s">
        <v>524</v>
      </c>
      <c r="J51" s="97">
        <v>0.18133902019095319</v>
      </c>
      <c r="K51" s="98" t="s">
        <v>531</v>
      </c>
      <c r="M51" s="91" t="s">
        <v>495</v>
      </c>
      <c r="P51" s="91" t="str">
        <f t="shared" si="0"/>
        <v>D9A6</v>
      </c>
    </row>
    <row r="52" spans="1:16" x14ac:dyDescent="0.2">
      <c r="A52" s="20" t="s">
        <v>108</v>
      </c>
      <c r="B52" s="20" t="s">
        <v>109</v>
      </c>
      <c r="C52" s="1" t="s">
        <v>101</v>
      </c>
      <c r="D52" s="1" t="s">
        <v>484</v>
      </c>
      <c r="E52" s="1" t="s">
        <v>105</v>
      </c>
      <c r="F52" s="91" t="s">
        <v>509</v>
      </c>
      <c r="H52" s="105">
        <v>22.728999999999999</v>
      </c>
      <c r="I52" s="114" t="s">
        <v>521</v>
      </c>
      <c r="J52" s="97">
        <v>0.20621011441527404</v>
      </c>
      <c r="K52" s="98" t="s">
        <v>533</v>
      </c>
      <c r="M52" s="91" t="s">
        <v>495</v>
      </c>
      <c r="P52" s="91" t="str">
        <f t="shared" si="0"/>
        <v>D6A8</v>
      </c>
    </row>
    <row r="53" spans="1:16" x14ac:dyDescent="0.2">
      <c r="A53" s="20" t="s">
        <v>110</v>
      </c>
      <c r="B53" s="20" t="s">
        <v>111</v>
      </c>
      <c r="C53" s="1" t="s">
        <v>101</v>
      </c>
      <c r="D53" s="1" t="s">
        <v>484</v>
      </c>
      <c r="E53" s="1" t="s">
        <v>102</v>
      </c>
      <c r="F53" s="91" t="s">
        <v>509</v>
      </c>
      <c r="H53" s="105">
        <v>51.548999999999999</v>
      </c>
      <c r="I53" s="114" t="s">
        <v>525</v>
      </c>
      <c r="J53" s="97">
        <v>5.7812449158884588E-2</v>
      </c>
      <c r="K53" s="98" t="s">
        <v>526</v>
      </c>
      <c r="M53" s="91" t="s">
        <v>497</v>
      </c>
      <c r="P53" s="91" t="str">
        <f t="shared" si="0"/>
        <v>D10A1</v>
      </c>
    </row>
    <row r="54" spans="1:16" x14ac:dyDescent="0.2">
      <c r="A54" s="20" t="s">
        <v>112</v>
      </c>
      <c r="B54" s="20" t="s">
        <v>113</v>
      </c>
      <c r="C54" s="1" t="s">
        <v>101</v>
      </c>
      <c r="D54" s="1" t="s">
        <v>484</v>
      </c>
      <c r="E54" s="1" t="s">
        <v>102</v>
      </c>
      <c r="F54" s="91" t="s">
        <v>509</v>
      </c>
      <c r="H54" s="105">
        <v>32.317</v>
      </c>
      <c r="I54" s="114" t="s">
        <v>524</v>
      </c>
      <c r="J54" s="97">
        <v>0.15007143593595806</v>
      </c>
      <c r="K54" s="98" t="s">
        <v>528</v>
      </c>
      <c r="M54" s="91" t="s">
        <v>497</v>
      </c>
      <c r="P54" s="91" t="str">
        <f t="shared" si="0"/>
        <v>D9A3</v>
      </c>
    </row>
    <row r="55" spans="1:16" x14ac:dyDescent="0.2">
      <c r="A55" s="20" t="s">
        <v>114</v>
      </c>
      <c r="B55" s="20" t="s">
        <v>115</v>
      </c>
      <c r="C55" s="1" t="s">
        <v>101</v>
      </c>
      <c r="D55" s="1" t="s">
        <v>484</v>
      </c>
      <c r="E55" s="1" t="s">
        <v>102</v>
      </c>
      <c r="F55" s="91" t="s">
        <v>509</v>
      </c>
      <c r="H55" s="105">
        <v>24.606999999999999</v>
      </c>
      <c r="I55" s="114" t="s">
        <v>522</v>
      </c>
      <c r="J55" s="97">
        <v>0.17049025409539015</v>
      </c>
      <c r="K55" s="98" t="s">
        <v>530</v>
      </c>
      <c r="M55" s="91" t="s">
        <v>497</v>
      </c>
      <c r="P55" s="91" t="str">
        <f t="shared" si="0"/>
        <v>D7A5</v>
      </c>
    </row>
    <row r="56" spans="1:16" x14ac:dyDescent="0.2">
      <c r="A56" s="20" t="s">
        <v>116</v>
      </c>
      <c r="B56" s="20" t="s">
        <v>117</v>
      </c>
      <c r="C56" s="1" t="s">
        <v>101</v>
      </c>
      <c r="D56" s="1" t="s">
        <v>484</v>
      </c>
      <c r="E56" s="1" t="s">
        <v>105</v>
      </c>
      <c r="F56" s="91" t="s">
        <v>509</v>
      </c>
      <c r="H56" s="105">
        <v>29.050999999999998</v>
      </c>
      <c r="I56" s="114" t="s">
        <v>524</v>
      </c>
      <c r="J56" s="97">
        <v>0.18394695693435539</v>
      </c>
      <c r="K56" s="98" t="s">
        <v>531</v>
      </c>
      <c r="M56" s="91" t="s">
        <v>495</v>
      </c>
      <c r="P56" s="91" t="str">
        <f t="shared" si="0"/>
        <v>D9A6</v>
      </c>
    </row>
    <row r="57" spans="1:16" x14ac:dyDescent="0.2">
      <c r="A57" s="20" t="s">
        <v>119</v>
      </c>
      <c r="B57" s="20" t="s">
        <v>120</v>
      </c>
      <c r="C57" s="1" t="s">
        <v>101</v>
      </c>
      <c r="D57" s="1" t="s">
        <v>484</v>
      </c>
      <c r="E57" s="1" t="s">
        <v>118</v>
      </c>
      <c r="F57" s="91" t="s">
        <v>509</v>
      </c>
      <c r="H57" s="105">
        <v>16.25</v>
      </c>
      <c r="I57" s="114" t="s">
        <v>518</v>
      </c>
      <c r="J57" s="97">
        <v>0.24276031835025827</v>
      </c>
      <c r="K57" s="98" t="s">
        <v>535</v>
      </c>
      <c r="M57" s="91" t="s">
        <v>496</v>
      </c>
      <c r="P57" s="91" t="str">
        <f t="shared" si="0"/>
        <v>D3A10</v>
      </c>
    </row>
    <row r="58" spans="1:16" x14ac:dyDescent="0.2">
      <c r="A58" s="20" t="s">
        <v>121</v>
      </c>
      <c r="B58" s="20" t="s">
        <v>122</v>
      </c>
      <c r="C58" s="1" t="s">
        <v>101</v>
      </c>
      <c r="D58" s="1" t="s">
        <v>484</v>
      </c>
      <c r="E58" s="1" t="s">
        <v>102</v>
      </c>
      <c r="F58" s="91" t="s">
        <v>509</v>
      </c>
      <c r="H58" s="105">
        <v>21.602</v>
      </c>
      <c r="I58" s="114" t="s">
        <v>521</v>
      </c>
      <c r="J58" s="97">
        <v>0.16822796606013046</v>
      </c>
      <c r="K58" s="98" t="s">
        <v>529</v>
      </c>
      <c r="M58" s="91" t="s">
        <v>497</v>
      </c>
      <c r="P58" s="91" t="str">
        <f t="shared" si="0"/>
        <v>D6A4</v>
      </c>
    </row>
    <row r="59" spans="1:16" x14ac:dyDescent="0.2">
      <c r="A59" s="20" t="s">
        <v>123</v>
      </c>
      <c r="B59" s="20" t="s">
        <v>124</v>
      </c>
      <c r="C59" s="1" t="s">
        <v>101</v>
      </c>
      <c r="D59" s="1" t="s">
        <v>484</v>
      </c>
      <c r="E59" s="1" t="s">
        <v>118</v>
      </c>
      <c r="F59" s="91" t="s">
        <v>509</v>
      </c>
      <c r="H59" s="105">
        <v>14.521000000000001</v>
      </c>
      <c r="I59" s="114" t="s">
        <v>517</v>
      </c>
      <c r="J59" s="97">
        <v>0.24497345650629102</v>
      </c>
      <c r="K59" s="98" t="s">
        <v>535</v>
      </c>
      <c r="M59" s="91" t="s">
        <v>496</v>
      </c>
      <c r="P59" s="91" t="str">
        <f t="shared" si="0"/>
        <v>D2A10</v>
      </c>
    </row>
    <row r="60" spans="1:16" x14ac:dyDescent="0.2">
      <c r="A60" s="20" t="s">
        <v>125</v>
      </c>
      <c r="B60" s="20" t="s">
        <v>126</v>
      </c>
      <c r="C60" s="1" t="s">
        <v>101</v>
      </c>
      <c r="D60" s="1" t="s">
        <v>484</v>
      </c>
      <c r="E60" s="1" t="s">
        <v>118</v>
      </c>
      <c r="F60" s="91" t="s">
        <v>509</v>
      </c>
      <c r="H60" s="105">
        <v>10.372999999999999</v>
      </c>
      <c r="I60" s="114" t="s">
        <v>516</v>
      </c>
      <c r="J60" s="97">
        <v>0.21395400538497641</v>
      </c>
      <c r="K60" s="98" t="s">
        <v>534</v>
      </c>
      <c r="M60" s="91" t="s">
        <v>496</v>
      </c>
      <c r="P60" s="91" t="str">
        <f t="shared" si="0"/>
        <v>D1A9</v>
      </c>
    </row>
    <row r="61" spans="1:16" x14ac:dyDescent="0.2">
      <c r="A61" s="20" t="s">
        <v>127</v>
      </c>
      <c r="B61" s="20" t="s">
        <v>128</v>
      </c>
      <c r="C61" s="1" t="s">
        <v>101</v>
      </c>
      <c r="D61" s="1" t="s">
        <v>484</v>
      </c>
      <c r="E61" s="1" t="s">
        <v>118</v>
      </c>
      <c r="F61" s="91" t="s">
        <v>509</v>
      </c>
      <c r="H61" s="105">
        <v>41.234999999999999</v>
      </c>
      <c r="I61" s="114" t="s">
        <v>525</v>
      </c>
      <c r="J61" s="97">
        <v>0.15340125079805308</v>
      </c>
      <c r="K61" s="98" t="s">
        <v>528</v>
      </c>
      <c r="M61" s="91" t="s">
        <v>494</v>
      </c>
      <c r="P61" s="91" t="str">
        <f t="shared" si="0"/>
        <v>D10A3</v>
      </c>
    </row>
    <row r="62" spans="1:16" x14ac:dyDescent="0.2">
      <c r="A62" s="20" t="s">
        <v>129</v>
      </c>
      <c r="B62" s="20" t="s">
        <v>130</v>
      </c>
      <c r="C62" s="1" t="s">
        <v>101</v>
      </c>
      <c r="D62" s="1" t="s">
        <v>484</v>
      </c>
      <c r="E62" s="1" t="s">
        <v>102</v>
      </c>
      <c r="F62" s="91" t="s">
        <v>509</v>
      </c>
      <c r="H62" s="105">
        <v>20.015999999999998</v>
      </c>
      <c r="I62" s="114" t="s">
        <v>520</v>
      </c>
      <c r="J62" s="97">
        <v>0.15940393504856248</v>
      </c>
      <c r="K62" s="98" t="s">
        <v>529</v>
      </c>
      <c r="M62" s="91" t="s">
        <v>493</v>
      </c>
      <c r="P62" s="91" t="str">
        <f t="shared" si="0"/>
        <v>D5A4</v>
      </c>
    </row>
    <row r="63" spans="1:16" x14ac:dyDescent="0.2">
      <c r="A63" s="20" t="s">
        <v>131</v>
      </c>
      <c r="B63" s="20" t="s">
        <v>132</v>
      </c>
      <c r="C63" s="1" t="s">
        <v>101</v>
      </c>
      <c r="D63" s="1" t="s">
        <v>484</v>
      </c>
      <c r="E63" s="1" t="s">
        <v>102</v>
      </c>
      <c r="F63" s="91" t="s">
        <v>509</v>
      </c>
      <c r="H63" s="105">
        <v>36.466999999999999</v>
      </c>
      <c r="I63" s="114" t="s">
        <v>525</v>
      </c>
      <c r="J63" s="97">
        <v>0.15124245345610632</v>
      </c>
      <c r="K63" s="98" t="s">
        <v>528</v>
      </c>
      <c r="M63" s="91" t="s">
        <v>493</v>
      </c>
      <c r="P63" s="91" t="str">
        <f t="shared" si="0"/>
        <v>D10A3</v>
      </c>
    </row>
    <row r="64" spans="1:16" x14ac:dyDescent="0.2">
      <c r="A64" s="20" t="s">
        <v>133</v>
      </c>
      <c r="B64" s="20" t="s">
        <v>134</v>
      </c>
      <c r="C64" s="1" t="s">
        <v>101</v>
      </c>
      <c r="D64" s="1" t="s">
        <v>484</v>
      </c>
      <c r="E64" s="1" t="s">
        <v>102</v>
      </c>
      <c r="F64" s="91" t="s">
        <v>509</v>
      </c>
      <c r="H64" s="105">
        <v>23.385000000000002</v>
      </c>
      <c r="I64" s="114" t="s">
        <v>522</v>
      </c>
      <c r="J64" s="97">
        <v>0.13820566302673373</v>
      </c>
      <c r="K64" s="98" t="s">
        <v>528</v>
      </c>
      <c r="M64" s="91" t="s">
        <v>493</v>
      </c>
      <c r="P64" s="91" t="str">
        <f t="shared" si="0"/>
        <v>D7A3</v>
      </c>
    </row>
    <row r="65" spans="1:16" x14ac:dyDescent="0.2">
      <c r="A65" s="20" t="s">
        <v>135</v>
      </c>
      <c r="B65" s="20" t="s">
        <v>136</v>
      </c>
      <c r="C65" s="1" t="s">
        <v>101</v>
      </c>
      <c r="D65" s="1" t="s">
        <v>484</v>
      </c>
      <c r="E65" s="1" t="s">
        <v>118</v>
      </c>
      <c r="F65" s="91" t="s">
        <v>509</v>
      </c>
      <c r="H65" s="105">
        <v>30.898</v>
      </c>
      <c r="I65" s="114" t="s">
        <v>524</v>
      </c>
      <c r="J65" s="97">
        <v>0.19172333789070592</v>
      </c>
      <c r="K65" s="98" t="s">
        <v>532</v>
      </c>
      <c r="M65" s="91" t="s">
        <v>495</v>
      </c>
      <c r="P65" s="91" t="str">
        <f t="shared" si="0"/>
        <v>D9A7</v>
      </c>
    </row>
    <row r="66" spans="1:16" x14ac:dyDescent="0.2">
      <c r="A66" s="20" t="s">
        <v>137</v>
      </c>
      <c r="B66" s="20" t="s">
        <v>138</v>
      </c>
      <c r="C66" s="1" t="s">
        <v>101</v>
      </c>
      <c r="D66" s="1" t="s">
        <v>484</v>
      </c>
      <c r="E66" s="1" t="s">
        <v>102</v>
      </c>
      <c r="F66" s="91" t="s">
        <v>509</v>
      </c>
      <c r="H66" s="105">
        <v>26.984000000000002</v>
      </c>
      <c r="I66" s="114" t="s">
        <v>523</v>
      </c>
      <c r="J66" s="97">
        <v>0.15433024462369835</v>
      </c>
      <c r="K66" s="98" t="s">
        <v>528</v>
      </c>
      <c r="M66" s="91" t="s">
        <v>497</v>
      </c>
      <c r="P66" s="91" t="str">
        <f t="shared" si="0"/>
        <v>D8A3</v>
      </c>
    </row>
    <row r="67" spans="1:16" x14ac:dyDescent="0.2">
      <c r="A67" s="20" t="s">
        <v>139</v>
      </c>
      <c r="B67" s="20" t="s">
        <v>140</v>
      </c>
      <c r="C67" s="1" t="s">
        <v>101</v>
      </c>
      <c r="D67" s="1" t="s">
        <v>484</v>
      </c>
      <c r="E67" s="1" t="s">
        <v>118</v>
      </c>
      <c r="F67" s="91" t="s">
        <v>509</v>
      </c>
      <c r="H67" s="105">
        <v>21.363</v>
      </c>
      <c r="I67" s="114" t="s">
        <v>521</v>
      </c>
      <c r="J67" s="97">
        <v>0.20170138383102695</v>
      </c>
      <c r="K67" s="98" t="s">
        <v>533</v>
      </c>
      <c r="M67" s="91" t="s">
        <v>495</v>
      </c>
      <c r="P67" s="91" t="str">
        <f t="shared" si="0"/>
        <v>D6A8</v>
      </c>
    </row>
    <row r="68" spans="1:16" x14ac:dyDescent="0.2">
      <c r="A68" s="20" t="s">
        <v>141</v>
      </c>
      <c r="B68" s="20" t="s">
        <v>142</v>
      </c>
      <c r="C68" s="1" t="s">
        <v>101</v>
      </c>
      <c r="D68" s="1" t="s">
        <v>484</v>
      </c>
      <c r="E68" s="1" t="s">
        <v>105</v>
      </c>
      <c r="F68" s="91" t="s">
        <v>509</v>
      </c>
      <c r="H68" s="105">
        <v>28.279</v>
      </c>
      <c r="I68" s="114" t="s">
        <v>523</v>
      </c>
      <c r="J68" s="97">
        <v>0.18492202176370068</v>
      </c>
      <c r="K68" s="98" t="s">
        <v>531</v>
      </c>
      <c r="M68" s="91" t="s">
        <v>495</v>
      </c>
      <c r="P68" s="91" t="str">
        <f t="shared" si="0"/>
        <v>D8A6</v>
      </c>
    </row>
    <row r="69" spans="1:16" x14ac:dyDescent="0.2">
      <c r="A69" s="20" t="s">
        <v>143</v>
      </c>
      <c r="B69" s="20" t="s">
        <v>144</v>
      </c>
      <c r="C69" s="1" t="s">
        <v>101</v>
      </c>
      <c r="D69" s="1" t="s">
        <v>484</v>
      </c>
      <c r="E69" s="1" t="s">
        <v>118</v>
      </c>
      <c r="F69" s="91" t="s">
        <v>509</v>
      </c>
      <c r="H69" s="105">
        <v>23.948</v>
      </c>
      <c r="I69" s="114" t="s">
        <v>522</v>
      </c>
      <c r="J69" s="97">
        <v>0.23806922747249976</v>
      </c>
      <c r="K69" s="98" t="s">
        <v>535</v>
      </c>
      <c r="M69" s="91" t="s">
        <v>498</v>
      </c>
      <c r="P69" s="91" t="str">
        <f t="shared" si="0"/>
        <v>D7A10</v>
      </c>
    </row>
    <row r="70" spans="1:16" x14ac:dyDescent="0.2">
      <c r="A70" s="20" t="s">
        <v>145</v>
      </c>
      <c r="B70" s="20" t="s">
        <v>146</v>
      </c>
      <c r="C70" s="1" t="s">
        <v>101</v>
      </c>
      <c r="D70" s="1" t="s">
        <v>484</v>
      </c>
      <c r="E70" s="1" t="s">
        <v>105</v>
      </c>
      <c r="F70" s="91" t="s">
        <v>509</v>
      </c>
      <c r="H70" s="105">
        <v>27.568000000000001</v>
      </c>
      <c r="I70" s="114" t="s">
        <v>523</v>
      </c>
      <c r="J70" s="97">
        <v>0.16162348375404972</v>
      </c>
      <c r="K70" s="98" t="s">
        <v>529</v>
      </c>
      <c r="M70" s="91" t="s">
        <v>493</v>
      </c>
      <c r="P70" s="91" t="str">
        <f t="shared" si="0"/>
        <v>D8A4</v>
      </c>
    </row>
    <row r="71" spans="1:16" x14ac:dyDescent="0.2">
      <c r="A71" s="20" t="s">
        <v>147</v>
      </c>
      <c r="B71" s="20" t="s">
        <v>148</v>
      </c>
      <c r="C71" s="1" t="s">
        <v>101</v>
      </c>
      <c r="D71" s="1" t="s">
        <v>484</v>
      </c>
      <c r="E71" s="1" t="s">
        <v>118</v>
      </c>
      <c r="F71" s="91" t="s">
        <v>509</v>
      </c>
      <c r="H71" s="105">
        <v>12.276999999999999</v>
      </c>
      <c r="I71" s="114" t="s">
        <v>517</v>
      </c>
      <c r="J71" s="97">
        <v>0.19079322807684992</v>
      </c>
      <c r="K71" s="98" t="s">
        <v>532</v>
      </c>
      <c r="M71" s="91" t="s">
        <v>496</v>
      </c>
      <c r="P71" s="91" t="str">
        <f t="shared" si="0"/>
        <v>D2A7</v>
      </c>
    </row>
    <row r="72" spans="1:16" x14ac:dyDescent="0.2">
      <c r="A72" s="20" t="s">
        <v>149</v>
      </c>
      <c r="B72" s="20" t="s">
        <v>150</v>
      </c>
      <c r="C72" s="1" t="s">
        <v>101</v>
      </c>
      <c r="D72" s="1" t="s">
        <v>484</v>
      </c>
      <c r="E72" s="1" t="s">
        <v>102</v>
      </c>
      <c r="F72" s="91" t="s">
        <v>509</v>
      </c>
      <c r="H72" s="105">
        <v>26.891999999999999</v>
      </c>
      <c r="I72" s="114" t="s">
        <v>523</v>
      </c>
      <c r="J72" s="97">
        <v>0.17863955802564971</v>
      </c>
      <c r="K72" s="98" t="s">
        <v>531</v>
      </c>
      <c r="M72" s="91" t="s">
        <v>495</v>
      </c>
      <c r="P72" s="91" t="str">
        <f t="shared" ref="P72:P135" si="1">I72&amp;K72</f>
        <v>D8A6</v>
      </c>
    </row>
    <row r="73" spans="1:16" x14ac:dyDescent="0.2">
      <c r="A73" s="20" t="s">
        <v>153</v>
      </c>
      <c r="B73" s="20" t="s">
        <v>154</v>
      </c>
      <c r="C73" s="1" t="s">
        <v>151</v>
      </c>
      <c r="D73" s="1" t="s">
        <v>485</v>
      </c>
      <c r="E73" s="1" t="s">
        <v>152</v>
      </c>
      <c r="F73" s="91" t="s">
        <v>151</v>
      </c>
      <c r="H73" s="105">
        <v>36.549999999999997</v>
      </c>
      <c r="I73" s="114" t="s">
        <v>525</v>
      </c>
      <c r="J73" s="97">
        <v>0.14448836187966624</v>
      </c>
      <c r="K73" s="98" t="s">
        <v>528</v>
      </c>
      <c r="M73" s="91" t="s">
        <v>497</v>
      </c>
      <c r="P73" s="91" t="str">
        <f t="shared" si="1"/>
        <v>D10A3</v>
      </c>
    </row>
    <row r="74" spans="1:16" x14ac:dyDescent="0.2">
      <c r="A74" s="20" t="s">
        <v>155</v>
      </c>
      <c r="B74" s="20" t="s">
        <v>156</v>
      </c>
      <c r="C74" s="1" t="s">
        <v>151</v>
      </c>
      <c r="D74" s="1" t="s">
        <v>485</v>
      </c>
      <c r="E74" s="1" t="s">
        <v>152</v>
      </c>
      <c r="F74" s="91" t="s">
        <v>151</v>
      </c>
      <c r="H74" s="105">
        <v>37.244999999999997</v>
      </c>
      <c r="I74" s="114" t="s">
        <v>525</v>
      </c>
      <c r="J74" s="97">
        <v>0.11646097273105603</v>
      </c>
      <c r="K74" s="98" t="s">
        <v>527</v>
      </c>
      <c r="M74" s="91" t="s">
        <v>497</v>
      </c>
      <c r="P74" s="91" t="str">
        <f t="shared" si="1"/>
        <v>D10A2</v>
      </c>
    </row>
    <row r="75" spans="1:16" x14ac:dyDescent="0.2">
      <c r="A75" s="20" t="s">
        <v>158</v>
      </c>
      <c r="B75" s="20" t="s">
        <v>159</v>
      </c>
      <c r="C75" s="1" t="s">
        <v>151</v>
      </c>
      <c r="D75" s="1" t="s">
        <v>485</v>
      </c>
      <c r="E75" s="1" t="s">
        <v>157</v>
      </c>
      <c r="F75" s="91" t="s">
        <v>510</v>
      </c>
      <c r="H75" s="105">
        <v>19.675999999999998</v>
      </c>
      <c r="I75" s="114" t="s">
        <v>520</v>
      </c>
      <c r="J75" s="97">
        <v>0.19201626176588821</v>
      </c>
      <c r="K75" s="98" t="s">
        <v>532</v>
      </c>
      <c r="M75" s="91" t="s">
        <v>495</v>
      </c>
      <c r="P75" s="91" t="str">
        <f t="shared" si="1"/>
        <v>D5A7</v>
      </c>
    </row>
    <row r="76" spans="1:16" x14ac:dyDescent="0.2">
      <c r="A76" s="20" t="s">
        <v>161</v>
      </c>
      <c r="B76" s="20" t="s">
        <v>162</v>
      </c>
      <c r="C76" s="1" t="s">
        <v>151</v>
      </c>
      <c r="D76" s="1" t="s">
        <v>485</v>
      </c>
      <c r="E76" s="1" t="s">
        <v>160</v>
      </c>
      <c r="F76" s="91" t="s">
        <v>151</v>
      </c>
      <c r="H76" s="105">
        <v>24.529</v>
      </c>
      <c r="I76" s="114" t="s">
        <v>522</v>
      </c>
      <c r="J76" s="97">
        <v>0.15035200565180604</v>
      </c>
      <c r="K76" s="98" t="s">
        <v>528</v>
      </c>
      <c r="M76" s="91" t="s">
        <v>497</v>
      </c>
      <c r="P76" s="91" t="str">
        <f t="shared" si="1"/>
        <v>D7A3</v>
      </c>
    </row>
    <row r="77" spans="1:16" x14ac:dyDescent="0.2">
      <c r="A77" s="20" t="s">
        <v>163</v>
      </c>
      <c r="B77" s="20" t="s">
        <v>164</v>
      </c>
      <c r="C77" s="1" t="s">
        <v>151</v>
      </c>
      <c r="D77" s="1" t="s">
        <v>485</v>
      </c>
      <c r="E77" s="1" t="s">
        <v>152</v>
      </c>
      <c r="F77" s="91" t="s">
        <v>151</v>
      </c>
      <c r="H77" s="105">
        <v>22.957999999999998</v>
      </c>
      <c r="I77" s="114" t="s">
        <v>521</v>
      </c>
      <c r="J77" s="97">
        <v>0.20078479351626163</v>
      </c>
      <c r="K77" s="98" t="s">
        <v>533</v>
      </c>
      <c r="M77" s="91" t="s">
        <v>495</v>
      </c>
      <c r="P77" s="91" t="str">
        <f t="shared" si="1"/>
        <v>D6A8</v>
      </c>
    </row>
    <row r="78" spans="1:16" x14ac:dyDescent="0.2">
      <c r="A78" s="20" t="s">
        <v>165</v>
      </c>
      <c r="B78" s="20" t="s">
        <v>166</v>
      </c>
      <c r="C78" s="1" t="s">
        <v>151</v>
      </c>
      <c r="D78" s="1" t="s">
        <v>485</v>
      </c>
      <c r="E78" s="1" t="s">
        <v>157</v>
      </c>
      <c r="F78" s="91" t="s">
        <v>510</v>
      </c>
      <c r="H78" s="105">
        <v>18.016999999999999</v>
      </c>
      <c r="I78" s="114" t="s">
        <v>519</v>
      </c>
      <c r="J78" s="97">
        <v>0.18637567477603947</v>
      </c>
      <c r="K78" s="98" t="s">
        <v>531</v>
      </c>
      <c r="M78" s="91" t="s">
        <v>496</v>
      </c>
      <c r="P78" s="91" t="str">
        <f t="shared" si="1"/>
        <v>D4A6</v>
      </c>
    </row>
    <row r="79" spans="1:16" x14ac:dyDescent="0.2">
      <c r="A79" s="20" t="s">
        <v>167</v>
      </c>
      <c r="B79" s="20" t="s">
        <v>168</v>
      </c>
      <c r="C79" s="1" t="s">
        <v>151</v>
      </c>
      <c r="D79" s="1" t="s">
        <v>485</v>
      </c>
      <c r="E79" s="1" t="s">
        <v>160</v>
      </c>
      <c r="F79" s="91" t="s">
        <v>151</v>
      </c>
      <c r="H79" s="105">
        <v>19.736999999999998</v>
      </c>
      <c r="I79" s="114" t="s">
        <v>520</v>
      </c>
      <c r="J79" s="97">
        <v>0.23790254777415556</v>
      </c>
      <c r="K79" s="98" t="s">
        <v>535</v>
      </c>
      <c r="M79" s="91" t="s">
        <v>496</v>
      </c>
      <c r="P79" s="91" t="str">
        <f t="shared" si="1"/>
        <v>D5A10</v>
      </c>
    </row>
    <row r="80" spans="1:16" x14ac:dyDescent="0.2">
      <c r="A80" s="20" t="s">
        <v>169</v>
      </c>
      <c r="B80" s="20" t="s">
        <v>170</v>
      </c>
      <c r="C80" s="1" t="s">
        <v>151</v>
      </c>
      <c r="D80" s="1" t="s">
        <v>485</v>
      </c>
      <c r="E80" s="1" t="s">
        <v>157</v>
      </c>
      <c r="F80" s="91" t="s">
        <v>510</v>
      </c>
      <c r="H80" s="105">
        <v>17.321999999999999</v>
      </c>
      <c r="I80" s="114" t="s">
        <v>519</v>
      </c>
      <c r="J80" s="97">
        <v>0.21299108319119137</v>
      </c>
      <c r="K80" s="98" t="s">
        <v>534</v>
      </c>
      <c r="M80" s="91" t="s">
        <v>495</v>
      </c>
      <c r="P80" s="91" t="str">
        <f t="shared" si="1"/>
        <v>D4A9</v>
      </c>
    </row>
    <row r="81" spans="1:16" x14ac:dyDescent="0.2">
      <c r="A81" s="20" t="s">
        <v>171</v>
      </c>
      <c r="B81" s="20" t="s">
        <v>172</v>
      </c>
      <c r="C81" s="1" t="s">
        <v>151</v>
      </c>
      <c r="D81" s="1" t="s">
        <v>485</v>
      </c>
      <c r="E81" s="1" t="s">
        <v>160</v>
      </c>
      <c r="F81" s="91" t="s">
        <v>151</v>
      </c>
      <c r="H81" s="105">
        <v>15.882</v>
      </c>
      <c r="I81" s="114" t="s">
        <v>518</v>
      </c>
      <c r="J81" s="97">
        <v>0.1882770055132611</v>
      </c>
      <c r="K81" s="98" t="s">
        <v>532</v>
      </c>
      <c r="M81" s="91" t="s">
        <v>495</v>
      </c>
      <c r="P81" s="91" t="str">
        <f t="shared" si="1"/>
        <v>D3A7</v>
      </c>
    </row>
    <row r="82" spans="1:16" x14ac:dyDescent="0.2">
      <c r="A82" s="20" t="s">
        <v>173</v>
      </c>
      <c r="B82" s="20" t="s">
        <v>174</v>
      </c>
      <c r="C82" s="1" t="s">
        <v>151</v>
      </c>
      <c r="D82" s="1" t="s">
        <v>485</v>
      </c>
      <c r="E82" s="1" t="s">
        <v>152</v>
      </c>
      <c r="F82" s="91" t="s">
        <v>151</v>
      </c>
      <c r="H82" s="105">
        <v>37.770000000000003</v>
      </c>
      <c r="I82" s="114" t="s">
        <v>525</v>
      </c>
      <c r="J82" s="97">
        <v>0.12483071662407183</v>
      </c>
      <c r="K82" s="98" t="s">
        <v>527</v>
      </c>
      <c r="M82" s="91" t="s">
        <v>497</v>
      </c>
      <c r="P82" s="91" t="str">
        <f t="shared" si="1"/>
        <v>D10A2</v>
      </c>
    </row>
    <row r="83" spans="1:16" x14ac:dyDescent="0.2">
      <c r="A83" s="20" t="s">
        <v>175</v>
      </c>
      <c r="B83" s="20" t="s">
        <v>176</v>
      </c>
      <c r="C83" s="1" t="s">
        <v>151</v>
      </c>
      <c r="D83" s="1" t="s">
        <v>485</v>
      </c>
      <c r="E83" s="1" t="s">
        <v>157</v>
      </c>
      <c r="F83" s="91" t="s">
        <v>510</v>
      </c>
      <c r="H83" s="105">
        <v>16.689</v>
      </c>
      <c r="I83" s="114" t="s">
        <v>518</v>
      </c>
      <c r="J83" s="97">
        <v>0.23914095285114786</v>
      </c>
      <c r="K83" s="98" t="s">
        <v>535</v>
      </c>
      <c r="M83" s="91" t="s">
        <v>496</v>
      </c>
      <c r="P83" s="91" t="str">
        <f t="shared" si="1"/>
        <v>D3A10</v>
      </c>
    </row>
    <row r="84" spans="1:16" x14ac:dyDescent="0.2">
      <c r="A84" s="20" t="s">
        <v>177</v>
      </c>
      <c r="B84" s="20" t="s">
        <v>178</v>
      </c>
      <c r="C84" s="1" t="s">
        <v>151</v>
      </c>
      <c r="D84" s="1" t="s">
        <v>485</v>
      </c>
      <c r="E84" s="1" t="s">
        <v>152</v>
      </c>
      <c r="F84" s="91" t="s">
        <v>151</v>
      </c>
      <c r="H84" s="105">
        <v>17.238</v>
      </c>
      <c r="I84" s="114" t="s">
        <v>518</v>
      </c>
      <c r="J84" s="97">
        <v>0.19705158896649308</v>
      </c>
      <c r="K84" s="98" t="s">
        <v>532</v>
      </c>
      <c r="M84" s="91" t="s">
        <v>496</v>
      </c>
      <c r="P84" s="91" t="str">
        <f t="shared" si="1"/>
        <v>D3A7</v>
      </c>
    </row>
    <row r="85" spans="1:16" x14ac:dyDescent="0.2">
      <c r="A85" s="20" t="s">
        <v>179</v>
      </c>
      <c r="B85" s="20" t="s">
        <v>180</v>
      </c>
      <c r="C85" s="1" t="s">
        <v>151</v>
      </c>
      <c r="D85" s="1" t="s">
        <v>485</v>
      </c>
      <c r="E85" s="1" t="s">
        <v>157</v>
      </c>
      <c r="F85" s="91" t="s">
        <v>510</v>
      </c>
      <c r="H85" s="105">
        <v>15.02</v>
      </c>
      <c r="I85" s="114" t="s">
        <v>518</v>
      </c>
      <c r="J85" s="97">
        <v>0.20320117447185698</v>
      </c>
      <c r="K85" s="98" t="s">
        <v>533</v>
      </c>
      <c r="M85" s="91" t="s">
        <v>496</v>
      </c>
      <c r="P85" s="91" t="str">
        <f t="shared" si="1"/>
        <v>D3A8</v>
      </c>
    </row>
    <row r="86" spans="1:16" x14ac:dyDescent="0.2">
      <c r="A86" s="20" t="s">
        <v>181</v>
      </c>
      <c r="B86" s="20" t="s">
        <v>182</v>
      </c>
      <c r="C86" s="1" t="s">
        <v>151</v>
      </c>
      <c r="D86" s="1" t="s">
        <v>485</v>
      </c>
      <c r="E86" s="1" t="s">
        <v>160</v>
      </c>
      <c r="F86" s="91" t="s">
        <v>151</v>
      </c>
      <c r="H86" s="105">
        <v>11.565</v>
      </c>
      <c r="I86" s="114" t="s">
        <v>517</v>
      </c>
      <c r="J86" s="97">
        <v>0.20893174174737664</v>
      </c>
      <c r="K86" s="98" t="s">
        <v>533</v>
      </c>
      <c r="M86" s="91" t="s">
        <v>496</v>
      </c>
      <c r="P86" s="91" t="str">
        <f t="shared" si="1"/>
        <v>D2A8</v>
      </c>
    </row>
    <row r="87" spans="1:16" x14ac:dyDescent="0.2">
      <c r="A87" s="20" t="s">
        <v>183</v>
      </c>
      <c r="B87" s="20" t="s">
        <v>184</v>
      </c>
      <c r="C87" s="1" t="s">
        <v>151</v>
      </c>
      <c r="D87" s="1" t="s">
        <v>485</v>
      </c>
      <c r="E87" s="1" t="s">
        <v>160</v>
      </c>
      <c r="F87" s="91" t="s">
        <v>151</v>
      </c>
      <c r="H87" s="105">
        <v>17.350000000000001</v>
      </c>
      <c r="I87" s="114" t="s">
        <v>519</v>
      </c>
      <c r="J87" s="97">
        <v>0.21545120549565172</v>
      </c>
      <c r="K87" s="98" t="s">
        <v>534</v>
      </c>
      <c r="M87" s="91" t="s">
        <v>496</v>
      </c>
      <c r="P87" s="91" t="str">
        <f t="shared" si="1"/>
        <v>D4A9</v>
      </c>
    </row>
    <row r="88" spans="1:16" x14ac:dyDescent="0.2">
      <c r="A88" s="20" t="s">
        <v>185</v>
      </c>
      <c r="B88" s="20" t="s">
        <v>186</v>
      </c>
      <c r="C88" s="1" t="s">
        <v>151</v>
      </c>
      <c r="D88" s="1" t="s">
        <v>485</v>
      </c>
      <c r="E88" s="1" t="s">
        <v>157</v>
      </c>
      <c r="F88" s="91" t="s">
        <v>510</v>
      </c>
      <c r="H88" s="105">
        <v>13.147</v>
      </c>
      <c r="I88" s="114" t="s">
        <v>517</v>
      </c>
      <c r="J88" s="97">
        <v>0.21972901429974895</v>
      </c>
      <c r="K88" s="98" t="s">
        <v>534</v>
      </c>
      <c r="M88" s="91" t="s">
        <v>496</v>
      </c>
      <c r="P88" s="91" t="str">
        <f t="shared" si="1"/>
        <v>D2A9</v>
      </c>
    </row>
    <row r="89" spans="1:16" x14ac:dyDescent="0.2">
      <c r="A89" s="20" t="s">
        <v>187</v>
      </c>
      <c r="B89" s="20" t="s">
        <v>188</v>
      </c>
      <c r="C89" s="1" t="s">
        <v>151</v>
      </c>
      <c r="D89" s="1" t="s">
        <v>485</v>
      </c>
      <c r="E89" s="1" t="s">
        <v>157</v>
      </c>
      <c r="F89" s="91" t="s">
        <v>510</v>
      </c>
      <c r="H89" s="105">
        <v>33.579000000000001</v>
      </c>
      <c r="I89" s="114" t="s">
        <v>525</v>
      </c>
      <c r="J89" s="97">
        <v>0.1698761480607994</v>
      </c>
      <c r="K89" s="98" t="s">
        <v>530</v>
      </c>
      <c r="M89" s="91" t="s">
        <v>494</v>
      </c>
      <c r="P89" s="91" t="str">
        <f t="shared" si="1"/>
        <v>D10A5</v>
      </c>
    </row>
    <row r="90" spans="1:16" x14ac:dyDescent="0.2">
      <c r="A90" s="20" t="s">
        <v>189</v>
      </c>
      <c r="B90" s="20" t="s">
        <v>190</v>
      </c>
      <c r="C90" s="1" t="s">
        <v>151</v>
      </c>
      <c r="D90" s="1" t="s">
        <v>485</v>
      </c>
      <c r="E90" s="1" t="s">
        <v>157</v>
      </c>
      <c r="F90" s="91" t="s">
        <v>510</v>
      </c>
      <c r="H90" s="105">
        <v>24.852</v>
      </c>
      <c r="I90" s="114" t="s">
        <v>522</v>
      </c>
      <c r="J90" s="97">
        <v>0.16367844623719036</v>
      </c>
      <c r="K90" s="98" t="s">
        <v>529</v>
      </c>
      <c r="M90" s="91" t="s">
        <v>495</v>
      </c>
      <c r="P90" s="91" t="str">
        <f t="shared" si="1"/>
        <v>D7A4</v>
      </c>
    </row>
    <row r="91" spans="1:16" x14ac:dyDescent="0.2">
      <c r="A91" s="20" t="s">
        <v>191</v>
      </c>
      <c r="B91" s="20" t="s">
        <v>192</v>
      </c>
      <c r="C91" s="1" t="s">
        <v>151</v>
      </c>
      <c r="D91" s="1" t="s">
        <v>485</v>
      </c>
      <c r="E91" s="1" t="s">
        <v>152</v>
      </c>
      <c r="F91" s="91" t="s">
        <v>151</v>
      </c>
      <c r="H91" s="105">
        <v>30.37</v>
      </c>
      <c r="I91" s="114" t="s">
        <v>524</v>
      </c>
      <c r="J91" s="97">
        <v>0.17114519787618762</v>
      </c>
      <c r="K91" s="98" t="s">
        <v>530</v>
      </c>
      <c r="M91" s="91" t="s">
        <v>497</v>
      </c>
      <c r="P91" s="91" t="str">
        <f t="shared" si="1"/>
        <v>D9A5</v>
      </c>
    </row>
    <row r="92" spans="1:16" x14ac:dyDescent="0.2">
      <c r="A92" s="20" t="s">
        <v>193</v>
      </c>
      <c r="B92" s="20" t="s">
        <v>194</v>
      </c>
      <c r="C92" s="1" t="s">
        <v>151</v>
      </c>
      <c r="D92" s="1" t="s">
        <v>485</v>
      </c>
      <c r="E92" s="1" t="s">
        <v>160</v>
      </c>
      <c r="F92" s="91" t="s">
        <v>151</v>
      </c>
      <c r="H92" s="105">
        <v>20.798999999999999</v>
      </c>
      <c r="I92" s="114" t="s">
        <v>520</v>
      </c>
      <c r="J92" s="97">
        <v>0.19410577831201167</v>
      </c>
      <c r="K92" s="98" t="s">
        <v>532</v>
      </c>
      <c r="M92" s="91" t="s">
        <v>496</v>
      </c>
      <c r="P92" s="91" t="str">
        <f t="shared" si="1"/>
        <v>D5A7</v>
      </c>
    </row>
    <row r="93" spans="1:16" x14ac:dyDescent="0.2">
      <c r="A93" s="20" t="s">
        <v>195</v>
      </c>
      <c r="B93" s="20" t="s">
        <v>196</v>
      </c>
      <c r="C93" s="1" t="s">
        <v>151</v>
      </c>
      <c r="D93" s="1" t="s">
        <v>485</v>
      </c>
      <c r="E93" s="1" t="s">
        <v>152</v>
      </c>
      <c r="F93" s="91" t="s">
        <v>151</v>
      </c>
      <c r="H93" s="105">
        <v>33.183</v>
      </c>
      <c r="I93" s="114" t="s">
        <v>525</v>
      </c>
      <c r="J93" s="97">
        <v>0.16311823823793939</v>
      </c>
      <c r="K93" s="98" t="s">
        <v>529</v>
      </c>
      <c r="M93" s="91" t="s">
        <v>497</v>
      </c>
      <c r="P93" s="91" t="str">
        <f t="shared" si="1"/>
        <v>D10A4</v>
      </c>
    </row>
    <row r="94" spans="1:16" x14ac:dyDescent="0.2">
      <c r="A94" s="20" t="s">
        <v>197</v>
      </c>
      <c r="B94" s="20" t="s">
        <v>198</v>
      </c>
      <c r="C94" s="1" t="s">
        <v>151</v>
      </c>
      <c r="D94" s="1" t="s">
        <v>485</v>
      </c>
      <c r="E94" s="1" t="s">
        <v>160</v>
      </c>
      <c r="F94" s="91" t="s">
        <v>151</v>
      </c>
      <c r="H94" s="105">
        <v>22.065999999999999</v>
      </c>
      <c r="I94" s="114" t="s">
        <v>521</v>
      </c>
      <c r="J94" s="97">
        <v>0.23777662956378573</v>
      </c>
      <c r="K94" s="98" t="s">
        <v>535</v>
      </c>
      <c r="M94" s="91" t="s">
        <v>498</v>
      </c>
      <c r="P94" s="91" t="str">
        <f t="shared" si="1"/>
        <v>D6A10</v>
      </c>
    </row>
    <row r="95" spans="1:16" x14ac:dyDescent="0.2">
      <c r="A95" s="20" t="s">
        <v>201</v>
      </c>
      <c r="B95" s="20" t="s">
        <v>202</v>
      </c>
      <c r="C95" s="1" t="s">
        <v>199</v>
      </c>
      <c r="D95" s="1" t="s">
        <v>485</v>
      </c>
      <c r="E95" s="1" t="s">
        <v>200</v>
      </c>
      <c r="F95" s="91" t="s">
        <v>511</v>
      </c>
      <c r="H95" s="105">
        <v>25.765000000000001</v>
      </c>
      <c r="I95" s="114" t="s">
        <v>522</v>
      </c>
      <c r="J95" s="97">
        <v>0.13935195111492282</v>
      </c>
      <c r="K95" s="98" t="s">
        <v>528</v>
      </c>
      <c r="M95" s="91" t="s">
        <v>495</v>
      </c>
      <c r="P95" s="91" t="str">
        <f t="shared" si="1"/>
        <v>D7A3</v>
      </c>
    </row>
    <row r="96" spans="1:16" x14ac:dyDescent="0.2">
      <c r="A96" s="20" t="s">
        <v>204</v>
      </c>
      <c r="B96" s="20" t="s">
        <v>205</v>
      </c>
      <c r="C96" s="1" t="s">
        <v>199</v>
      </c>
      <c r="D96" s="1" t="s">
        <v>485</v>
      </c>
      <c r="E96" s="1" t="s">
        <v>203</v>
      </c>
      <c r="F96" s="91" t="s">
        <v>511</v>
      </c>
      <c r="H96" s="105">
        <v>10.972</v>
      </c>
      <c r="I96" s="114" t="s">
        <v>516</v>
      </c>
      <c r="J96" s="97">
        <v>0.2126736325281883</v>
      </c>
      <c r="K96" s="98" t="s">
        <v>533</v>
      </c>
      <c r="M96" s="91" t="s">
        <v>496</v>
      </c>
      <c r="P96" s="91" t="str">
        <f t="shared" si="1"/>
        <v>D1A8</v>
      </c>
    </row>
    <row r="97" spans="1:16" x14ac:dyDescent="0.2">
      <c r="A97" s="20" t="s">
        <v>207</v>
      </c>
      <c r="B97" s="20" t="s">
        <v>208</v>
      </c>
      <c r="C97" s="1" t="s">
        <v>199</v>
      </c>
      <c r="D97" s="1" t="s">
        <v>485</v>
      </c>
      <c r="E97" s="1" t="s">
        <v>206</v>
      </c>
      <c r="F97" s="91" t="s">
        <v>510</v>
      </c>
      <c r="H97" s="105">
        <v>21.779</v>
      </c>
      <c r="I97" s="114" t="s">
        <v>521</v>
      </c>
      <c r="J97" s="97">
        <v>0.19289705036562321</v>
      </c>
      <c r="K97" s="98" t="s">
        <v>532</v>
      </c>
      <c r="M97" s="91" t="s">
        <v>495</v>
      </c>
      <c r="P97" s="91" t="str">
        <f t="shared" si="1"/>
        <v>D6A7</v>
      </c>
    </row>
    <row r="98" spans="1:16" x14ac:dyDescent="0.2">
      <c r="A98" s="20" t="s">
        <v>209</v>
      </c>
      <c r="B98" s="20" t="s">
        <v>210</v>
      </c>
      <c r="C98" s="1" t="s">
        <v>199</v>
      </c>
      <c r="D98" s="1" t="s">
        <v>485</v>
      </c>
      <c r="E98" s="1" t="s">
        <v>206</v>
      </c>
      <c r="F98" s="91" t="s">
        <v>510</v>
      </c>
      <c r="H98" s="105">
        <v>24.526</v>
      </c>
      <c r="I98" s="114" t="s">
        <v>522</v>
      </c>
      <c r="J98" s="97">
        <v>0.20733146697620883</v>
      </c>
      <c r="K98" s="98" t="s">
        <v>533</v>
      </c>
      <c r="M98" s="91" t="s">
        <v>495</v>
      </c>
      <c r="P98" s="91" t="str">
        <f t="shared" si="1"/>
        <v>D7A8</v>
      </c>
    </row>
    <row r="99" spans="1:16" x14ac:dyDescent="0.2">
      <c r="A99" s="20" t="s">
        <v>211</v>
      </c>
      <c r="B99" s="20" t="s">
        <v>212</v>
      </c>
      <c r="C99" s="1" t="s">
        <v>199</v>
      </c>
      <c r="D99" s="1" t="s">
        <v>485</v>
      </c>
      <c r="E99" s="1" t="s">
        <v>203</v>
      </c>
      <c r="F99" s="91" t="s">
        <v>511</v>
      </c>
      <c r="H99" s="105">
        <v>33.064999999999998</v>
      </c>
      <c r="I99" s="114" t="s">
        <v>524</v>
      </c>
      <c r="J99" s="97">
        <v>0.11262484645246894</v>
      </c>
      <c r="K99" s="98" t="s">
        <v>527</v>
      </c>
      <c r="M99" s="91" t="s">
        <v>497</v>
      </c>
      <c r="P99" s="91" t="str">
        <f t="shared" si="1"/>
        <v>D9A2</v>
      </c>
    </row>
    <row r="100" spans="1:16" x14ac:dyDescent="0.2">
      <c r="A100" s="20" t="s">
        <v>213</v>
      </c>
      <c r="B100" s="20" t="s">
        <v>214</v>
      </c>
      <c r="C100" s="1" t="s">
        <v>199</v>
      </c>
      <c r="D100" s="1" t="s">
        <v>485</v>
      </c>
      <c r="E100" s="1" t="s">
        <v>203</v>
      </c>
      <c r="F100" s="91" t="s">
        <v>511</v>
      </c>
      <c r="H100" s="105">
        <v>26.327999999999999</v>
      </c>
      <c r="I100" s="114" t="s">
        <v>523</v>
      </c>
      <c r="J100" s="97">
        <v>0.25352359168257355</v>
      </c>
      <c r="K100" s="98" t="s">
        <v>535</v>
      </c>
      <c r="M100" s="91" t="s">
        <v>496</v>
      </c>
      <c r="P100" s="91" t="str">
        <f t="shared" si="1"/>
        <v>D8A10</v>
      </c>
    </row>
    <row r="101" spans="1:16" x14ac:dyDescent="0.2">
      <c r="A101" s="20" t="s">
        <v>215</v>
      </c>
      <c r="B101" s="20" t="s">
        <v>216</v>
      </c>
      <c r="C101" s="1" t="s">
        <v>199</v>
      </c>
      <c r="D101" s="1" t="s">
        <v>485</v>
      </c>
      <c r="E101" s="1" t="s">
        <v>203</v>
      </c>
      <c r="F101" s="91" t="s">
        <v>511</v>
      </c>
      <c r="H101" s="105">
        <v>20.678000000000001</v>
      </c>
      <c r="I101" s="114" t="s">
        <v>520</v>
      </c>
      <c r="J101" s="97">
        <v>0.19431265453582669</v>
      </c>
      <c r="K101" s="98" t="s">
        <v>532</v>
      </c>
      <c r="M101" s="91" t="s">
        <v>496</v>
      </c>
      <c r="P101" s="91" t="str">
        <f t="shared" si="1"/>
        <v>D5A7</v>
      </c>
    </row>
    <row r="102" spans="1:16" x14ac:dyDescent="0.2">
      <c r="A102" s="20" t="s">
        <v>217</v>
      </c>
      <c r="B102" s="20" t="s">
        <v>218</v>
      </c>
      <c r="C102" s="1" t="s">
        <v>199</v>
      </c>
      <c r="D102" s="1" t="s">
        <v>485</v>
      </c>
      <c r="E102" s="1" t="s">
        <v>206</v>
      </c>
      <c r="F102" s="91" t="s">
        <v>510</v>
      </c>
      <c r="H102" s="105">
        <v>26.98</v>
      </c>
      <c r="I102" s="114" t="s">
        <v>523</v>
      </c>
      <c r="J102" s="97">
        <v>0.18416328771751986</v>
      </c>
      <c r="K102" s="98" t="s">
        <v>531</v>
      </c>
      <c r="M102" s="91" t="s">
        <v>495</v>
      </c>
      <c r="P102" s="91" t="str">
        <f t="shared" si="1"/>
        <v>D8A6</v>
      </c>
    </row>
    <row r="103" spans="1:16" x14ac:dyDescent="0.2">
      <c r="A103" s="20" t="s">
        <v>219</v>
      </c>
      <c r="B103" s="20" t="s">
        <v>220</v>
      </c>
      <c r="C103" s="1" t="s">
        <v>199</v>
      </c>
      <c r="D103" s="1" t="s">
        <v>485</v>
      </c>
      <c r="E103" s="1" t="s">
        <v>200</v>
      </c>
      <c r="F103" s="91" t="s">
        <v>511</v>
      </c>
      <c r="H103" s="105">
        <v>17.827000000000002</v>
      </c>
      <c r="I103" s="114" t="s">
        <v>519</v>
      </c>
      <c r="J103" s="97">
        <v>0.12333830926726425</v>
      </c>
      <c r="K103" s="98" t="s">
        <v>527</v>
      </c>
      <c r="M103" s="91" t="s">
        <v>499</v>
      </c>
      <c r="P103" s="91" t="str">
        <f t="shared" si="1"/>
        <v>D4A2</v>
      </c>
    </row>
    <row r="104" spans="1:16" x14ac:dyDescent="0.2">
      <c r="A104" s="20" t="s">
        <v>221</v>
      </c>
      <c r="B104" s="20" t="s">
        <v>222</v>
      </c>
      <c r="C104" s="1" t="s">
        <v>199</v>
      </c>
      <c r="D104" s="1" t="s">
        <v>485</v>
      </c>
      <c r="E104" s="1" t="s">
        <v>200</v>
      </c>
      <c r="F104" s="91" t="s">
        <v>511</v>
      </c>
      <c r="H104" s="105">
        <v>18.440000000000001</v>
      </c>
      <c r="I104" s="114" t="s">
        <v>520</v>
      </c>
      <c r="J104" s="97">
        <v>0.16776759132223021</v>
      </c>
      <c r="K104" s="98" t="s">
        <v>529</v>
      </c>
      <c r="M104" s="91" t="s">
        <v>496</v>
      </c>
      <c r="P104" s="91" t="str">
        <f t="shared" si="1"/>
        <v>D5A4</v>
      </c>
    </row>
    <row r="105" spans="1:16" x14ac:dyDescent="0.2">
      <c r="A105" s="20" t="s">
        <v>223</v>
      </c>
      <c r="B105" s="20" t="s">
        <v>224</v>
      </c>
      <c r="C105" s="1" t="s">
        <v>199</v>
      </c>
      <c r="D105" s="1" t="s">
        <v>485</v>
      </c>
      <c r="E105" s="1" t="s">
        <v>206</v>
      </c>
      <c r="F105" s="91" t="s">
        <v>510</v>
      </c>
      <c r="H105" s="105">
        <v>18.472000000000001</v>
      </c>
      <c r="I105" s="114" t="s">
        <v>520</v>
      </c>
      <c r="J105" s="97">
        <v>0.20775526080954307</v>
      </c>
      <c r="K105" s="98" t="s">
        <v>533</v>
      </c>
      <c r="M105" s="91" t="s">
        <v>495</v>
      </c>
      <c r="P105" s="91" t="str">
        <f t="shared" si="1"/>
        <v>D5A8</v>
      </c>
    </row>
    <row r="106" spans="1:16" x14ac:dyDescent="0.2">
      <c r="A106" s="20" t="s">
        <v>225</v>
      </c>
      <c r="B106" s="20" t="s">
        <v>226</v>
      </c>
      <c r="C106" s="1" t="s">
        <v>199</v>
      </c>
      <c r="D106" s="1" t="s">
        <v>485</v>
      </c>
      <c r="E106" s="1" t="s">
        <v>206</v>
      </c>
      <c r="F106" s="91" t="s">
        <v>510</v>
      </c>
      <c r="H106" s="105">
        <v>18.021999999999998</v>
      </c>
      <c r="I106" s="114" t="s">
        <v>519</v>
      </c>
      <c r="J106" s="97">
        <v>0.21942920320558162</v>
      </c>
      <c r="K106" s="98" t="s">
        <v>534</v>
      </c>
      <c r="M106" s="91" t="s">
        <v>495</v>
      </c>
      <c r="P106" s="91" t="str">
        <f t="shared" si="1"/>
        <v>D4A9</v>
      </c>
    </row>
    <row r="107" spans="1:16" x14ac:dyDescent="0.2">
      <c r="A107" s="20" t="s">
        <v>227</v>
      </c>
      <c r="B107" s="20" t="s">
        <v>228</v>
      </c>
      <c r="C107" s="1" t="s">
        <v>199</v>
      </c>
      <c r="D107" s="1" t="s">
        <v>485</v>
      </c>
      <c r="E107" s="1" t="s">
        <v>206</v>
      </c>
      <c r="F107" s="91" t="s">
        <v>510</v>
      </c>
      <c r="H107" s="105">
        <v>36.927</v>
      </c>
      <c r="I107" s="114" t="s">
        <v>525</v>
      </c>
      <c r="J107" s="97">
        <v>0.11331894987637166</v>
      </c>
      <c r="K107" s="98" t="s">
        <v>527</v>
      </c>
      <c r="M107" s="91" t="s">
        <v>497</v>
      </c>
      <c r="P107" s="91" t="str">
        <f t="shared" si="1"/>
        <v>D10A2</v>
      </c>
    </row>
    <row r="108" spans="1:16" x14ac:dyDescent="0.2">
      <c r="A108" s="20" t="s">
        <v>229</v>
      </c>
      <c r="B108" s="20" t="s">
        <v>230</v>
      </c>
      <c r="C108" s="1" t="s">
        <v>199</v>
      </c>
      <c r="D108" s="1" t="s">
        <v>485</v>
      </c>
      <c r="E108" s="1" t="s">
        <v>206</v>
      </c>
      <c r="F108" s="91" t="s">
        <v>510</v>
      </c>
      <c r="H108" s="105">
        <v>17.350000000000001</v>
      </c>
      <c r="I108" s="114" t="s">
        <v>519</v>
      </c>
      <c r="J108" s="97">
        <v>0.19853470094578393</v>
      </c>
      <c r="K108" s="98" t="s">
        <v>533</v>
      </c>
      <c r="M108" s="91" t="s">
        <v>497</v>
      </c>
      <c r="P108" s="91" t="str">
        <f t="shared" si="1"/>
        <v>D4A8</v>
      </c>
    </row>
    <row r="109" spans="1:16" x14ac:dyDescent="0.2">
      <c r="A109" s="20" t="s">
        <v>231</v>
      </c>
      <c r="B109" s="20" t="s">
        <v>232</v>
      </c>
      <c r="C109" s="1" t="s">
        <v>199</v>
      </c>
      <c r="D109" s="1" t="s">
        <v>485</v>
      </c>
      <c r="E109" s="1" t="s">
        <v>206</v>
      </c>
      <c r="F109" s="91" t="s">
        <v>510</v>
      </c>
      <c r="H109" s="105">
        <v>14.305999999999999</v>
      </c>
      <c r="I109" s="114" t="s">
        <v>517</v>
      </c>
      <c r="J109" s="97">
        <v>0.20563127311146329</v>
      </c>
      <c r="K109" s="98" t="s">
        <v>533</v>
      </c>
      <c r="M109" s="91" t="s">
        <v>497</v>
      </c>
      <c r="P109" s="91" t="str">
        <f t="shared" si="1"/>
        <v>D2A8</v>
      </c>
    </row>
    <row r="110" spans="1:16" x14ac:dyDescent="0.2">
      <c r="A110" s="20" t="s">
        <v>233</v>
      </c>
      <c r="B110" s="20" t="s">
        <v>234</v>
      </c>
      <c r="C110" s="1" t="s">
        <v>199</v>
      </c>
      <c r="D110" s="1" t="s">
        <v>485</v>
      </c>
      <c r="E110" s="1" t="s">
        <v>206</v>
      </c>
      <c r="F110" s="91" t="s">
        <v>510</v>
      </c>
      <c r="H110" s="105">
        <v>7.702</v>
      </c>
      <c r="I110" s="114" t="s">
        <v>516</v>
      </c>
      <c r="J110" s="97">
        <v>0.20545306543517333</v>
      </c>
      <c r="K110" s="98" t="s">
        <v>533</v>
      </c>
      <c r="M110" s="91" t="s">
        <v>495</v>
      </c>
      <c r="P110" s="91" t="str">
        <f t="shared" si="1"/>
        <v>D1A8</v>
      </c>
    </row>
    <row r="111" spans="1:16" x14ac:dyDescent="0.2">
      <c r="A111" s="20" t="s">
        <v>235</v>
      </c>
      <c r="B111" s="20" t="s">
        <v>236</v>
      </c>
      <c r="C111" s="1" t="s">
        <v>199</v>
      </c>
      <c r="D111" s="1" t="s">
        <v>485</v>
      </c>
      <c r="E111" s="1" t="s">
        <v>203</v>
      </c>
      <c r="F111" s="91" t="s">
        <v>511</v>
      </c>
      <c r="H111" s="105">
        <v>14.945</v>
      </c>
      <c r="I111" s="114" t="s">
        <v>518</v>
      </c>
      <c r="J111" s="97">
        <v>0.22489797419022758</v>
      </c>
      <c r="K111" s="98" t="s">
        <v>534</v>
      </c>
      <c r="M111" s="91" t="s">
        <v>496</v>
      </c>
      <c r="P111" s="91" t="str">
        <f t="shared" si="1"/>
        <v>D3A9</v>
      </c>
    </row>
    <row r="112" spans="1:16" x14ac:dyDescent="0.2">
      <c r="A112" s="20" t="s">
        <v>237</v>
      </c>
      <c r="B112" s="20" t="s">
        <v>238</v>
      </c>
      <c r="C112" s="1" t="s">
        <v>199</v>
      </c>
      <c r="D112" s="1" t="s">
        <v>485</v>
      </c>
      <c r="E112" s="1" t="s">
        <v>203</v>
      </c>
      <c r="F112" s="91" t="s">
        <v>511</v>
      </c>
      <c r="H112" s="105">
        <v>16.355</v>
      </c>
      <c r="I112" s="114" t="s">
        <v>518</v>
      </c>
      <c r="J112" s="97">
        <v>0.21916927105010253</v>
      </c>
      <c r="K112" s="98" t="s">
        <v>534</v>
      </c>
      <c r="M112" s="91" t="s">
        <v>496</v>
      </c>
      <c r="P112" s="91" t="str">
        <f t="shared" si="1"/>
        <v>D3A9</v>
      </c>
    </row>
    <row r="113" spans="1:16" x14ac:dyDescent="0.2">
      <c r="A113" s="20" t="s">
        <v>239</v>
      </c>
      <c r="B113" s="20" t="s">
        <v>240</v>
      </c>
      <c r="C113" s="1" t="s">
        <v>199</v>
      </c>
      <c r="D113" s="1" t="s">
        <v>485</v>
      </c>
      <c r="E113" s="1" t="s">
        <v>206</v>
      </c>
      <c r="F113" s="91" t="s">
        <v>510</v>
      </c>
      <c r="H113" s="105">
        <v>21.456</v>
      </c>
      <c r="I113" s="114" t="s">
        <v>521</v>
      </c>
      <c r="J113" s="97">
        <v>0.17751296480194195</v>
      </c>
      <c r="K113" s="98" t="s">
        <v>531</v>
      </c>
      <c r="M113" s="91" t="s">
        <v>497</v>
      </c>
      <c r="P113" s="91" t="str">
        <f t="shared" si="1"/>
        <v>D6A6</v>
      </c>
    </row>
    <row r="114" spans="1:16" x14ac:dyDescent="0.2">
      <c r="A114" s="20" t="s">
        <v>241</v>
      </c>
      <c r="B114" s="20" t="s">
        <v>242</v>
      </c>
      <c r="C114" s="1" t="s">
        <v>199</v>
      </c>
      <c r="D114" s="1" t="s">
        <v>485</v>
      </c>
      <c r="E114" s="1" t="s">
        <v>203</v>
      </c>
      <c r="F114" s="91" t="s">
        <v>511</v>
      </c>
      <c r="H114" s="105">
        <v>13.443</v>
      </c>
      <c r="I114" s="114" t="s">
        <v>517</v>
      </c>
      <c r="J114" s="97">
        <v>0.18651289791365441</v>
      </c>
      <c r="K114" s="98" t="s">
        <v>531</v>
      </c>
      <c r="M114" s="91" t="s">
        <v>496</v>
      </c>
      <c r="P114" s="91" t="str">
        <f t="shared" si="1"/>
        <v>D2A6</v>
      </c>
    </row>
    <row r="115" spans="1:16" x14ac:dyDescent="0.2">
      <c r="A115" s="20" t="s">
        <v>245</v>
      </c>
      <c r="B115" s="20" t="s">
        <v>246</v>
      </c>
      <c r="C115" s="1" t="s">
        <v>243</v>
      </c>
      <c r="D115" s="1" t="s">
        <v>485</v>
      </c>
      <c r="E115" s="1" t="s">
        <v>244</v>
      </c>
      <c r="F115" s="91" t="s">
        <v>512</v>
      </c>
      <c r="H115" s="105">
        <v>19.559000000000001</v>
      </c>
      <c r="I115" s="114" t="s">
        <v>520</v>
      </c>
      <c r="J115" s="97">
        <v>0.17748024582967514</v>
      </c>
      <c r="K115" s="98" t="s">
        <v>530</v>
      </c>
      <c r="M115" s="91" t="s">
        <v>499</v>
      </c>
      <c r="P115" s="91" t="str">
        <f t="shared" si="1"/>
        <v>D5A5</v>
      </c>
    </row>
    <row r="116" spans="1:16" x14ac:dyDescent="0.2">
      <c r="A116" s="20" t="s">
        <v>247</v>
      </c>
      <c r="B116" s="20" t="s">
        <v>248</v>
      </c>
      <c r="C116" s="1" t="s">
        <v>243</v>
      </c>
      <c r="D116" s="1" t="s">
        <v>485</v>
      </c>
      <c r="E116" s="1" t="s">
        <v>200</v>
      </c>
      <c r="F116" s="91" t="s">
        <v>511</v>
      </c>
      <c r="H116" s="105">
        <v>14.872</v>
      </c>
      <c r="I116" s="114" t="s">
        <v>517</v>
      </c>
      <c r="J116" s="97">
        <v>0.16943120541951812</v>
      </c>
      <c r="K116" s="98" t="s">
        <v>530</v>
      </c>
      <c r="M116" s="91" t="s">
        <v>496</v>
      </c>
      <c r="P116" s="91" t="str">
        <f t="shared" si="1"/>
        <v>D2A5</v>
      </c>
    </row>
    <row r="117" spans="1:16" x14ac:dyDescent="0.2">
      <c r="A117" s="20" t="s">
        <v>250</v>
      </c>
      <c r="B117" s="20" t="s">
        <v>251</v>
      </c>
      <c r="C117" s="1" t="s">
        <v>243</v>
      </c>
      <c r="D117" s="1" t="s">
        <v>485</v>
      </c>
      <c r="E117" s="1" t="s">
        <v>249</v>
      </c>
      <c r="F117" s="91" t="s">
        <v>512</v>
      </c>
      <c r="H117" s="105">
        <v>16.376000000000001</v>
      </c>
      <c r="I117" s="114" t="s">
        <v>518</v>
      </c>
      <c r="J117" s="97">
        <v>0.16191349255626819</v>
      </c>
      <c r="K117" s="98" t="s">
        <v>529</v>
      </c>
      <c r="M117" s="91" t="s">
        <v>500</v>
      </c>
      <c r="P117" s="91" t="str">
        <f t="shared" si="1"/>
        <v>D3A4</v>
      </c>
    </row>
    <row r="118" spans="1:16" x14ac:dyDescent="0.2">
      <c r="A118" s="20" t="s">
        <v>252</v>
      </c>
      <c r="B118" s="20" t="s">
        <v>253</v>
      </c>
      <c r="C118" s="1" t="s">
        <v>243</v>
      </c>
      <c r="D118" s="1" t="s">
        <v>485</v>
      </c>
      <c r="E118" s="1" t="s">
        <v>244</v>
      </c>
      <c r="F118" s="91" t="s">
        <v>512</v>
      </c>
      <c r="H118" s="105">
        <v>13.906000000000001</v>
      </c>
      <c r="I118" s="114" t="s">
        <v>517</v>
      </c>
      <c r="J118" s="97">
        <v>0.23052974815251764</v>
      </c>
      <c r="K118" s="98" t="s">
        <v>535</v>
      </c>
      <c r="M118" s="91" t="s">
        <v>496</v>
      </c>
      <c r="P118" s="91" t="str">
        <f t="shared" si="1"/>
        <v>D2A10</v>
      </c>
    </row>
    <row r="119" spans="1:16" x14ac:dyDescent="0.2">
      <c r="A119" s="20" t="s">
        <v>254</v>
      </c>
      <c r="B119" s="20" t="s">
        <v>255</v>
      </c>
      <c r="C119" s="1" t="s">
        <v>243</v>
      </c>
      <c r="D119" s="1" t="s">
        <v>485</v>
      </c>
      <c r="E119" s="1" t="s">
        <v>200</v>
      </c>
      <c r="F119" s="91" t="s">
        <v>511</v>
      </c>
      <c r="H119" s="105">
        <v>13.135999999999999</v>
      </c>
      <c r="I119" s="114" t="s">
        <v>517</v>
      </c>
      <c r="J119" s="97">
        <v>0.1675487987987988</v>
      </c>
      <c r="K119" s="98" t="s">
        <v>529</v>
      </c>
      <c r="M119" s="91" t="s">
        <v>500</v>
      </c>
      <c r="P119" s="91" t="str">
        <f t="shared" si="1"/>
        <v>D2A4</v>
      </c>
    </row>
    <row r="120" spans="1:16" x14ac:dyDescent="0.2">
      <c r="A120" s="20" t="s">
        <v>256</v>
      </c>
      <c r="B120" s="20" t="s">
        <v>257</v>
      </c>
      <c r="C120" s="1" t="s">
        <v>243</v>
      </c>
      <c r="D120" s="1" t="s">
        <v>485</v>
      </c>
      <c r="E120" s="1" t="s">
        <v>249</v>
      </c>
      <c r="F120" s="91" t="s">
        <v>512</v>
      </c>
      <c r="H120" s="105">
        <v>28.452000000000002</v>
      </c>
      <c r="I120" s="114" t="s">
        <v>523</v>
      </c>
      <c r="J120" s="97">
        <v>0.2389419072223796</v>
      </c>
      <c r="K120" s="98" t="s">
        <v>535</v>
      </c>
      <c r="M120" s="91" t="s">
        <v>498</v>
      </c>
      <c r="P120" s="91" t="str">
        <f t="shared" si="1"/>
        <v>D8A10</v>
      </c>
    </row>
    <row r="121" spans="1:16" x14ac:dyDescent="0.2">
      <c r="A121" s="20" t="s">
        <v>258</v>
      </c>
      <c r="B121" s="20" t="s">
        <v>259</v>
      </c>
      <c r="C121" s="1" t="s">
        <v>243</v>
      </c>
      <c r="D121" s="1" t="s">
        <v>485</v>
      </c>
      <c r="E121" s="1" t="s">
        <v>200</v>
      </c>
      <c r="F121" s="91" t="s">
        <v>511</v>
      </c>
      <c r="H121" s="105">
        <v>11.411</v>
      </c>
      <c r="I121" s="114" t="s">
        <v>517</v>
      </c>
      <c r="J121" s="97">
        <v>0.15907989547866022</v>
      </c>
      <c r="K121" s="98" t="s">
        <v>529</v>
      </c>
      <c r="M121" s="91" t="s">
        <v>500</v>
      </c>
      <c r="P121" s="91" t="str">
        <f t="shared" si="1"/>
        <v>D2A4</v>
      </c>
    </row>
    <row r="122" spans="1:16" x14ac:dyDescent="0.2">
      <c r="A122" s="20" t="s">
        <v>260</v>
      </c>
      <c r="B122" s="20" t="s">
        <v>261</v>
      </c>
      <c r="C122" s="1" t="s">
        <v>243</v>
      </c>
      <c r="D122" s="1" t="s">
        <v>485</v>
      </c>
      <c r="E122" s="1" t="s">
        <v>249</v>
      </c>
      <c r="F122" s="91" t="s">
        <v>512</v>
      </c>
      <c r="H122" s="105">
        <v>17.395</v>
      </c>
      <c r="I122" s="114" t="s">
        <v>519</v>
      </c>
      <c r="J122" s="97">
        <v>0.21220735995195136</v>
      </c>
      <c r="K122" s="98" t="s">
        <v>533</v>
      </c>
      <c r="M122" s="91" t="s">
        <v>500</v>
      </c>
      <c r="P122" s="91" t="str">
        <f t="shared" si="1"/>
        <v>D4A8</v>
      </c>
    </row>
    <row r="123" spans="1:16" x14ac:dyDescent="0.2">
      <c r="A123" s="20" t="s">
        <v>262</v>
      </c>
      <c r="B123" s="20" t="s">
        <v>263</v>
      </c>
      <c r="C123" s="1" t="s">
        <v>243</v>
      </c>
      <c r="D123" s="1" t="s">
        <v>485</v>
      </c>
      <c r="E123" s="1" t="s">
        <v>200</v>
      </c>
      <c r="F123" s="91" t="s">
        <v>511</v>
      </c>
      <c r="H123" s="105">
        <v>27.577000000000002</v>
      </c>
      <c r="I123" s="114" t="s">
        <v>523</v>
      </c>
      <c r="J123" s="97">
        <v>0.11439374575837968</v>
      </c>
      <c r="K123" s="98" t="s">
        <v>527</v>
      </c>
      <c r="M123" s="91" t="s">
        <v>501</v>
      </c>
      <c r="P123" s="91" t="str">
        <f t="shared" si="1"/>
        <v>D8A2</v>
      </c>
    </row>
    <row r="124" spans="1:16" x14ac:dyDescent="0.2">
      <c r="A124" s="20" t="s">
        <v>264</v>
      </c>
      <c r="B124" s="20" t="s">
        <v>265</v>
      </c>
      <c r="C124" s="1" t="s">
        <v>243</v>
      </c>
      <c r="D124" s="1" t="s">
        <v>485</v>
      </c>
      <c r="E124" s="1" t="s">
        <v>244</v>
      </c>
      <c r="F124" s="91" t="s">
        <v>512</v>
      </c>
      <c r="H124" s="105">
        <v>13.888999999999999</v>
      </c>
      <c r="I124" s="114" t="s">
        <v>517</v>
      </c>
      <c r="J124" s="97">
        <v>0.19432578930328254</v>
      </c>
      <c r="K124" s="98" t="s">
        <v>532</v>
      </c>
      <c r="M124" s="91" t="s">
        <v>500</v>
      </c>
      <c r="P124" s="91" t="str">
        <f t="shared" si="1"/>
        <v>D2A7</v>
      </c>
    </row>
    <row r="125" spans="1:16" x14ac:dyDescent="0.2">
      <c r="A125" s="20" t="s">
        <v>266</v>
      </c>
      <c r="B125" s="20" t="s">
        <v>267</v>
      </c>
      <c r="C125" s="1" t="s">
        <v>243</v>
      </c>
      <c r="D125" s="1" t="s">
        <v>485</v>
      </c>
      <c r="E125" s="1" t="s">
        <v>244</v>
      </c>
      <c r="F125" s="91" t="s">
        <v>512</v>
      </c>
      <c r="H125" s="105">
        <v>22.003</v>
      </c>
      <c r="I125" s="114" t="s">
        <v>521</v>
      </c>
      <c r="J125" s="97">
        <v>0.22247153857055127</v>
      </c>
      <c r="K125" s="98" t="s">
        <v>534</v>
      </c>
      <c r="M125" s="91" t="s">
        <v>500</v>
      </c>
      <c r="P125" s="91" t="str">
        <f t="shared" si="1"/>
        <v>D6A9</v>
      </c>
    </row>
    <row r="126" spans="1:16" x14ac:dyDescent="0.2">
      <c r="A126" s="20" t="s">
        <v>268</v>
      </c>
      <c r="B126" s="20" t="s">
        <v>269</v>
      </c>
      <c r="C126" s="1" t="s">
        <v>243</v>
      </c>
      <c r="D126" s="1" t="s">
        <v>485</v>
      </c>
      <c r="E126" s="1" t="s">
        <v>249</v>
      </c>
      <c r="F126" s="91" t="s">
        <v>512</v>
      </c>
      <c r="H126" s="105">
        <v>17.853000000000002</v>
      </c>
      <c r="I126" s="114" t="s">
        <v>519</v>
      </c>
      <c r="J126" s="97">
        <v>0.28987301123923515</v>
      </c>
      <c r="K126" s="98" t="s">
        <v>535</v>
      </c>
      <c r="M126" s="91" t="s">
        <v>498</v>
      </c>
      <c r="P126" s="91" t="str">
        <f t="shared" si="1"/>
        <v>D4A10</v>
      </c>
    </row>
    <row r="127" spans="1:16" x14ac:dyDescent="0.2">
      <c r="A127" s="20" t="s">
        <v>270</v>
      </c>
      <c r="B127" s="20" t="s">
        <v>271</v>
      </c>
      <c r="C127" s="1" t="s">
        <v>243</v>
      </c>
      <c r="D127" s="1" t="s">
        <v>485</v>
      </c>
      <c r="E127" s="1" t="s">
        <v>249</v>
      </c>
      <c r="F127" s="91" t="s">
        <v>512</v>
      </c>
      <c r="H127" s="105">
        <v>22.866</v>
      </c>
      <c r="I127" s="114" t="s">
        <v>521</v>
      </c>
      <c r="J127" s="97">
        <v>0.16819826958991968</v>
      </c>
      <c r="K127" s="98" t="s">
        <v>529</v>
      </c>
      <c r="M127" s="91" t="s">
        <v>493</v>
      </c>
      <c r="P127" s="91" t="str">
        <f t="shared" si="1"/>
        <v>D6A4</v>
      </c>
    </row>
    <row r="128" spans="1:16" x14ac:dyDescent="0.2">
      <c r="A128" s="20" t="s">
        <v>272</v>
      </c>
      <c r="B128" s="20" t="s">
        <v>273</v>
      </c>
      <c r="C128" s="1" t="s">
        <v>243</v>
      </c>
      <c r="D128" s="1" t="s">
        <v>485</v>
      </c>
      <c r="E128" s="1" t="s">
        <v>249</v>
      </c>
      <c r="F128" s="91" t="s">
        <v>512</v>
      </c>
      <c r="H128" s="105">
        <v>15.946</v>
      </c>
      <c r="I128" s="114" t="s">
        <v>518</v>
      </c>
      <c r="J128" s="97">
        <v>0.22658812045654986</v>
      </c>
      <c r="K128" s="98" t="s">
        <v>534</v>
      </c>
      <c r="M128" s="91" t="s">
        <v>496</v>
      </c>
      <c r="P128" s="91" t="str">
        <f t="shared" si="1"/>
        <v>D3A9</v>
      </c>
    </row>
    <row r="129" spans="1:16" x14ac:dyDescent="0.2">
      <c r="A129" s="20" t="s">
        <v>274</v>
      </c>
      <c r="B129" s="20" t="s">
        <v>275</v>
      </c>
      <c r="C129" s="1" t="s">
        <v>243</v>
      </c>
      <c r="D129" s="1" t="s">
        <v>485</v>
      </c>
      <c r="E129" s="1" t="s">
        <v>244</v>
      </c>
      <c r="F129" s="91" t="s">
        <v>512</v>
      </c>
      <c r="H129" s="105">
        <v>24.515999999999998</v>
      </c>
      <c r="I129" s="114" t="s">
        <v>522</v>
      </c>
      <c r="J129" s="97">
        <v>0.18592351944393476</v>
      </c>
      <c r="K129" s="98" t="s">
        <v>531</v>
      </c>
      <c r="M129" s="91" t="s">
        <v>500</v>
      </c>
      <c r="P129" s="91" t="str">
        <f t="shared" si="1"/>
        <v>D7A6</v>
      </c>
    </row>
    <row r="130" spans="1:16" x14ac:dyDescent="0.2">
      <c r="A130" s="20" t="s">
        <v>276</v>
      </c>
      <c r="B130" s="20" t="s">
        <v>277</v>
      </c>
      <c r="C130" s="1" t="s">
        <v>243</v>
      </c>
      <c r="D130" s="1" t="s">
        <v>485</v>
      </c>
      <c r="E130" s="1" t="s">
        <v>244</v>
      </c>
      <c r="F130" s="91" t="s">
        <v>512</v>
      </c>
      <c r="H130" s="105">
        <v>21.603000000000002</v>
      </c>
      <c r="I130" s="114" t="s">
        <v>521</v>
      </c>
      <c r="J130" s="97">
        <v>0.14068097731443749</v>
      </c>
      <c r="K130" s="98" t="s">
        <v>528</v>
      </c>
      <c r="M130" s="91" t="s">
        <v>499</v>
      </c>
      <c r="P130" s="91" t="str">
        <f t="shared" si="1"/>
        <v>D6A3</v>
      </c>
    </row>
    <row r="131" spans="1:16" x14ac:dyDescent="0.2">
      <c r="A131" s="20" t="s">
        <v>278</v>
      </c>
      <c r="B131" s="20" t="s">
        <v>279</v>
      </c>
      <c r="C131" s="1" t="s">
        <v>243</v>
      </c>
      <c r="D131" s="1" t="s">
        <v>485</v>
      </c>
      <c r="E131" s="1" t="s">
        <v>244</v>
      </c>
      <c r="F131" s="91" t="s">
        <v>512</v>
      </c>
      <c r="H131" s="105">
        <v>16.059999999999999</v>
      </c>
      <c r="I131" s="114" t="s">
        <v>518</v>
      </c>
      <c r="J131" s="97">
        <v>0.17590267627057687</v>
      </c>
      <c r="K131" s="98" t="s">
        <v>530</v>
      </c>
      <c r="M131" s="91" t="s">
        <v>499</v>
      </c>
      <c r="P131" s="91" t="str">
        <f t="shared" si="1"/>
        <v>D3A5</v>
      </c>
    </row>
    <row r="132" spans="1:16" x14ac:dyDescent="0.2">
      <c r="A132" s="20" t="s">
        <v>280</v>
      </c>
      <c r="B132" s="20" t="s">
        <v>281</v>
      </c>
      <c r="C132" s="1" t="s">
        <v>243</v>
      </c>
      <c r="D132" s="1" t="s">
        <v>485</v>
      </c>
      <c r="E132" s="1" t="s">
        <v>249</v>
      </c>
      <c r="F132" s="91" t="s">
        <v>512</v>
      </c>
      <c r="H132" s="105">
        <v>23.207999999999998</v>
      </c>
      <c r="I132" s="114" t="s">
        <v>522</v>
      </c>
      <c r="J132" s="97">
        <v>0.25445456978922987</v>
      </c>
      <c r="K132" s="98" t="s">
        <v>535</v>
      </c>
      <c r="M132" s="91" t="s">
        <v>496</v>
      </c>
      <c r="P132" s="91" t="str">
        <f t="shared" si="1"/>
        <v>D7A10</v>
      </c>
    </row>
    <row r="133" spans="1:16" x14ac:dyDescent="0.2">
      <c r="A133" s="20" t="s">
        <v>282</v>
      </c>
      <c r="B133" s="20" t="s">
        <v>283</v>
      </c>
      <c r="C133" s="1" t="s">
        <v>243</v>
      </c>
      <c r="D133" s="1" t="s">
        <v>485</v>
      </c>
      <c r="E133" s="1" t="s">
        <v>249</v>
      </c>
      <c r="F133" s="91" t="s">
        <v>512</v>
      </c>
      <c r="H133" s="105">
        <v>16.393000000000001</v>
      </c>
      <c r="I133" s="114" t="s">
        <v>518</v>
      </c>
      <c r="J133" s="97">
        <v>0.22065272321210244</v>
      </c>
      <c r="K133" s="98" t="s">
        <v>534</v>
      </c>
      <c r="M133" s="91" t="s">
        <v>500</v>
      </c>
      <c r="P133" s="91" t="str">
        <f t="shared" si="1"/>
        <v>D3A9</v>
      </c>
    </row>
    <row r="134" spans="1:16" x14ac:dyDescent="0.2">
      <c r="A134" s="20" t="s">
        <v>285</v>
      </c>
      <c r="B134" s="20" t="s">
        <v>286</v>
      </c>
      <c r="C134" s="1" t="s">
        <v>284</v>
      </c>
      <c r="D134" s="1" t="s">
        <v>284</v>
      </c>
      <c r="E134" s="1" t="s">
        <v>284</v>
      </c>
      <c r="F134" s="91" t="s">
        <v>284</v>
      </c>
      <c r="H134" s="105">
        <v>34.634999999999998</v>
      </c>
      <c r="I134" s="114" t="s">
        <v>525</v>
      </c>
      <c r="J134" s="97">
        <v>9.0361417628281523E-2</v>
      </c>
      <c r="K134" s="98" t="s">
        <v>526</v>
      </c>
      <c r="M134" s="91" t="s">
        <v>497</v>
      </c>
      <c r="P134" s="91" t="str">
        <f t="shared" si="1"/>
        <v>D10A1</v>
      </c>
    </row>
    <row r="135" spans="1:16" x14ac:dyDescent="0.2">
      <c r="A135" s="20" t="s">
        <v>287</v>
      </c>
      <c r="B135" s="20" t="s">
        <v>288</v>
      </c>
      <c r="C135" s="1" t="s">
        <v>284</v>
      </c>
      <c r="D135" s="1" t="s">
        <v>284</v>
      </c>
      <c r="E135" s="1" t="s">
        <v>284</v>
      </c>
      <c r="F135" s="91" t="s">
        <v>284</v>
      </c>
      <c r="H135" s="105">
        <v>17.812999999999999</v>
      </c>
      <c r="I135" s="114" t="s">
        <v>519</v>
      </c>
      <c r="J135" s="97">
        <v>0.13807678496618589</v>
      </c>
      <c r="K135" s="98" t="s">
        <v>527</v>
      </c>
      <c r="M135" s="91" t="s">
        <v>501</v>
      </c>
      <c r="P135" s="91" t="str">
        <f t="shared" si="1"/>
        <v>D4A2</v>
      </c>
    </row>
    <row r="136" spans="1:16" x14ac:dyDescent="0.2">
      <c r="A136" s="20" t="s">
        <v>289</v>
      </c>
      <c r="B136" s="20" t="s">
        <v>290</v>
      </c>
      <c r="C136" s="1" t="s">
        <v>284</v>
      </c>
      <c r="D136" s="1" t="s">
        <v>284</v>
      </c>
      <c r="E136" s="1" t="s">
        <v>284</v>
      </c>
      <c r="F136" s="91" t="s">
        <v>284</v>
      </c>
      <c r="H136" s="105">
        <v>16.170000000000002</v>
      </c>
      <c r="I136" s="114" t="s">
        <v>518</v>
      </c>
      <c r="J136" s="97">
        <v>0.16766017366815303</v>
      </c>
      <c r="K136" s="98" t="s">
        <v>529</v>
      </c>
      <c r="M136" s="91" t="s">
        <v>499</v>
      </c>
      <c r="P136" s="91" t="str">
        <f t="shared" ref="P136:P199" si="2">I136&amp;K136</f>
        <v>D3A4</v>
      </c>
    </row>
    <row r="137" spans="1:16" x14ac:dyDescent="0.2">
      <c r="A137" s="20" t="s">
        <v>291</v>
      </c>
      <c r="B137" s="20" t="s">
        <v>292</v>
      </c>
      <c r="C137" s="1" t="s">
        <v>284</v>
      </c>
      <c r="D137" s="1" t="s">
        <v>284</v>
      </c>
      <c r="E137" s="1" t="s">
        <v>284</v>
      </c>
      <c r="F137" s="91" t="s">
        <v>284</v>
      </c>
      <c r="H137" s="105">
        <v>26.655000000000001</v>
      </c>
      <c r="I137" s="114" t="s">
        <v>523</v>
      </c>
      <c r="J137" s="97">
        <v>0.10060203816694795</v>
      </c>
      <c r="K137" s="98" t="s">
        <v>526</v>
      </c>
      <c r="M137" s="91" t="s">
        <v>502</v>
      </c>
      <c r="P137" s="91" t="str">
        <f t="shared" si="2"/>
        <v>D8A1</v>
      </c>
    </row>
    <row r="138" spans="1:16" x14ac:dyDescent="0.2">
      <c r="A138" s="20" t="s">
        <v>293</v>
      </c>
      <c r="B138" s="20" t="s">
        <v>294</v>
      </c>
      <c r="C138" s="1" t="s">
        <v>284</v>
      </c>
      <c r="D138" s="1" t="s">
        <v>284</v>
      </c>
      <c r="E138" s="1" t="s">
        <v>284</v>
      </c>
      <c r="F138" s="91" t="s">
        <v>284</v>
      </c>
      <c r="H138" s="105">
        <v>15.164</v>
      </c>
      <c r="I138" s="114" t="s">
        <v>518</v>
      </c>
      <c r="J138" s="97">
        <v>0.17528249791967443</v>
      </c>
      <c r="K138" s="98" t="s">
        <v>530</v>
      </c>
      <c r="M138" s="91" t="s">
        <v>503</v>
      </c>
      <c r="P138" s="91" t="str">
        <f t="shared" si="2"/>
        <v>D3A5</v>
      </c>
    </row>
    <row r="139" spans="1:16" x14ac:dyDescent="0.2">
      <c r="A139" s="20" t="s">
        <v>295</v>
      </c>
      <c r="B139" s="20" t="s">
        <v>296</v>
      </c>
      <c r="C139" s="1" t="s">
        <v>284</v>
      </c>
      <c r="D139" s="1" t="s">
        <v>284</v>
      </c>
      <c r="E139" s="1" t="s">
        <v>284</v>
      </c>
      <c r="F139" s="91" t="s">
        <v>284</v>
      </c>
      <c r="H139" s="105">
        <v>24.959</v>
      </c>
      <c r="I139" s="114" t="s">
        <v>522</v>
      </c>
      <c r="J139" s="97">
        <v>9.1985746629815984E-2</v>
      </c>
      <c r="K139" s="98" t="s">
        <v>526</v>
      </c>
      <c r="M139" s="91" t="s">
        <v>504</v>
      </c>
      <c r="P139" s="91" t="str">
        <f t="shared" si="2"/>
        <v>D7A1</v>
      </c>
    </row>
    <row r="140" spans="1:16" x14ac:dyDescent="0.2">
      <c r="A140" s="20" t="s">
        <v>297</v>
      </c>
      <c r="B140" s="20" t="s">
        <v>298</v>
      </c>
      <c r="C140" s="1" t="s">
        <v>284</v>
      </c>
      <c r="D140" s="1" t="s">
        <v>284</v>
      </c>
      <c r="E140" s="1" t="s">
        <v>284</v>
      </c>
      <c r="F140" s="91" t="s">
        <v>284</v>
      </c>
      <c r="H140" s="105">
        <v>25.655999999999999</v>
      </c>
      <c r="I140" s="114" t="s">
        <v>522</v>
      </c>
      <c r="J140" s="97">
        <v>0.10281044013449081</v>
      </c>
      <c r="K140" s="98" t="s">
        <v>526</v>
      </c>
      <c r="M140" s="91" t="s">
        <v>504</v>
      </c>
      <c r="P140" s="91" t="str">
        <f t="shared" si="2"/>
        <v>D7A1</v>
      </c>
    </row>
    <row r="141" spans="1:16" x14ac:dyDescent="0.2">
      <c r="A141" s="20" t="s">
        <v>299</v>
      </c>
      <c r="B141" s="20" t="s">
        <v>300</v>
      </c>
      <c r="C141" s="1" t="s">
        <v>284</v>
      </c>
      <c r="D141" s="1" t="s">
        <v>284</v>
      </c>
      <c r="E141" s="1" t="s">
        <v>284</v>
      </c>
      <c r="F141" s="91" t="s">
        <v>284</v>
      </c>
      <c r="H141" s="105">
        <v>34.645000000000003</v>
      </c>
      <c r="I141" s="114" t="s">
        <v>525</v>
      </c>
      <c r="J141" s="97">
        <v>7.1278206596003993E-2</v>
      </c>
      <c r="K141" s="98" t="s">
        <v>526</v>
      </c>
      <c r="M141" s="91" t="s">
        <v>502</v>
      </c>
      <c r="P141" s="91" t="str">
        <f t="shared" si="2"/>
        <v>D10A1</v>
      </c>
    </row>
    <row r="142" spans="1:16" x14ac:dyDescent="0.2">
      <c r="A142" s="20" t="s">
        <v>301</v>
      </c>
      <c r="B142" s="20" t="s">
        <v>302</v>
      </c>
      <c r="C142" s="1" t="s">
        <v>284</v>
      </c>
      <c r="D142" s="1" t="s">
        <v>284</v>
      </c>
      <c r="E142" s="1" t="s">
        <v>284</v>
      </c>
      <c r="F142" s="91" t="s">
        <v>284</v>
      </c>
      <c r="H142" s="105">
        <v>23.643000000000001</v>
      </c>
      <c r="I142" s="114" t="s">
        <v>522</v>
      </c>
      <c r="J142" s="97">
        <v>0.12723081461924263</v>
      </c>
      <c r="K142" s="98" t="s">
        <v>527</v>
      </c>
      <c r="M142" s="91" t="s">
        <v>501</v>
      </c>
      <c r="P142" s="91" t="str">
        <f t="shared" si="2"/>
        <v>D7A2</v>
      </c>
    </row>
    <row r="143" spans="1:16" x14ac:dyDescent="0.2">
      <c r="A143" s="20" t="s">
        <v>303</v>
      </c>
      <c r="B143" s="20" t="s">
        <v>304</v>
      </c>
      <c r="C143" s="1" t="s">
        <v>284</v>
      </c>
      <c r="D143" s="1" t="s">
        <v>284</v>
      </c>
      <c r="E143" s="1" t="s">
        <v>284</v>
      </c>
      <c r="F143" s="91" t="s">
        <v>284</v>
      </c>
      <c r="H143" s="105">
        <v>23.585000000000001</v>
      </c>
      <c r="I143" s="114" t="s">
        <v>522</v>
      </c>
      <c r="J143" s="97">
        <v>0.10432389051588195</v>
      </c>
      <c r="K143" s="98" t="s">
        <v>526</v>
      </c>
      <c r="M143" s="91" t="s">
        <v>501</v>
      </c>
      <c r="P143" s="91" t="str">
        <f t="shared" si="2"/>
        <v>D7A1</v>
      </c>
    </row>
    <row r="144" spans="1:16" x14ac:dyDescent="0.2">
      <c r="A144" s="20" t="s">
        <v>305</v>
      </c>
      <c r="B144" s="20" t="s">
        <v>306</v>
      </c>
      <c r="C144" s="1" t="s">
        <v>284</v>
      </c>
      <c r="D144" s="1" t="s">
        <v>284</v>
      </c>
      <c r="E144" s="1" t="s">
        <v>284</v>
      </c>
      <c r="F144" s="91" t="s">
        <v>284</v>
      </c>
      <c r="H144" s="105">
        <v>26.994</v>
      </c>
      <c r="I144" s="114" t="s">
        <v>523</v>
      </c>
      <c r="J144" s="97">
        <v>0.1292494348479101</v>
      </c>
      <c r="K144" s="98" t="s">
        <v>527</v>
      </c>
      <c r="M144" s="91" t="s">
        <v>501</v>
      </c>
      <c r="P144" s="91" t="str">
        <f t="shared" si="2"/>
        <v>D8A2</v>
      </c>
    </row>
    <row r="145" spans="1:16" x14ac:dyDescent="0.2">
      <c r="A145" s="20" t="s">
        <v>307</v>
      </c>
      <c r="B145" s="20" t="s">
        <v>308</v>
      </c>
      <c r="C145" s="1" t="s">
        <v>284</v>
      </c>
      <c r="D145" s="1" t="s">
        <v>284</v>
      </c>
      <c r="E145" s="1" t="s">
        <v>284</v>
      </c>
      <c r="F145" s="91" t="s">
        <v>284</v>
      </c>
      <c r="H145" s="105">
        <v>25.544</v>
      </c>
      <c r="I145" s="114" t="s">
        <v>522</v>
      </c>
      <c r="J145" s="97">
        <v>0.10277476468735786</v>
      </c>
      <c r="K145" s="98" t="s">
        <v>526</v>
      </c>
      <c r="M145" s="91" t="s">
        <v>501</v>
      </c>
      <c r="P145" s="91" t="str">
        <f t="shared" si="2"/>
        <v>D7A1</v>
      </c>
    </row>
    <row r="146" spans="1:16" x14ac:dyDescent="0.2">
      <c r="A146" s="20" t="s">
        <v>309</v>
      </c>
      <c r="B146" s="20" t="s">
        <v>310</v>
      </c>
      <c r="C146" s="1" t="s">
        <v>284</v>
      </c>
      <c r="D146" s="1" t="s">
        <v>284</v>
      </c>
      <c r="E146" s="1" t="s">
        <v>284</v>
      </c>
      <c r="F146" s="91" t="s">
        <v>284</v>
      </c>
      <c r="H146" s="105">
        <v>24.361999999999998</v>
      </c>
      <c r="I146" s="114" t="s">
        <v>522</v>
      </c>
      <c r="J146" s="97">
        <v>9.3495799360492543E-2</v>
      </c>
      <c r="K146" s="98" t="s">
        <v>526</v>
      </c>
      <c r="M146" s="91" t="s">
        <v>504</v>
      </c>
      <c r="P146" s="91" t="str">
        <f t="shared" si="2"/>
        <v>D7A1</v>
      </c>
    </row>
    <row r="147" spans="1:16" x14ac:dyDescent="0.2">
      <c r="A147" s="20" t="s">
        <v>311</v>
      </c>
      <c r="B147" s="20" t="s">
        <v>312</v>
      </c>
      <c r="C147" s="1" t="s">
        <v>284</v>
      </c>
      <c r="D147" s="1" t="s">
        <v>284</v>
      </c>
      <c r="E147" s="1" t="s">
        <v>284</v>
      </c>
      <c r="F147" s="91" t="s">
        <v>284</v>
      </c>
      <c r="H147" s="105">
        <v>31.042999999999999</v>
      </c>
      <c r="I147" s="114" t="s">
        <v>524</v>
      </c>
      <c r="J147" s="97">
        <v>9.5877245310532253E-2</v>
      </c>
      <c r="K147" s="98" t="s">
        <v>526</v>
      </c>
      <c r="M147" s="91" t="s">
        <v>502</v>
      </c>
      <c r="P147" s="91" t="str">
        <f t="shared" si="2"/>
        <v>D9A1</v>
      </c>
    </row>
    <row r="148" spans="1:16" x14ac:dyDescent="0.2">
      <c r="A148" s="20" t="s">
        <v>313</v>
      </c>
      <c r="B148" s="20" t="s">
        <v>314</v>
      </c>
      <c r="C148" s="1" t="s">
        <v>284</v>
      </c>
      <c r="D148" s="1" t="s">
        <v>284</v>
      </c>
      <c r="E148" s="1" t="s">
        <v>284</v>
      </c>
      <c r="F148" s="91" t="s">
        <v>284</v>
      </c>
      <c r="H148" s="105">
        <v>14.302</v>
      </c>
      <c r="I148" s="114" t="s">
        <v>517</v>
      </c>
      <c r="J148" s="97">
        <v>0.14235970523929062</v>
      </c>
      <c r="K148" s="98" t="s">
        <v>528</v>
      </c>
      <c r="M148" s="91" t="s">
        <v>501</v>
      </c>
      <c r="P148" s="91" t="str">
        <f t="shared" si="2"/>
        <v>D2A3</v>
      </c>
    </row>
    <row r="149" spans="1:16" x14ac:dyDescent="0.2">
      <c r="A149" s="20" t="s">
        <v>315</v>
      </c>
      <c r="B149" s="20" t="s">
        <v>316</v>
      </c>
      <c r="C149" s="1" t="s">
        <v>284</v>
      </c>
      <c r="D149" s="1" t="s">
        <v>284</v>
      </c>
      <c r="E149" s="1" t="s">
        <v>284</v>
      </c>
      <c r="F149" s="91" t="s">
        <v>284</v>
      </c>
      <c r="H149" s="105">
        <v>17.876000000000001</v>
      </c>
      <c r="I149" s="114" t="s">
        <v>519</v>
      </c>
      <c r="J149" s="97">
        <v>0.18190002475748915</v>
      </c>
      <c r="K149" s="98" t="s">
        <v>531</v>
      </c>
      <c r="M149" s="91" t="s">
        <v>499</v>
      </c>
      <c r="P149" s="91" t="str">
        <f t="shared" si="2"/>
        <v>D4A6</v>
      </c>
    </row>
    <row r="150" spans="1:16" x14ac:dyDescent="0.2">
      <c r="A150" s="20" t="s">
        <v>317</v>
      </c>
      <c r="B150" s="20" t="s">
        <v>318</v>
      </c>
      <c r="C150" s="1" t="s">
        <v>284</v>
      </c>
      <c r="D150" s="1" t="s">
        <v>284</v>
      </c>
      <c r="E150" s="1" t="s">
        <v>284</v>
      </c>
      <c r="F150" s="91" t="s">
        <v>284</v>
      </c>
      <c r="H150" s="105">
        <v>18.108000000000001</v>
      </c>
      <c r="I150" s="114" t="s">
        <v>519</v>
      </c>
      <c r="J150" s="97">
        <v>0.13058683295406409</v>
      </c>
      <c r="K150" s="98" t="s">
        <v>527</v>
      </c>
      <c r="M150" s="91" t="s">
        <v>503</v>
      </c>
      <c r="P150" s="91" t="str">
        <f t="shared" si="2"/>
        <v>D4A2</v>
      </c>
    </row>
    <row r="151" spans="1:16" x14ac:dyDescent="0.2">
      <c r="A151" s="20" t="s">
        <v>319</v>
      </c>
      <c r="B151" s="20" t="s">
        <v>320</v>
      </c>
      <c r="C151" s="1" t="s">
        <v>284</v>
      </c>
      <c r="D151" s="1" t="s">
        <v>284</v>
      </c>
      <c r="E151" s="1" t="s">
        <v>284</v>
      </c>
      <c r="F151" s="91" t="s">
        <v>284</v>
      </c>
      <c r="H151" s="105">
        <v>22.469000000000001</v>
      </c>
      <c r="I151" s="114" t="s">
        <v>521</v>
      </c>
      <c r="J151" s="97">
        <v>0.10576023449205384</v>
      </c>
      <c r="K151" s="98" t="s">
        <v>527</v>
      </c>
      <c r="M151" s="91" t="s">
        <v>501</v>
      </c>
      <c r="P151" s="91" t="str">
        <f t="shared" si="2"/>
        <v>D6A2</v>
      </c>
    </row>
    <row r="152" spans="1:16" x14ac:dyDescent="0.2">
      <c r="A152" s="20" t="s">
        <v>321</v>
      </c>
      <c r="B152" s="20" t="s">
        <v>322</v>
      </c>
      <c r="C152" s="1" t="s">
        <v>284</v>
      </c>
      <c r="D152" s="1" t="s">
        <v>284</v>
      </c>
      <c r="E152" s="1" t="s">
        <v>284</v>
      </c>
      <c r="F152" s="91" t="s">
        <v>284</v>
      </c>
      <c r="H152" s="105">
        <v>32.533999999999999</v>
      </c>
      <c r="I152" s="114" t="s">
        <v>524</v>
      </c>
      <c r="J152" s="97">
        <v>8.9144954441670407E-2</v>
      </c>
      <c r="K152" s="98" t="s">
        <v>526</v>
      </c>
      <c r="M152" s="91" t="s">
        <v>504</v>
      </c>
      <c r="P152" s="91" t="str">
        <f t="shared" si="2"/>
        <v>D9A1</v>
      </c>
    </row>
    <row r="153" spans="1:16" x14ac:dyDescent="0.2">
      <c r="A153" s="20" t="s">
        <v>323</v>
      </c>
      <c r="B153" s="20" t="s">
        <v>324</v>
      </c>
      <c r="C153" s="1" t="s">
        <v>284</v>
      </c>
      <c r="D153" s="1" t="s">
        <v>284</v>
      </c>
      <c r="E153" s="1" t="s">
        <v>284</v>
      </c>
      <c r="F153" s="91" t="s">
        <v>284</v>
      </c>
      <c r="H153" s="105">
        <v>11.125</v>
      </c>
      <c r="I153" s="114" t="s">
        <v>516</v>
      </c>
      <c r="J153" s="97">
        <v>0.12710048772782023</v>
      </c>
      <c r="K153" s="98" t="s">
        <v>527</v>
      </c>
      <c r="M153" s="91" t="s">
        <v>503</v>
      </c>
      <c r="P153" s="91" t="str">
        <f t="shared" si="2"/>
        <v>D1A2</v>
      </c>
    </row>
    <row r="154" spans="1:16" x14ac:dyDescent="0.2">
      <c r="A154" s="20" t="s">
        <v>325</v>
      </c>
      <c r="B154" s="20" t="s">
        <v>326</v>
      </c>
      <c r="C154" s="1" t="s">
        <v>284</v>
      </c>
      <c r="D154" s="1" t="s">
        <v>284</v>
      </c>
      <c r="E154" s="1" t="s">
        <v>284</v>
      </c>
      <c r="F154" s="91" t="s">
        <v>284</v>
      </c>
      <c r="H154" s="105">
        <v>28.913</v>
      </c>
      <c r="I154" s="114" t="s">
        <v>524</v>
      </c>
      <c r="J154" s="97">
        <v>7.6913259658435318E-2</v>
      </c>
      <c r="K154" s="98" t="s">
        <v>526</v>
      </c>
      <c r="M154" s="91" t="s">
        <v>502</v>
      </c>
      <c r="P154" s="91" t="str">
        <f t="shared" si="2"/>
        <v>D9A1</v>
      </c>
    </row>
    <row r="155" spans="1:16" x14ac:dyDescent="0.2">
      <c r="A155" s="20" t="s">
        <v>327</v>
      </c>
      <c r="B155" s="20" t="s">
        <v>328</v>
      </c>
      <c r="C155" s="1" t="s">
        <v>284</v>
      </c>
      <c r="D155" s="1" t="s">
        <v>284</v>
      </c>
      <c r="E155" s="1" t="s">
        <v>284</v>
      </c>
      <c r="F155" s="91" t="s">
        <v>284</v>
      </c>
      <c r="H155" s="105">
        <v>28.591000000000001</v>
      </c>
      <c r="I155" s="114" t="s">
        <v>523</v>
      </c>
      <c r="J155" s="97">
        <v>9.5066831627776127E-2</v>
      </c>
      <c r="K155" s="98" t="s">
        <v>526</v>
      </c>
      <c r="M155" s="91" t="s">
        <v>502</v>
      </c>
      <c r="P155" s="91" t="str">
        <f t="shared" si="2"/>
        <v>D8A1</v>
      </c>
    </row>
    <row r="156" spans="1:16" x14ac:dyDescent="0.2">
      <c r="A156" s="20" t="s">
        <v>329</v>
      </c>
      <c r="B156" s="20" t="s">
        <v>330</v>
      </c>
      <c r="C156" s="1" t="s">
        <v>284</v>
      </c>
      <c r="D156" s="1" t="s">
        <v>284</v>
      </c>
      <c r="E156" s="1" t="s">
        <v>284</v>
      </c>
      <c r="F156" s="91" t="s">
        <v>284</v>
      </c>
      <c r="H156" s="105">
        <v>14.93</v>
      </c>
      <c r="I156" s="114" t="s">
        <v>518</v>
      </c>
      <c r="J156" s="97">
        <v>0.11856994602629349</v>
      </c>
      <c r="K156" s="98" t="s">
        <v>527</v>
      </c>
      <c r="M156" s="91" t="s">
        <v>501</v>
      </c>
      <c r="P156" s="91" t="str">
        <f t="shared" si="2"/>
        <v>D3A2</v>
      </c>
    </row>
    <row r="157" spans="1:16" x14ac:dyDescent="0.2">
      <c r="A157" s="20" t="s">
        <v>331</v>
      </c>
      <c r="B157" s="20" t="s">
        <v>332</v>
      </c>
      <c r="C157" s="1" t="s">
        <v>284</v>
      </c>
      <c r="D157" s="1" t="s">
        <v>284</v>
      </c>
      <c r="E157" s="1" t="s">
        <v>284</v>
      </c>
      <c r="F157" s="91" t="s">
        <v>284</v>
      </c>
      <c r="H157" s="105">
        <v>32.939</v>
      </c>
      <c r="I157" s="114" t="s">
        <v>524</v>
      </c>
      <c r="J157" s="97">
        <v>6.4850717332299343E-2</v>
      </c>
      <c r="K157" s="98" t="s">
        <v>526</v>
      </c>
      <c r="M157" s="91" t="s">
        <v>502</v>
      </c>
      <c r="P157" s="91" t="str">
        <f t="shared" si="2"/>
        <v>D9A1</v>
      </c>
    </row>
    <row r="158" spans="1:16" x14ac:dyDescent="0.2">
      <c r="A158" s="20" t="s">
        <v>333</v>
      </c>
      <c r="B158" s="20" t="s">
        <v>334</v>
      </c>
      <c r="C158" s="1" t="s">
        <v>284</v>
      </c>
      <c r="D158" s="1" t="s">
        <v>284</v>
      </c>
      <c r="E158" s="1" t="s">
        <v>284</v>
      </c>
      <c r="F158" s="91" t="s">
        <v>284</v>
      </c>
      <c r="H158" s="105">
        <v>20.242000000000001</v>
      </c>
      <c r="I158" s="114" t="s">
        <v>520</v>
      </c>
      <c r="J158" s="97">
        <v>0.11891182238175957</v>
      </c>
      <c r="K158" s="98" t="s">
        <v>527</v>
      </c>
      <c r="M158" s="91" t="s">
        <v>501</v>
      </c>
      <c r="P158" s="91" t="str">
        <f t="shared" si="2"/>
        <v>D5A2</v>
      </c>
    </row>
    <row r="159" spans="1:16" x14ac:dyDescent="0.2">
      <c r="A159" s="20" t="s">
        <v>335</v>
      </c>
      <c r="B159" s="20" t="s">
        <v>336</v>
      </c>
      <c r="C159" s="1" t="s">
        <v>284</v>
      </c>
      <c r="D159" s="1" t="s">
        <v>284</v>
      </c>
      <c r="E159" s="1" t="s">
        <v>284</v>
      </c>
      <c r="F159" s="91" t="s">
        <v>284</v>
      </c>
      <c r="H159" s="105">
        <v>10.037000000000001</v>
      </c>
      <c r="I159" s="114" t="s">
        <v>516</v>
      </c>
      <c r="J159" s="97">
        <v>0.13818367288570257</v>
      </c>
      <c r="K159" s="98" t="s">
        <v>528</v>
      </c>
      <c r="M159" s="91" t="s">
        <v>503</v>
      </c>
      <c r="P159" s="91" t="str">
        <f t="shared" si="2"/>
        <v>D1A3</v>
      </c>
    </row>
    <row r="160" spans="1:16" x14ac:dyDescent="0.2">
      <c r="A160" s="20" t="s">
        <v>337</v>
      </c>
      <c r="B160" s="20" t="s">
        <v>338</v>
      </c>
      <c r="C160" s="1" t="s">
        <v>284</v>
      </c>
      <c r="D160" s="1" t="s">
        <v>284</v>
      </c>
      <c r="E160" s="1" t="s">
        <v>284</v>
      </c>
      <c r="F160" s="91" t="s">
        <v>284</v>
      </c>
      <c r="H160" s="105">
        <v>29.489000000000001</v>
      </c>
      <c r="I160" s="114" t="s">
        <v>524</v>
      </c>
      <c r="J160" s="97">
        <v>7.9598516535251504E-2</v>
      </c>
      <c r="K160" s="98" t="s">
        <v>526</v>
      </c>
      <c r="M160" s="91" t="s">
        <v>502</v>
      </c>
      <c r="P160" s="91" t="str">
        <f t="shared" si="2"/>
        <v>D9A1</v>
      </c>
    </row>
    <row r="161" spans="1:16" x14ac:dyDescent="0.2">
      <c r="A161" s="20" t="s">
        <v>339</v>
      </c>
      <c r="B161" s="20" t="s">
        <v>340</v>
      </c>
      <c r="C161" s="1" t="s">
        <v>284</v>
      </c>
      <c r="D161" s="1" t="s">
        <v>284</v>
      </c>
      <c r="E161" s="1" t="s">
        <v>284</v>
      </c>
      <c r="F161" s="91" t="s">
        <v>284</v>
      </c>
      <c r="H161" s="105">
        <v>14.579000000000001</v>
      </c>
      <c r="I161" s="114" t="s">
        <v>517</v>
      </c>
      <c r="J161" s="97">
        <v>0.1482889534181549</v>
      </c>
      <c r="K161" s="98" t="s">
        <v>528</v>
      </c>
      <c r="M161" s="91" t="s">
        <v>503</v>
      </c>
      <c r="P161" s="91" t="str">
        <f t="shared" si="2"/>
        <v>D2A3</v>
      </c>
    </row>
    <row r="162" spans="1:16" x14ac:dyDescent="0.2">
      <c r="A162" s="20" t="s">
        <v>341</v>
      </c>
      <c r="B162" s="20" t="s">
        <v>342</v>
      </c>
      <c r="C162" s="1" t="s">
        <v>284</v>
      </c>
      <c r="D162" s="1" t="s">
        <v>284</v>
      </c>
      <c r="E162" s="1" t="s">
        <v>284</v>
      </c>
      <c r="F162" s="91" t="s">
        <v>284</v>
      </c>
      <c r="H162" s="105">
        <v>35.656999999999996</v>
      </c>
      <c r="I162" s="114" t="s">
        <v>525</v>
      </c>
      <c r="J162" s="97">
        <v>5.8556709425051826E-2</v>
      </c>
      <c r="K162" s="98" t="s">
        <v>526</v>
      </c>
      <c r="M162" s="91" t="s">
        <v>504</v>
      </c>
      <c r="P162" s="91" t="str">
        <f t="shared" si="2"/>
        <v>D10A1</v>
      </c>
    </row>
    <row r="163" spans="1:16" x14ac:dyDescent="0.2">
      <c r="A163" s="20" t="s">
        <v>343</v>
      </c>
      <c r="B163" s="20" t="s">
        <v>344</v>
      </c>
      <c r="C163" s="1" t="s">
        <v>284</v>
      </c>
      <c r="D163" s="1" t="s">
        <v>284</v>
      </c>
      <c r="E163" s="1" t="s">
        <v>284</v>
      </c>
      <c r="F163" s="91" t="s">
        <v>284</v>
      </c>
      <c r="H163" s="105">
        <v>30.19</v>
      </c>
      <c r="I163" s="114" t="s">
        <v>524</v>
      </c>
      <c r="J163" s="97">
        <v>9.8084525396916034E-2</v>
      </c>
      <c r="K163" s="98" t="s">
        <v>526</v>
      </c>
      <c r="M163" s="91" t="s">
        <v>501</v>
      </c>
      <c r="P163" s="91" t="str">
        <f t="shared" si="2"/>
        <v>D9A1</v>
      </c>
    </row>
    <row r="164" spans="1:16" x14ac:dyDescent="0.2">
      <c r="A164" s="20" t="s">
        <v>345</v>
      </c>
      <c r="B164" s="20" t="s">
        <v>346</v>
      </c>
      <c r="C164" s="1" t="s">
        <v>284</v>
      </c>
      <c r="D164" s="1" t="s">
        <v>284</v>
      </c>
      <c r="E164" s="1" t="s">
        <v>284</v>
      </c>
      <c r="F164" s="91" t="s">
        <v>284</v>
      </c>
      <c r="H164" s="105">
        <v>18.295000000000002</v>
      </c>
      <c r="I164" s="114" t="s">
        <v>519</v>
      </c>
      <c r="J164" s="97">
        <v>8.5708467992460832E-2</v>
      </c>
      <c r="K164" s="98" t="s">
        <v>526</v>
      </c>
      <c r="M164" s="91" t="s">
        <v>504</v>
      </c>
      <c r="P164" s="91" t="str">
        <f t="shared" si="2"/>
        <v>D4A1</v>
      </c>
    </row>
    <row r="165" spans="1:16" x14ac:dyDescent="0.2">
      <c r="A165" s="20" t="s">
        <v>347</v>
      </c>
      <c r="B165" s="20" t="s">
        <v>348</v>
      </c>
      <c r="C165" s="1" t="s">
        <v>284</v>
      </c>
      <c r="D165" s="1" t="s">
        <v>284</v>
      </c>
      <c r="E165" s="1" t="s">
        <v>284</v>
      </c>
      <c r="F165" s="91" t="s">
        <v>284</v>
      </c>
      <c r="H165" s="105">
        <v>26.108000000000001</v>
      </c>
      <c r="I165" s="114" t="s">
        <v>522</v>
      </c>
      <c r="J165" s="97">
        <v>0.1130806145178197</v>
      </c>
      <c r="K165" s="98" t="s">
        <v>527</v>
      </c>
      <c r="M165" s="91" t="s">
        <v>504</v>
      </c>
      <c r="P165" s="91" t="str">
        <f t="shared" si="2"/>
        <v>D7A2</v>
      </c>
    </row>
    <row r="166" spans="1:16" x14ac:dyDescent="0.2">
      <c r="A166" s="20" t="s">
        <v>351</v>
      </c>
      <c r="B166" s="20" t="s">
        <v>352</v>
      </c>
      <c r="C166" s="1" t="s">
        <v>349</v>
      </c>
      <c r="D166" s="1" t="s">
        <v>486</v>
      </c>
      <c r="E166" s="1" t="s">
        <v>350</v>
      </c>
      <c r="F166" s="91" t="s">
        <v>349</v>
      </c>
      <c r="H166" s="105">
        <v>17.332999999999998</v>
      </c>
      <c r="I166" s="114" t="s">
        <v>519</v>
      </c>
      <c r="J166" s="97">
        <v>0.18396850369048456</v>
      </c>
      <c r="K166" s="98" t="s">
        <v>531</v>
      </c>
      <c r="M166" s="91" t="s">
        <v>496</v>
      </c>
      <c r="P166" s="91" t="str">
        <f t="shared" si="2"/>
        <v>D4A6</v>
      </c>
    </row>
    <row r="167" spans="1:16" x14ac:dyDescent="0.2">
      <c r="A167" s="20" t="s">
        <v>354</v>
      </c>
      <c r="B167" s="20" t="s">
        <v>355</v>
      </c>
      <c r="C167" s="1" t="s">
        <v>349</v>
      </c>
      <c r="D167" s="1" t="s">
        <v>486</v>
      </c>
      <c r="E167" s="1" t="s">
        <v>353</v>
      </c>
      <c r="F167" s="91" t="s">
        <v>513</v>
      </c>
      <c r="H167" s="105">
        <v>10.83</v>
      </c>
      <c r="I167" s="114" t="s">
        <v>516</v>
      </c>
      <c r="J167" s="97">
        <v>0.17308304167992364</v>
      </c>
      <c r="K167" s="98" t="s">
        <v>530</v>
      </c>
      <c r="M167" s="91" t="s">
        <v>500</v>
      </c>
      <c r="P167" s="91" t="str">
        <f t="shared" si="2"/>
        <v>D1A5</v>
      </c>
    </row>
    <row r="168" spans="1:16" x14ac:dyDescent="0.2">
      <c r="A168" s="20" t="s">
        <v>356</v>
      </c>
      <c r="B168" s="20" t="s">
        <v>357</v>
      </c>
      <c r="C168" s="1" t="s">
        <v>349</v>
      </c>
      <c r="D168" s="1" t="s">
        <v>486</v>
      </c>
      <c r="E168" s="1" t="s">
        <v>353</v>
      </c>
      <c r="F168" s="91" t="s">
        <v>513</v>
      </c>
      <c r="H168" s="105">
        <v>9.6790000000000003</v>
      </c>
      <c r="I168" s="114" t="s">
        <v>516</v>
      </c>
      <c r="J168" s="97">
        <v>0.14725963804653688</v>
      </c>
      <c r="K168" s="98" t="s">
        <v>528</v>
      </c>
      <c r="M168" s="91" t="s">
        <v>503</v>
      </c>
      <c r="P168" s="91" t="str">
        <f t="shared" si="2"/>
        <v>D1A3</v>
      </c>
    </row>
    <row r="169" spans="1:16" x14ac:dyDescent="0.2">
      <c r="A169" s="20" t="s">
        <v>359</v>
      </c>
      <c r="B169" s="20" t="s">
        <v>360</v>
      </c>
      <c r="C169" s="1" t="s">
        <v>349</v>
      </c>
      <c r="D169" s="1" t="s">
        <v>486</v>
      </c>
      <c r="E169" s="1" t="s">
        <v>358</v>
      </c>
      <c r="F169" s="91" t="s">
        <v>349</v>
      </c>
      <c r="H169" s="105">
        <v>23.440999999999999</v>
      </c>
      <c r="I169" s="114" t="s">
        <v>522</v>
      </c>
      <c r="J169" s="97">
        <v>0.12975741760896878</v>
      </c>
      <c r="K169" s="98" t="s">
        <v>527</v>
      </c>
      <c r="M169" s="91" t="s">
        <v>493</v>
      </c>
      <c r="P169" s="91" t="str">
        <f t="shared" si="2"/>
        <v>D7A2</v>
      </c>
    </row>
    <row r="170" spans="1:16" x14ac:dyDescent="0.2">
      <c r="A170" s="20" t="s">
        <v>361</v>
      </c>
      <c r="B170" s="20" t="s">
        <v>362</v>
      </c>
      <c r="C170" s="1" t="s">
        <v>349</v>
      </c>
      <c r="D170" s="1" t="s">
        <v>486</v>
      </c>
      <c r="E170" s="1" t="s">
        <v>350</v>
      </c>
      <c r="F170" s="91" t="s">
        <v>349</v>
      </c>
      <c r="H170" s="105">
        <v>17.292000000000002</v>
      </c>
      <c r="I170" s="114" t="s">
        <v>519</v>
      </c>
      <c r="J170" s="97">
        <v>0.20157688220763509</v>
      </c>
      <c r="K170" s="98" t="s">
        <v>533</v>
      </c>
      <c r="M170" s="91" t="s">
        <v>496</v>
      </c>
      <c r="P170" s="91" t="str">
        <f t="shared" si="2"/>
        <v>D4A8</v>
      </c>
    </row>
    <row r="171" spans="1:16" x14ac:dyDescent="0.2">
      <c r="A171" s="20" t="s">
        <v>363</v>
      </c>
      <c r="B171" s="20" t="s">
        <v>364</v>
      </c>
      <c r="C171" s="1" t="s">
        <v>349</v>
      </c>
      <c r="D171" s="1" t="s">
        <v>486</v>
      </c>
      <c r="E171" s="1" t="s">
        <v>353</v>
      </c>
      <c r="F171" s="91" t="s">
        <v>513</v>
      </c>
      <c r="H171" s="105">
        <v>9.0690000000000008</v>
      </c>
      <c r="I171" s="114" t="s">
        <v>516</v>
      </c>
      <c r="J171" s="97">
        <v>0.18146714716777759</v>
      </c>
      <c r="K171" s="98" t="s">
        <v>531</v>
      </c>
      <c r="M171" s="91" t="s">
        <v>500</v>
      </c>
      <c r="P171" s="91" t="str">
        <f t="shared" si="2"/>
        <v>D1A6</v>
      </c>
    </row>
    <row r="172" spans="1:16" x14ac:dyDescent="0.2">
      <c r="A172" s="20" t="s">
        <v>365</v>
      </c>
      <c r="B172" s="20" t="s">
        <v>366</v>
      </c>
      <c r="C172" s="1" t="s">
        <v>349</v>
      </c>
      <c r="D172" s="1" t="s">
        <v>486</v>
      </c>
      <c r="E172" s="1" t="s">
        <v>358</v>
      </c>
      <c r="F172" s="91" t="s">
        <v>349</v>
      </c>
      <c r="H172" s="105">
        <v>15.832000000000001</v>
      </c>
      <c r="I172" s="114" t="s">
        <v>518</v>
      </c>
      <c r="J172" s="97">
        <v>0.25066974650838819</v>
      </c>
      <c r="K172" s="98" t="s">
        <v>535</v>
      </c>
      <c r="M172" s="91" t="s">
        <v>496</v>
      </c>
      <c r="P172" s="91" t="str">
        <f t="shared" si="2"/>
        <v>D3A10</v>
      </c>
    </row>
    <row r="173" spans="1:16" x14ac:dyDescent="0.2">
      <c r="A173" s="20" t="s">
        <v>367</v>
      </c>
      <c r="B173" s="20" t="s">
        <v>368</v>
      </c>
      <c r="C173" s="1" t="s">
        <v>349</v>
      </c>
      <c r="D173" s="1" t="s">
        <v>486</v>
      </c>
      <c r="E173" s="1" t="s">
        <v>358</v>
      </c>
      <c r="F173" s="91" t="s">
        <v>349</v>
      </c>
      <c r="H173" s="105">
        <v>17.832999999999998</v>
      </c>
      <c r="I173" s="114" t="s">
        <v>519</v>
      </c>
      <c r="J173" s="97">
        <v>0.13604672781358454</v>
      </c>
      <c r="K173" s="98" t="s">
        <v>527</v>
      </c>
      <c r="M173" s="91" t="s">
        <v>499</v>
      </c>
      <c r="P173" s="91" t="str">
        <f t="shared" si="2"/>
        <v>D4A2</v>
      </c>
    </row>
    <row r="174" spans="1:16" x14ac:dyDescent="0.2">
      <c r="A174" s="20" t="s">
        <v>369</v>
      </c>
      <c r="B174" s="20" t="s">
        <v>370</v>
      </c>
      <c r="C174" s="1" t="s">
        <v>349</v>
      </c>
      <c r="D174" s="1" t="s">
        <v>486</v>
      </c>
      <c r="E174" s="1" t="s">
        <v>350</v>
      </c>
      <c r="F174" s="91" t="s">
        <v>349</v>
      </c>
      <c r="H174" s="105">
        <v>18.844999999999999</v>
      </c>
      <c r="I174" s="114" t="s">
        <v>520</v>
      </c>
      <c r="J174" s="97">
        <v>0.17062850127213691</v>
      </c>
      <c r="K174" s="98" t="s">
        <v>530</v>
      </c>
      <c r="M174" s="91" t="s">
        <v>499</v>
      </c>
      <c r="P174" s="91" t="str">
        <f t="shared" si="2"/>
        <v>D5A5</v>
      </c>
    </row>
    <row r="175" spans="1:16" x14ac:dyDescent="0.2">
      <c r="A175" s="20" t="s">
        <v>371</v>
      </c>
      <c r="B175" s="20" t="s">
        <v>372</v>
      </c>
      <c r="C175" s="1" t="s">
        <v>349</v>
      </c>
      <c r="D175" s="1" t="s">
        <v>486</v>
      </c>
      <c r="E175" s="1" t="s">
        <v>358</v>
      </c>
      <c r="F175" s="91" t="s">
        <v>349</v>
      </c>
      <c r="H175" s="105">
        <v>11.170999999999999</v>
      </c>
      <c r="I175" s="114" t="s">
        <v>516</v>
      </c>
      <c r="J175" s="97">
        <v>0.17286987760930927</v>
      </c>
      <c r="K175" s="98" t="s">
        <v>530</v>
      </c>
      <c r="M175" s="91" t="s">
        <v>500</v>
      </c>
      <c r="P175" s="91" t="str">
        <f t="shared" si="2"/>
        <v>D1A5</v>
      </c>
    </row>
    <row r="176" spans="1:16" x14ac:dyDescent="0.2">
      <c r="A176" s="20" t="s">
        <v>373</v>
      </c>
      <c r="B176" s="20" t="s">
        <v>374</v>
      </c>
      <c r="C176" s="1" t="s">
        <v>349</v>
      </c>
      <c r="D176" s="1" t="s">
        <v>486</v>
      </c>
      <c r="E176" s="1" t="s">
        <v>358</v>
      </c>
      <c r="F176" s="91" t="s">
        <v>349</v>
      </c>
      <c r="H176" s="105">
        <v>18.016999999999999</v>
      </c>
      <c r="I176" s="114" t="s">
        <v>519</v>
      </c>
      <c r="J176" s="97">
        <v>0.25803551009376496</v>
      </c>
      <c r="K176" s="98" t="s">
        <v>535</v>
      </c>
      <c r="M176" s="91" t="s">
        <v>496</v>
      </c>
      <c r="P176" s="91" t="str">
        <f t="shared" si="2"/>
        <v>D4A10</v>
      </c>
    </row>
    <row r="177" spans="1:16" x14ac:dyDescent="0.2">
      <c r="A177" s="20" t="s">
        <v>376</v>
      </c>
      <c r="B177" s="20" t="s">
        <v>377</v>
      </c>
      <c r="C177" s="1" t="s">
        <v>349</v>
      </c>
      <c r="D177" s="1" t="s">
        <v>486</v>
      </c>
      <c r="E177" s="1" t="s">
        <v>375</v>
      </c>
      <c r="F177" s="91" t="s">
        <v>375</v>
      </c>
      <c r="H177" s="105">
        <v>13.618</v>
      </c>
      <c r="I177" s="114" t="s">
        <v>517</v>
      </c>
      <c r="J177" s="97">
        <v>0.21420723024542629</v>
      </c>
      <c r="K177" s="98" t="s">
        <v>534</v>
      </c>
      <c r="M177" s="91" t="s">
        <v>496</v>
      </c>
      <c r="P177" s="91" t="str">
        <f t="shared" si="2"/>
        <v>D2A9</v>
      </c>
    </row>
    <row r="178" spans="1:16" x14ac:dyDescent="0.2">
      <c r="A178" s="20" t="s">
        <v>378</v>
      </c>
      <c r="B178" s="20" t="s">
        <v>379</v>
      </c>
      <c r="C178" s="1" t="s">
        <v>349</v>
      </c>
      <c r="D178" s="1" t="s">
        <v>486</v>
      </c>
      <c r="E178" s="1" t="s">
        <v>358</v>
      </c>
      <c r="F178" s="91" t="s">
        <v>349</v>
      </c>
      <c r="H178" s="105">
        <v>8.2530000000000001</v>
      </c>
      <c r="I178" s="114" t="s">
        <v>516</v>
      </c>
      <c r="J178" s="97">
        <v>0.1845949474982318</v>
      </c>
      <c r="K178" s="98" t="s">
        <v>531</v>
      </c>
      <c r="M178" s="91" t="s">
        <v>500</v>
      </c>
      <c r="P178" s="91" t="str">
        <f t="shared" si="2"/>
        <v>D1A6</v>
      </c>
    </row>
    <row r="179" spans="1:16" x14ac:dyDescent="0.2">
      <c r="A179" s="20" t="s">
        <v>380</v>
      </c>
      <c r="B179" s="20" t="s">
        <v>381</v>
      </c>
      <c r="C179" s="1" t="s">
        <v>349</v>
      </c>
      <c r="D179" s="1" t="s">
        <v>486</v>
      </c>
      <c r="E179" s="1" t="s">
        <v>358</v>
      </c>
      <c r="F179" s="91" t="s">
        <v>349</v>
      </c>
      <c r="H179" s="105">
        <v>25.803999999999998</v>
      </c>
      <c r="I179" s="114" t="s">
        <v>522</v>
      </c>
      <c r="J179" s="97">
        <v>0.24546387487440696</v>
      </c>
      <c r="K179" s="98" t="s">
        <v>535</v>
      </c>
      <c r="M179" s="91" t="s">
        <v>493</v>
      </c>
      <c r="P179" s="91" t="str">
        <f t="shared" si="2"/>
        <v>D7A10</v>
      </c>
    </row>
    <row r="180" spans="1:16" x14ac:dyDescent="0.2">
      <c r="A180" s="20" t="s">
        <v>382</v>
      </c>
      <c r="B180" s="20" t="s">
        <v>383</v>
      </c>
      <c r="C180" s="1" t="s">
        <v>349</v>
      </c>
      <c r="D180" s="1" t="s">
        <v>486</v>
      </c>
      <c r="E180" s="1" t="s">
        <v>358</v>
      </c>
      <c r="F180" s="91" t="s">
        <v>349</v>
      </c>
      <c r="H180" s="105">
        <v>12.141999999999999</v>
      </c>
      <c r="I180" s="114" t="s">
        <v>517</v>
      </c>
      <c r="J180" s="97">
        <v>0.22360042412287717</v>
      </c>
      <c r="K180" s="98" t="s">
        <v>534</v>
      </c>
      <c r="M180" s="91" t="s">
        <v>498</v>
      </c>
      <c r="P180" s="91" t="str">
        <f t="shared" si="2"/>
        <v>D2A9</v>
      </c>
    </row>
    <row r="181" spans="1:16" x14ac:dyDescent="0.2">
      <c r="A181" s="20" t="s">
        <v>384</v>
      </c>
      <c r="B181" s="20" t="s">
        <v>385</v>
      </c>
      <c r="C181" s="1" t="s">
        <v>349</v>
      </c>
      <c r="D181" s="1" t="s">
        <v>486</v>
      </c>
      <c r="E181" s="1" t="s">
        <v>358</v>
      </c>
      <c r="F181" s="91" t="s">
        <v>349</v>
      </c>
      <c r="H181" s="105">
        <v>8.2780000000000005</v>
      </c>
      <c r="I181" s="114" t="s">
        <v>516</v>
      </c>
      <c r="J181" s="97">
        <v>0.19489060758380061</v>
      </c>
      <c r="K181" s="98" t="s">
        <v>532</v>
      </c>
      <c r="M181" s="91" t="s">
        <v>500</v>
      </c>
      <c r="P181" s="91" t="str">
        <f t="shared" si="2"/>
        <v>D1A7</v>
      </c>
    </row>
    <row r="182" spans="1:16" x14ac:dyDescent="0.2">
      <c r="A182" s="20" t="s">
        <v>386</v>
      </c>
      <c r="B182" s="20" t="s">
        <v>387</v>
      </c>
      <c r="C182" s="1" t="s">
        <v>349</v>
      </c>
      <c r="D182" s="1" t="s">
        <v>486</v>
      </c>
      <c r="E182" s="1" t="s">
        <v>375</v>
      </c>
      <c r="F182" s="91" t="s">
        <v>375</v>
      </c>
      <c r="H182" s="105">
        <v>23.087</v>
      </c>
      <c r="I182" s="114" t="s">
        <v>521</v>
      </c>
      <c r="J182" s="97">
        <v>0.26348863468997002</v>
      </c>
      <c r="K182" s="98" t="s">
        <v>535</v>
      </c>
      <c r="M182" s="91" t="s">
        <v>498</v>
      </c>
      <c r="P182" s="91" t="str">
        <f t="shared" si="2"/>
        <v>D6A10</v>
      </c>
    </row>
    <row r="183" spans="1:16" x14ac:dyDescent="0.2">
      <c r="A183" s="20" t="s">
        <v>388</v>
      </c>
      <c r="B183" s="20" t="s">
        <v>389</v>
      </c>
      <c r="C183" s="1" t="s">
        <v>349</v>
      </c>
      <c r="D183" s="1" t="s">
        <v>486</v>
      </c>
      <c r="E183" s="1" t="s">
        <v>350</v>
      </c>
      <c r="F183" s="91" t="s">
        <v>349</v>
      </c>
      <c r="H183" s="105">
        <v>22.332000000000001</v>
      </c>
      <c r="I183" s="114" t="s">
        <v>521</v>
      </c>
      <c r="J183" s="97">
        <v>0.15890837623344917</v>
      </c>
      <c r="K183" s="98" t="s">
        <v>529</v>
      </c>
      <c r="M183" s="91" t="s">
        <v>499</v>
      </c>
      <c r="P183" s="91" t="str">
        <f t="shared" si="2"/>
        <v>D6A4</v>
      </c>
    </row>
    <row r="184" spans="1:16" x14ac:dyDescent="0.2">
      <c r="A184" s="20" t="s">
        <v>390</v>
      </c>
      <c r="B184" s="20" t="s">
        <v>391</v>
      </c>
      <c r="C184" s="1" t="s">
        <v>349</v>
      </c>
      <c r="D184" s="1" t="s">
        <v>486</v>
      </c>
      <c r="E184" s="1" t="s">
        <v>353</v>
      </c>
      <c r="F184" s="91" t="s">
        <v>513</v>
      </c>
      <c r="H184" s="105">
        <v>11.077999999999999</v>
      </c>
      <c r="I184" s="114" t="s">
        <v>516</v>
      </c>
      <c r="J184" s="97">
        <v>0.16938693758576312</v>
      </c>
      <c r="K184" s="98" t="s">
        <v>530</v>
      </c>
      <c r="M184" s="91" t="s">
        <v>500</v>
      </c>
      <c r="P184" s="91" t="str">
        <f t="shared" si="2"/>
        <v>D1A5</v>
      </c>
    </row>
    <row r="185" spans="1:16" x14ac:dyDescent="0.2">
      <c r="A185" s="20" t="s">
        <v>392</v>
      </c>
      <c r="B185" s="20" t="s">
        <v>393</v>
      </c>
      <c r="C185" s="1" t="s">
        <v>349</v>
      </c>
      <c r="D185" s="1" t="s">
        <v>486</v>
      </c>
      <c r="E185" s="1" t="s">
        <v>353</v>
      </c>
      <c r="F185" s="91" t="s">
        <v>513</v>
      </c>
      <c r="H185" s="105">
        <v>10.711</v>
      </c>
      <c r="I185" s="114" t="s">
        <v>516</v>
      </c>
      <c r="J185" s="97">
        <v>0.1660905033655253</v>
      </c>
      <c r="K185" s="98" t="s">
        <v>529</v>
      </c>
      <c r="M185" s="91" t="s">
        <v>500</v>
      </c>
      <c r="P185" s="91" t="str">
        <f t="shared" si="2"/>
        <v>D1A4</v>
      </c>
    </row>
    <row r="186" spans="1:16" x14ac:dyDescent="0.2">
      <c r="A186" s="20" t="s">
        <v>394</v>
      </c>
      <c r="B186" s="20" t="s">
        <v>395</v>
      </c>
      <c r="C186" s="1" t="s">
        <v>349</v>
      </c>
      <c r="D186" s="1" t="s">
        <v>486</v>
      </c>
      <c r="E186" s="1" t="s">
        <v>375</v>
      </c>
      <c r="F186" s="91" t="s">
        <v>375</v>
      </c>
      <c r="H186" s="105">
        <v>9.8550000000000004</v>
      </c>
      <c r="I186" s="114" t="s">
        <v>516</v>
      </c>
      <c r="J186" s="97">
        <v>0.17006319644492085</v>
      </c>
      <c r="K186" s="98" t="s">
        <v>530</v>
      </c>
      <c r="M186" s="91" t="s">
        <v>500</v>
      </c>
      <c r="P186" s="91" t="str">
        <f t="shared" si="2"/>
        <v>D1A5</v>
      </c>
    </row>
    <row r="187" spans="1:16" x14ac:dyDescent="0.2">
      <c r="A187" s="20" t="s">
        <v>396</v>
      </c>
      <c r="B187" s="20" t="s">
        <v>397</v>
      </c>
      <c r="C187" s="1" t="s">
        <v>349</v>
      </c>
      <c r="D187" s="1" t="s">
        <v>486</v>
      </c>
      <c r="E187" s="1" t="s">
        <v>375</v>
      </c>
      <c r="F187" s="91" t="s">
        <v>375</v>
      </c>
      <c r="H187" s="105">
        <v>10.747</v>
      </c>
      <c r="I187" s="114" t="s">
        <v>516</v>
      </c>
      <c r="J187" s="97">
        <v>0.16994479028886914</v>
      </c>
      <c r="K187" s="98" t="s">
        <v>530</v>
      </c>
      <c r="M187" s="91" t="s">
        <v>496</v>
      </c>
      <c r="P187" s="91" t="str">
        <f t="shared" si="2"/>
        <v>D1A5</v>
      </c>
    </row>
    <row r="188" spans="1:16" x14ac:dyDescent="0.2">
      <c r="A188" s="20" t="s">
        <v>398</v>
      </c>
      <c r="B188" s="20" t="s">
        <v>399</v>
      </c>
      <c r="C188" s="1" t="s">
        <v>349</v>
      </c>
      <c r="D188" s="1" t="s">
        <v>486</v>
      </c>
      <c r="E188" s="1" t="s">
        <v>358</v>
      </c>
      <c r="F188" s="91" t="s">
        <v>349</v>
      </c>
      <c r="H188" s="105">
        <v>10.747999999999999</v>
      </c>
      <c r="I188" s="114" t="s">
        <v>516</v>
      </c>
      <c r="J188" s="97">
        <v>0.16923569738917119</v>
      </c>
      <c r="K188" s="98" t="s">
        <v>530</v>
      </c>
      <c r="M188" s="91" t="s">
        <v>500</v>
      </c>
      <c r="P188" s="91" t="str">
        <f t="shared" si="2"/>
        <v>D1A5</v>
      </c>
    </row>
    <row r="189" spans="1:16" x14ac:dyDescent="0.2">
      <c r="A189" s="20" t="s">
        <v>400</v>
      </c>
      <c r="B189" s="20" t="s">
        <v>401</v>
      </c>
      <c r="C189" s="1" t="s">
        <v>349</v>
      </c>
      <c r="D189" s="1" t="s">
        <v>486</v>
      </c>
      <c r="E189" s="1" t="s">
        <v>353</v>
      </c>
      <c r="F189" s="91" t="s">
        <v>513</v>
      </c>
      <c r="H189" s="105">
        <v>11.613</v>
      </c>
      <c r="I189" s="114" t="s">
        <v>517</v>
      </c>
      <c r="J189" s="97">
        <v>0.16553219593042656</v>
      </c>
      <c r="K189" s="98" t="s">
        <v>529</v>
      </c>
      <c r="M189" s="91" t="s">
        <v>500</v>
      </c>
      <c r="P189" s="91" t="str">
        <f t="shared" si="2"/>
        <v>D2A4</v>
      </c>
    </row>
    <row r="190" spans="1:16" x14ac:dyDescent="0.2">
      <c r="A190" s="20" t="s">
        <v>402</v>
      </c>
      <c r="B190" s="20" t="s">
        <v>403</v>
      </c>
      <c r="C190" s="1" t="s">
        <v>349</v>
      </c>
      <c r="D190" s="1" t="s">
        <v>486</v>
      </c>
      <c r="E190" s="1" t="s">
        <v>375</v>
      </c>
      <c r="F190" s="91" t="s">
        <v>375</v>
      </c>
      <c r="H190" s="105">
        <v>27.053999999999998</v>
      </c>
      <c r="I190" s="114" t="s">
        <v>523</v>
      </c>
      <c r="J190" s="97">
        <v>0.14282038317773885</v>
      </c>
      <c r="K190" s="98" t="s">
        <v>528</v>
      </c>
      <c r="M190" s="91" t="s">
        <v>493</v>
      </c>
      <c r="P190" s="91" t="str">
        <f t="shared" si="2"/>
        <v>D8A3</v>
      </c>
    </row>
    <row r="191" spans="1:16" x14ac:dyDescent="0.2">
      <c r="A191" s="20" t="s">
        <v>404</v>
      </c>
      <c r="B191" s="20" t="s">
        <v>405</v>
      </c>
      <c r="C191" s="1" t="s">
        <v>349</v>
      </c>
      <c r="D191" s="1" t="s">
        <v>486</v>
      </c>
      <c r="E191" s="1" t="s">
        <v>353</v>
      </c>
      <c r="F191" s="91" t="s">
        <v>513</v>
      </c>
      <c r="H191" s="105">
        <v>22.873000000000001</v>
      </c>
      <c r="I191" s="114" t="s">
        <v>521</v>
      </c>
      <c r="J191" s="97">
        <v>9.1830147165386497E-2</v>
      </c>
      <c r="K191" s="98" t="s">
        <v>526</v>
      </c>
      <c r="M191" s="91" t="s">
        <v>503</v>
      </c>
      <c r="P191" s="91" t="str">
        <f t="shared" si="2"/>
        <v>D6A1</v>
      </c>
    </row>
    <row r="192" spans="1:16" x14ac:dyDescent="0.2">
      <c r="A192" s="20" t="s">
        <v>406</v>
      </c>
      <c r="B192" s="20" t="s">
        <v>407</v>
      </c>
      <c r="C192" s="1" t="s">
        <v>349</v>
      </c>
      <c r="D192" s="1" t="s">
        <v>486</v>
      </c>
      <c r="E192" s="1" t="s">
        <v>375</v>
      </c>
      <c r="F192" s="91" t="s">
        <v>375</v>
      </c>
      <c r="H192" s="105">
        <v>15.872</v>
      </c>
      <c r="I192" s="114" t="s">
        <v>518</v>
      </c>
      <c r="J192" s="97">
        <v>0.22195297878057865</v>
      </c>
      <c r="K192" s="98" t="s">
        <v>534</v>
      </c>
      <c r="M192" s="91" t="s">
        <v>500</v>
      </c>
      <c r="P192" s="91" t="str">
        <f t="shared" si="2"/>
        <v>D3A9</v>
      </c>
    </row>
    <row r="193" spans="1:16" x14ac:dyDescent="0.2">
      <c r="A193" s="20" t="s">
        <v>408</v>
      </c>
      <c r="B193" s="20" t="s">
        <v>409</v>
      </c>
      <c r="C193" s="1" t="s">
        <v>349</v>
      </c>
      <c r="D193" s="1" t="s">
        <v>486</v>
      </c>
      <c r="E193" s="1" t="s">
        <v>350</v>
      </c>
      <c r="F193" s="91" t="s">
        <v>349</v>
      </c>
      <c r="H193" s="105">
        <v>22.73</v>
      </c>
      <c r="I193" s="114" t="s">
        <v>521</v>
      </c>
      <c r="J193" s="97">
        <v>0.22872059014364288</v>
      </c>
      <c r="K193" s="98" t="s">
        <v>534</v>
      </c>
      <c r="M193" s="91" t="s">
        <v>496</v>
      </c>
      <c r="P193" s="91" t="str">
        <f t="shared" si="2"/>
        <v>D6A9</v>
      </c>
    </row>
    <row r="194" spans="1:16" x14ac:dyDescent="0.2">
      <c r="A194" s="20" t="s">
        <v>410</v>
      </c>
      <c r="B194" s="20" t="s">
        <v>411</v>
      </c>
      <c r="C194" s="1" t="s">
        <v>349</v>
      </c>
      <c r="D194" s="1" t="s">
        <v>486</v>
      </c>
      <c r="E194" s="1" t="s">
        <v>353</v>
      </c>
      <c r="F194" s="91" t="s">
        <v>513</v>
      </c>
      <c r="H194" s="105">
        <v>22.298999999999999</v>
      </c>
      <c r="I194" s="114" t="s">
        <v>521</v>
      </c>
      <c r="J194" s="97">
        <v>9.3920769977822546E-2</v>
      </c>
      <c r="K194" s="98" t="s">
        <v>526</v>
      </c>
      <c r="M194" s="91" t="s">
        <v>500</v>
      </c>
      <c r="P194" s="91" t="str">
        <f t="shared" si="2"/>
        <v>D6A1</v>
      </c>
    </row>
    <row r="195" spans="1:16" x14ac:dyDescent="0.2">
      <c r="A195" s="20" t="s">
        <v>412</v>
      </c>
      <c r="B195" s="20" t="s">
        <v>413</v>
      </c>
      <c r="C195" s="1" t="s">
        <v>349</v>
      </c>
      <c r="D195" s="1" t="s">
        <v>486</v>
      </c>
      <c r="E195" s="1" t="s">
        <v>375</v>
      </c>
      <c r="F195" s="91" t="s">
        <v>375</v>
      </c>
      <c r="H195" s="105">
        <v>26.878</v>
      </c>
      <c r="I195" s="114" t="s">
        <v>523</v>
      </c>
      <c r="J195" s="97">
        <v>0.13270689567226063</v>
      </c>
      <c r="K195" s="98" t="s">
        <v>527</v>
      </c>
      <c r="M195" s="91" t="s">
        <v>493</v>
      </c>
      <c r="P195" s="91" t="str">
        <f t="shared" si="2"/>
        <v>D8A2</v>
      </c>
    </row>
    <row r="196" spans="1:16" x14ac:dyDescent="0.2">
      <c r="A196" s="20" t="s">
        <v>414</v>
      </c>
      <c r="B196" s="20" t="s">
        <v>415</v>
      </c>
      <c r="C196" s="1" t="s">
        <v>349</v>
      </c>
      <c r="D196" s="1" t="s">
        <v>486</v>
      </c>
      <c r="E196" s="1" t="s">
        <v>358</v>
      </c>
      <c r="F196" s="91" t="s">
        <v>349</v>
      </c>
      <c r="H196" s="105">
        <v>7.9850000000000003</v>
      </c>
      <c r="I196" s="114" t="s">
        <v>516</v>
      </c>
      <c r="J196" s="97">
        <v>0.19316643443461953</v>
      </c>
      <c r="K196" s="98" t="s">
        <v>532</v>
      </c>
      <c r="M196" s="91" t="s">
        <v>500</v>
      </c>
      <c r="P196" s="91" t="str">
        <f t="shared" si="2"/>
        <v>D1A7</v>
      </c>
    </row>
    <row r="197" spans="1:16" x14ac:dyDescent="0.2">
      <c r="A197" s="20" t="s">
        <v>416</v>
      </c>
      <c r="B197" s="20" t="s">
        <v>417</v>
      </c>
      <c r="C197" s="1" t="s">
        <v>349</v>
      </c>
      <c r="D197" s="1" t="s">
        <v>486</v>
      </c>
      <c r="E197" s="1" t="s">
        <v>358</v>
      </c>
      <c r="F197" s="91" t="s">
        <v>349</v>
      </c>
      <c r="H197" s="105">
        <v>8.85</v>
      </c>
      <c r="I197" s="114" t="s">
        <v>516</v>
      </c>
      <c r="J197" s="97">
        <v>0.17979105107640356</v>
      </c>
      <c r="K197" s="98" t="s">
        <v>531</v>
      </c>
      <c r="M197" s="91" t="s">
        <v>500</v>
      </c>
      <c r="P197" s="91" t="str">
        <f t="shared" si="2"/>
        <v>D1A6</v>
      </c>
    </row>
    <row r="198" spans="1:16" x14ac:dyDescent="0.2">
      <c r="A198" s="20" t="s">
        <v>418</v>
      </c>
      <c r="B198" s="20" t="s">
        <v>419</v>
      </c>
      <c r="C198" s="1" t="s">
        <v>349</v>
      </c>
      <c r="D198" s="1" t="s">
        <v>486</v>
      </c>
      <c r="E198" s="1" t="s">
        <v>350</v>
      </c>
      <c r="F198" s="91" t="s">
        <v>349</v>
      </c>
      <c r="H198" s="105">
        <v>27.248000000000001</v>
      </c>
      <c r="I198" s="114" t="s">
        <v>523</v>
      </c>
      <c r="J198" s="97">
        <v>0.18106502375568717</v>
      </c>
      <c r="K198" s="98" t="s">
        <v>531</v>
      </c>
      <c r="M198" s="91" t="s">
        <v>500</v>
      </c>
      <c r="P198" s="91" t="str">
        <f t="shared" si="2"/>
        <v>D8A6</v>
      </c>
    </row>
    <row r="199" spans="1:16" x14ac:dyDescent="0.2">
      <c r="A199" s="20" t="s">
        <v>420</v>
      </c>
      <c r="B199" s="20" t="s">
        <v>421</v>
      </c>
      <c r="C199" s="1" t="s">
        <v>349</v>
      </c>
      <c r="D199" s="1" t="s">
        <v>486</v>
      </c>
      <c r="E199" s="1" t="s">
        <v>350</v>
      </c>
      <c r="F199" s="91" t="s">
        <v>349</v>
      </c>
      <c r="H199" s="105">
        <v>31.619</v>
      </c>
      <c r="I199" s="114" t="s">
        <v>524</v>
      </c>
      <c r="J199" s="97">
        <v>0.22244491767227581</v>
      </c>
      <c r="K199" s="98" t="s">
        <v>534</v>
      </c>
      <c r="M199" s="91" t="s">
        <v>500</v>
      </c>
      <c r="P199" s="91" t="str">
        <f t="shared" si="2"/>
        <v>D9A9</v>
      </c>
    </row>
    <row r="200" spans="1:16" x14ac:dyDescent="0.2">
      <c r="A200" s="20" t="s">
        <v>422</v>
      </c>
      <c r="B200" s="20" t="s">
        <v>423</v>
      </c>
      <c r="C200" s="1" t="s">
        <v>349</v>
      </c>
      <c r="D200" s="1" t="s">
        <v>486</v>
      </c>
      <c r="E200" s="1" t="s">
        <v>375</v>
      </c>
      <c r="F200" s="91" t="s">
        <v>375</v>
      </c>
      <c r="H200" s="105">
        <v>10.632</v>
      </c>
      <c r="I200" s="114" t="s">
        <v>516</v>
      </c>
      <c r="J200" s="97">
        <v>0.22107105583579753</v>
      </c>
      <c r="K200" s="98" t="s">
        <v>534</v>
      </c>
      <c r="M200" s="91" t="s">
        <v>500</v>
      </c>
      <c r="P200" s="91" t="str">
        <f t="shared" ref="P200:P215" si="3">I200&amp;K200</f>
        <v>D1A9</v>
      </c>
    </row>
    <row r="201" spans="1:16" x14ac:dyDescent="0.2">
      <c r="A201" s="20" t="s">
        <v>424</v>
      </c>
      <c r="B201" s="20" t="s">
        <v>425</v>
      </c>
      <c r="C201" s="1" t="s">
        <v>349</v>
      </c>
      <c r="D201" s="1" t="s">
        <v>486</v>
      </c>
      <c r="E201" s="1" t="s">
        <v>350</v>
      </c>
      <c r="F201" s="91" t="s">
        <v>349</v>
      </c>
      <c r="H201" s="105">
        <v>12.401999999999999</v>
      </c>
      <c r="I201" s="114" t="s">
        <v>517</v>
      </c>
      <c r="J201" s="97">
        <v>0.19005113549332006</v>
      </c>
      <c r="K201" s="98" t="s">
        <v>532</v>
      </c>
      <c r="M201" s="91" t="s">
        <v>500</v>
      </c>
      <c r="P201" s="91" t="str">
        <f t="shared" si="3"/>
        <v>D2A7</v>
      </c>
    </row>
    <row r="202" spans="1:16" x14ac:dyDescent="0.2">
      <c r="A202" s="20" t="s">
        <v>426</v>
      </c>
      <c r="B202" s="20" t="s">
        <v>427</v>
      </c>
      <c r="C202" s="1" t="s">
        <v>349</v>
      </c>
      <c r="D202" s="1" t="s">
        <v>486</v>
      </c>
      <c r="E202" s="1" t="s">
        <v>353</v>
      </c>
      <c r="F202" s="91" t="s">
        <v>513</v>
      </c>
      <c r="H202" s="105">
        <v>9.4890000000000008</v>
      </c>
      <c r="I202" s="114" t="s">
        <v>516</v>
      </c>
      <c r="J202" s="97">
        <v>0.16516265670424499</v>
      </c>
      <c r="K202" s="98" t="s">
        <v>529</v>
      </c>
      <c r="M202" s="91" t="s">
        <v>503</v>
      </c>
      <c r="P202" s="91" t="str">
        <f t="shared" si="3"/>
        <v>D1A4</v>
      </c>
    </row>
    <row r="203" spans="1:16" x14ac:dyDescent="0.2">
      <c r="A203" s="20" t="s">
        <v>428</v>
      </c>
      <c r="B203" s="20" t="s">
        <v>429</v>
      </c>
      <c r="C203" s="1" t="s">
        <v>349</v>
      </c>
      <c r="D203" s="1" t="s">
        <v>486</v>
      </c>
      <c r="E203" s="1" t="s">
        <v>353</v>
      </c>
      <c r="F203" s="91" t="s">
        <v>513</v>
      </c>
      <c r="H203" s="105">
        <v>5.6520000000000001</v>
      </c>
      <c r="I203" s="114" t="s">
        <v>516</v>
      </c>
      <c r="J203" s="97">
        <v>0.17212411278652376</v>
      </c>
      <c r="K203" s="98" t="s">
        <v>530</v>
      </c>
      <c r="M203" s="91" t="s">
        <v>500</v>
      </c>
      <c r="P203" s="91" t="str">
        <f t="shared" si="3"/>
        <v>D1A5</v>
      </c>
    </row>
    <row r="204" spans="1:16" x14ac:dyDescent="0.2">
      <c r="A204" s="20" t="s">
        <v>432</v>
      </c>
      <c r="B204" s="20" t="s">
        <v>433</v>
      </c>
      <c r="C204" s="1" t="s">
        <v>430</v>
      </c>
      <c r="D204" s="1" t="s">
        <v>486</v>
      </c>
      <c r="E204" s="1" t="s">
        <v>431</v>
      </c>
      <c r="F204" s="91" t="s">
        <v>513</v>
      </c>
      <c r="H204" s="105">
        <v>12.093999999999999</v>
      </c>
      <c r="I204" s="114" t="s">
        <v>517</v>
      </c>
      <c r="J204" s="97">
        <v>0.18532592665421296</v>
      </c>
      <c r="K204" s="98" t="s">
        <v>531</v>
      </c>
      <c r="M204" s="91" t="s">
        <v>496</v>
      </c>
      <c r="P204" s="91" t="str">
        <f t="shared" si="3"/>
        <v>D2A6</v>
      </c>
    </row>
    <row r="205" spans="1:16" x14ac:dyDescent="0.2">
      <c r="A205" s="20" t="s">
        <v>435</v>
      </c>
      <c r="B205" s="20" t="s">
        <v>436</v>
      </c>
      <c r="C205" s="1" t="s">
        <v>430</v>
      </c>
      <c r="D205" s="1" t="s">
        <v>486</v>
      </c>
      <c r="E205" s="1" t="s">
        <v>434</v>
      </c>
      <c r="F205" s="91" t="s">
        <v>430</v>
      </c>
      <c r="H205" s="105">
        <v>27.161000000000001</v>
      </c>
      <c r="I205" s="114" t="s">
        <v>523</v>
      </c>
      <c r="J205" s="97">
        <v>0.12995704254609383</v>
      </c>
      <c r="K205" s="98" t="s">
        <v>527</v>
      </c>
      <c r="M205" s="91" t="s">
        <v>493</v>
      </c>
      <c r="P205" s="91" t="str">
        <f t="shared" si="3"/>
        <v>D8A2</v>
      </c>
    </row>
    <row r="206" spans="1:16" x14ac:dyDescent="0.2">
      <c r="A206" s="20" t="s">
        <v>437</v>
      </c>
      <c r="B206" s="20" t="s">
        <v>438</v>
      </c>
      <c r="C206" s="1" t="s">
        <v>430</v>
      </c>
      <c r="D206" s="1" t="s">
        <v>486</v>
      </c>
      <c r="E206" s="1" t="s">
        <v>375</v>
      </c>
      <c r="F206" s="91" t="s">
        <v>375</v>
      </c>
      <c r="H206" s="105">
        <v>16.384</v>
      </c>
      <c r="I206" s="114" t="s">
        <v>518</v>
      </c>
      <c r="J206" s="97">
        <v>0.23701036679676529</v>
      </c>
      <c r="K206" s="98" t="s">
        <v>535</v>
      </c>
      <c r="M206" s="91" t="s">
        <v>496</v>
      </c>
      <c r="P206" s="91" t="str">
        <f t="shared" si="3"/>
        <v>D3A10</v>
      </c>
    </row>
    <row r="207" spans="1:16" x14ac:dyDescent="0.2">
      <c r="A207" s="20" t="s">
        <v>439</v>
      </c>
      <c r="B207" s="20" t="s">
        <v>440</v>
      </c>
      <c r="C207" s="1" t="s">
        <v>430</v>
      </c>
      <c r="D207" s="1" t="s">
        <v>486</v>
      </c>
      <c r="E207" s="1" t="s">
        <v>431</v>
      </c>
      <c r="F207" s="91" t="s">
        <v>513</v>
      </c>
      <c r="H207" s="105">
        <v>15.013999999999999</v>
      </c>
      <c r="I207" s="114" t="s">
        <v>518</v>
      </c>
      <c r="J207" s="97">
        <v>0.20228846638126416</v>
      </c>
      <c r="K207" s="98" t="s">
        <v>533</v>
      </c>
      <c r="M207" s="91" t="s">
        <v>496</v>
      </c>
      <c r="P207" s="91" t="str">
        <f t="shared" si="3"/>
        <v>D3A8</v>
      </c>
    </row>
    <row r="208" spans="1:16" x14ac:dyDescent="0.2">
      <c r="A208" s="20" t="s">
        <v>442</v>
      </c>
      <c r="B208" s="20" t="s">
        <v>443</v>
      </c>
      <c r="C208" s="1" t="s">
        <v>430</v>
      </c>
      <c r="D208" s="1" t="s">
        <v>486</v>
      </c>
      <c r="E208" s="1" t="s">
        <v>441</v>
      </c>
      <c r="F208" s="91" t="s">
        <v>430</v>
      </c>
      <c r="H208" s="105">
        <v>23.783999999999999</v>
      </c>
      <c r="I208" s="114" t="s">
        <v>522</v>
      </c>
      <c r="J208" s="97">
        <v>0.23662799927933456</v>
      </c>
      <c r="K208" s="98" t="s">
        <v>535</v>
      </c>
      <c r="M208" s="91" t="s">
        <v>498</v>
      </c>
      <c r="P208" s="91" t="str">
        <f t="shared" si="3"/>
        <v>D7A10</v>
      </c>
    </row>
    <row r="209" spans="1:16" x14ac:dyDescent="0.2">
      <c r="A209" s="20" t="s">
        <v>444</v>
      </c>
      <c r="B209" s="20" t="s">
        <v>445</v>
      </c>
      <c r="C209" s="1" t="s">
        <v>430</v>
      </c>
      <c r="D209" s="1" t="s">
        <v>486</v>
      </c>
      <c r="E209" s="1" t="s">
        <v>434</v>
      </c>
      <c r="F209" s="91" t="s">
        <v>430</v>
      </c>
      <c r="H209" s="105">
        <v>15.782999999999999</v>
      </c>
      <c r="I209" s="114" t="s">
        <v>518</v>
      </c>
      <c r="J209" s="97">
        <v>0.22617325171582267</v>
      </c>
      <c r="K209" s="98" t="s">
        <v>534</v>
      </c>
      <c r="M209" s="91" t="s">
        <v>496</v>
      </c>
      <c r="P209" s="91" t="str">
        <f t="shared" si="3"/>
        <v>D3A9</v>
      </c>
    </row>
    <row r="210" spans="1:16" x14ac:dyDescent="0.2">
      <c r="A210" s="20" t="s">
        <v>446</v>
      </c>
      <c r="B210" s="20" t="s">
        <v>447</v>
      </c>
      <c r="C210" s="1" t="s">
        <v>430</v>
      </c>
      <c r="D210" s="1" t="s">
        <v>486</v>
      </c>
      <c r="E210" s="1" t="s">
        <v>441</v>
      </c>
      <c r="F210" s="91" t="s">
        <v>430</v>
      </c>
      <c r="H210" s="105">
        <v>19.943000000000001</v>
      </c>
      <c r="I210" s="114" t="s">
        <v>520</v>
      </c>
      <c r="J210" s="97">
        <v>0.22286308057071758</v>
      </c>
      <c r="K210" s="98" t="s">
        <v>534</v>
      </c>
      <c r="M210" s="91" t="s">
        <v>498</v>
      </c>
      <c r="P210" s="91" t="str">
        <f t="shared" si="3"/>
        <v>D5A9</v>
      </c>
    </row>
    <row r="211" spans="1:16" x14ac:dyDescent="0.2">
      <c r="A211" s="20" t="s">
        <v>448</v>
      </c>
      <c r="B211" s="20" t="s">
        <v>449</v>
      </c>
      <c r="C211" s="1" t="s">
        <v>430</v>
      </c>
      <c r="D211" s="1" t="s">
        <v>486</v>
      </c>
      <c r="E211" s="1" t="s">
        <v>434</v>
      </c>
      <c r="F211" s="91" t="s">
        <v>430</v>
      </c>
      <c r="H211" s="105">
        <v>17.783000000000001</v>
      </c>
      <c r="I211" s="114" t="s">
        <v>519</v>
      </c>
      <c r="J211" s="97">
        <v>0.22918718488031017</v>
      </c>
      <c r="K211" s="98" t="s">
        <v>535</v>
      </c>
      <c r="M211" s="91" t="s">
        <v>496</v>
      </c>
      <c r="P211" s="91" t="str">
        <f t="shared" si="3"/>
        <v>D4A10</v>
      </c>
    </row>
    <row r="212" spans="1:16" x14ac:dyDescent="0.2">
      <c r="A212" s="20" t="s">
        <v>450</v>
      </c>
      <c r="B212" s="20" t="s">
        <v>451</v>
      </c>
      <c r="C212" s="1" t="s">
        <v>430</v>
      </c>
      <c r="D212" s="1" t="s">
        <v>486</v>
      </c>
      <c r="E212" s="1" t="s">
        <v>441</v>
      </c>
      <c r="F212" s="91" t="s">
        <v>430</v>
      </c>
      <c r="H212" s="105">
        <v>22.673999999999999</v>
      </c>
      <c r="I212" s="114" t="s">
        <v>521</v>
      </c>
      <c r="J212" s="97">
        <v>0.2531781988636958</v>
      </c>
      <c r="K212" s="98" t="s">
        <v>535</v>
      </c>
      <c r="M212" s="91" t="s">
        <v>498</v>
      </c>
      <c r="P212" s="91" t="str">
        <f t="shared" si="3"/>
        <v>D6A10</v>
      </c>
    </row>
    <row r="213" spans="1:16" x14ac:dyDescent="0.2">
      <c r="A213" s="20" t="s">
        <v>452</v>
      </c>
      <c r="B213" s="20" t="s">
        <v>453</v>
      </c>
      <c r="C213" s="1" t="s">
        <v>430</v>
      </c>
      <c r="D213" s="1" t="s">
        <v>486</v>
      </c>
      <c r="E213" s="1" t="s">
        <v>434</v>
      </c>
      <c r="F213" s="91" t="s">
        <v>430</v>
      </c>
      <c r="H213" s="105">
        <v>11.358000000000001</v>
      </c>
      <c r="I213" s="114" t="s">
        <v>517</v>
      </c>
      <c r="J213" s="97">
        <v>0.18191840399455977</v>
      </c>
      <c r="K213" s="98" t="s">
        <v>531</v>
      </c>
      <c r="M213" s="91" t="s">
        <v>496</v>
      </c>
      <c r="P213" s="91" t="str">
        <f t="shared" si="3"/>
        <v>D2A6</v>
      </c>
    </row>
    <row r="214" spans="1:16" x14ac:dyDescent="0.2">
      <c r="A214" s="20" t="s">
        <v>454</v>
      </c>
      <c r="B214" s="20" t="s">
        <v>455</v>
      </c>
      <c r="C214" s="1" t="s">
        <v>430</v>
      </c>
      <c r="D214" s="1" t="s">
        <v>486</v>
      </c>
      <c r="E214" s="1" t="s">
        <v>431</v>
      </c>
      <c r="F214" s="91" t="s">
        <v>513</v>
      </c>
      <c r="H214" s="105">
        <v>17.542999999999999</v>
      </c>
      <c r="I214" s="114" t="s">
        <v>519</v>
      </c>
      <c r="J214" s="97">
        <v>0.1491599638284708</v>
      </c>
      <c r="K214" s="98" t="s">
        <v>528</v>
      </c>
      <c r="M214" s="91" t="s">
        <v>499</v>
      </c>
      <c r="P214" s="91" t="str">
        <f t="shared" si="3"/>
        <v>D4A3</v>
      </c>
    </row>
    <row r="215" spans="1:16" x14ac:dyDescent="0.2">
      <c r="A215" s="20" t="s">
        <v>456</v>
      </c>
      <c r="B215" s="20" t="s">
        <v>457</v>
      </c>
      <c r="C215" s="1" t="s">
        <v>430</v>
      </c>
      <c r="D215" s="1" t="s">
        <v>486</v>
      </c>
      <c r="E215" s="1" t="s">
        <v>431</v>
      </c>
      <c r="F215" s="91" t="s">
        <v>513</v>
      </c>
      <c r="H215" s="105">
        <v>13.465999999999999</v>
      </c>
      <c r="I215" s="114" t="s">
        <v>517</v>
      </c>
      <c r="J215" s="97">
        <v>0.20970439913831948</v>
      </c>
      <c r="K215" s="98" t="s">
        <v>533</v>
      </c>
      <c r="M215" s="91" t="s">
        <v>496</v>
      </c>
      <c r="P215" s="91" t="str">
        <f t="shared" si="3"/>
        <v>D2A8</v>
      </c>
    </row>
  </sheetData>
  <pageMargins left="0.23622047244094491" right="0.23622047244094491" top="0.23622047244094491" bottom="0.47244094488188981" header="0.31496062992125984" footer="0.23622047244094491"/>
  <pageSetup paperSize="9" scale="63" fitToHeight="0" orientation="landscape" r:id="rId1"/>
  <headerFooter scaleWithDoc="0">
    <oddFooter>&amp;L&amp;A&amp;C&amp;F&amp;RPage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S515"/>
  <sheetViews>
    <sheetView zoomScaleNormal="100" workbookViewId="0">
      <pane xSplit="3" ySplit="7" topLeftCell="D8" activePane="bottomRight" state="frozen"/>
      <selection pane="topRight"/>
      <selection pane="bottomLeft"/>
      <selection pane="bottomRight"/>
    </sheetView>
  </sheetViews>
  <sheetFormatPr defaultRowHeight="12.75" x14ac:dyDescent="0.2"/>
  <cols>
    <col min="1" max="1" width="5.5703125" style="1" customWidth="1"/>
    <col min="2" max="2" width="49.42578125" style="1" customWidth="1"/>
    <col min="3" max="3" width="2.42578125" style="1" customWidth="1"/>
    <col min="4" max="4" width="12.140625" style="1" hidden="1" customWidth="1"/>
    <col min="5" max="5" width="11.28515625" style="1" bestFit="1" customWidth="1"/>
    <col min="6" max="6" width="10.28515625" style="1" bestFit="1" customWidth="1"/>
    <col min="7" max="7" width="11.28515625" style="1" bestFit="1" customWidth="1"/>
    <col min="8" max="8" width="2.140625" style="19" customWidth="1"/>
    <col min="9" max="10" width="10.28515625" style="1" bestFit="1" customWidth="1"/>
    <col min="11" max="11" width="4.140625" style="19" customWidth="1"/>
    <col min="12" max="12" width="11.28515625" style="1" bestFit="1" customWidth="1"/>
    <col min="13" max="13" width="3.85546875" style="38" customWidth="1"/>
    <col min="14" max="14" width="5.140625" style="38" customWidth="1"/>
    <col min="15" max="15" width="32.140625" style="38" customWidth="1"/>
    <col min="16" max="16" width="1.5703125" style="38" customWidth="1"/>
    <col min="17" max="17" width="9.85546875" style="38" bestFit="1" customWidth="1"/>
    <col min="18" max="18" width="1.7109375" style="38" customWidth="1"/>
    <col min="19" max="19" width="9.28515625" style="38" bestFit="1" customWidth="1"/>
    <col min="20" max="16384" width="9.140625" style="38"/>
  </cols>
  <sheetData>
    <row r="1" spans="1:19" x14ac:dyDescent="0.2">
      <c r="A1" s="36" t="s">
        <v>550</v>
      </c>
      <c r="D1" s="2"/>
    </row>
    <row r="2" spans="1:19" x14ac:dyDescent="0.2">
      <c r="A2" s="37" t="s">
        <v>571</v>
      </c>
      <c r="B2" s="6"/>
      <c r="C2" s="5"/>
      <c r="D2" s="7"/>
      <c r="H2" s="48"/>
      <c r="I2" s="219" t="s">
        <v>470</v>
      </c>
      <c r="J2" s="219"/>
      <c r="K2" s="48"/>
    </row>
    <row r="3" spans="1:19" x14ac:dyDescent="0.2">
      <c r="A3" s="216" t="s">
        <v>553</v>
      </c>
      <c r="B3" s="6"/>
      <c r="C3" s="5"/>
      <c r="D3" s="39"/>
      <c r="E3" s="44" t="s">
        <v>467</v>
      </c>
      <c r="F3" s="44" t="s">
        <v>467</v>
      </c>
      <c r="G3" s="44" t="s">
        <v>467</v>
      </c>
      <c r="H3" s="48"/>
      <c r="I3" s="44" t="s">
        <v>468</v>
      </c>
      <c r="J3" s="44" t="s">
        <v>469</v>
      </c>
      <c r="K3" s="65"/>
      <c r="L3" s="44" t="s">
        <v>471</v>
      </c>
    </row>
    <row r="4" spans="1:19" x14ac:dyDescent="0.2">
      <c r="A4" s="5"/>
      <c r="B4" s="6"/>
      <c r="C4" s="5"/>
      <c r="D4" s="8"/>
      <c r="E4" s="11">
        <f>E219</f>
        <v>66900180.999999993</v>
      </c>
      <c r="F4" s="11">
        <f>F219</f>
        <v>1100000.0000000009</v>
      </c>
      <c r="G4" s="11">
        <f>G219</f>
        <v>68000181.000000015</v>
      </c>
      <c r="H4" s="49"/>
      <c r="I4" s="11">
        <f>I219</f>
        <v>7066757.816822717</v>
      </c>
      <c r="J4" s="11">
        <f>J219</f>
        <v>5350823.3534933757</v>
      </c>
      <c r="K4" s="49"/>
      <c r="L4" s="11">
        <f>L219</f>
        <v>13471567.859082917</v>
      </c>
    </row>
    <row r="5" spans="1:19" x14ac:dyDescent="0.2">
      <c r="A5" s="9"/>
      <c r="B5" s="10"/>
      <c r="C5" s="9"/>
      <c r="D5" s="11"/>
      <c r="O5" s="45"/>
    </row>
    <row r="6" spans="1:19" x14ac:dyDescent="0.2">
      <c r="A6" s="13"/>
      <c r="B6" s="13"/>
      <c r="C6" s="13"/>
      <c r="D6" s="38"/>
      <c r="E6" s="220" t="s">
        <v>562</v>
      </c>
      <c r="F6" s="220"/>
      <c r="G6" s="220"/>
      <c r="H6" s="220"/>
      <c r="I6" s="220"/>
      <c r="J6" s="220"/>
      <c r="K6" s="220"/>
      <c r="L6" s="220"/>
    </row>
    <row r="7" spans="1:19" x14ac:dyDescent="0.2">
      <c r="A7" s="58" t="s">
        <v>1</v>
      </c>
      <c r="B7" s="59" t="s">
        <v>561</v>
      </c>
      <c r="C7" s="14"/>
      <c r="D7" s="17"/>
      <c r="E7" s="52" t="s">
        <v>0</v>
      </c>
      <c r="F7" s="52"/>
      <c r="G7" s="52" t="s">
        <v>0</v>
      </c>
      <c r="H7" s="50"/>
      <c r="I7" s="52" t="s">
        <v>0</v>
      </c>
      <c r="J7" s="52" t="s">
        <v>0</v>
      </c>
      <c r="K7" s="50"/>
      <c r="L7" s="52" t="s">
        <v>0</v>
      </c>
      <c r="O7" s="47"/>
    </row>
    <row r="8" spans="1:19" x14ac:dyDescent="0.2">
      <c r="D8" s="18"/>
      <c r="E8" s="18"/>
      <c r="F8" s="18"/>
      <c r="G8" s="18"/>
      <c r="I8" s="18"/>
      <c r="J8" s="18"/>
      <c r="L8" s="18"/>
    </row>
    <row r="9" spans="1:19" x14ac:dyDescent="0.2">
      <c r="A9" s="20" t="s">
        <v>5</v>
      </c>
      <c r="B9" s="20" t="s">
        <v>6</v>
      </c>
      <c r="D9" s="21"/>
      <c r="E9" s="21">
        <v>138567</v>
      </c>
      <c r="F9" s="21">
        <v>2297.038</v>
      </c>
      <c r="G9" s="21">
        <f>E9+F9</f>
        <v>140864.038</v>
      </c>
      <c r="H9" s="35"/>
      <c r="I9" s="21">
        <v>13598</v>
      </c>
      <c r="J9" s="21">
        <v>11584</v>
      </c>
      <c r="K9" s="35"/>
      <c r="L9" s="21">
        <v>23841.412411019959</v>
      </c>
      <c r="N9" s="38" t="s">
        <v>536</v>
      </c>
    </row>
    <row r="10" spans="1:19" x14ac:dyDescent="0.2">
      <c r="A10" s="20" t="s">
        <v>7</v>
      </c>
      <c r="B10" s="20" t="s">
        <v>8</v>
      </c>
      <c r="D10" s="21"/>
      <c r="E10" s="21">
        <v>420255</v>
      </c>
      <c r="F10" s="21">
        <v>7146.6788641975318</v>
      </c>
      <c r="G10" s="21">
        <f t="shared" ref="G10:G73" si="0">E10+F10</f>
        <v>427401.67886419751</v>
      </c>
      <c r="H10" s="35"/>
      <c r="I10" s="21">
        <v>42040</v>
      </c>
      <c r="J10" s="21">
        <v>30881</v>
      </c>
      <c r="K10" s="35"/>
      <c r="L10" s="21">
        <v>60077.775408779089</v>
      </c>
      <c r="Q10" s="66" t="s">
        <v>471</v>
      </c>
      <c r="R10" s="66"/>
      <c r="S10" s="66" t="s">
        <v>546</v>
      </c>
    </row>
    <row r="11" spans="1:19" x14ac:dyDescent="0.2">
      <c r="A11" s="20" t="s">
        <v>463</v>
      </c>
      <c r="B11" s="20" t="s">
        <v>464</v>
      </c>
      <c r="D11" s="21"/>
      <c r="E11" s="21">
        <v>667377</v>
      </c>
      <c r="F11" s="21">
        <f>S15</f>
        <v>12073.028999999999</v>
      </c>
      <c r="G11" s="21">
        <f t="shared" si="0"/>
        <v>679450.02899999998</v>
      </c>
      <c r="H11" s="35"/>
      <c r="I11" s="21">
        <v>63614</v>
      </c>
      <c r="J11" s="21">
        <v>57655</v>
      </c>
      <c r="K11" s="35"/>
      <c r="L11" s="21">
        <f>Q15</f>
        <v>122219.703184276</v>
      </c>
      <c r="N11" s="20" t="s">
        <v>10</v>
      </c>
      <c r="O11" s="20" t="s">
        <v>11</v>
      </c>
      <c r="P11" s="1"/>
      <c r="Q11" s="21">
        <v>47888.344915934402</v>
      </c>
      <c r="R11" s="35"/>
      <c r="S11" s="21">
        <v>5194.2209999999995</v>
      </c>
    </row>
    <row r="12" spans="1:19" x14ac:dyDescent="0.2">
      <c r="A12" s="20" t="s">
        <v>12</v>
      </c>
      <c r="B12" s="20" t="s">
        <v>13</v>
      </c>
      <c r="D12" s="21"/>
      <c r="E12" s="21">
        <v>379145</v>
      </c>
      <c r="F12" s="21">
        <v>6170.826</v>
      </c>
      <c r="G12" s="21">
        <f t="shared" si="0"/>
        <v>385315.826</v>
      </c>
      <c r="H12" s="35"/>
      <c r="I12" s="21">
        <v>38107</v>
      </c>
      <c r="J12" s="21">
        <v>31549</v>
      </c>
      <c r="K12" s="35"/>
      <c r="L12" s="21">
        <v>64616.651650479747</v>
      </c>
      <c r="N12" s="20" t="s">
        <v>14</v>
      </c>
      <c r="O12" s="20" t="s">
        <v>15</v>
      </c>
      <c r="P12" s="1"/>
      <c r="Q12" s="21">
        <v>35169.215175919555</v>
      </c>
      <c r="R12" s="35"/>
      <c r="S12" s="21">
        <v>3341.1353142857142</v>
      </c>
    </row>
    <row r="13" spans="1:19" x14ac:dyDescent="0.2">
      <c r="A13" s="20" t="s">
        <v>18</v>
      </c>
      <c r="B13" s="20" t="s">
        <v>19</v>
      </c>
      <c r="D13" s="21"/>
      <c r="E13" s="21">
        <v>324767</v>
      </c>
      <c r="F13" s="21">
        <v>5789.2091358024691</v>
      </c>
      <c r="G13" s="21">
        <f t="shared" si="0"/>
        <v>330556.20913580246</v>
      </c>
      <c r="H13" s="35"/>
      <c r="I13" s="21">
        <v>32812</v>
      </c>
      <c r="J13" s="21">
        <v>26741</v>
      </c>
      <c r="K13" s="35"/>
      <c r="L13" s="21">
        <v>51206.967874843409</v>
      </c>
      <c r="N13" s="20" t="s">
        <v>16</v>
      </c>
      <c r="O13" s="20" t="s">
        <v>17</v>
      </c>
      <c r="P13" s="1"/>
      <c r="Q13" s="21">
        <v>39162.14309242204</v>
      </c>
      <c r="R13" s="35"/>
      <c r="S13" s="21">
        <v>3537.6726857142853</v>
      </c>
    </row>
    <row r="14" spans="1:19" x14ac:dyDescent="0.2">
      <c r="A14" s="20" t="s">
        <v>20</v>
      </c>
      <c r="B14" s="20" t="s">
        <v>21</v>
      </c>
      <c r="D14" s="21"/>
      <c r="E14" s="21">
        <v>293496</v>
      </c>
      <c r="F14" s="21">
        <v>4725.7690000000002</v>
      </c>
      <c r="G14" s="21">
        <f t="shared" si="0"/>
        <v>298221.76899999997</v>
      </c>
      <c r="H14" s="35"/>
      <c r="I14" s="21">
        <v>26951</v>
      </c>
      <c r="J14" s="21">
        <v>22590</v>
      </c>
      <c r="K14" s="35"/>
      <c r="L14" s="21">
        <v>51210.757484395363</v>
      </c>
      <c r="R14" s="41"/>
      <c r="S14" s="41"/>
    </row>
    <row r="15" spans="1:19" x14ac:dyDescent="0.2">
      <c r="A15" s="20" t="s">
        <v>22</v>
      </c>
      <c r="B15" s="20" t="s">
        <v>23</v>
      </c>
      <c r="D15" s="21"/>
      <c r="E15" s="21">
        <v>428123</v>
      </c>
      <c r="F15" s="21">
        <v>6973.3230000000003</v>
      </c>
      <c r="G15" s="21">
        <f t="shared" si="0"/>
        <v>435096.32299999997</v>
      </c>
      <c r="H15" s="35"/>
      <c r="I15" s="21">
        <v>42010</v>
      </c>
      <c r="J15" s="21">
        <v>33534</v>
      </c>
      <c r="K15" s="35"/>
      <c r="L15" s="21">
        <v>75718.312273898235</v>
      </c>
      <c r="N15" s="20" t="s">
        <v>463</v>
      </c>
      <c r="O15" s="20" t="s">
        <v>464</v>
      </c>
      <c r="Q15" s="42">
        <f>SUM(Q11:Q13)</f>
        <v>122219.703184276</v>
      </c>
      <c r="R15" s="43"/>
      <c r="S15" s="42">
        <f>SUM(S11:S13)</f>
        <v>12073.028999999999</v>
      </c>
    </row>
    <row r="16" spans="1:19" x14ac:dyDescent="0.2">
      <c r="A16" s="20" t="s">
        <v>24</v>
      </c>
      <c r="B16" s="20" t="s">
        <v>25</v>
      </c>
      <c r="D16" s="21"/>
      <c r="E16" s="21">
        <v>394337</v>
      </c>
      <c r="F16" s="21">
        <v>6774.9110000000001</v>
      </c>
      <c r="G16" s="21">
        <f t="shared" si="0"/>
        <v>401111.91100000002</v>
      </c>
      <c r="H16" s="35"/>
      <c r="I16" s="21">
        <v>41657</v>
      </c>
      <c r="J16" s="21">
        <v>36502</v>
      </c>
      <c r="K16" s="35"/>
      <c r="L16" s="21">
        <v>81267.201041407447</v>
      </c>
      <c r="R16" s="41"/>
      <c r="S16" s="41"/>
    </row>
    <row r="17" spans="1:19" x14ac:dyDescent="0.2">
      <c r="A17" s="20" t="s">
        <v>26</v>
      </c>
      <c r="B17" s="20" t="s">
        <v>27</v>
      </c>
      <c r="D17" s="21"/>
      <c r="E17" s="21">
        <v>234502</v>
      </c>
      <c r="F17" s="21">
        <v>4194.9440000000004</v>
      </c>
      <c r="G17" s="21">
        <f t="shared" si="0"/>
        <v>238696.94399999999</v>
      </c>
      <c r="H17" s="35"/>
      <c r="I17" s="21">
        <v>19565</v>
      </c>
      <c r="J17" s="21">
        <v>21636</v>
      </c>
      <c r="K17" s="35"/>
      <c r="L17" s="21">
        <v>34343.428130328939</v>
      </c>
      <c r="R17" s="41"/>
      <c r="S17" s="41"/>
    </row>
    <row r="18" spans="1:19" x14ac:dyDescent="0.2">
      <c r="A18" s="20" t="s">
        <v>28</v>
      </c>
      <c r="B18" s="20" t="s">
        <v>29</v>
      </c>
      <c r="D18" s="21"/>
      <c r="E18" s="21">
        <v>433787</v>
      </c>
      <c r="F18" s="21">
        <v>7185.6469999999999</v>
      </c>
      <c r="G18" s="21">
        <f t="shared" si="0"/>
        <v>440972.647</v>
      </c>
      <c r="H18" s="35"/>
      <c r="I18" s="21">
        <v>38152</v>
      </c>
      <c r="J18" s="21">
        <v>36051</v>
      </c>
      <c r="K18" s="35"/>
      <c r="L18" s="21">
        <v>54744.16406982964</v>
      </c>
    </row>
    <row r="19" spans="1:19" x14ac:dyDescent="0.2">
      <c r="A19" s="20" t="s">
        <v>32</v>
      </c>
      <c r="B19" s="20" t="s">
        <v>33</v>
      </c>
      <c r="D19" s="21"/>
      <c r="E19" s="21">
        <v>207905</v>
      </c>
      <c r="F19" s="21">
        <v>3503.576</v>
      </c>
      <c r="G19" s="21">
        <f t="shared" si="0"/>
        <v>211408.576</v>
      </c>
      <c r="H19" s="35"/>
      <c r="I19" s="21">
        <v>22462</v>
      </c>
      <c r="J19" s="21">
        <v>19692</v>
      </c>
      <c r="K19" s="35"/>
      <c r="L19" s="21">
        <v>41981.022620192758</v>
      </c>
    </row>
    <row r="20" spans="1:19" x14ac:dyDescent="0.2">
      <c r="A20" s="20" t="s">
        <v>34</v>
      </c>
      <c r="B20" s="20" t="s">
        <v>35</v>
      </c>
      <c r="D20" s="21"/>
      <c r="E20" s="21">
        <v>235478</v>
      </c>
      <c r="F20" s="21">
        <v>4141.8879999999999</v>
      </c>
      <c r="G20" s="21">
        <f t="shared" si="0"/>
        <v>239619.88800000001</v>
      </c>
      <c r="H20" s="35"/>
      <c r="I20" s="21">
        <v>24085</v>
      </c>
      <c r="J20" s="21">
        <v>20516</v>
      </c>
      <c r="K20" s="35"/>
      <c r="L20" s="21">
        <v>49742.279076266976</v>
      </c>
    </row>
    <row r="21" spans="1:19" x14ac:dyDescent="0.2">
      <c r="A21" s="20" t="s">
        <v>37</v>
      </c>
      <c r="B21" s="20" t="s">
        <v>38</v>
      </c>
      <c r="D21" s="21"/>
      <c r="E21" s="21">
        <v>362336</v>
      </c>
      <c r="F21" s="21">
        <v>6371.3029999999999</v>
      </c>
      <c r="G21" s="21">
        <f t="shared" si="0"/>
        <v>368707.30300000001</v>
      </c>
      <c r="H21" s="35"/>
      <c r="I21" s="21">
        <v>38098</v>
      </c>
      <c r="J21" s="21">
        <v>33142</v>
      </c>
      <c r="K21" s="35"/>
      <c r="L21" s="21">
        <v>75503.935243871048</v>
      </c>
    </row>
    <row r="22" spans="1:19" x14ac:dyDescent="0.2">
      <c r="A22" s="20" t="s">
        <v>39</v>
      </c>
      <c r="B22" s="20" t="s">
        <v>40</v>
      </c>
      <c r="D22" s="21"/>
      <c r="E22" s="21">
        <v>233565</v>
      </c>
      <c r="F22" s="21">
        <v>3743.2579999999998</v>
      </c>
      <c r="G22" s="21">
        <f t="shared" si="0"/>
        <v>237308.258</v>
      </c>
      <c r="H22" s="35"/>
      <c r="I22" s="21">
        <v>24645</v>
      </c>
      <c r="J22" s="21">
        <v>20553</v>
      </c>
      <c r="K22" s="35"/>
      <c r="L22" s="21">
        <v>56878.833455291468</v>
      </c>
    </row>
    <row r="23" spans="1:19" x14ac:dyDescent="0.2">
      <c r="A23" s="20" t="s">
        <v>41</v>
      </c>
      <c r="B23" s="20" t="s">
        <v>42</v>
      </c>
      <c r="D23" s="21"/>
      <c r="E23" s="21">
        <v>241561</v>
      </c>
      <c r="F23" s="21">
        <v>3943.1381028368796</v>
      </c>
      <c r="G23" s="21">
        <f t="shared" si="0"/>
        <v>245504.13810283688</v>
      </c>
      <c r="H23" s="35"/>
      <c r="I23" s="21">
        <v>26508</v>
      </c>
      <c r="J23" s="21">
        <v>23212</v>
      </c>
      <c r="K23" s="35"/>
      <c r="L23" s="21">
        <v>90603.117773855498</v>
      </c>
    </row>
    <row r="24" spans="1:19" x14ac:dyDescent="0.2">
      <c r="A24" s="20" t="s">
        <v>43</v>
      </c>
      <c r="B24" s="20" t="s">
        <v>44</v>
      </c>
      <c r="D24" s="21"/>
      <c r="E24" s="21">
        <v>222132</v>
      </c>
      <c r="F24" s="21">
        <v>3412.3491507936506</v>
      </c>
      <c r="G24" s="21">
        <f t="shared" si="0"/>
        <v>225544.34915079366</v>
      </c>
      <c r="H24" s="35"/>
      <c r="I24" s="21">
        <v>19498</v>
      </c>
      <c r="J24" s="21">
        <v>18224</v>
      </c>
      <c r="K24" s="35"/>
      <c r="L24" s="21">
        <v>42715.401097684837</v>
      </c>
    </row>
    <row r="25" spans="1:19" x14ac:dyDescent="0.2">
      <c r="A25" s="20" t="s">
        <v>45</v>
      </c>
      <c r="B25" s="20" t="s">
        <v>46</v>
      </c>
      <c r="D25" s="21"/>
      <c r="E25" s="21">
        <v>686358</v>
      </c>
      <c r="F25" s="21">
        <v>11580.774857908847</v>
      </c>
      <c r="G25" s="21">
        <f t="shared" si="0"/>
        <v>697938.77485790884</v>
      </c>
      <c r="H25" s="35"/>
      <c r="I25" s="21">
        <v>70238</v>
      </c>
      <c r="J25" s="21">
        <v>50968</v>
      </c>
      <c r="K25" s="35"/>
      <c r="L25" s="21">
        <v>112454.76001953188</v>
      </c>
    </row>
    <row r="26" spans="1:19" x14ac:dyDescent="0.2">
      <c r="A26" s="20" t="s">
        <v>47</v>
      </c>
      <c r="B26" s="20" t="s">
        <v>48</v>
      </c>
      <c r="D26" s="21"/>
      <c r="E26" s="21">
        <v>503418</v>
      </c>
      <c r="F26" s="21">
        <v>8162.8744391534383</v>
      </c>
      <c r="G26" s="21">
        <f t="shared" si="0"/>
        <v>511580.87443915341</v>
      </c>
      <c r="H26" s="35"/>
      <c r="I26" s="21">
        <v>47019</v>
      </c>
      <c r="J26" s="21">
        <v>41150</v>
      </c>
      <c r="K26" s="35"/>
      <c r="L26" s="21">
        <v>93705.176385299346</v>
      </c>
    </row>
    <row r="27" spans="1:19" x14ac:dyDescent="0.2">
      <c r="A27" s="20" t="s">
        <v>50</v>
      </c>
      <c r="B27" s="20" t="s">
        <v>51</v>
      </c>
      <c r="D27" s="21"/>
      <c r="E27" s="21">
        <v>234133</v>
      </c>
      <c r="F27" s="21">
        <v>3466.4454358974363</v>
      </c>
      <c r="G27" s="21">
        <f t="shared" si="0"/>
        <v>237599.44543589745</v>
      </c>
      <c r="H27" s="35"/>
      <c r="I27" s="21">
        <v>24684</v>
      </c>
      <c r="J27" s="21">
        <v>21102</v>
      </c>
      <c r="K27" s="35"/>
      <c r="L27" s="21">
        <v>54551.868021728435</v>
      </c>
    </row>
    <row r="28" spans="1:19" x14ac:dyDescent="0.2">
      <c r="A28" s="20" t="s">
        <v>52</v>
      </c>
      <c r="B28" s="20" t="s">
        <v>53</v>
      </c>
      <c r="D28" s="21"/>
      <c r="E28" s="21">
        <v>203909</v>
      </c>
      <c r="F28" s="21">
        <v>3679.9843783068777</v>
      </c>
      <c r="G28" s="21">
        <f t="shared" si="0"/>
        <v>207588.98437830686</v>
      </c>
      <c r="H28" s="35"/>
      <c r="I28" s="21">
        <v>20360</v>
      </c>
      <c r="J28" s="21">
        <v>20040</v>
      </c>
      <c r="K28" s="35"/>
      <c r="L28" s="21">
        <v>36904.775946123482</v>
      </c>
    </row>
    <row r="29" spans="1:19" x14ac:dyDescent="0.2">
      <c r="A29" s="20" t="s">
        <v>54</v>
      </c>
      <c r="B29" s="20" t="s">
        <v>55</v>
      </c>
      <c r="D29" s="21"/>
      <c r="E29" s="21">
        <v>252201</v>
      </c>
      <c r="F29" s="21">
        <v>4282.1636402116401</v>
      </c>
      <c r="G29" s="21">
        <f t="shared" si="0"/>
        <v>256483.16364021163</v>
      </c>
      <c r="H29" s="35"/>
      <c r="I29" s="21">
        <v>23930</v>
      </c>
      <c r="J29" s="21">
        <v>21063</v>
      </c>
      <c r="K29" s="35"/>
      <c r="L29" s="21">
        <v>51843.842921908436</v>
      </c>
    </row>
    <row r="30" spans="1:19" x14ac:dyDescent="0.2">
      <c r="A30" s="20" t="s">
        <v>57</v>
      </c>
      <c r="B30" s="20" t="s">
        <v>58</v>
      </c>
      <c r="D30" s="21"/>
      <c r="E30" s="21">
        <v>182727</v>
      </c>
      <c r="F30" s="21">
        <v>2929.355</v>
      </c>
      <c r="G30" s="21">
        <f t="shared" si="0"/>
        <v>185656.35500000001</v>
      </c>
      <c r="H30" s="35"/>
      <c r="I30" s="21">
        <v>17012</v>
      </c>
      <c r="J30" s="21">
        <v>14755</v>
      </c>
      <c r="K30" s="35"/>
      <c r="L30" s="21">
        <v>31179.679824868315</v>
      </c>
    </row>
    <row r="31" spans="1:19" x14ac:dyDescent="0.2">
      <c r="A31" s="20" t="s">
        <v>59</v>
      </c>
      <c r="B31" s="20" t="s">
        <v>60</v>
      </c>
      <c r="D31" s="21"/>
      <c r="E31" s="21">
        <v>290096</v>
      </c>
      <c r="F31" s="21">
        <v>5079.9759999999997</v>
      </c>
      <c r="G31" s="21">
        <f t="shared" si="0"/>
        <v>295175.97600000002</v>
      </c>
      <c r="H31" s="35"/>
      <c r="I31" s="21">
        <v>28502</v>
      </c>
      <c r="J31" s="21">
        <v>25569</v>
      </c>
      <c r="K31" s="35"/>
      <c r="L31" s="21">
        <v>65906.627439080185</v>
      </c>
    </row>
    <row r="32" spans="1:19" x14ac:dyDescent="0.2">
      <c r="A32" s="20" t="s">
        <v>61</v>
      </c>
      <c r="B32" s="20" t="s">
        <v>62</v>
      </c>
      <c r="D32" s="21"/>
      <c r="E32" s="21">
        <v>249783</v>
      </c>
      <c r="F32" s="21">
        <v>4478.1719999999996</v>
      </c>
      <c r="G32" s="21">
        <f t="shared" si="0"/>
        <v>254261.17199999999</v>
      </c>
      <c r="H32" s="35"/>
      <c r="I32" s="21">
        <v>29289</v>
      </c>
      <c r="J32" s="21">
        <v>18425</v>
      </c>
      <c r="K32" s="35"/>
      <c r="L32" s="21">
        <v>44547.938231629465</v>
      </c>
    </row>
    <row r="33" spans="1:12" x14ac:dyDescent="0.2">
      <c r="A33" s="20" t="s">
        <v>63</v>
      </c>
      <c r="B33" s="20" t="s">
        <v>64</v>
      </c>
      <c r="D33" s="21"/>
      <c r="E33" s="21">
        <v>199959</v>
      </c>
      <c r="F33" s="21">
        <v>3311.9859404761905</v>
      </c>
      <c r="G33" s="21">
        <f t="shared" si="0"/>
        <v>203270.98594047618</v>
      </c>
      <c r="H33" s="35"/>
      <c r="I33" s="21">
        <v>19262</v>
      </c>
      <c r="J33" s="21">
        <v>16780</v>
      </c>
      <c r="K33" s="35"/>
      <c r="L33" s="21">
        <v>34840.587476332948</v>
      </c>
    </row>
    <row r="34" spans="1:12" x14ac:dyDescent="0.2">
      <c r="A34" s="20" t="s">
        <v>65</v>
      </c>
      <c r="B34" s="20" t="s">
        <v>66</v>
      </c>
      <c r="D34" s="21"/>
      <c r="E34" s="21">
        <v>737588</v>
      </c>
      <c r="F34" s="21">
        <v>13553.41</v>
      </c>
      <c r="G34" s="21">
        <f t="shared" si="0"/>
        <v>751141.41</v>
      </c>
      <c r="H34" s="35"/>
      <c r="I34" s="21">
        <v>62403</v>
      </c>
      <c r="J34" s="21">
        <v>54418</v>
      </c>
      <c r="K34" s="35"/>
      <c r="L34" s="21">
        <v>142289.00796543222</v>
      </c>
    </row>
    <row r="35" spans="1:12" x14ac:dyDescent="0.2">
      <c r="A35" s="20" t="s">
        <v>67</v>
      </c>
      <c r="B35" s="20" t="s">
        <v>68</v>
      </c>
      <c r="D35" s="21"/>
      <c r="E35" s="21">
        <v>253458</v>
      </c>
      <c r="F35" s="21">
        <v>4159.7940425531915</v>
      </c>
      <c r="G35" s="21">
        <f t="shared" si="0"/>
        <v>257617.7940425532</v>
      </c>
      <c r="H35" s="35"/>
      <c r="I35" s="21">
        <v>28054</v>
      </c>
      <c r="J35" s="21">
        <v>24476</v>
      </c>
      <c r="K35" s="35"/>
      <c r="L35" s="21">
        <v>77064.998378286502</v>
      </c>
    </row>
    <row r="36" spans="1:12" x14ac:dyDescent="0.2">
      <c r="A36" s="20" t="s">
        <v>69</v>
      </c>
      <c r="B36" s="20" t="s">
        <v>70</v>
      </c>
      <c r="D36" s="21"/>
      <c r="E36" s="21">
        <v>307233</v>
      </c>
      <c r="F36" s="21">
        <v>5144.1239999999998</v>
      </c>
      <c r="G36" s="21">
        <f t="shared" si="0"/>
        <v>312377.12400000001</v>
      </c>
      <c r="H36" s="35"/>
      <c r="I36" s="21">
        <v>35787</v>
      </c>
      <c r="J36" s="21">
        <v>27190</v>
      </c>
      <c r="K36" s="35"/>
      <c r="L36" s="21">
        <v>63901.557348631031</v>
      </c>
    </row>
    <row r="37" spans="1:12" x14ac:dyDescent="0.2">
      <c r="A37" s="20" t="s">
        <v>71</v>
      </c>
      <c r="B37" s="20" t="s">
        <v>72</v>
      </c>
      <c r="D37" s="21"/>
      <c r="E37" s="21">
        <v>349027</v>
      </c>
      <c r="F37" s="21">
        <v>6039.3119999999999</v>
      </c>
      <c r="G37" s="21">
        <f t="shared" si="0"/>
        <v>355066.31199999998</v>
      </c>
      <c r="H37" s="35"/>
      <c r="I37" s="21">
        <v>33933</v>
      </c>
      <c r="J37" s="21">
        <v>30952</v>
      </c>
      <c r="K37" s="35"/>
      <c r="L37" s="21">
        <v>83155.911946305903</v>
      </c>
    </row>
    <row r="38" spans="1:12" x14ac:dyDescent="0.2">
      <c r="A38" s="20" t="s">
        <v>73</v>
      </c>
      <c r="B38" s="20" t="s">
        <v>74</v>
      </c>
      <c r="D38" s="21"/>
      <c r="E38" s="21">
        <v>209706</v>
      </c>
      <c r="F38" s="21">
        <v>3182.3105641025645</v>
      </c>
      <c r="G38" s="21">
        <f t="shared" si="0"/>
        <v>212888.31056410258</v>
      </c>
      <c r="H38" s="35"/>
      <c r="I38" s="21">
        <v>21987</v>
      </c>
      <c r="J38" s="21">
        <v>18152</v>
      </c>
      <c r="K38" s="35"/>
      <c r="L38" s="21">
        <v>37173.697049917326</v>
      </c>
    </row>
    <row r="39" spans="1:12" x14ac:dyDescent="0.2">
      <c r="A39" s="20" t="s">
        <v>75</v>
      </c>
      <c r="B39" s="20" t="s">
        <v>76</v>
      </c>
      <c r="D39" s="21"/>
      <c r="E39" s="21">
        <v>222943</v>
      </c>
      <c r="F39" s="21">
        <v>4116.4628546099293</v>
      </c>
      <c r="G39" s="21">
        <f t="shared" si="0"/>
        <v>227059.46285460994</v>
      </c>
      <c r="H39" s="35"/>
      <c r="I39" s="21">
        <v>20810</v>
      </c>
      <c r="J39" s="21">
        <v>17918</v>
      </c>
      <c r="K39" s="35"/>
      <c r="L39" s="21">
        <v>45519.489731162626</v>
      </c>
    </row>
    <row r="40" spans="1:12" x14ac:dyDescent="0.2">
      <c r="A40" s="20" t="s">
        <v>77</v>
      </c>
      <c r="B40" s="20" t="s">
        <v>78</v>
      </c>
      <c r="D40" s="21"/>
      <c r="E40" s="21">
        <v>227519</v>
      </c>
      <c r="F40" s="21">
        <v>4104.6842698412702</v>
      </c>
      <c r="G40" s="21">
        <f t="shared" si="0"/>
        <v>231623.68426984127</v>
      </c>
      <c r="H40" s="35"/>
      <c r="I40" s="21">
        <v>19273</v>
      </c>
      <c r="J40" s="21">
        <v>19778</v>
      </c>
      <c r="K40" s="35"/>
      <c r="L40" s="21">
        <v>48024.229830130862</v>
      </c>
    </row>
    <row r="41" spans="1:12" x14ac:dyDescent="0.2">
      <c r="A41" s="20" t="s">
        <v>79</v>
      </c>
      <c r="B41" s="20" t="s">
        <v>80</v>
      </c>
      <c r="D41" s="21"/>
      <c r="E41" s="21">
        <v>169649</v>
      </c>
      <c r="F41" s="21">
        <v>2884.3727301587301</v>
      </c>
      <c r="G41" s="21">
        <f t="shared" si="0"/>
        <v>172533.37273015874</v>
      </c>
      <c r="H41" s="35"/>
      <c r="I41" s="21">
        <v>15401</v>
      </c>
      <c r="J41" s="21">
        <v>15268</v>
      </c>
      <c r="K41" s="35"/>
      <c r="L41" s="21">
        <v>28920.36081713318</v>
      </c>
    </row>
    <row r="42" spans="1:12" x14ac:dyDescent="0.2">
      <c r="A42" s="20" t="s">
        <v>81</v>
      </c>
      <c r="B42" s="20" t="s">
        <v>82</v>
      </c>
      <c r="D42" s="21"/>
      <c r="E42" s="21">
        <v>272129</v>
      </c>
      <c r="F42" s="21">
        <v>4413.0879999999997</v>
      </c>
      <c r="G42" s="21">
        <f t="shared" si="0"/>
        <v>276542.08799999999</v>
      </c>
      <c r="H42" s="35"/>
      <c r="I42" s="21">
        <v>26565</v>
      </c>
      <c r="J42" s="21">
        <v>21586</v>
      </c>
      <c r="K42" s="35"/>
      <c r="L42" s="21">
        <v>47832.267868940027</v>
      </c>
    </row>
    <row r="43" spans="1:12" x14ac:dyDescent="0.2">
      <c r="A43" s="20" t="s">
        <v>83</v>
      </c>
      <c r="B43" s="20" t="s">
        <v>84</v>
      </c>
      <c r="D43" s="21"/>
      <c r="E43" s="21">
        <v>363311</v>
      </c>
      <c r="F43" s="21">
        <v>5881.4040000000005</v>
      </c>
      <c r="G43" s="21">
        <f t="shared" si="0"/>
        <v>369192.40399999998</v>
      </c>
      <c r="H43" s="35"/>
      <c r="I43" s="21">
        <v>34064</v>
      </c>
      <c r="J43" s="21">
        <v>32043</v>
      </c>
      <c r="K43" s="35"/>
      <c r="L43" s="21">
        <v>78135.642237810927</v>
      </c>
    </row>
    <row r="44" spans="1:12" x14ac:dyDescent="0.2">
      <c r="A44" s="20" t="s">
        <v>85</v>
      </c>
      <c r="B44" s="20" t="s">
        <v>86</v>
      </c>
      <c r="D44" s="21"/>
      <c r="E44" s="21">
        <v>320912</v>
      </c>
      <c r="F44" s="21">
        <v>6000.3873808553972</v>
      </c>
      <c r="G44" s="21">
        <f t="shared" si="0"/>
        <v>326912.38738085539</v>
      </c>
      <c r="H44" s="35"/>
      <c r="I44" s="21">
        <v>29857</v>
      </c>
      <c r="J44" s="21">
        <v>27516</v>
      </c>
      <c r="K44" s="35"/>
      <c r="L44" s="21">
        <v>61683.115489561518</v>
      </c>
    </row>
    <row r="45" spans="1:12" x14ac:dyDescent="0.2">
      <c r="A45" s="20" t="s">
        <v>87</v>
      </c>
      <c r="B45" s="20" t="s">
        <v>88</v>
      </c>
      <c r="D45" s="21"/>
      <c r="E45" s="21">
        <v>280492</v>
      </c>
      <c r="F45" s="21">
        <v>4334.4799999999996</v>
      </c>
      <c r="G45" s="21">
        <f t="shared" si="0"/>
        <v>284826.48</v>
      </c>
      <c r="H45" s="35"/>
      <c r="I45" s="21">
        <v>28625</v>
      </c>
      <c r="J45" s="21">
        <v>25771</v>
      </c>
      <c r="K45" s="35"/>
      <c r="L45" s="21">
        <v>61791.772465960355</v>
      </c>
    </row>
    <row r="46" spans="1:12" x14ac:dyDescent="0.2">
      <c r="A46" s="20" t="s">
        <v>89</v>
      </c>
      <c r="B46" s="20" t="s">
        <v>90</v>
      </c>
      <c r="D46" s="21"/>
      <c r="E46" s="21">
        <v>121983</v>
      </c>
      <c r="F46" s="21">
        <v>2030.114113207547</v>
      </c>
      <c r="G46" s="21">
        <f t="shared" si="0"/>
        <v>124013.11411320754</v>
      </c>
      <c r="H46" s="35"/>
      <c r="I46" s="21">
        <v>12065</v>
      </c>
      <c r="J46" s="21">
        <v>11483</v>
      </c>
      <c r="K46" s="35"/>
      <c r="L46" s="21">
        <v>22034.796694462406</v>
      </c>
    </row>
    <row r="47" spans="1:12" x14ac:dyDescent="0.2">
      <c r="A47" s="20" t="s">
        <v>91</v>
      </c>
      <c r="B47" s="20" t="s">
        <v>92</v>
      </c>
      <c r="D47" s="21"/>
      <c r="E47" s="21">
        <v>255343</v>
      </c>
      <c r="F47" s="21">
        <v>3775.4630000000002</v>
      </c>
      <c r="G47" s="21">
        <f t="shared" si="0"/>
        <v>259118.46299999999</v>
      </c>
      <c r="H47" s="35"/>
      <c r="I47" s="21">
        <v>25031</v>
      </c>
      <c r="J47" s="21">
        <v>21131</v>
      </c>
      <c r="K47" s="35"/>
      <c r="L47" s="21">
        <v>46764.463625167962</v>
      </c>
    </row>
    <row r="48" spans="1:12" x14ac:dyDescent="0.2">
      <c r="A48" s="20" t="s">
        <v>93</v>
      </c>
      <c r="B48" s="20" t="s">
        <v>94</v>
      </c>
      <c r="D48" s="21"/>
      <c r="E48" s="21">
        <v>313288</v>
      </c>
      <c r="F48" s="21">
        <v>4694.6388867924525</v>
      </c>
      <c r="G48" s="21">
        <f t="shared" si="0"/>
        <v>317982.63888679247</v>
      </c>
      <c r="H48" s="35"/>
      <c r="I48" s="21">
        <v>32990</v>
      </c>
      <c r="J48" s="21">
        <v>31010</v>
      </c>
      <c r="K48" s="35"/>
      <c r="L48" s="21">
        <v>56401.742702416668</v>
      </c>
    </row>
    <row r="49" spans="1:12" x14ac:dyDescent="0.2">
      <c r="A49" s="20" t="s">
        <v>95</v>
      </c>
      <c r="B49" s="20" t="s">
        <v>96</v>
      </c>
      <c r="D49" s="21"/>
      <c r="E49" s="21">
        <v>139814</v>
      </c>
      <c r="F49" s="21">
        <v>2442.171451058201</v>
      </c>
      <c r="G49" s="21">
        <f t="shared" si="0"/>
        <v>142256.17145105821</v>
      </c>
      <c r="H49" s="35"/>
      <c r="I49" s="21">
        <v>12344</v>
      </c>
      <c r="J49" s="21">
        <v>13360</v>
      </c>
      <c r="K49" s="35"/>
      <c r="L49" s="21">
        <v>24315.178736732221</v>
      </c>
    </row>
    <row r="50" spans="1:12" x14ac:dyDescent="0.2">
      <c r="A50" s="20" t="s">
        <v>97</v>
      </c>
      <c r="B50" s="20" t="s">
        <v>98</v>
      </c>
      <c r="D50" s="21"/>
      <c r="E50" s="21">
        <v>423062</v>
      </c>
      <c r="F50" s="21">
        <v>7297.6880000000001</v>
      </c>
      <c r="G50" s="21">
        <f t="shared" si="0"/>
        <v>430359.68800000002</v>
      </c>
      <c r="H50" s="35"/>
      <c r="I50" s="21">
        <v>44049</v>
      </c>
      <c r="J50" s="21">
        <v>35565</v>
      </c>
      <c r="K50" s="35"/>
      <c r="L50" s="21">
        <v>79993.623583802633</v>
      </c>
    </row>
    <row r="51" spans="1:12" x14ac:dyDescent="0.2">
      <c r="A51" s="20" t="s">
        <v>99</v>
      </c>
      <c r="B51" s="20" t="s">
        <v>100</v>
      </c>
      <c r="D51" s="21"/>
      <c r="E51" s="21">
        <v>463867</v>
      </c>
      <c r="F51" s="21">
        <v>8251.6949999999997</v>
      </c>
      <c r="G51" s="21">
        <f t="shared" si="0"/>
        <v>472118.69500000001</v>
      </c>
      <c r="H51" s="35"/>
      <c r="I51" s="21">
        <v>44085</v>
      </c>
      <c r="J51" s="21">
        <v>32065</v>
      </c>
      <c r="K51" s="35"/>
      <c r="L51" s="21">
        <v>80832.285448921582</v>
      </c>
    </row>
    <row r="52" spans="1:12" x14ac:dyDescent="0.2">
      <c r="A52" s="20" t="s">
        <v>103</v>
      </c>
      <c r="B52" s="20" t="s">
        <v>104</v>
      </c>
      <c r="D52" s="21"/>
      <c r="E52" s="21">
        <v>191444</v>
      </c>
      <c r="F52" s="21">
        <v>3173.1978565597165</v>
      </c>
      <c r="G52" s="21">
        <f t="shared" si="0"/>
        <v>194617.19785655971</v>
      </c>
      <c r="H52" s="35"/>
      <c r="I52" s="21">
        <v>15923</v>
      </c>
      <c r="J52" s="21">
        <v>15184.668625584616</v>
      </c>
      <c r="K52" s="35"/>
      <c r="L52" s="21">
        <v>30227.884538527949</v>
      </c>
    </row>
    <row r="53" spans="1:12" x14ac:dyDescent="0.2">
      <c r="A53" s="20" t="s">
        <v>106</v>
      </c>
      <c r="B53" s="20" t="s">
        <v>107</v>
      </c>
      <c r="D53" s="21"/>
      <c r="E53" s="21">
        <v>353753</v>
      </c>
      <c r="F53" s="21">
        <v>5676.0039999999999</v>
      </c>
      <c r="G53" s="21">
        <f t="shared" si="0"/>
        <v>359429.00400000002</v>
      </c>
      <c r="H53" s="35"/>
      <c r="I53" s="21">
        <v>33409</v>
      </c>
      <c r="J53" s="21">
        <v>26319.659043049523</v>
      </c>
      <c r="K53" s="35"/>
      <c r="L53" s="21">
        <v>58166.187070820444</v>
      </c>
    </row>
    <row r="54" spans="1:12" x14ac:dyDescent="0.2">
      <c r="A54" s="20" t="s">
        <v>108</v>
      </c>
      <c r="B54" s="20" t="s">
        <v>109</v>
      </c>
      <c r="D54" s="21"/>
      <c r="E54" s="21">
        <v>146303</v>
      </c>
      <c r="F54" s="21">
        <v>2276.8645070422535</v>
      </c>
      <c r="G54" s="21">
        <f t="shared" si="0"/>
        <v>148579.86450704225</v>
      </c>
      <c r="H54" s="35"/>
      <c r="I54" s="21">
        <v>15923</v>
      </c>
      <c r="J54" s="21">
        <v>11840.489729500519</v>
      </c>
      <c r="K54" s="35"/>
      <c r="L54" s="21">
        <v>24827.165718177177</v>
      </c>
    </row>
    <row r="55" spans="1:12" x14ac:dyDescent="0.2">
      <c r="A55" s="20" t="s">
        <v>110</v>
      </c>
      <c r="B55" s="20" t="s">
        <v>111</v>
      </c>
      <c r="D55" s="21"/>
      <c r="E55" s="21">
        <v>119843</v>
      </c>
      <c r="F55" s="21">
        <v>1460.4569935483871</v>
      </c>
      <c r="G55" s="21">
        <f t="shared" si="0"/>
        <v>121303.45699354839</v>
      </c>
      <c r="H55" s="35"/>
      <c r="I55" s="21">
        <v>17119</v>
      </c>
      <c r="J55" s="21">
        <v>18199.462784416195</v>
      </c>
      <c r="K55" s="35"/>
      <c r="L55" s="21">
        <v>24646.358333567445</v>
      </c>
    </row>
    <row r="56" spans="1:12" x14ac:dyDescent="0.2">
      <c r="A56" s="20" t="s">
        <v>112</v>
      </c>
      <c r="B56" s="20" t="s">
        <v>113</v>
      </c>
      <c r="D56" s="21"/>
      <c r="E56" s="21">
        <v>412096</v>
      </c>
      <c r="F56" s="21">
        <v>6758.8591096774198</v>
      </c>
      <c r="G56" s="21">
        <f t="shared" si="0"/>
        <v>418854.85910967743</v>
      </c>
      <c r="H56" s="35"/>
      <c r="I56" s="21">
        <v>48066</v>
      </c>
      <c r="J56" s="21">
        <v>35735.896662266881</v>
      </c>
      <c r="K56" s="35"/>
      <c r="L56" s="21">
        <v>65090.811812531676</v>
      </c>
    </row>
    <row r="57" spans="1:12" x14ac:dyDescent="0.2">
      <c r="A57" s="20" t="s">
        <v>114</v>
      </c>
      <c r="B57" s="20" t="s">
        <v>115</v>
      </c>
      <c r="D57" s="21"/>
      <c r="E57" s="21">
        <v>268722</v>
      </c>
      <c r="F57" s="21">
        <v>4219.4939999999997</v>
      </c>
      <c r="G57" s="21">
        <f t="shared" si="0"/>
        <v>272941.49400000001</v>
      </c>
      <c r="H57" s="35"/>
      <c r="I57" s="21">
        <v>26802</v>
      </c>
      <c r="J57" s="21">
        <v>20927.13736528279</v>
      </c>
      <c r="K57" s="35"/>
      <c r="L57" s="21">
        <v>38253.395347777201</v>
      </c>
    </row>
    <row r="58" spans="1:12" x14ac:dyDescent="0.2">
      <c r="A58" s="20" t="s">
        <v>116</v>
      </c>
      <c r="B58" s="20" t="s">
        <v>117</v>
      </c>
      <c r="D58" s="21"/>
      <c r="E58" s="21">
        <v>421002</v>
      </c>
      <c r="F58" s="21">
        <v>6920.2820000000002</v>
      </c>
      <c r="G58" s="21">
        <f t="shared" si="0"/>
        <v>427922.28200000001</v>
      </c>
      <c r="H58" s="35"/>
      <c r="I58" s="21">
        <v>40328</v>
      </c>
      <c r="J58" s="21">
        <v>38960.704220755964</v>
      </c>
      <c r="K58" s="35"/>
      <c r="L58" s="21">
        <v>74625.496116486684</v>
      </c>
    </row>
    <row r="59" spans="1:12" x14ac:dyDescent="0.2">
      <c r="A59" s="20" t="s">
        <v>119</v>
      </c>
      <c r="B59" s="20" t="s">
        <v>120</v>
      </c>
      <c r="D59" s="21"/>
      <c r="E59" s="21">
        <v>359145</v>
      </c>
      <c r="F59" s="21">
        <v>6217.0901666666659</v>
      </c>
      <c r="G59" s="21">
        <f t="shared" si="0"/>
        <v>365362.09016666666</v>
      </c>
      <c r="H59" s="35"/>
      <c r="I59" s="21">
        <v>33305</v>
      </c>
      <c r="J59" s="21">
        <v>28370.233944855223</v>
      </c>
      <c r="K59" s="35"/>
      <c r="L59" s="21">
        <v>63728.678427685249</v>
      </c>
    </row>
    <row r="60" spans="1:12" x14ac:dyDescent="0.2">
      <c r="A60" s="20" t="s">
        <v>121</v>
      </c>
      <c r="B60" s="20" t="s">
        <v>122</v>
      </c>
      <c r="D60" s="21"/>
      <c r="E60" s="21">
        <v>276931</v>
      </c>
      <c r="F60" s="21">
        <v>4739.4658841698838</v>
      </c>
      <c r="G60" s="21">
        <f t="shared" si="0"/>
        <v>281670.46588416991</v>
      </c>
      <c r="H60" s="35"/>
      <c r="I60" s="21">
        <v>30575</v>
      </c>
      <c r="J60" s="21">
        <v>25261.276766620875</v>
      </c>
      <c r="K60" s="35"/>
      <c r="L60" s="21">
        <v>42007.692577832255</v>
      </c>
    </row>
    <row r="61" spans="1:12" x14ac:dyDescent="0.2">
      <c r="A61" s="20" t="s">
        <v>123</v>
      </c>
      <c r="B61" s="20" t="s">
        <v>124</v>
      </c>
      <c r="D61" s="21"/>
      <c r="E61" s="21">
        <v>176762</v>
      </c>
      <c r="F61" s="21">
        <v>2829.1588337801609</v>
      </c>
      <c r="G61" s="21">
        <f t="shared" si="0"/>
        <v>179591.15883378015</v>
      </c>
      <c r="H61" s="35"/>
      <c r="I61" s="21">
        <v>19654</v>
      </c>
      <c r="J61" s="21">
        <v>12709.884282844901</v>
      </c>
      <c r="K61" s="35"/>
      <c r="L61" s="21">
        <v>32377.24760865093</v>
      </c>
    </row>
    <row r="62" spans="1:12" x14ac:dyDescent="0.2">
      <c r="A62" s="20" t="s">
        <v>125</v>
      </c>
      <c r="B62" s="20" t="s">
        <v>126</v>
      </c>
      <c r="D62" s="21"/>
      <c r="E62" s="21">
        <v>181139</v>
      </c>
      <c r="F62" s="21">
        <v>3097.1844075067029</v>
      </c>
      <c r="G62" s="21">
        <f t="shared" si="0"/>
        <v>184236.18440750669</v>
      </c>
      <c r="H62" s="35"/>
      <c r="I62" s="21">
        <v>19237</v>
      </c>
      <c r="J62" s="21">
        <v>14076.603760554315</v>
      </c>
      <c r="K62" s="35"/>
      <c r="L62" s="21">
        <v>31116.294971353294</v>
      </c>
    </row>
    <row r="63" spans="1:12" x14ac:dyDescent="0.2">
      <c r="A63" s="20" t="s">
        <v>127</v>
      </c>
      <c r="B63" s="20" t="s">
        <v>128</v>
      </c>
      <c r="D63" s="21"/>
      <c r="E63" s="21">
        <v>364003</v>
      </c>
      <c r="F63" s="21">
        <v>6659.3220000000001</v>
      </c>
      <c r="G63" s="21">
        <f t="shared" si="0"/>
        <v>370662.32199999999</v>
      </c>
      <c r="H63" s="35"/>
      <c r="I63" s="21">
        <v>39306</v>
      </c>
      <c r="J63" s="21">
        <v>38002.873894212687</v>
      </c>
      <c r="K63" s="35"/>
      <c r="L63" s="21">
        <v>69112.611499549617</v>
      </c>
    </row>
    <row r="64" spans="1:12" x14ac:dyDescent="0.2">
      <c r="A64" s="20" t="s">
        <v>129</v>
      </c>
      <c r="B64" s="20" t="s">
        <v>130</v>
      </c>
      <c r="D64" s="21"/>
      <c r="E64" s="21">
        <v>239294</v>
      </c>
      <c r="F64" s="21">
        <v>4155.5834688796685</v>
      </c>
      <c r="G64" s="21">
        <f t="shared" si="0"/>
        <v>243449.58346887966</v>
      </c>
      <c r="H64" s="35"/>
      <c r="I64" s="21">
        <v>25140</v>
      </c>
      <c r="J64" s="21">
        <v>21638.213055941043</v>
      </c>
      <c r="K64" s="35"/>
      <c r="L64" s="21">
        <v>51625.134230285934</v>
      </c>
    </row>
    <row r="65" spans="1:12" x14ac:dyDescent="0.2">
      <c r="A65" s="20" t="s">
        <v>131</v>
      </c>
      <c r="B65" s="20" t="s">
        <v>132</v>
      </c>
      <c r="D65" s="21"/>
      <c r="E65" s="21">
        <v>348907</v>
      </c>
      <c r="F65" s="21">
        <v>4879.6624066390041</v>
      </c>
      <c r="G65" s="21">
        <f t="shared" si="0"/>
        <v>353786.66240663902</v>
      </c>
      <c r="H65" s="35"/>
      <c r="I65" s="21">
        <v>35630</v>
      </c>
      <c r="J65" s="21">
        <v>30611.196543299131</v>
      </c>
      <c r="K65" s="35"/>
      <c r="L65" s="21">
        <v>79298.199333805605</v>
      </c>
    </row>
    <row r="66" spans="1:12" x14ac:dyDescent="0.2">
      <c r="A66" s="20" t="s">
        <v>133</v>
      </c>
      <c r="B66" s="20" t="s">
        <v>134</v>
      </c>
      <c r="D66" s="21"/>
      <c r="E66" s="21">
        <v>391012</v>
      </c>
      <c r="F66" s="21">
        <v>6138.9301244813278</v>
      </c>
      <c r="G66" s="21">
        <f t="shared" si="0"/>
        <v>397150.93012448133</v>
      </c>
      <c r="H66" s="35"/>
      <c r="I66" s="21">
        <v>41430</v>
      </c>
      <c r="J66" s="21">
        <v>30587.735240806345</v>
      </c>
      <c r="K66" s="35"/>
      <c r="L66" s="21">
        <v>76520.586959278691</v>
      </c>
    </row>
    <row r="67" spans="1:12" x14ac:dyDescent="0.2">
      <c r="A67" s="20" t="s">
        <v>135</v>
      </c>
      <c r="B67" s="20" t="s">
        <v>136</v>
      </c>
      <c r="D67" s="21"/>
      <c r="E67" s="21">
        <v>211099</v>
      </c>
      <c r="F67" s="21">
        <v>3573.67</v>
      </c>
      <c r="G67" s="21">
        <f t="shared" si="0"/>
        <v>214672.67</v>
      </c>
      <c r="H67" s="35"/>
      <c r="I67" s="21">
        <v>26294.693086450741</v>
      </c>
      <c r="J67" s="21">
        <v>18180.370744786338</v>
      </c>
      <c r="K67" s="35"/>
      <c r="L67" s="21">
        <v>37488.006432019953</v>
      </c>
    </row>
    <row r="68" spans="1:12" x14ac:dyDescent="0.2">
      <c r="A68" s="20" t="s">
        <v>137</v>
      </c>
      <c r="B68" s="20" t="s">
        <v>138</v>
      </c>
      <c r="D68" s="21"/>
      <c r="E68" s="21">
        <v>227591</v>
      </c>
      <c r="F68" s="21">
        <v>3784.9901158301159</v>
      </c>
      <c r="G68" s="21">
        <f t="shared" si="0"/>
        <v>231375.99011583012</v>
      </c>
      <c r="H68" s="35"/>
      <c r="I68" s="21">
        <v>23516</v>
      </c>
      <c r="J68" s="21">
        <v>21986.027988617203</v>
      </c>
      <c r="K68" s="35"/>
      <c r="L68" s="21">
        <v>41429.903269012771</v>
      </c>
    </row>
    <row r="69" spans="1:12" x14ac:dyDescent="0.2">
      <c r="A69" s="20" t="s">
        <v>139</v>
      </c>
      <c r="B69" s="20" t="s">
        <v>140</v>
      </c>
      <c r="D69" s="21"/>
      <c r="E69" s="21">
        <v>207162</v>
      </c>
      <c r="F69" s="21">
        <v>3487.5459999999998</v>
      </c>
      <c r="G69" s="21">
        <f t="shared" si="0"/>
        <v>210649.546</v>
      </c>
      <c r="H69" s="35"/>
      <c r="I69" s="21">
        <v>20524.727763291467</v>
      </c>
      <c r="J69" s="21">
        <v>15331.417287444679</v>
      </c>
      <c r="K69" s="35"/>
      <c r="L69" s="21">
        <v>33264.518268433494</v>
      </c>
    </row>
    <row r="70" spans="1:12" x14ac:dyDescent="0.2">
      <c r="A70" s="20" t="s">
        <v>141</v>
      </c>
      <c r="B70" s="20" t="s">
        <v>142</v>
      </c>
      <c r="D70" s="21"/>
      <c r="E70" s="21">
        <v>339383</v>
      </c>
      <c r="F70" s="21">
        <v>6165.8990000000003</v>
      </c>
      <c r="G70" s="21">
        <f t="shared" si="0"/>
        <v>345548.89899999998</v>
      </c>
      <c r="H70" s="35"/>
      <c r="I70" s="21">
        <v>34698</v>
      </c>
      <c r="J70" s="21">
        <v>27859.736487247443</v>
      </c>
      <c r="K70" s="35"/>
      <c r="L70" s="21">
        <v>56404.350173995168</v>
      </c>
    </row>
    <row r="71" spans="1:12" x14ac:dyDescent="0.2">
      <c r="A71" s="20" t="s">
        <v>143</v>
      </c>
      <c r="B71" s="20" t="s">
        <v>144</v>
      </c>
      <c r="D71" s="21"/>
      <c r="E71" s="21">
        <v>151378</v>
      </c>
      <c r="F71" s="21">
        <v>2054.8627319034854</v>
      </c>
      <c r="G71" s="21">
        <f t="shared" si="0"/>
        <v>153432.86273190347</v>
      </c>
      <c r="H71" s="35"/>
      <c r="I71" s="21">
        <v>15322</v>
      </c>
      <c r="J71" s="21">
        <v>12840.832614443179</v>
      </c>
      <c r="K71" s="35"/>
      <c r="L71" s="21">
        <v>22015.361885525097</v>
      </c>
    </row>
    <row r="72" spans="1:12" x14ac:dyDescent="0.2">
      <c r="A72" s="20" t="s">
        <v>145</v>
      </c>
      <c r="B72" s="20" t="s">
        <v>146</v>
      </c>
      <c r="D72" s="21"/>
      <c r="E72" s="21">
        <v>708608</v>
      </c>
      <c r="F72" s="21">
        <v>12399.124</v>
      </c>
      <c r="G72" s="21">
        <f t="shared" si="0"/>
        <v>721007.12399999995</v>
      </c>
      <c r="H72" s="35"/>
      <c r="I72" s="21">
        <v>72174</v>
      </c>
      <c r="J72" s="21">
        <v>63334.413362384999</v>
      </c>
      <c r="K72" s="35"/>
      <c r="L72" s="21">
        <v>166572.68292475634</v>
      </c>
    </row>
    <row r="73" spans="1:12" x14ac:dyDescent="0.2">
      <c r="A73" s="20" t="s">
        <v>147</v>
      </c>
      <c r="B73" s="20" t="s">
        <v>148</v>
      </c>
      <c r="D73" s="21"/>
      <c r="E73" s="21">
        <v>376433</v>
      </c>
      <c r="F73" s="21">
        <v>5938.3360424486145</v>
      </c>
      <c r="G73" s="21">
        <f t="shared" si="0"/>
        <v>382371.33604244859</v>
      </c>
      <c r="H73" s="35"/>
      <c r="I73" s="21">
        <v>38682</v>
      </c>
      <c r="J73" s="21">
        <v>31476.725841522537</v>
      </c>
      <c r="K73" s="35"/>
      <c r="L73" s="21">
        <v>66074.613565741151</v>
      </c>
    </row>
    <row r="74" spans="1:12" x14ac:dyDescent="0.2">
      <c r="A74" s="20" t="s">
        <v>149</v>
      </c>
      <c r="B74" s="20" t="s">
        <v>150</v>
      </c>
      <c r="D74" s="21"/>
      <c r="E74" s="21">
        <v>466793</v>
      </c>
      <c r="F74" s="21">
        <v>7557.3459999999995</v>
      </c>
      <c r="G74" s="21">
        <f t="shared" ref="G74:G137" si="1">E74+F74</f>
        <v>474350.34600000002</v>
      </c>
      <c r="H74" s="35"/>
      <c r="I74" s="21">
        <v>54188</v>
      </c>
      <c r="J74" s="21">
        <v>40414.888363325532</v>
      </c>
      <c r="K74" s="35"/>
      <c r="L74" s="21">
        <v>74413.42490569831</v>
      </c>
    </row>
    <row r="75" spans="1:12" x14ac:dyDescent="0.2">
      <c r="A75" s="20" t="s">
        <v>153</v>
      </c>
      <c r="B75" s="20" t="s">
        <v>154</v>
      </c>
      <c r="D75" s="21"/>
      <c r="E75" s="21">
        <v>852477</v>
      </c>
      <c r="F75" s="21">
        <v>17353.027605633804</v>
      </c>
      <c r="G75" s="21">
        <f t="shared" si="1"/>
        <v>869830.02760563383</v>
      </c>
      <c r="H75" s="35"/>
      <c r="I75" s="21">
        <v>85285</v>
      </c>
      <c r="J75" s="21">
        <v>67034.95346811082</v>
      </c>
      <c r="K75" s="35"/>
      <c r="L75" s="21">
        <v>219781.38742190285</v>
      </c>
    </row>
    <row r="76" spans="1:12" x14ac:dyDescent="0.2">
      <c r="A76" s="20" t="s">
        <v>155</v>
      </c>
      <c r="B76" s="20" t="s">
        <v>156</v>
      </c>
      <c r="D76" s="21"/>
      <c r="E76" s="21">
        <v>325798</v>
      </c>
      <c r="F76" s="21">
        <v>4619.440219092332</v>
      </c>
      <c r="G76" s="21">
        <f t="shared" si="1"/>
        <v>330417.44021909236</v>
      </c>
      <c r="H76" s="35"/>
      <c r="I76" s="21">
        <v>38036</v>
      </c>
      <c r="J76" s="21">
        <v>28199.35804481887</v>
      </c>
      <c r="K76" s="35"/>
      <c r="L76" s="21">
        <v>83878.403524613808</v>
      </c>
    </row>
    <row r="77" spans="1:12" x14ac:dyDescent="0.2">
      <c r="A77" s="20" t="s">
        <v>158</v>
      </c>
      <c r="B77" s="20" t="s">
        <v>159</v>
      </c>
      <c r="D77" s="21"/>
      <c r="E77" s="21">
        <v>156852</v>
      </c>
      <c r="F77" s="21">
        <v>2521.189859848485</v>
      </c>
      <c r="G77" s="21">
        <f t="shared" si="1"/>
        <v>159373.1898598485</v>
      </c>
      <c r="H77" s="35"/>
      <c r="I77" s="21">
        <v>16886.65363895741</v>
      </c>
      <c r="J77" s="21">
        <v>13126.381838986619</v>
      </c>
      <c r="K77" s="35"/>
      <c r="L77" s="21">
        <v>26529.856254727776</v>
      </c>
    </row>
    <row r="78" spans="1:12" x14ac:dyDescent="0.2">
      <c r="A78" s="20" t="s">
        <v>161</v>
      </c>
      <c r="B78" s="20" t="s">
        <v>162</v>
      </c>
      <c r="D78" s="21"/>
      <c r="E78" s="21">
        <v>552788</v>
      </c>
      <c r="F78" s="21">
        <v>8951.9606814159288</v>
      </c>
      <c r="G78" s="21">
        <f t="shared" si="1"/>
        <v>561739.96068141598</v>
      </c>
      <c r="H78" s="35"/>
      <c r="I78" s="21">
        <v>56978</v>
      </c>
      <c r="J78" s="21">
        <v>45853.433327025872</v>
      </c>
      <c r="K78" s="35"/>
      <c r="L78" s="21">
        <v>118353.64569810229</v>
      </c>
    </row>
    <row r="79" spans="1:12" x14ac:dyDescent="0.2">
      <c r="A79" s="20" t="s">
        <v>163</v>
      </c>
      <c r="B79" s="20" t="s">
        <v>164</v>
      </c>
      <c r="D79" s="21"/>
      <c r="E79" s="21">
        <v>383229</v>
      </c>
      <c r="F79" s="21">
        <v>7157.4269999999997</v>
      </c>
      <c r="G79" s="21">
        <f t="shared" si="1"/>
        <v>390386.42700000003</v>
      </c>
      <c r="H79" s="35"/>
      <c r="I79" s="21">
        <v>38241</v>
      </c>
      <c r="J79" s="21">
        <v>29292.361951588799</v>
      </c>
      <c r="K79" s="35"/>
      <c r="L79" s="21">
        <v>74090.316514846068</v>
      </c>
    </row>
    <row r="80" spans="1:12" x14ac:dyDescent="0.2">
      <c r="A80" s="20" t="s">
        <v>165</v>
      </c>
      <c r="B80" s="20" t="s">
        <v>166</v>
      </c>
      <c r="D80" s="21"/>
      <c r="E80" s="21">
        <v>145700</v>
      </c>
      <c r="F80" s="21">
        <v>2367.4587708333333</v>
      </c>
      <c r="G80" s="21">
        <f t="shared" si="1"/>
        <v>148067.45877083333</v>
      </c>
      <c r="H80" s="35"/>
      <c r="I80" s="21">
        <v>17031.988221311221</v>
      </c>
      <c r="J80" s="21">
        <v>13345.107597019409</v>
      </c>
      <c r="K80" s="35"/>
      <c r="L80" s="21">
        <v>25228.104111575547</v>
      </c>
    </row>
    <row r="81" spans="1:12" x14ac:dyDescent="0.2">
      <c r="A81" s="20" t="s">
        <v>167</v>
      </c>
      <c r="B81" s="20" t="s">
        <v>168</v>
      </c>
      <c r="D81" s="21"/>
      <c r="E81" s="21">
        <v>214506</v>
      </c>
      <c r="F81" s="21">
        <v>4036.1460000000002</v>
      </c>
      <c r="G81" s="21">
        <f t="shared" si="1"/>
        <v>218542.14600000001</v>
      </c>
      <c r="H81" s="35"/>
      <c r="I81" s="21">
        <v>24050</v>
      </c>
      <c r="J81" s="21">
        <v>18449.035100684938</v>
      </c>
      <c r="K81" s="35"/>
      <c r="L81" s="21">
        <v>40507.934825746284</v>
      </c>
    </row>
    <row r="82" spans="1:12" x14ac:dyDescent="0.2">
      <c r="A82" s="20" t="s">
        <v>169</v>
      </c>
      <c r="B82" s="20" t="s">
        <v>170</v>
      </c>
      <c r="D82" s="21"/>
      <c r="E82" s="21">
        <v>263122</v>
      </c>
      <c r="F82" s="21">
        <v>4119.9931856060612</v>
      </c>
      <c r="G82" s="21">
        <f t="shared" si="1"/>
        <v>267241.99318560609</v>
      </c>
      <c r="H82" s="35"/>
      <c r="I82" s="21">
        <v>25613.458249575553</v>
      </c>
      <c r="J82" s="21">
        <v>21313.758456485622</v>
      </c>
      <c r="K82" s="35"/>
      <c r="L82" s="21">
        <v>54524.773617719788</v>
      </c>
    </row>
    <row r="83" spans="1:12" x14ac:dyDescent="0.2">
      <c r="A83" s="20" t="s">
        <v>171</v>
      </c>
      <c r="B83" s="20" t="s">
        <v>172</v>
      </c>
      <c r="D83" s="21"/>
      <c r="E83" s="21">
        <v>188288</v>
      </c>
      <c r="F83" s="21">
        <v>3392.9591098901096</v>
      </c>
      <c r="G83" s="21">
        <f t="shared" si="1"/>
        <v>191680.9591098901</v>
      </c>
      <c r="H83" s="35"/>
      <c r="I83" s="21">
        <v>21115</v>
      </c>
      <c r="J83" s="21">
        <v>15815.898123204524</v>
      </c>
      <c r="K83" s="35"/>
      <c r="L83" s="21">
        <v>36648.161153429217</v>
      </c>
    </row>
    <row r="84" spans="1:12" x14ac:dyDescent="0.2">
      <c r="A84" s="20" t="s">
        <v>173</v>
      </c>
      <c r="B84" s="20" t="s">
        <v>174</v>
      </c>
      <c r="D84" s="21"/>
      <c r="E84" s="21">
        <v>630210</v>
      </c>
      <c r="F84" s="21">
        <v>12165.222175273866</v>
      </c>
      <c r="G84" s="21">
        <f t="shared" si="1"/>
        <v>642375.22217527381</v>
      </c>
      <c r="H84" s="35"/>
      <c r="I84" s="21">
        <v>74196</v>
      </c>
      <c r="J84" s="21">
        <v>53472.915023994727</v>
      </c>
      <c r="K84" s="35"/>
      <c r="L84" s="21">
        <v>152120.88616014839</v>
      </c>
    </row>
    <row r="85" spans="1:12" x14ac:dyDescent="0.2">
      <c r="A85" s="20" t="s">
        <v>175</v>
      </c>
      <c r="B85" s="20" t="s">
        <v>176</v>
      </c>
      <c r="D85" s="21"/>
      <c r="E85" s="21">
        <v>359314</v>
      </c>
      <c r="F85" s="21">
        <v>6388.357</v>
      </c>
      <c r="G85" s="21">
        <f t="shared" si="1"/>
        <v>365702.35700000002</v>
      </c>
      <c r="H85" s="35"/>
      <c r="I85" s="21">
        <v>41294</v>
      </c>
      <c r="J85" s="21">
        <v>28864.825260108657</v>
      </c>
      <c r="K85" s="35"/>
      <c r="L85" s="21">
        <v>70149.34098400845</v>
      </c>
    </row>
    <row r="86" spans="1:12" x14ac:dyDescent="0.2">
      <c r="A86" s="20" t="s">
        <v>177</v>
      </c>
      <c r="B86" s="20" t="s">
        <v>178</v>
      </c>
      <c r="D86" s="21"/>
      <c r="E86" s="21">
        <v>274772</v>
      </c>
      <c r="F86" s="21">
        <v>3989.1320000000001</v>
      </c>
      <c r="G86" s="21">
        <f t="shared" si="1"/>
        <v>278761.13199999998</v>
      </c>
      <c r="H86" s="35"/>
      <c r="I86" s="21">
        <v>27915</v>
      </c>
      <c r="J86" s="21">
        <v>22449.748784138676</v>
      </c>
      <c r="K86" s="35"/>
      <c r="L86" s="21">
        <v>56051.339891496871</v>
      </c>
    </row>
    <row r="87" spans="1:12" x14ac:dyDescent="0.2">
      <c r="A87" s="20" t="s">
        <v>179</v>
      </c>
      <c r="B87" s="20" t="s">
        <v>180</v>
      </c>
      <c r="D87" s="21"/>
      <c r="E87" s="21">
        <v>229769</v>
      </c>
      <c r="F87" s="21">
        <v>4242.9780568181823</v>
      </c>
      <c r="G87" s="21">
        <f t="shared" si="1"/>
        <v>234011.97805681819</v>
      </c>
      <c r="H87" s="35"/>
      <c r="I87" s="21">
        <v>24598.243145199045</v>
      </c>
      <c r="J87" s="21">
        <v>19584.046489152472</v>
      </c>
      <c r="K87" s="35"/>
      <c r="L87" s="21">
        <v>47388.303204368349</v>
      </c>
    </row>
    <row r="88" spans="1:12" x14ac:dyDescent="0.2">
      <c r="A88" s="20" t="s">
        <v>181</v>
      </c>
      <c r="B88" s="20" t="s">
        <v>182</v>
      </c>
      <c r="D88" s="21"/>
      <c r="E88" s="21">
        <v>305735</v>
      </c>
      <c r="F88" s="21">
        <v>4803.6967433628315</v>
      </c>
      <c r="G88" s="21">
        <f t="shared" si="1"/>
        <v>310538.69674336282</v>
      </c>
      <c r="H88" s="35"/>
      <c r="I88" s="21">
        <v>34215</v>
      </c>
      <c r="J88" s="21">
        <v>25872.964090785921</v>
      </c>
      <c r="K88" s="35"/>
      <c r="L88" s="21">
        <v>60373.365050863416</v>
      </c>
    </row>
    <row r="89" spans="1:12" x14ac:dyDescent="0.2">
      <c r="A89" s="20" t="s">
        <v>183</v>
      </c>
      <c r="B89" s="20" t="s">
        <v>184</v>
      </c>
      <c r="D89" s="21"/>
      <c r="E89" s="21">
        <v>320194</v>
      </c>
      <c r="F89" s="21">
        <v>5584.8707472527467</v>
      </c>
      <c r="G89" s="21">
        <f t="shared" si="1"/>
        <v>325778.87074725277</v>
      </c>
      <c r="H89" s="35"/>
      <c r="I89" s="21">
        <v>43554</v>
      </c>
      <c r="J89" s="21">
        <v>28014.532549738971</v>
      </c>
      <c r="K89" s="35"/>
      <c r="L89" s="21">
        <v>62339.724948423915</v>
      </c>
    </row>
    <row r="90" spans="1:12" x14ac:dyDescent="0.2">
      <c r="A90" s="20" t="s">
        <v>185</v>
      </c>
      <c r="B90" s="20" t="s">
        <v>186</v>
      </c>
      <c r="D90" s="21"/>
      <c r="E90" s="21">
        <v>160468</v>
      </c>
      <c r="F90" s="21">
        <v>2828.6520378787882</v>
      </c>
      <c r="G90" s="21">
        <f t="shared" si="1"/>
        <v>163296.65203787878</v>
      </c>
      <c r="H90" s="35"/>
      <c r="I90" s="21">
        <v>18076.586328436399</v>
      </c>
      <c r="J90" s="21">
        <v>13011.400653287801</v>
      </c>
      <c r="K90" s="35"/>
      <c r="L90" s="21">
        <v>34619.098393282184</v>
      </c>
    </row>
    <row r="91" spans="1:12" x14ac:dyDescent="0.2">
      <c r="A91" s="20" t="s">
        <v>187</v>
      </c>
      <c r="B91" s="20" t="s">
        <v>188</v>
      </c>
      <c r="D91" s="21"/>
      <c r="E91" s="21">
        <v>361655</v>
      </c>
      <c r="F91" s="21">
        <v>6258.2530890151511</v>
      </c>
      <c r="G91" s="21">
        <f t="shared" si="1"/>
        <v>367913.25308901514</v>
      </c>
      <c r="H91" s="35"/>
      <c r="I91" s="21">
        <v>36312.061695620032</v>
      </c>
      <c r="J91" s="21">
        <v>34861.202748643322</v>
      </c>
      <c r="K91" s="35"/>
      <c r="L91" s="21">
        <v>75626.465228059475</v>
      </c>
    </row>
    <row r="92" spans="1:12" x14ac:dyDescent="0.2">
      <c r="A92" s="20" t="s">
        <v>189</v>
      </c>
      <c r="B92" s="20" t="s">
        <v>190</v>
      </c>
      <c r="D92" s="21"/>
      <c r="E92" s="21">
        <v>193407</v>
      </c>
      <c r="F92" s="21">
        <v>3548.8319999999999</v>
      </c>
      <c r="G92" s="21">
        <f t="shared" si="1"/>
        <v>196955.83199999999</v>
      </c>
      <c r="H92" s="35"/>
      <c r="I92" s="21">
        <v>21799</v>
      </c>
      <c r="J92" s="21">
        <v>19051.670572235256</v>
      </c>
      <c r="K92" s="35"/>
      <c r="L92" s="21">
        <v>39634.092705865456</v>
      </c>
    </row>
    <row r="93" spans="1:12" x14ac:dyDescent="0.2">
      <c r="A93" s="20" t="s">
        <v>191</v>
      </c>
      <c r="B93" s="20" t="s">
        <v>192</v>
      </c>
      <c r="D93" s="21"/>
      <c r="E93" s="21">
        <v>358782</v>
      </c>
      <c r="F93" s="21">
        <v>6562.53</v>
      </c>
      <c r="G93" s="21">
        <f t="shared" si="1"/>
        <v>365344.53</v>
      </c>
      <c r="H93" s="35"/>
      <c r="I93" s="21">
        <v>36219</v>
      </c>
      <c r="J93" s="21">
        <v>26724.808953269505</v>
      </c>
      <c r="K93" s="35"/>
      <c r="L93" s="21">
        <v>68296.468278484928</v>
      </c>
    </row>
    <row r="94" spans="1:12" x14ac:dyDescent="0.2">
      <c r="A94" s="20" t="s">
        <v>193</v>
      </c>
      <c r="B94" s="20" t="s">
        <v>194</v>
      </c>
      <c r="D94" s="21"/>
      <c r="E94" s="21">
        <v>216264</v>
      </c>
      <c r="F94" s="21">
        <v>3595.2195752212388</v>
      </c>
      <c r="G94" s="21">
        <f t="shared" si="1"/>
        <v>219859.21957522124</v>
      </c>
      <c r="H94" s="35"/>
      <c r="I94" s="21">
        <v>20833</v>
      </c>
      <c r="J94" s="21">
        <v>18300.514916531076</v>
      </c>
      <c r="K94" s="35"/>
      <c r="L94" s="21">
        <v>39763.802539438715</v>
      </c>
    </row>
    <row r="95" spans="1:12" x14ac:dyDescent="0.2">
      <c r="A95" s="20" t="s">
        <v>195</v>
      </c>
      <c r="B95" s="20" t="s">
        <v>196</v>
      </c>
      <c r="D95" s="21"/>
      <c r="E95" s="21">
        <v>319441</v>
      </c>
      <c r="F95" s="21">
        <v>6308.8540000000003</v>
      </c>
      <c r="G95" s="21">
        <f t="shared" si="1"/>
        <v>325749.85399999999</v>
      </c>
      <c r="H95" s="35"/>
      <c r="I95" s="21">
        <v>32718</v>
      </c>
      <c r="J95" s="21">
        <v>26314.221882346705</v>
      </c>
      <c r="K95" s="35"/>
      <c r="L95" s="21">
        <v>68761.030191008584</v>
      </c>
    </row>
    <row r="96" spans="1:12" x14ac:dyDescent="0.2">
      <c r="A96" s="20" t="s">
        <v>197</v>
      </c>
      <c r="B96" s="20" t="s">
        <v>198</v>
      </c>
      <c r="D96" s="21"/>
      <c r="E96" s="21">
        <v>129052</v>
      </c>
      <c r="F96" s="21">
        <v>1951.7021428571427</v>
      </c>
      <c r="G96" s="21">
        <f t="shared" si="1"/>
        <v>131003.70214285715</v>
      </c>
      <c r="H96" s="35"/>
      <c r="I96" s="21">
        <v>14892</v>
      </c>
      <c r="J96" s="21">
        <v>10850.253783760671</v>
      </c>
      <c r="K96" s="35"/>
      <c r="L96" s="21">
        <v>23117.685782864057</v>
      </c>
    </row>
    <row r="97" spans="1:12" x14ac:dyDescent="0.2">
      <c r="A97" s="20" t="s">
        <v>201</v>
      </c>
      <c r="B97" s="20" t="s">
        <v>202</v>
      </c>
      <c r="D97" s="21"/>
      <c r="E97" s="21">
        <v>84014</v>
      </c>
      <c r="F97" s="21">
        <v>1209.9284597156397</v>
      </c>
      <c r="G97" s="21">
        <f t="shared" si="1"/>
        <v>85223.928459715637</v>
      </c>
      <c r="H97" s="35"/>
      <c r="I97" s="21">
        <v>8065.1808105319496</v>
      </c>
      <c r="J97" s="21">
        <v>7369</v>
      </c>
      <c r="K97" s="35"/>
      <c r="L97" s="21">
        <v>11544.519940702183</v>
      </c>
    </row>
    <row r="98" spans="1:12" x14ac:dyDescent="0.2">
      <c r="A98" s="20" t="s">
        <v>204</v>
      </c>
      <c r="B98" s="20" t="s">
        <v>205</v>
      </c>
      <c r="D98" s="21"/>
      <c r="E98" s="21">
        <v>341553</v>
      </c>
      <c r="F98" s="21">
        <v>5344.3633737373739</v>
      </c>
      <c r="G98" s="21">
        <f t="shared" si="1"/>
        <v>346897.36337373737</v>
      </c>
      <c r="H98" s="35"/>
      <c r="I98" s="21">
        <v>40141</v>
      </c>
      <c r="J98" s="21">
        <v>26257</v>
      </c>
      <c r="K98" s="35"/>
      <c r="L98" s="21">
        <v>63754.624464100634</v>
      </c>
    </row>
    <row r="99" spans="1:12" x14ac:dyDescent="0.2">
      <c r="A99" s="20" t="s">
        <v>207</v>
      </c>
      <c r="B99" s="20" t="s">
        <v>208</v>
      </c>
      <c r="D99" s="21"/>
      <c r="E99" s="21">
        <v>119882</v>
      </c>
      <c r="F99" s="21">
        <v>2099.3063625254581</v>
      </c>
      <c r="G99" s="21">
        <f t="shared" si="1"/>
        <v>121981.30636252546</v>
      </c>
      <c r="H99" s="35"/>
      <c r="I99" s="21">
        <v>12034</v>
      </c>
      <c r="J99" s="21">
        <v>9145.6256126377193</v>
      </c>
      <c r="K99" s="35"/>
      <c r="L99" s="21">
        <v>18578.449113240891</v>
      </c>
    </row>
    <row r="100" spans="1:12" x14ac:dyDescent="0.2">
      <c r="A100" s="20" t="s">
        <v>209</v>
      </c>
      <c r="B100" s="20" t="s">
        <v>210</v>
      </c>
      <c r="D100" s="21"/>
      <c r="E100" s="21">
        <v>136799</v>
      </c>
      <c r="F100" s="21">
        <v>2370.1846028513232</v>
      </c>
      <c r="G100" s="21">
        <f t="shared" si="1"/>
        <v>139169.18460285131</v>
      </c>
      <c r="H100" s="35"/>
      <c r="I100" s="21">
        <v>12653</v>
      </c>
      <c r="J100" s="21">
        <v>9722.9461084341747</v>
      </c>
      <c r="K100" s="35"/>
      <c r="L100" s="21">
        <v>18998.128431595716</v>
      </c>
    </row>
    <row r="101" spans="1:12" x14ac:dyDescent="0.2">
      <c r="A101" s="20" t="s">
        <v>211</v>
      </c>
      <c r="B101" s="20" t="s">
        <v>212</v>
      </c>
      <c r="D101" s="21"/>
      <c r="E101" s="21">
        <v>405285</v>
      </c>
      <c r="F101" s="21">
        <v>7212.9679999999998</v>
      </c>
      <c r="G101" s="21">
        <f t="shared" si="1"/>
        <v>412497.96799999999</v>
      </c>
      <c r="H101" s="35"/>
      <c r="I101" s="21">
        <v>47168</v>
      </c>
      <c r="J101" s="21">
        <v>40587</v>
      </c>
      <c r="K101" s="35"/>
      <c r="L101" s="21">
        <v>84915.819353958344</v>
      </c>
    </row>
    <row r="102" spans="1:12" x14ac:dyDescent="0.2">
      <c r="A102" s="20" t="s">
        <v>213</v>
      </c>
      <c r="B102" s="20" t="s">
        <v>214</v>
      </c>
      <c r="D102" s="21"/>
      <c r="E102" s="21">
        <v>316535</v>
      </c>
      <c r="F102" s="21">
        <v>4814.6982071428574</v>
      </c>
      <c r="G102" s="21">
        <f t="shared" si="1"/>
        <v>321349.69820714288</v>
      </c>
      <c r="H102" s="35"/>
      <c r="I102" s="21">
        <v>35397</v>
      </c>
      <c r="J102" s="21">
        <v>20154</v>
      </c>
      <c r="K102" s="35"/>
      <c r="L102" s="21">
        <v>52723.241851351246</v>
      </c>
    </row>
    <row r="103" spans="1:12" x14ac:dyDescent="0.2">
      <c r="A103" s="20" t="s">
        <v>215</v>
      </c>
      <c r="B103" s="20" t="s">
        <v>216</v>
      </c>
      <c r="D103" s="21"/>
      <c r="E103" s="21">
        <v>265792</v>
      </c>
      <c r="F103" s="21">
        <v>5035.2187357142857</v>
      </c>
      <c r="G103" s="21">
        <f t="shared" si="1"/>
        <v>270827.21873571427</v>
      </c>
      <c r="H103" s="35"/>
      <c r="I103" s="21">
        <v>28650</v>
      </c>
      <c r="J103" s="21">
        <v>18773</v>
      </c>
      <c r="K103" s="35"/>
      <c r="L103" s="21">
        <v>51770.376490984403</v>
      </c>
    </row>
    <row r="104" spans="1:12" x14ac:dyDescent="0.2">
      <c r="A104" s="20" t="s">
        <v>217</v>
      </c>
      <c r="B104" s="20" t="s">
        <v>218</v>
      </c>
      <c r="D104" s="21"/>
      <c r="E104" s="21">
        <v>239934</v>
      </c>
      <c r="F104" s="21">
        <v>3935.7229336016098</v>
      </c>
      <c r="G104" s="21">
        <f t="shared" si="1"/>
        <v>243869.72293360162</v>
      </c>
      <c r="H104" s="35"/>
      <c r="I104" s="21">
        <v>24867</v>
      </c>
      <c r="J104" s="21">
        <v>17519.946986350093</v>
      </c>
      <c r="K104" s="35"/>
      <c r="L104" s="21">
        <v>42549.23409224215</v>
      </c>
    </row>
    <row r="105" spans="1:12" x14ac:dyDescent="0.2">
      <c r="A105" s="20" t="s">
        <v>219</v>
      </c>
      <c r="B105" s="20" t="s">
        <v>220</v>
      </c>
      <c r="D105" s="21"/>
      <c r="E105" s="21">
        <v>274624</v>
      </c>
      <c r="F105" s="21">
        <v>4258.0767774294673</v>
      </c>
      <c r="G105" s="21">
        <f t="shared" si="1"/>
        <v>278882.07677742949</v>
      </c>
      <c r="H105" s="35"/>
      <c r="I105" s="21">
        <v>28378.096122454019</v>
      </c>
      <c r="J105" s="21">
        <v>21250</v>
      </c>
      <c r="K105" s="35"/>
      <c r="L105" s="21">
        <v>69596.149024285987</v>
      </c>
    </row>
    <row r="106" spans="1:12" x14ac:dyDescent="0.2">
      <c r="A106" s="20" t="s">
        <v>221</v>
      </c>
      <c r="B106" s="20" t="s">
        <v>222</v>
      </c>
      <c r="D106" s="21"/>
      <c r="E106" s="21">
        <v>709379</v>
      </c>
      <c r="F106" s="21">
        <v>10977.887488151659</v>
      </c>
      <c r="G106" s="21">
        <f t="shared" si="1"/>
        <v>720356.88748815167</v>
      </c>
      <c r="H106" s="35"/>
      <c r="I106" s="21">
        <v>76876.587978730458</v>
      </c>
      <c r="J106" s="21">
        <v>65894</v>
      </c>
      <c r="K106" s="35"/>
      <c r="L106" s="21">
        <v>139060.34027496798</v>
      </c>
    </row>
    <row r="107" spans="1:12" x14ac:dyDescent="0.2">
      <c r="A107" s="20" t="s">
        <v>223</v>
      </c>
      <c r="B107" s="20" t="s">
        <v>224</v>
      </c>
      <c r="D107" s="21"/>
      <c r="E107" s="21">
        <v>155297</v>
      </c>
      <c r="F107" s="21">
        <v>2309.3911428571428</v>
      </c>
      <c r="G107" s="21">
        <f t="shared" si="1"/>
        <v>157606.39114285714</v>
      </c>
      <c r="H107" s="35"/>
      <c r="I107" s="21">
        <v>16272</v>
      </c>
      <c r="J107" s="21">
        <v>12069.997987707269</v>
      </c>
      <c r="K107" s="35"/>
      <c r="L107" s="21">
        <v>24674.681228305675</v>
      </c>
    </row>
    <row r="108" spans="1:12" x14ac:dyDescent="0.2">
      <c r="A108" s="20" t="s">
        <v>225</v>
      </c>
      <c r="B108" s="20" t="s">
        <v>226</v>
      </c>
      <c r="D108" s="21"/>
      <c r="E108" s="21">
        <v>377604</v>
      </c>
      <c r="F108" s="21">
        <v>5925.4615071283088</v>
      </c>
      <c r="G108" s="21">
        <f t="shared" si="1"/>
        <v>383529.46150712832</v>
      </c>
      <c r="H108" s="35"/>
      <c r="I108" s="21">
        <v>37225</v>
      </c>
      <c r="J108" s="21">
        <v>27353.921248844534</v>
      </c>
      <c r="K108" s="35"/>
      <c r="L108" s="21">
        <v>64966.587441664386</v>
      </c>
    </row>
    <row r="109" spans="1:12" x14ac:dyDescent="0.2">
      <c r="A109" s="20" t="s">
        <v>227</v>
      </c>
      <c r="B109" s="20" t="s">
        <v>228</v>
      </c>
      <c r="D109" s="21"/>
      <c r="E109" s="21">
        <v>400686</v>
      </c>
      <c r="F109" s="21">
        <v>7104.2939999999999</v>
      </c>
      <c r="G109" s="21">
        <f t="shared" si="1"/>
        <v>407790.29399999999</v>
      </c>
      <c r="H109" s="35"/>
      <c r="I109" s="21">
        <v>44137</v>
      </c>
      <c r="J109" s="21">
        <v>31287.251547060368</v>
      </c>
      <c r="K109" s="35"/>
      <c r="L109" s="21">
        <v>99075.46365940095</v>
      </c>
    </row>
    <row r="110" spans="1:12" x14ac:dyDescent="0.2">
      <c r="A110" s="20" t="s">
        <v>229</v>
      </c>
      <c r="B110" s="20" t="s">
        <v>230</v>
      </c>
      <c r="D110" s="21"/>
      <c r="E110" s="21">
        <v>171233</v>
      </c>
      <c r="F110" s="21">
        <v>3122.5570382293758</v>
      </c>
      <c r="G110" s="21">
        <f t="shared" si="1"/>
        <v>174355.55703822937</v>
      </c>
      <c r="H110" s="35"/>
      <c r="I110" s="21">
        <v>18186</v>
      </c>
      <c r="J110" s="21">
        <v>13806.736211938529</v>
      </c>
      <c r="K110" s="35"/>
      <c r="L110" s="21">
        <v>31476.239028366093</v>
      </c>
    </row>
    <row r="111" spans="1:12" x14ac:dyDescent="0.2">
      <c r="A111" s="20" t="s">
        <v>231</v>
      </c>
      <c r="B111" s="20" t="s">
        <v>232</v>
      </c>
      <c r="D111" s="21"/>
      <c r="E111" s="21">
        <v>111411</v>
      </c>
      <c r="F111" s="21">
        <v>2309.3911428571428</v>
      </c>
      <c r="G111" s="21">
        <f t="shared" si="1"/>
        <v>113720.39114285714</v>
      </c>
      <c r="H111" s="35"/>
      <c r="I111" s="21">
        <v>11800</v>
      </c>
      <c r="J111" s="21">
        <v>8810.2298741364502</v>
      </c>
      <c r="K111" s="35"/>
      <c r="L111" s="21">
        <v>19563.699626188885</v>
      </c>
    </row>
    <row r="112" spans="1:12" x14ac:dyDescent="0.2">
      <c r="A112" s="20" t="s">
        <v>233</v>
      </c>
      <c r="B112" s="20" t="s">
        <v>234</v>
      </c>
      <c r="D112" s="21"/>
      <c r="E112" s="21">
        <v>129770</v>
      </c>
      <c r="F112" s="21">
        <v>2211.8112354124751</v>
      </c>
      <c r="G112" s="21">
        <f t="shared" si="1"/>
        <v>131981.81123541249</v>
      </c>
      <c r="H112" s="35"/>
      <c r="I112" s="21">
        <v>15139</v>
      </c>
      <c r="J112" s="21">
        <v>11642.971272801042</v>
      </c>
      <c r="K112" s="35"/>
      <c r="L112" s="21">
        <v>22699.385984979177</v>
      </c>
    </row>
    <row r="113" spans="1:12" x14ac:dyDescent="0.2">
      <c r="A113" s="20" t="s">
        <v>235</v>
      </c>
      <c r="B113" s="20" t="s">
        <v>236</v>
      </c>
      <c r="D113" s="21"/>
      <c r="E113" s="21">
        <v>188269</v>
      </c>
      <c r="F113" s="21">
        <v>3087.2874000000002</v>
      </c>
      <c r="G113" s="21">
        <f t="shared" si="1"/>
        <v>191356.2874</v>
      </c>
      <c r="H113" s="35"/>
      <c r="I113" s="21">
        <v>22132</v>
      </c>
      <c r="J113" s="21">
        <v>11300</v>
      </c>
      <c r="K113" s="35"/>
      <c r="L113" s="21">
        <v>24347.926321514522</v>
      </c>
    </row>
    <row r="114" spans="1:12" x14ac:dyDescent="0.2">
      <c r="A114" s="20" t="s">
        <v>237</v>
      </c>
      <c r="B114" s="20" t="s">
        <v>238</v>
      </c>
      <c r="D114" s="21"/>
      <c r="E114" s="21">
        <v>150159</v>
      </c>
      <c r="F114" s="21">
        <v>2499.2326571428571</v>
      </c>
      <c r="G114" s="21">
        <f t="shared" si="1"/>
        <v>152658.23265714286</v>
      </c>
      <c r="H114" s="35"/>
      <c r="I114" s="21">
        <v>17987</v>
      </c>
      <c r="J114" s="21">
        <v>10839</v>
      </c>
      <c r="K114" s="35"/>
      <c r="L114" s="21">
        <v>24887.679270284196</v>
      </c>
    </row>
    <row r="115" spans="1:12" x14ac:dyDescent="0.2">
      <c r="A115" s="20" t="s">
        <v>239</v>
      </c>
      <c r="B115" s="20" t="s">
        <v>240</v>
      </c>
      <c r="D115" s="21"/>
      <c r="E115" s="21">
        <v>633818</v>
      </c>
      <c r="F115" s="21">
        <v>10783.41914663951</v>
      </c>
      <c r="G115" s="21">
        <f t="shared" si="1"/>
        <v>644601.41914663953</v>
      </c>
      <c r="H115" s="35"/>
      <c r="I115" s="21">
        <v>65601</v>
      </c>
      <c r="J115" s="21">
        <v>48682.079864719213</v>
      </c>
      <c r="K115" s="35"/>
      <c r="L115" s="21">
        <v>101924.41922014391</v>
      </c>
    </row>
    <row r="116" spans="1:12" x14ac:dyDescent="0.2">
      <c r="A116" s="20" t="s">
        <v>241</v>
      </c>
      <c r="B116" s="20" t="s">
        <v>242</v>
      </c>
      <c r="D116" s="21"/>
      <c r="E116" s="21">
        <v>393977</v>
      </c>
      <c r="F116" s="21">
        <v>6342.9876262626258</v>
      </c>
      <c r="G116" s="21">
        <f t="shared" si="1"/>
        <v>400319.98762626265</v>
      </c>
      <c r="H116" s="35"/>
      <c r="I116" s="21">
        <v>43760</v>
      </c>
      <c r="J116" s="21">
        <v>30191</v>
      </c>
      <c r="K116" s="35"/>
      <c r="L116" s="21">
        <v>68960.260626634787</v>
      </c>
    </row>
    <row r="117" spans="1:12" x14ac:dyDescent="0.2">
      <c r="A117" s="20" t="s">
        <v>245</v>
      </c>
      <c r="B117" s="20" t="s">
        <v>246</v>
      </c>
      <c r="D117" s="21"/>
      <c r="E117" s="21">
        <v>311630</v>
      </c>
      <c r="F117" s="21">
        <v>4853.7136926605508</v>
      </c>
      <c r="G117" s="21">
        <f t="shared" si="1"/>
        <v>316483.71369266056</v>
      </c>
      <c r="H117" s="35"/>
      <c r="I117" s="21">
        <v>29333</v>
      </c>
      <c r="J117" s="21">
        <v>23915</v>
      </c>
      <c r="K117" s="35"/>
      <c r="L117" s="21">
        <v>55209.954319184821</v>
      </c>
    </row>
    <row r="118" spans="1:12" x14ac:dyDescent="0.2">
      <c r="A118" s="20" t="s">
        <v>247</v>
      </c>
      <c r="B118" s="20" t="s">
        <v>248</v>
      </c>
      <c r="D118" s="21"/>
      <c r="E118" s="21">
        <v>476593</v>
      </c>
      <c r="F118" s="21">
        <v>6814.4279999999999</v>
      </c>
      <c r="G118" s="21">
        <f t="shared" si="1"/>
        <v>483407.42800000001</v>
      </c>
      <c r="H118" s="35"/>
      <c r="I118" s="21">
        <v>54322.929783622574</v>
      </c>
      <c r="J118" s="21">
        <v>39447</v>
      </c>
      <c r="K118" s="35"/>
      <c r="L118" s="21">
        <v>89240.628952480169</v>
      </c>
    </row>
    <row r="119" spans="1:12" x14ac:dyDescent="0.2">
      <c r="A119" s="20" t="s">
        <v>250</v>
      </c>
      <c r="B119" s="20" t="s">
        <v>251</v>
      </c>
      <c r="D119" s="21"/>
      <c r="E119" s="21">
        <v>926823</v>
      </c>
      <c r="F119" s="21">
        <v>14857.225968074728</v>
      </c>
      <c r="G119" s="21">
        <f t="shared" si="1"/>
        <v>941680.22596807475</v>
      </c>
      <c r="H119" s="35"/>
      <c r="I119" s="21">
        <v>118760</v>
      </c>
      <c r="J119" s="21">
        <v>62168</v>
      </c>
      <c r="K119" s="35"/>
      <c r="L119" s="21">
        <v>169745.79760357569</v>
      </c>
    </row>
    <row r="120" spans="1:12" x14ac:dyDescent="0.2">
      <c r="A120" s="20" t="s">
        <v>252</v>
      </c>
      <c r="B120" s="20" t="s">
        <v>253</v>
      </c>
      <c r="D120" s="21"/>
      <c r="E120" s="21">
        <v>212507</v>
      </c>
      <c r="F120" s="21">
        <v>3422.4904243119263</v>
      </c>
      <c r="G120" s="21">
        <f t="shared" si="1"/>
        <v>215929.49042431192</v>
      </c>
      <c r="H120" s="35"/>
      <c r="I120" s="21">
        <v>20715</v>
      </c>
      <c r="J120" s="21">
        <v>17215</v>
      </c>
      <c r="K120" s="35"/>
      <c r="L120" s="21">
        <v>31203.619259050054</v>
      </c>
    </row>
    <row r="121" spans="1:12" x14ac:dyDescent="0.2">
      <c r="A121" s="20" t="s">
        <v>254</v>
      </c>
      <c r="B121" s="20" t="s">
        <v>255</v>
      </c>
      <c r="D121" s="21"/>
      <c r="E121" s="21">
        <v>643162</v>
      </c>
      <c r="F121" s="21">
        <v>9062.7574782608681</v>
      </c>
      <c r="G121" s="21">
        <f t="shared" si="1"/>
        <v>652224.7574782609</v>
      </c>
      <c r="H121" s="35"/>
      <c r="I121" s="21">
        <v>62009.217942595307</v>
      </c>
      <c r="J121" s="21">
        <v>55665</v>
      </c>
      <c r="K121" s="35"/>
      <c r="L121" s="21">
        <v>114511.43306441735</v>
      </c>
    </row>
    <row r="122" spans="1:12" x14ac:dyDescent="0.2">
      <c r="A122" s="20" t="s">
        <v>256</v>
      </c>
      <c r="B122" s="20" t="s">
        <v>257</v>
      </c>
      <c r="D122" s="21"/>
      <c r="E122" s="21">
        <v>303535</v>
      </c>
      <c r="F122" s="21">
        <v>4645.9390907535253</v>
      </c>
      <c r="G122" s="21">
        <f t="shared" si="1"/>
        <v>308180.9390907535</v>
      </c>
      <c r="H122" s="35"/>
      <c r="I122" s="21">
        <v>31244</v>
      </c>
      <c r="J122" s="21">
        <v>22375</v>
      </c>
      <c r="K122" s="35"/>
      <c r="L122" s="21">
        <v>43296.593815754328</v>
      </c>
    </row>
    <row r="123" spans="1:12" x14ac:dyDescent="0.2">
      <c r="A123" s="20" t="s">
        <v>258</v>
      </c>
      <c r="B123" s="20" t="s">
        <v>259</v>
      </c>
      <c r="D123" s="21"/>
      <c r="E123" s="21">
        <v>678437</v>
      </c>
      <c r="F123" s="21">
        <v>9584.5526057971001</v>
      </c>
      <c r="G123" s="21">
        <f t="shared" si="1"/>
        <v>688021.55260579707</v>
      </c>
      <c r="H123" s="35"/>
      <c r="I123" s="21">
        <v>66994.381462195743</v>
      </c>
      <c r="J123" s="21">
        <v>54638</v>
      </c>
      <c r="K123" s="35"/>
      <c r="L123" s="21">
        <v>134373.7672169623</v>
      </c>
    </row>
    <row r="124" spans="1:12" x14ac:dyDescent="0.2">
      <c r="A124" s="20" t="s">
        <v>260</v>
      </c>
      <c r="B124" s="20" t="s">
        <v>261</v>
      </c>
      <c r="D124" s="21"/>
      <c r="E124" s="21">
        <v>425340</v>
      </c>
      <c r="F124" s="21">
        <v>8067.217777777777</v>
      </c>
      <c r="G124" s="21">
        <f t="shared" si="1"/>
        <v>433407.21777777775</v>
      </c>
      <c r="H124" s="35"/>
      <c r="I124" s="21">
        <v>52294</v>
      </c>
      <c r="J124" s="21">
        <v>29255</v>
      </c>
      <c r="K124" s="35"/>
      <c r="L124" s="21">
        <v>75182.533598277485</v>
      </c>
    </row>
    <row r="125" spans="1:12" x14ac:dyDescent="0.2">
      <c r="A125" s="20" t="s">
        <v>262</v>
      </c>
      <c r="B125" s="20" t="s">
        <v>263</v>
      </c>
      <c r="D125" s="21"/>
      <c r="E125" s="21">
        <v>240387</v>
      </c>
      <c r="F125" s="21">
        <v>3612.2379999999998</v>
      </c>
      <c r="G125" s="21">
        <f t="shared" si="1"/>
        <v>243999.23800000001</v>
      </c>
      <c r="H125" s="35"/>
      <c r="I125" s="21">
        <v>25768.681135542054</v>
      </c>
      <c r="J125" s="21">
        <v>23052</v>
      </c>
      <c r="K125" s="35"/>
      <c r="L125" s="21">
        <v>54316.49244812414</v>
      </c>
    </row>
    <row r="126" spans="1:12" x14ac:dyDescent="0.2">
      <c r="A126" s="20" t="s">
        <v>264</v>
      </c>
      <c r="B126" s="20" t="s">
        <v>265</v>
      </c>
      <c r="D126" s="21"/>
      <c r="E126" s="21">
        <v>412667</v>
      </c>
      <c r="F126" s="21">
        <v>7280.5705389908253</v>
      </c>
      <c r="G126" s="21">
        <f t="shared" si="1"/>
        <v>419947.57053899084</v>
      </c>
      <c r="H126" s="35"/>
      <c r="I126" s="21">
        <v>45106</v>
      </c>
      <c r="J126" s="21">
        <v>33245</v>
      </c>
      <c r="K126" s="35"/>
      <c r="L126" s="21">
        <v>68661.491827756734</v>
      </c>
    </row>
    <row r="127" spans="1:12" x14ac:dyDescent="0.2">
      <c r="A127" s="20" t="s">
        <v>266</v>
      </c>
      <c r="B127" s="20" t="s">
        <v>267</v>
      </c>
      <c r="D127" s="21"/>
      <c r="E127" s="21">
        <v>415195</v>
      </c>
      <c r="F127" s="21">
        <v>6036.0285665137617</v>
      </c>
      <c r="G127" s="21">
        <f t="shared" si="1"/>
        <v>421231.02856651373</v>
      </c>
      <c r="H127" s="35"/>
      <c r="I127" s="21">
        <v>44061</v>
      </c>
      <c r="J127" s="21">
        <v>31369</v>
      </c>
      <c r="K127" s="35"/>
      <c r="L127" s="21">
        <v>66225.780617988145</v>
      </c>
    </row>
    <row r="128" spans="1:12" x14ac:dyDescent="0.2">
      <c r="A128" s="20" t="s">
        <v>268</v>
      </c>
      <c r="B128" s="20" t="s">
        <v>269</v>
      </c>
      <c r="D128" s="21"/>
      <c r="E128" s="21">
        <v>216280</v>
      </c>
      <c r="F128" s="21">
        <v>3809.0953866171008</v>
      </c>
      <c r="G128" s="21">
        <f t="shared" si="1"/>
        <v>220089.09538661709</v>
      </c>
      <c r="H128" s="35"/>
      <c r="I128" s="21">
        <v>26672</v>
      </c>
      <c r="J128" s="21">
        <v>12998</v>
      </c>
      <c r="K128" s="35"/>
      <c r="L128" s="21">
        <v>38173.180056127072</v>
      </c>
    </row>
    <row r="129" spans="1:12" x14ac:dyDescent="0.2">
      <c r="A129" s="20" t="s">
        <v>270</v>
      </c>
      <c r="B129" s="20" t="s">
        <v>271</v>
      </c>
      <c r="D129" s="21"/>
      <c r="E129" s="21">
        <v>226470</v>
      </c>
      <c r="F129" s="21">
        <v>4343.0807211895917</v>
      </c>
      <c r="G129" s="21">
        <f t="shared" si="1"/>
        <v>230813.08072118959</v>
      </c>
      <c r="H129" s="35"/>
      <c r="I129" s="21">
        <v>29197</v>
      </c>
      <c r="J129" s="21">
        <v>20348</v>
      </c>
      <c r="K129" s="35"/>
      <c r="L129" s="21">
        <v>41303.759601602942</v>
      </c>
    </row>
    <row r="130" spans="1:12" x14ac:dyDescent="0.2">
      <c r="A130" s="20" t="s">
        <v>272</v>
      </c>
      <c r="B130" s="20" t="s">
        <v>273</v>
      </c>
      <c r="D130" s="21"/>
      <c r="E130" s="21">
        <v>250872</v>
      </c>
      <c r="F130" s="21">
        <v>5197.457256505576</v>
      </c>
      <c r="G130" s="21">
        <f t="shared" si="1"/>
        <v>256069.45725650559</v>
      </c>
      <c r="H130" s="35"/>
      <c r="I130" s="21">
        <v>32510</v>
      </c>
      <c r="J130" s="21">
        <v>18312</v>
      </c>
      <c r="K130" s="35"/>
      <c r="L130" s="21">
        <v>44603.340553125076</v>
      </c>
    </row>
    <row r="131" spans="1:12" x14ac:dyDescent="0.2">
      <c r="A131" s="20" t="s">
        <v>274</v>
      </c>
      <c r="B131" s="20" t="s">
        <v>275</v>
      </c>
      <c r="D131" s="21"/>
      <c r="E131" s="21">
        <v>225102</v>
      </c>
      <c r="F131" s="21">
        <v>3776.6680000000001</v>
      </c>
      <c r="G131" s="21">
        <f t="shared" si="1"/>
        <v>228878.66800000001</v>
      </c>
      <c r="H131" s="35"/>
      <c r="I131" s="21">
        <v>22650</v>
      </c>
      <c r="J131" s="21">
        <v>16688</v>
      </c>
      <c r="K131" s="35"/>
      <c r="L131" s="21">
        <v>37229.560783963432</v>
      </c>
    </row>
    <row r="132" spans="1:12" x14ac:dyDescent="0.2">
      <c r="A132" s="20" t="s">
        <v>276</v>
      </c>
      <c r="B132" s="20" t="s">
        <v>277</v>
      </c>
      <c r="D132" s="21"/>
      <c r="E132" s="21">
        <v>189198</v>
      </c>
      <c r="F132" s="21">
        <v>2998.4360000000001</v>
      </c>
      <c r="G132" s="21">
        <f t="shared" si="1"/>
        <v>192196.43599999999</v>
      </c>
      <c r="H132" s="35"/>
      <c r="I132" s="21">
        <v>19437</v>
      </c>
      <c r="J132" s="21">
        <v>13204</v>
      </c>
      <c r="K132" s="35"/>
      <c r="L132" s="21">
        <v>33500.282326929999</v>
      </c>
    </row>
    <row r="133" spans="1:12" x14ac:dyDescent="0.2">
      <c r="A133" s="20" t="s">
        <v>278</v>
      </c>
      <c r="B133" s="20" t="s">
        <v>279</v>
      </c>
      <c r="D133" s="21"/>
      <c r="E133" s="21">
        <v>344000</v>
      </c>
      <c r="F133" s="21">
        <v>5538.2117775229353</v>
      </c>
      <c r="G133" s="21">
        <f t="shared" si="1"/>
        <v>349538.21177752293</v>
      </c>
      <c r="H133" s="35"/>
      <c r="I133" s="21">
        <v>35803</v>
      </c>
      <c r="J133" s="21">
        <v>21567</v>
      </c>
      <c r="K133" s="35"/>
      <c r="L133" s="21">
        <v>60724.292810789215</v>
      </c>
    </row>
    <row r="134" spans="1:12" x14ac:dyDescent="0.2">
      <c r="A134" s="20" t="s">
        <v>280</v>
      </c>
      <c r="B134" s="20" t="s">
        <v>281</v>
      </c>
      <c r="D134" s="21"/>
      <c r="E134" s="21">
        <v>220406</v>
      </c>
      <c r="F134" s="21">
        <v>3631.100275092937</v>
      </c>
      <c r="G134" s="21">
        <f t="shared" si="1"/>
        <v>224037.10027509293</v>
      </c>
      <c r="H134" s="35"/>
      <c r="I134" s="21">
        <v>27026</v>
      </c>
      <c r="J134" s="21">
        <v>12630</v>
      </c>
      <c r="K134" s="35"/>
      <c r="L134" s="21">
        <v>31358.837264988259</v>
      </c>
    </row>
    <row r="135" spans="1:12" x14ac:dyDescent="0.2">
      <c r="A135" s="20" t="s">
        <v>282</v>
      </c>
      <c r="B135" s="20" t="s">
        <v>283</v>
      </c>
      <c r="D135" s="21"/>
      <c r="E135" s="21">
        <v>274647</v>
      </c>
      <c r="F135" s="21">
        <v>4406.4634920634917</v>
      </c>
      <c r="G135" s="21">
        <f t="shared" si="1"/>
        <v>279053.46349206351</v>
      </c>
      <c r="H135" s="35"/>
      <c r="I135" s="21">
        <v>32523</v>
      </c>
      <c r="J135" s="21">
        <v>20181</v>
      </c>
      <c r="K135" s="35"/>
      <c r="L135" s="21">
        <v>57716.064816687656</v>
      </c>
    </row>
    <row r="136" spans="1:12" x14ac:dyDescent="0.2">
      <c r="A136" s="20" t="s">
        <v>285</v>
      </c>
      <c r="B136" s="20" t="s">
        <v>286</v>
      </c>
      <c r="D136" s="21"/>
      <c r="E136" s="21">
        <v>250386</v>
      </c>
      <c r="F136" s="21">
        <v>4184.8649999999998</v>
      </c>
      <c r="G136" s="21">
        <f t="shared" si="1"/>
        <v>254570.86499999999</v>
      </c>
      <c r="H136" s="35"/>
      <c r="I136" s="21">
        <v>27813.38</v>
      </c>
      <c r="J136" s="21">
        <v>20399.949059808769</v>
      </c>
      <c r="K136" s="35"/>
      <c r="L136" s="21">
        <v>46928.341926643188</v>
      </c>
    </row>
    <row r="137" spans="1:12" x14ac:dyDescent="0.2">
      <c r="A137" s="20" t="s">
        <v>287</v>
      </c>
      <c r="B137" s="20" t="s">
        <v>288</v>
      </c>
      <c r="D137" s="21"/>
      <c r="E137" s="21">
        <v>433750</v>
      </c>
      <c r="F137" s="21">
        <v>6634.3239999999996</v>
      </c>
      <c r="G137" s="21">
        <f t="shared" si="1"/>
        <v>440384.32400000002</v>
      </c>
      <c r="H137" s="35"/>
      <c r="I137" s="21">
        <v>44635.057259999994</v>
      </c>
      <c r="J137" s="21">
        <v>34392.372159374034</v>
      </c>
      <c r="K137" s="35"/>
      <c r="L137" s="21">
        <v>108414.89231484132</v>
      </c>
    </row>
    <row r="138" spans="1:12" x14ac:dyDescent="0.2">
      <c r="A138" s="20" t="s">
        <v>289</v>
      </c>
      <c r="B138" s="20" t="s">
        <v>290</v>
      </c>
      <c r="D138" s="21"/>
      <c r="E138" s="21">
        <v>274118</v>
      </c>
      <c r="F138" s="21">
        <v>4255.05</v>
      </c>
      <c r="G138" s="21">
        <f t="shared" ref="G138:G201" si="2">E138+F138</f>
        <v>278373.05</v>
      </c>
      <c r="H138" s="35"/>
      <c r="I138" s="21">
        <v>26492.723190000001</v>
      </c>
      <c r="J138" s="21">
        <v>20745.500365972039</v>
      </c>
      <c r="K138" s="35"/>
      <c r="L138" s="21">
        <v>61685.68064781501</v>
      </c>
    </row>
    <row r="139" spans="1:12" x14ac:dyDescent="0.2">
      <c r="A139" s="20" t="s">
        <v>291</v>
      </c>
      <c r="B139" s="20" t="s">
        <v>292</v>
      </c>
      <c r="D139" s="21"/>
      <c r="E139" s="21">
        <v>388385</v>
      </c>
      <c r="F139" s="21">
        <v>6155.585</v>
      </c>
      <c r="G139" s="21">
        <f t="shared" si="2"/>
        <v>394540.58500000002</v>
      </c>
      <c r="H139" s="35"/>
      <c r="I139" s="21">
        <v>41004.397382499999</v>
      </c>
      <c r="J139" s="21">
        <v>32847.68634209146</v>
      </c>
      <c r="K139" s="35"/>
      <c r="L139" s="21">
        <v>93949.711505845335</v>
      </c>
    </row>
    <row r="140" spans="1:12" x14ac:dyDescent="0.2">
      <c r="A140" s="20" t="s">
        <v>293</v>
      </c>
      <c r="B140" s="20" t="s">
        <v>294</v>
      </c>
      <c r="D140" s="21"/>
      <c r="E140" s="21">
        <v>398673</v>
      </c>
      <c r="F140" s="21">
        <v>5456.2529999999997</v>
      </c>
      <c r="G140" s="21">
        <f t="shared" si="2"/>
        <v>404129.25300000003</v>
      </c>
      <c r="H140" s="35"/>
      <c r="I140" s="21">
        <v>37339.461640000001</v>
      </c>
      <c r="J140" s="21">
        <v>29168.987703885461</v>
      </c>
      <c r="K140" s="35"/>
      <c r="L140" s="21">
        <v>86604.884212616686</v>
      </c>
    </row>
    <row r="141" spans="1:12" x14ac:dyDescent="0.2">
      <c r="A141" s="20" t="s">
        <v>295</v>
      </c>
      <c r="B141" s="20" t="s">
        <v>296</v>
      </c>
      <c r="D141" s="21"/>
      <c r="E141" s="21">
        <v>343919</v>
      </c>
      <c r="F141" s="21">
        <v>5893.076</v>
      </c>
      <c r="G141" s="21">
        <f t="shared" si="2"/>
        <v>349812.076</v>
      </c>
      <c r="H141" s="35"/>
      <c r="I141" s="21">
        <v>34661.112329999996</v>
      </c>
      <c r="J141" s="21">
        <v>22118.244528023708</v>
      </c>
      <c r="K141" s="35"/>
      <c r="L141" s="21">
        <v>89028.232555156894</v>
      </c>
    </row>
    <row r="142" spans="1:12" x14ac:dyDescent="0.2">
      <c r="A142" s="20" t="s">
        <v>297</v>
      </c>
      <c r="B142" s="20" t="s">
        <v>298</v>
      </c>
      <c r="D142" s="21"/>
      <c r="E142" s="21">
        <v>258932</v>
      </c>
      <c r="F142" s="21">
        <v>4453.6017656250006</v>
      </c>
      <c r="G142" s="21">
        <f t="shared" si="2"/>
        <v>263385.601765625</v>
      </c>
      <c r="H142" s="35"/>
      <c r="I142" s="21">
        <v>26677.884177100008</v>
      </c>
      <c r="J142" s="21">
        <v>21366.98800746927</v>
      </c>
      <c r="K142" s="35"/>
      <c r="L142" s="21">
        <v>56204.55884643583</v>
      </c>
    </row>
    <row r="143" spans="1:12" x14ac:dyDescent="0.2">
      <c r="A143" s="20" t="s">
        <v>299</v>
      </c>
      <c r="B143" s="20" t="s">
        <v>300</v>
      </c>
      <c r="D143" s="21"/>
      <c r="E143" s="21">
        <v>354280</v>
      </c>
      <c r="F143" s="21">
        <v>6663.2219999999998</v>
      </c>
      <c r="G143" s="21">
        <f t="shared" si="2"/>
        <v>360943.22200000001</v>
      </c>
      <c r="H143" s="35"/>
      <c r="I143" s="21">
        <v>40119.667430000001</v>
      </c>
      <c r="J143" s="21">
        <v>30663.034466280536</v>
      </c>
      <c r="K143" s="35"/>
      <c r="L143" s="21">
        <v>89637.74533381396</v>
      </c>
    </row>
    <row r="144" spans="1:12" x14ac:dyDescent="0.2">
      <c r="A144" s="20" t="s">
        <v>301</v>
      </c>
      <c r="B144" s="20" t="s">
        <v>302</v>
      </c>
      <c r="D144" s="21"/>
      <c r="E144" s="21">
        <v>434769</v>
      </c>
      <c r="F144" s="21">
        <v>6422.8050000000003</v>
      </c>
      <c r="G144" s="21">
        <f t="shared" si="2"/>
        <v>441191.80499999999</v>
      </c>
      <c r="H144" s="35"/>
      <c r="I144" s="21">
        <v>45828.055119999997</v>
      </c>
      <c r="J144" s="21">
        <v>39828.006079155799</v>
      </c>
      <c r="K144" s="35"/>
      <c r="L144" s="21">
        <v>109628.07642087835</v>
      </c>
    </row>
    <row r="145" spans="1:12" x14ac:dyDescent="0.2">
      <c r="A145" s="20" t="s">
        <v>303</v>
      </c>
      <c r="B145" s="20" t="s">
        <v>304</v>
      </c>
      <c r="D145" s="21"/>
      <c r="E145" s="21">
        <v>454573</v>
      </c>
      <c r="F145" s="21">
        <v>6497.1890000000003</v>
      </c>
      <c r="G145" s="21">
        <f t="shared" si="2"/>
        <v>461070.18900000001</v>
      </c>
      <c r="H145" s="35"/>
      <c r="I145" s="21">
        <v>45177.384284499982</v>
      </c>
      <c r="J145" s="21">
        <v>35469.023567068863</v>
      </c>
      <c r="K145" s="35"/>
      <c r="L145" s="21">
        <v>110027.99157432142</v>
      </c>
    </row>
    <row r="146" spans="1:12" x14ac:dyDescent="0.2">
      <c r="A146" s="20" t="s">
        <v>305</v>
      </c>
      <c r="B146" s="20" t="s">
        <v>306</v>
      </c>
      <c r="D146" s="21"/>
      <c r="E146" s="21">
        <v>361180</v>
      </c>
      <c r="F146" s="21">
        <v>5952.0789999999997</v>
      </c>
      <c r="G146" s="21">
        <f t="shared" si="2"/>
        <v>367132.07900000003</v>
      </c>
      <c r="H146" s="35"/>
      <c r="I146" s="21">
        <v>37015.723310000001</v>
      </c>
      <c r="J146" s="21">
        <v>33194.296620003224</v>
      </c>
      <c r="K146" s="35"/>
      <c r="L146" s="21">
        <v>96015.772524432687</v>
      </c>
    </row>
    <row r="147" spans="1:12" x14ac:dyDescent="0.2">
      <c r="A147" s="20" t="s">
        <v>307</v>
      </c>
      <c r="B147" s="20" t="s">
        <v>308</v>
      </c>
      <c r="D147" s="21"/>
      <c r="E147" s="21">
        <v>339512</v>
      </c>
      <c r="F147" s="21">
        <v>6097.1009999999997</v>
      </c>
      <c r="G147" s="21">
        <f t="shared" si="2"/>
        <v>345609.10100000002</v>
      </c>
      <c r="H147" s="35"/>
      <c r="I147" s="21">
        <v>34088.956218000007</v>
      </c>
      <c r="J147" s="21">
        <v>28405.519649287598</v>
      </c>
      <c r="K147" s="35"/>
      <c r="L147" s="21">
        <v>87522.524377948008</v>
      </c>
    </row>
    <row r="148" spans="1:12" x14ac:dyDescent="0.2">
      <c r="A148" s="20" t="s">
        <v>309</v>
      </c>
      <c r="B148" s="20" t="s">
        <v>310</v>
      </c>
      <c r="D148" s="21"/>
      <c r="E148" s="21">
        <v>251410</v>
      </c>
      <c r="F148" s="21">
        <v>4209.2470000000003</v>
      </c>
      <c r="G148" s="21">
        <f t="shared" si="2"/>
        <v>255619.247</v>
      </c>
      <c r="H148" s="35"/>
      <c r="I148" s="21">
        <v>23247.066010400009</v>
      </c>
      <c r="J148" s="21">
        <v>19501.335748433794</v>
      </c>
      <c r="K148" s="35"/>
      <c r="L148" s="21">
        <v>55963.227527677613</v>
      </c>
    </row>
    <row r="149" spans="1:12" x14ac:dyDescent="0.2">
      <c r="A149" s="20" t="s">
        <v>311</v>
      </c>
      <c r="B149" s="20" t="s">
        <v>312</v>
      </c>
      <c r="D149" s="21"/>
      <c r="E149" s="21">
        <v>325942</v>
      </c>
      <c r="F149" s="21">
        <v>5262.5940000000001</v>
      </c>
      <c r="G149" s="21">
        <f t="shared" si="2"/>
        <v>331204.59399999998</v>
      </c>
      <c r="H149" s="35"/>
      <c r="I149" s="21">
        <v>34940.89445</v>
      </c>
      <c r="J149" s="21">
        <v>28929.691853161086</v>
      </c>
      <c r="K149" s="35"/>
      <c r="L149" s="21">
        <v>92993.011914092203</v>
      </c>
    </row>
    <row r="150" spans="1:12" x14ac:dyDescent="0.2">
      <c r="A150" s="20" t="s">
        <v>313</v>
      </c>
      <c r="B150" s="20" t="s">
        <v>314</v>
      </c>
      <c r="D150" s="21"/>
      <c r="E150" s="21">
        <v>260381</v>
      </c>
      <c r="F150" s="21">
        <v>4445.0469999999996</v>
      </c>
      <c r="G150" s="21">
        <f t="shared" si="2"/>
        <v>264826.04700000002</v>
      </c>
      <c r="H150" s="35"/>
      <c r="I150" s="21">
        <v>28318.450134400002</v>
      </c>
      <c r="J150" s="21">
        <v>22451.461078466404</v>
      </c>
      <c r="K150" s="35"/>
      <c r="L150" s="21">
        <v>66112.37581379521</v>
      </c>
    </row>
    <row r="151" spans="1:12" x14ac:dyDescent="0.2">
      <c r="A151" s="20" t="s">
        <v>315</v>
      </c>
      <c r="B151" s="20" t="s">
        <v>316</v>
      </c>
      <c r="D151" s="21"/>
      <c r="E151" s="21">
        <v>315707</v>
      </c>
      <c r="F151" s="21">
        <v>4609.3810000000003</v>
      </c>
      <c r="G151" s="21">
        <f t="shared" si="2"/>
        <v>320316.38099999999</v>
      </c>
      <c r="H151" s="35"/>
      <c r="I151" s="21">
        <v>30822.17</v>
      </c>
      <c r="J151" s="21">
        <v>24472.072599463259</v>
      </c>
      <c r="K151" s="35"/>
      <c r="L151" s="21">
        <v>63073.155175566899</v>
      </c>
    </row>
    <row r="152" spans="1:12" x14ac:dyDescent="0.2">
      <c r="A152" s="20" t="s">
        <v>317</v>
      </c>
      <c r="B152" s="20" t="s">
        <v>318</v>
      </c>
      <c r="D152" s="21"/>
      <c r="E152" s="21">
        <v>319690</v>
      </c>
      <c r="F152" s="21">
        <v>4771.7430000000004</v>
      </c>
      <c r="G152" s="21">
        <f t="shared" si="2"/>
        <v>324461.74300000002</v>
      </c>
      <c r="H152" s="35"/>
      <c r="I152" s="21">
        <v>33122.283985799993</v>
      </c>
      <c r="J152" s="21">
        <v>22949.981388079501</v>
      </c>
      <c r="K152" s="35"/>
      <c r="L152" s="21">
        <v>75977.668494363039</v>
      </c>
    </row>
    <row r="153" spans="1:12" x14ac:dyDescent="0.2">
      <c r="A153" s="20" t="s">
        <v>319</v>
      </c>
      <c r="B153" s="20" t="s">
        <v>320</v>
      </c>
      <c r="D153" s="21"/>
      <c r="E153" s="21">
        <v>308777</v>
      </c>
      <c r="F153" s="21">
        <v>4580.3159999999998</v>
      </c>
      <c r="G153" s="21">
        <f t="shared" si="2"/>
        <v>313357.31599999999</v>
      </c>
      <c r="H153" s="35"/>
      <c r="I153" s="21">
        <v>33504.20565850001</v>
      </c>
      <c r="J153" s="21">
        <v>26920.769955740398</v>
      </c>
      <c r="K153" s="35"/>
      <c r="L153" s="21">
        <v>70053.135972875243</v>
      </c>
    </row>
    <row r="154" spans="1:12" x14ac:dyDescent="0.2">
      <c r="A154" s="20" t="s">
        <v>321</v>
      </c>
      <c r="B154" s="20" t="s">
        <v>322</v>
      </c>
      <c r="D154" s="21"/>
      <c r="E154" s="21">
        <v>314155</v>
      </c>
      <c r="F154" s="21">
        <v>5893.6580000000004</v>
      </c>
      <c r="G154" s="21">
        <f t="shared" si="2"/>
        <v>320048.658</v>
      </c>
      <c r="H154" s="35"/>
      <c r="I154" s="21">
        <v>28293.82892</v>
      </c>
      <c r="J154" s="21">
        <v>20348.361471239408</v>
      </c>
      <c r="K154" s="35"/>
      <c r="L154" s="21">
        <v>81354.124770027673</v>
      </c>
    </row>
    <row r="155" spans="1:12" x14ac:dyDescent="0.2">
      <c r="A155" s="20" t="s">
        <v>323</v>
      </c>
      <c r="B155" s="20" t="s">
        <v>324</v>
      </c>
      <c r="D155" s="21"/>
      <c r="E155" s="21">
        <v>208269</v>
      </c>
      <c r="F155" s="21">
        <v>2627.07</v>
      </c>
      <c r="G155" s="21">
        <f t="shared" si="2"/>
        <v>210896.07</v>
      </c>
      <c r="H155" s="35"/>
      <c r="I155" s="21">
        <v>23729.97222</v>
      </c>
      <c r="J155" s="21">
        <v>13667.992172087288</v>
      </c>
      <c r="K155" s="35"/>
      <c r="L155" s="21">
        <v>45337.97062587952</v>
      </c>
    </row>
    <row r="156" spans="1:12" x14ac:dyDescent="0.2">
      <c r="A156" s="20" t="s">
        <v>325</v>
      </c>
      <c r="B156" s="20" t="s">
        <v>326</v>
      </c>
      <c r="D156" s="21"/>
      <c r="E156" s="21">
        <v>431156</v>
      </c>
      <c r="F156" s="21">
        <v>6915.866</v>
      </c>
      <c r="G156" s="21">
        <f t="shared" si="2"/>
        <v>438071.86599999998</v>
      </c>
      <c r="H156" s="35"/>
      <c r="I156" s="21">
        <v>51099.410759999999</v>
      </c>
      <c r="J156" s="21">
        <v>37197.247786329972</v>
      </c>
      <c r="K156" s="35"/>
      <c r="L156" s="21">
        <v>143741.66612654045</v>
      </c>
    </row>
    <row r="157" spans="1:12" x14ac:dyDescent="0.2">
      <c r="A157" s="20" t="s">
        <v>327</v>
      </c>
      <c r="B157" s="20" t="s">
        <v>328</v>
      </c>
      <c r="D157" s="21"/>
      <c r="E157" s="21">
        <v>386917</v>
      </c>
      <c r="F157" s="21">
        <v>6269.4589999999998</v>
      </c>
      <c r="G157" s="21">
        <f t="shared" si="2"/>
        <v>393186.45899999997</v>
      </c>
      <c r="H157" s="35"/>
      <c r="I157" s="21">
        <v>39178.718099999998</v>
      </c>
      <c r="J157" s="21">
        <v>30746.514709817769</v>
      </c>
      <c r="K157" s="35"/>
      <c r="L157" s="21">
        <v>100651.61839297536</v>
      </c>
    </row>
    <row r="158" spans="1:12" x14ac:dyDescent="0.2">
      <c r="A158" s="20" t="s">
        <v>329</v>
      </c>
      <c r="B158" s="20" t="s">
        <v>330</v>
      </c>
      <c r="D158" s="21"/>
      <c r="E158" s="21">
        <v>227135</v>
      </c>
      <c r="F158" s="21">
        <v>3427.92</v>
      </c>
      <c r="G158" s="21">
        <f t="shared" si="2"/>
        <v>230562.92</v>
      </c>
      <c r="H158" s="35"/>
      <c r="I158" s="21">
        <v>27268.124601700008</v>
      </c>
      <c r="J158" s="21">
        <v>18193.957659309744</v>
      </c>
      <c r="K158" s="35"/>
      <c r="L158" s="21">
        <v>51915.687935804825</v>
      </c>
    </row>
    <row r="159" spans="1:12" x14ac:dyDescent="0.2">
      <c r="A159" s="20" t="s">
        <v>331</v>
      </c>
      <c r="B159" s="20" t="s">
        <v>332</v>
      </c>
      <c r="D159" s="21"/>
      <c r="E159" s="21">
        <v>399680</v>
      </c>
      <c r="F159" s="21">
        <v>6730.2259999999997</v>
      </c>
      <c r="G159" s="21">
        <f t="shared" si="2"/>
        <v>406410.22600000002</v>
      </c>
      <c r="H159" s="35"/>
      <c r="I159" s="21">
        <v>48524.44</v>
      </c>
      <c r="J159" s="21">
        <v>35266.590241244681</v>
      </c>
      <c r="K159" s="35"/>
      <c r="L159" s="21">
        <v>86337.18047861816</v>
      </c>
    </row>
    <row r="160" spans="1:12" x14ac:dyDescent="0.2">
      <c r="A160" s="20" t="s">
        <v>333</v>
      </c>
      <c r="B160" s="20" t="s">
        <v>334</v>
      </c>
      <c r="D160" s="21"/>
      <c r="E160" s="21">
        <v>314409</v>
      </c>
      <c r="F160" s="21">
        <v>5114.8909999999996</v>
      </c>
      <c r="G160" s="21">
        <f t="shared" si="2"/>
        <v>319523.891</v>
      </c>
      <c r="H160" s="35"/>
      <c r="I160" s="21">
        <v>30441.4</v>
      </c>
      <c r="J160" s="21">
        <v>29884.422521341839</v>
      </c>
      <c r="K160" s="35"/>
      <c r="L160" s="21">
        <v>66998.453241468116</v>
      </c>
    </row>
    <row r="161" spans="1:12" x14ac:dyDescent="0.2">
      <c r="A161" s="20" t="s">
        <v>335</v>
      </c>
      <c r="B161" s="20" t="s">
        <v>336</v>
      </c>
      <c r="D161" s="21"/>
      <c r="E161" s="21">
        <v>216249</v>
      </c>
      <c r="F161" s="21">
        <v>3028.8589999999999</v>
      </c>
      <c r="G161" s="21">
        <f t="shared" si="2"/>
        <v>219277.859</v>
      </c>
      <c r="H161" s="35"/>
      <c r="I161" s="21">
        <v>22725.324209999999</v>
      </c>
      <c r="J161" s="21">
        <v>13752.16833583392</v>
      </c>
      <c r="K161" s="35"/>
      <c r="L161" s="21">
        <v>45575.772116821099</v>
      </c>
    </row>
    <row r="162" spans="1:12" x14ac:dyDescent="0.2">
      <c r="A162" s="20" t="s">
        <v>337</v>
      </c>
      <c r="B162" s="20" t="s">
        <v>338</v>
      </c>
      <c r="D162" s="21"/>
      <c r="E162" s="21">
        <v>374821</v>
      </c>
      <c r="F162" s="21">
        <v>7198.8010000000004</v>
      </c>
      <c r="G162" s="21">
        <f t="shared" si="2"/>
        <v>382019.80099999998</v>
      </c>
      <c r="H162" s="35"/>
      <c r="I162" s="21">
        <v>40720.785089999998</v>
      </c>
      <c r="J162" s="21">
        <v>37143.532850746087</v>
      </c>
      <c r="K162" s="35"/>
      <c r="L162" s="21">
        <v>105772.5714746538</v>
      </c>
    </row>
    <row r="163" spans="1:12" x14ac:dyDescent="0.2">
      <c r="A163" s="20" t="s">
        <v>339</v>
      </c>
      <c r="B163" s="20" t="s">
        <v>340</v>
      </c>
      <c r="D163" s="21"/>
      <c r="E163" s="21">
        <v>223448</v>
      </c>
      <c r="F163" s="21">
        <v>3379.2109999999998</v>
      </c>
      <c r="G163" s="21">
        <f t="shared" si="2"/>
        <v>226827.21100000001</v>
      </c>
      <c r="H163" s="35"/>
      <c r="I163" s="21">
        <v>24154.456282499988</v>
      </c>
      <c r="J163" s="21">
        <v>17296.887598805806</v>
      </c>
      <c r="K163" s="35"/>
      <c r="L163" s="21">
        <v>48784.436162585436</v>
      </c>
    </row>
    <row r="164" spans="1:12" x14ac:dyDescent="0.2">
      <c r="A164" s="20" t="s">
        <v>341</v>
      </c>
      <c r="B164" s="20" t="s">
        <v>342</v>
      </c>
      <c r="D164" s="21"/>
      <c r="E164" s="21">
        <v>336420</v>
      </c>
      <c r="F164" s="21">
        <v>6714.4210000000003</v>
      </c>
      <c r="G164" s="21">
        <f t="shared" si="2"/>
        <v>343134.42099999997</v>
      </c>
      <c r="H164" s="35"/>
      <c r="I164" s="21">
        <v>41124.17</v>
      </c>
      <c r="J164" s="21">
        <v>31477.733296186092</v>
      </c>
      <c r="K164" s="35"/>
      <c r="L164" s="21">
        <v>112169.30925754442</v>
      </c>
    </row>
    <row r="165" spans="1:12" x14ac:dyDescent="0.2">
      <c r="A165" s="20" t="s">
        <v>343</v>
      </c>
      <c r="B165" s="20" t="s">
        <v>344</v>
      </c>
      <c r="D165" s="21"/>
      <c r="E165" s="21">
        <v>321488</v>
      </c>
      <c r="F165" s="21">
        <v>4989.8379999999997</v>
      </c>
      <c r="G165" s="21">
        <f t="shared" si="2"/>
        <v>326477.83799999999</v>
      </c>
      <c r="H165" s="35"/>
      <c r="I165" s="21">
        <v>35164.160000000003</v>
      </c>
      <c r="J165" s="21">
        <v>25498.517317154918</v>
      </c>
      <c r="K165" s="35"/>
      <c r="L165" s="21">
        <v>83380.457955992824</v>
      </c>
    </row>
    <row r="166" spans="1:12" x14ac:dyDescent="0.2">
      <c r="A166" s="20" t="s">
        <v>345</v>
      </c>
      <c r="B166" s="20" t="s">
        <v>346</v>
      </c>
      <c r="D166" s="21"/>
      <c r="E166" s="21">
        <v>392738</v>
      </c>
      <c r="F166" s="21">
        <v>5946.6729999999998</v>
      </c>
      <c r="G166" s="21">
        <f t="shared" si="2"/>
        <v>398684.67300000001</v>
      </c>
      <c r="H166" s="35"/>
      <c r="I166" s="21">
        <v>45205.304270000001</v>
      </c>
      <c r="J166" s="21">
        <v>28960.068476350098</v>
      </c>
      <c r="K166" s="35"/>
      <c r="L166" s="21">
        <v>97372.122340943781</v>
      </c>
    </row>
    <row r="167" spans="1:12" x14ac:dyDescent="0.2">
      <c r="A167" s="20" t="s">
        <v>347</v>
      </c>
      <c r="B167" s="20" t="s">
        <v>348</v>
      </c>
      <c r="D167" s="21"/>
      <c r="E167" s="21">
        <v>343095</v>
      </c>
      <c r="F167" s="21">
        <v>5583.7372343750003</v>
      </c>
      <c r="G167" s="21">
        <f t="shared" si="2"/>
        <v>348678.73723437497</v>
      </c>
      <c r="H167" s="35"/>
      <c r="I167" s="21">
        <v>35268.305422799982</v>
      </c>
      <c r="J167" s="21">
        <v>16964.666447914609</v>
      </c>
      <c r="K167" s="35"/>
      <c r="L167" s="21">
        <v>70089.073816353528</v>
      </c>
    </row>
    <row r="168" spans="1:12" x14ac:dyDescent="0.2">
      <c r="A168" s="20" t="s">
        <v>351</v>
      </c>
      <c r="B168" s="20" t="s">
        <v>352</v>
      </c>
      <c r="D168" s="21"/>
      <c r="E168" s="21">
        <v>135972</v>
      </c>
      <c r="F168" s="21">
        <v>2443.2208935698445</v>
      </c>
      <c r="G168" s="21">
        <f t="shared" si="2"/>
        <v>138415.22089356984</v>
      </c>
      <c r="H168" s="35"/>
      <c r="I168" s="21">
        <v>15590</v>
      </c>
      <c r="J168" s="21">
        <v>11086</v>
      </c>
      <c r="K168" s="35"/>
      <c r="L168" s="21">
        <v>27704.481331708172</v>
      </c>
    </row>
    <row r="169" spans="1:12" x14ac:dyDescent="0.2">
      <c r="A169" s="20" t="s">
        <v>354</v>
      </c>
      <c r="B169" s="20" t="s">
        <v>355</v>
      </c>
      <c r="D169" s="21"/>
      <c r="E169" s="21">
        <v>212843</v>
      </c>
      <c r="F169" s="21">
        <v>3010.6122909429805</v>
      </c>
      <c r="G169" s="21">
        <f t="shared" si="2"/>
        <v>215853.61229094298</v>
      </c>
      <c r="H169" s="35"/>
      <c r="I169" s="21">
        <v>25002</v>
      </c>
      <c r="J169" s="21">
        <v>13880.67541678819</v>
      </c>
      <c r="K169" s="35"/>
      <c r="L169" s="21">
        <v>47466.113978358218</v>
      </c>
    </row>
    <row r="170" spans="1:12" x14ac:dyDescent="0.2">
      <c r="A170" s="20" t="s">
        <v>356</v>
      </c>
      <c r="B170" s="20" t="s">
        <v>357</v>
      </c>
      <c r="D170" s="21"/>
      <c r="E170" s="21">
        <v>144916</v>
      </c>
      <c r="F170" s="21">
        <v>1903.7805168539326</v>
      </c>
      <c r="G170" s="21">
        <f t="shared" si="2"/>
        <v>146819.78051685393</v>
      </c>
      <c r="H170" s="35"/>
      <c r="I170" s="21">
        <v>15200</v>
      </c>
      <c r="J170" s="21">
        <v>9358.572585860391</v>
      </c>
      <c r="K170" s="35"/>
      <c r="L170" s="21">
        <v>27017.385215683495</v>
      </c>
    </row>
    <row r="171" spans="1:12" x14ac:dyDescent="0.2">
      <c r="A171" s="20" t="s">
        <v>359</v>
      </c>
      <c r="B171" s="20" t="s">
        <v>360</v>
      </c>
      <c r="D171" s="21"/>
      <c r="E171" s="21">
        <v>344273</v>
      </c>
      <c r="F171" s="21">
        <v>5631.3590000000004</v>
      </c>
      <c r="G171" s="21">
        <f t="shared" si="2"/>
        <v>349904.359</v>
      </c>
      <c r="H171" s="35"/>
      <c r="I171" s="21">
        <v>35369</v>
      </c>
      <c r="J171" s="21">
        <v>26823</v>
      </c>
      <c r="K171" s="35"/>
      <c r="L171" s="21">
        <v>83969.599072122292</v>
      </c>
    </row>
    <row r="172" spans="1:12" x14ac:dyDescent="0.2">
      <c r="A172" s="20" t="s">
        <v>361</v>
      </c>
      <c r="B172" s="20" t="s">
        <v>362</v>
      </c>
      <c r="D172" s="21"/>
      <c r="E172" s="21">
        <v>245173</v>
      </c>
      <c r="F172" s="21">
        <v>3727.4780299334811</v>
      </c>
      <c r="G172" s="21">
        <f t="shared" si="2"/>
        <v>248900.47802993347</v>
      </c>
      <c r="H172" s="35"/>
      <c r="I172" s="21">
        <v>25297</v>
      </c>
      <c r="J172" s="21">
        <v>18030</v>
      </c>
      <c r="K172" s="35"/>
      <c r="L172" s="21">
        <v>45706.367166189251</v>
      </c>
    </row>
    <row r="173" spans="1:12" x14ac:dyDescent="0.2">
      <c r="A173" s="20" t="s">
        <v>363</v>
      </c>
      <c r="B173" s="20" t="s">
        <v>364</v>
      </c>
      <c r="D173" s="21"/>
      <c r="E173" s="21">
        <v>332925</v>
      </c>
      <c r="F173" s="21">
        <v>4682.57289968652</v>
      </c>
      <c r="G173" s="21">
        <f t="shared" si="2"/>
        <v>337607.57289968652</v>
      </c>
      <c r="H173" s="35"/>
      <c r="I173" s="21">
        <v>37925</v>
      </c>
      <c r="J173" s="21">
        <v>22912</v>
      </c>
      <c r="K173" s="35"/>
      <c r="L173" s="21">
        <v>72852.651370897031</v>
      </c>
    </row>
    <row r="174" spans="1:12" x14ac:dyDescent="0.2">
      <c r="A174" s="20" t="s">
        <v>365</v>
      </c>
      <c r="B174" s="20" t="s">
        <v>366</v>
      </c>
      <c r="D174" s="21"/>
      <c r="E174" s="21">
        <v>636073</v>
      </c>
      <c r="F174" s="21">
        <v>8934.5834811881177</v>
      </c>
      <c r="G174" s="21">
        <f t="shared" si="2"/>
        <v>645007.58348118817</v>
      </c>
      <c r="H174" s="35"/>
      <c r="I174" s="21">
        <v>61459</v>
      </c>
      <c r="J174" s="21">
        <v>43278</v>
      </c>
      <c r="K174" s="35"/>
      <c r="L174" s="21">
        <v>113866.88984511435</v>
      </c>
    </row>
    <row r="175" spans="1:12" x14ac:dyDescent="0.2">
      <c r="A175" s="20" t="s">
        <v>367</v>
      </c>
      <c r="B175" s="20" t="s">
        <v>368</v>
      </c>
      <c r="D175" s="21"/>
      <c r="E175" s="21">
        <v>147626</v>
      </c>
      <c r="F175" s="21">
        <v>1978.8003683168317</v>
      </c>
      <c r="G175" s="21">
        <f t="shared" si="2"/>
        <v>149604.80036831682</v>
      </c>
      <c r="H175" s="35"/>
      <c r="I175" s="21">
        <v>14999</v>
      </c>
      <c r="J175" s="21">
        <v>10793</v>
      </c>
      <c r="K175" s="35"/>
      <c r="L175" s="21">
        <v>28893.914725812087</v>
      </c>
    </row>
    <row r="176" spans="1:12" x14ac:dyDescent="0.2">
      <c r="A176" s="20" t="s">
        <v>369</v>
      </c>
      <c r="B176" s="20" t="s">
        <v>370</v>
      </c>
      <c r="D176" s="21"/>
      <c r="E176" s="21">
        <v>289242</v>
      </c>
      <c r="F176" s="21">
        <v>4792.4717527716184</v>
      </c>
      <c r="G176" s="21">
        <f t="shared" si="2"/>
        <v>294034.47175277164</v>
      </c>
      <c r="H176" s="35"/>
      <c r="I176" s="21">
        <v>30397</v>
      </c>
      <c r="J176" s="21">
        <v>20652</v>
      </c>
      <c r="K176" s="35"/>
      <c r="L176" s="21">
        <v>62984.137649828677</v>
      </c>
    </row>
    <row r="177" spans="1:12" x14ac:dyDescent="0.2">
      <c r="A177" s="20" t="s">
        <v>371</v>
      </c>
      <c r="B177" s="20" t="s">
        <v>372</v>
      </c>
      <c r="D177" s="21"/>
      <c r="E177" s="21">
        <v>194199</v>
      </c>
      <c r="F177" s="21">
        <v>2711.451579689704</v>
      </c>
      <c r="G177" s="21">
        <f t="shared" si="2"/>
        <v>196910.45157968972</v>
      </c>
      <c r="H177" s="35"/>
      <c r="I177" s="21">
        <v>19722</v>
      </c>
      <c r="J177" s="21">
        <v>12693</v>
      </c>
      <c r="K177" s="35"/>
      <c r="L177" s="21">
        <v>40449.532548687115</v>
      </c>
    </row>
    <row r="178" spans="1:12" x14ac:dyDescent="0.2">
      <c r="A178" s="20" t="s">
        <v>373</v>
      </c>
      <c r="B178" s="20" t="s">
        <v>374</v>
      </c>
      <c r="D178" s="21"/>
      <c r="E178" s="21">
        <v>247072</v>
      </c>
      <c r="F178" s="21">
        <v>4106.3905349544066</v>
      </c>
      <c r="G178" s="21">
        <f t="shared" si="2"/>
        <v>251178.39053495441</v>
      </c>
      <c r="H178" s="35"/>
      <c r="I178" s="21">
        <v>24143</v>
      </c>
      <c r="J178" s="21">
        <v>19810</v>
      </c>
      <c r="K178" s="35"/>
      <c r="L178" s="21">
        <v>45916.555101764774</v>
      </c>
    </row>
    <row r="179" spans="1:12" x14ac:dyDescent="0.2">
      <c r="A179" s="20" t="s">
        <v>376</v>
      </c>
      <c r="B179" s="20" t="s">
        <v>377</v>
      </c>
      <c r="D179" s="21"/>
      <c r="E179" s="21">
        <v>219778</v>
      </c>
      <c r="F179" s="21">
        <v>3300.1465673076918</v>
      </c>
      <c r="G179" s="21">
        <f t="shared" si="2"/>
        <v>223078.1465673077</v>
      </c>
      <c r="H179" s="35"/>
      <c r="I179" s="21">
        <v>23505</v>
      </c>
      <c r="J179" s="21">
        <v>17374</v>
      </c>
      <c r="K179" s="35"/>
      <c r="L179" s="21">
        <v>39560.917654279889</v>
      </c>
    </row>
    <row r="180" spans="1:12" x14ac:dyDescent="0.2">
      <c r="A180" s="20" t="s">
        <v>378</v>
      </c>
      <c r="B180" s="20" t="s">
        <v>379</v>
      </c>
      <c r="D180" s="21"/>
      <c r="E180" s="21">
        <v>231093</v>
      </c>
      <c r="F180" s="21">
        <v>3322.0224939211557</v>
      </c>
      <c r="G180" s="21">
        <f t="shared" si="2"/>
        <v>234415.02249392116</v>
      </c>
      <c r="H180" s="35"/>
      <c r="I180" s="21">
        <v>24462</v>
      </c>
      <c r="J180" s="21">
        <v>17698</v>
      </c>
      <c r="K180" s="35"/>
      <c r="L180" s="21">
        <v>46438.750880244683</v>
      </c>
    </row>
    <row r="181" spans="1:12" x14ac:dyDescent="0.2">
      <c r="A181" s="20" t="s">
        <v>380</v>
      </c>
      <c r="B181" s="20" t="s">
        <v>381</v>
      </c>
      <c r="D181" s="21"/>
      <c r="E181" s="21">
        <v>259535</v>
      </c>
      <c r="F181" s="21">
        <v>3998.3276261398178</v>
      </c>
      <c r="G181" s="21">
        <f t="shared" si="2"/>
        <v>263533.3276261398</v>
      </c>
      <c r="H181" s="35"/>
      <c r="I181" s="21">
        <v>25102</v>
      </c>
      <c r="J181" s="21">
        <v>18620</v>
      </c>
      <c r="K181" s="35"/>
      <c r="L181" s="21">
        <v>40281.874907767524</v>
      </c>
    </row>
    <row r="182" spans="1:12" x14ac:dyDescent="0.2">
      <c r="A182" s="20" t="s">
        <v>382</v>
      </c>
      <c r="B182" s="20" t="s">
        <v>383</v>
      </c>
      <c r="D182" s="21"/>
      <c r="E182" s="21">
        <v>189963</v>
      </c>
      <c r="F182" s="21">
        <v>3746.1808389057746</v>
      </c>
      <c r="G182" s="21">
        <f t="shared" si="2"/>
        <v>193709.18083890577</v>
      </c>
      <c r="H182" s="35"/>
      <c r="I182" s="21">
        <v>20477</v>
      </c>
      <c r="J182" s="21">
        <v>13669</v>
      </c>
      <c r="K182" s="35"/>
      <c r="L182" s="21">
        <v>34997.831368039777</v>
      </c>
    </row>
    <row r="183" spans="1:12" x14ac:dyDescent="0.2">
      <c r="A183" s="20" t="s">
        <v>384</v>
      </c>
      <c r="B183" s="20" t="s">
        <v>385</v>
      </c>
      <c r="D183" s="21"/>
      <c r="E183" s="21">
        <v>245309</v>
      </c>
      <c r="F183" s="21">
        <v>4107.5098554455444</v>
      </c>
      <c r="G183" s="21">
        <f t="shared" si="2"/>
        <v>249416.50985544553</v>
      </c>
      <c r="H183" s="35"/>
      <c r="I183" s="21">
        <v>26976</v>
      </c>
      <c r="J183" s="21">
        <v>21225</v>
      </c>
      <c r="K183" s="35"/>
      <c r="L183" s="21">
        <v>52392.70124055905</v>
      </c>
    </row>
    <row r="184" spans="1:12" x14ac:dyDescent="0.2">
      <c r="A184" s="20" t="s">
        <v>386</v>
      </c>
      <c r="B184" s="20" t="s">
        <v>387</v>
      </c>
      <c r="D184" s="21"/>
      <c r="E184" s="21">
        <v>200678</v>
      </c>
      <c r="F184" s="21">
        <v>3512.7370000000001</v>
      </c>
      <c r="G184" s="21">
        <f t="shared" si="2"/>
        <v>204190.73699999999</v>
      </c>
      <c r="H184" s="35"/>
      <c r="I184" s="21">
        <v>18301</v>
      </c>
      <c r="J184" s="21">
        <v>15575</v>
      </c>
      <c r="K184" s="35"/>
      <c r="L184" s="21">
        <v>32654.638942130616</v>
      </c>
    </row>
    <row r="185" spans="1:12" x14ac:dyDescent="0.2">
      <c r="A185" s="20" t="s">
        <v>388</v>
      </c>
      <c r="B185" s="20" t="s">
        <v>389</v>
      </c>
      <c r="D185" s="21"/>
      <c r="E185" s="21">
        <v>327267</v>
      </c>
      <c r="F185" s="21">
        <v>4573.5770000000002</v>
      </c>
      <c r="G185" s="21">
        <f t="shared" si="2"/>
        <v>331840.57699999999</v>
      </c>
      <c r="H185" s="35"/>
      <c r="I185" s="21">
        <v>35410</v>
      </c>
      <c r="J185" s="21">
        <v>27314</v>
      </c>
      <c r="K185" s="35"/>
      <c r="L185" s="21">
        <v>64940.938214069203</v>
      </c>
    </row>
    <row r="186" spans="1:12" x14ac:dyDescent="0.2">
      <c r="A186" s="20" t="s">
        <v>390</v>
      </c>
      <c r="B186" s="20" t="s">
        <v>391</v>
      </c>
      <c r="D186" s="21"/>
      <c r="E186" s="21">
        <v>123189</v>
      </c>
      <c r="F186" s="21">
        <v>1538.4099484536082</v>
      </c>
      <c r="G186" s="21">
        <f t="shared" si="2"/>
        <v>124727.40994845361</v>
      </c>
      <c r="H186" s="35"/>
      <c r="I186" s="21">
        <v>13539</v>
      </c>
      <c r="J186" s="21">
        <v>7645.5833728104371</v>
      </c>
      <c r="K186" s="35"/>
      <c r="L186" s="21">
        <v>22887.412747585622</v>
      </c>
    </row>
    <row r="187" spans="1:12" x14ac:dyDescent="0.2">
      <c r="A187" s="20" t="s">
        <v>392</v>
      </c>
      <c r="B187" s="20" t="s">
        <v>393</v>
      </c>
      <c r="D187" s="21"/>
      <c r="E187" s="21">
        <v>115919</v>
      </c>
      <c r="F187" s="21">
        <v>1618.4738969072164</v>
      </c>
      <c r="G187" s="21">
        <f t="shared" si="2"/>
        <v>117537.47389690722</v>
      </c>
      <c r="H187" s="35"/>
      <c r="I187" s="21">
        <v>13262</v>
      </c>
      <c r="J187" s="21">
        <v>7571.7043692734342</v>
      </c>
      <c r="K187" s="35"/>
      <c r="L187" s="21">
        <v>18346.984670303635</v>
      </c>
    </row>
    <row r="188" spans="1:12" x14ac:dyDescent="0.2">
      <c r="A188" s="20" t="s">
        <v>394</v>
      </c>
      <c r="B188" s="20" t="s">
        <v>395</v>
      </c>
      <c r="D188" s="21"/>
      <c r="E188" s="21">
        <v>235871</v>
      </c>
      <c r="F188" s="21">
        <v>3394.2326846926876</v>
      </c>
      <c r="G188" s="21">
        <f t="shared" si="2"/>
        <v>239265.23268469269</v>
      </c>
      <c r="H188" s="35"/>
      <c r="I188" s="21">
        <v>25676</v>
      </c>
      <c r="J188" s="21">
        <v>19606</v>
      </c>
      <c r="K188" s="35"/>
      <c r="L188" s="21">
        <v>46558.546092076904</v>
      </c>
    </row>
    <row r="189" spans="1:12" x14ac:dyDescent="0.2">
      <c r="A189" s="20" t="s">
        <v>396</v>
      </c>
      <c r="B189" s="20" t="s">
        <v>397</v>
      </c>
      <c r="D189" s="21"/>
      <c r="E189" s="21">
        <v>223534</v>
      </c>
      <c r="F189" s="21">
        <v>3588.2546009615385</v>
      </c>
      <c r="G189" s="21">
        <f t="shared" si="2"/>
        <v>227122.25460096155</v>
      </c>
      <c r="H189" s="35"/>
      <c r="I189" s="21">
        <v>26865</v>
      </c>
      <c r="J189" s="21">
        <v>16811</v>
      </c>
      <c r="K189" s="35"/>
      <c r="L189" s="21">
        <v>44423.672233130979</v>
      </c>
    </row>
    <row r="190" spans="1:12" x14ac:dyDescent="0.2">
      <c r="A190" s="20" t="s">
        <v>398</v>
      </c>
      <c r="B190" s="20" t="s">
        <v>399</v>
      </c>
      <c r="D190" s="21"/>
      <c r="E190" s="21">
        <v>395940.4636114068</v>
      </c>
      <c r="F190" s="21">
        <v>5474.5498561354016</v>
      </c>
      <c r="G190" s="21">
        <f t="shared" si="2"/>
        <v>401415.01346754219</v>
      </c>
      <c r="H190" s="35"/>
      <c r="I190" s="21">
        <v>37374</v>
      </c>
      <c r="J190" s="21">
        <v>27193</v>
      </c>
      <c r="K190" s="35"/>
      <c r="L190" s="21">
        <v>80873.184899380882</v>
      </c>
    </row>
    <row r="191" spans="1:12" x14ac:dyDescent="0.2">
      <c r="A191" s="20" t="s">
        <v>400</v>
      </c>
      <c r="B191" s="20" t="s">
        <v>401</v>
      </c>
      <c r="D191" s="21"/>
      <c r="E191" s="21">
        <v>669492</v>
      </c>
      <c r="F191" s="21">
        <v>10270.705857493858</v>
      </c>
      <c r="G191" s="21">
        <f t="shared" si="2"/>
        <v>679762.70585749391</v>
      </c>
      <c r="H191" s="35"/>
      <c r="I191" s="21">
        <v>87973</v>
      </c>
      <c r="J191" s="21">
        <v>51820.833440717448</v>
      </c>
      <c r="K191" s="35"/>
      <c r="L191" s="21">
        <v>194481.06773638941</v>
      </c>
    </row>
    <row r="192" spans="1:12" x14ac:dyDescent="0.2">
      <c r="A192" s="20" t="s">
        <v>402</v>
      </c>
      <c r="B192" s="20" t="s">
        <v>403</v>
      </c>
      <c r="D192" s="21"/>
      <c r="E192" s="21">
        <v>254666</v>
      </c>
      <c r="F192" s="21">
        <v>4081.0790000000002</v>
      </c>
      <c r="G192" s="21">
        <f t="shared" si="2"/>
        <v>258747.079</v>
      </c>
      <c r="H192" s="35"/>
      <c r="I192" s="21">
        <v>25925</v>
      </c>
      <c r="J192" s="21">
        <v>21476</v>
      </c>
      <c r="K192" s="35"/>
      <c r="L192" s="21">
        <v>45380.29767909865</v>
      </c>
    </row>
    <row r="193" spans="1:12" x14ac:dyDescent="0.2">
      <c r="A193" s="20" t="s">
        <v>404</v>
      </c>
      <c r="B193" s="20" t="s">
        <v>405</v>
      </c>
      <c r="D193" s="21"/>
      <c r="E193" s="21">
        <v>164354</v>
      </c>
      <c r="F193" s="21">
        <v>2362.4929999999999</v>
      </c>
      <c r="G193" s="21">
        <f t="shared" si="2"/>
        <v>166716.49299999999</v>
      </c>
      <c r="H193" s="35"/>
      <c r="I193" s="21">
        <v>18888</v>
      </c>
      <c r="J193" s="21">
        <v>10577.894913832661</v>
      </c>
      <c r="K193" s="35"/>
      <c r="L193" s="21">
        <v>35259.42069390908</v>
      </c>
    </row>
    <row r="194" spans="1:12" x14ac:dyDescent="0.2">
      <c r="A194" s="20" t="s">
        <v>406</v>
      </c>
      <c r="B194" s="20" t="s">
        <v>407</v>
      </c>
      <c r="D194" s="21"/>
      <c r="E194" s="21">
        <v>236900</v>
      </c>
      <c r="F194" s="21">
        <v>3483.4880432692303</v>
      </c>
      <c r="G194" s="21">
        <f t="shared" si="2"/>
        <v>240383.48804326923</v>
      </c>
      <c r="H194" s="35"/>
      <c r="I194" s="21">
        <v>25132</v>
      </c>
      <c r="J194" s="21">
        <v>18887</v>
      </c>
      <c r="K194" s="35"/>
      <c r="L194" s="21">
        <v>43740.061338372165</v>
      </c>
    </row>
    <row r="195" spans="1:12" x14ac:dyDescent="0.2">
      <c r="A195" s="20" t="s">
        <v>408</v>
      </c>
      <c r="B195" s="20" t="s">
        <v>409</v>
      </c>
      <c r="D195" s="21"/>
      <c r="E195" s="21">
        <v>262022</v>
      </c>
      <c r="F195" s="21">
        <v>3884.0947538802661</v>
      </c>
      <c r="G195" s="21">
        <f t="shared" si="2"/>
        <v>265906.09475388029</v>
      </c>
      <c r="H195" s="35"/>
      <c r="I195" s="21">
        <v>25289</v>
      </c>
      <c r="J195" s="21">
        <v>19796</v>
      </c>
      <c r="K195" s="35"/>
      <c r="L195" s="21">
        <v>49907.285845310711</v>
      </c>
    </row>
    <row r="196" spans="1:12" x14ac:dyDescent="0.2">
      <c r="A196" s="20" t="s">
        <v>410</v>
      </c>
      <c r="B196" s="20" t="s">
        <v>411</v>
      </c>
      <c r="D196" s="21"/>
      <c r="E196" s="21">
        <v>123689</v>
      </c>
      <c r="F196" s="21">
        <v>1749.115154639175</v>
      </c>
      <c r="G196" s="21">
        <f t="shared" si="2"/>
        <v>125438.11515463918</v>
      </c>
      <c r="H196" s="35"/>
      <c r="I196" s="21">
        <v>17573</v>
      </c>
      <c r="J196" s="21">
        <v>9072.8843615715014</v>
      </c>
      <c r="K196" s="35"/>
      <c r="L196" s="21">
        <v>23196.415479396528</v>
      </c>
    </row>
    <row r="197" spans="1:12" x14ac:dyDescent="0.2">
      <c r="A197" s="20" t="s">
        <v>412</v>
      </c>
      <c r="B197" s="20" t="s">
        <v>413</v>
      </c>
      <c r="D197" s="21"/>
      <c r="E197" s="21">
        <v>289254.38444730797</v>
      </c>
      <c r="F197" s="21">
        <v>5084.6859999999997</v>
      </c>
      <c r="G197" s="21">
        <f t="shared" si="2"/>
        <v>294339.07044730795</v>
      </c>
      <c r="H197" s="35"/>
      <c r="I197" s="21">
        <v>31330</v>
      </c>
      <c r="J197" s="21">
        <v>25757</v>
      </c>
      <c r="K197" s="35"/>
      <c r="L197" s="21">
        <v>70471.102610720685</v>
      </c>
    </row>
    <row r="198" spans="1:12" x14ac:dyDescent="0.2">
      <c r="A198" s="20" t="s">
        <v>414</v>
      </c>
      <c r="B198" s="20" t="s">
        <v>415</v>
      </c>
      <c r="D198" s="21"/>
      <c r="E198" s="21">
        <v>326098</v>
      </c>
      <c r="F198" s="21">
        <v>4467.4392693935124</v>
      </c>
      <c r="G198" s="21">
        <f t="shared" si="2"/>
        <v>330565.43926939351</v>
      </c>
      <c r="H198" s="35"/>
      <c r="I198" s="21">
        <v>33544</v>
      </c>
      <c r="J198" s="21">
        <v>20523</v>
      </c>
      <c r="K198" s="35"/>
      <c r="L198" s="21">
        <v>73764.723025363564</v>
      </c>
    </row>
    <row r="199" spans="1:12" x14ac:dyDescent="0.2">
      <c r="A199" s="20" t="s">
        <v>416</v>
      </c>
      <c r="B199" s="20" t="s">
        <v>417</v>
      </c>
      <c r="D199" s="21"/>
      <c r="E199" s="21">
        <v>108200</v>
      </c>
      <c r="F199" s="21">
        <v>1549.4009026798308</v>
      </c>
      <c r="G199" s="21">
        <f t="shared" si="2"/>
        <v>109749.40090267983</v>
      </c>
      <c r="H199" s="35"/>
      <c r="I199" s="21">
        <v>9857</v>
      </c>
      <c r="J199" s="21">
        <v>6840</v>
      </c>
      <c r="K199" s="35"/>
      <c r="L199" s="21">
        <v>22057.611054346638</v>
      </c>
    </row>
    <row r="200" spans="1:12" x14ac:dyDescent="0.2">
      <c r="A200" s="20" t="s">
        <v>418</v>
      </c>
      <c r="B200" s="20" t="s">
        <v>419</v>
      </c>
      <c r="D200" s="21"/>
      <c r="E200" s="21">
        <v>129417</v>
      </c>
      <c r="F200" s="21">
        <v>2067.3407560975606</v>
      </c>
      <c r="G200" s="21">
        <f t="shared" si="2"/>
        <v>131484.34075609755</v>
      </c>
      <c r="H200" s="35"/>
      <c r="I200" s="21">
        <v>13707</v>
      </c>
      <c r="J200" s="21">
        <v>8684</v>
      </c>
      <c r="K200" s="35"/>
      <c r="L200" s="21">
        <v>23389.355481288985</v>
      </c>
    </row>
    <row r="201" spans="1:12" x14ac:dyDescent="0.2">
      <c r="A201" s="20" t="s">
        <v>420</v>
      </c>
      <c r="B201" s="20" t="s">
        <v>421</v>
      </c>
      <c r="D201" s="21"/>
      <c r="E201" s="21">
        <v>196536</v>
      </c>
      <c r="F201" s="21">
        <v>2631.1609623059867</v>
      </c>
      <c r="G201" s="21">
        <f t="shared" si="2"/>
        <v>199167.16096230599</v>
      </c>
      <c r="H201" s="35"/>
      <c r="I201" s="21">
        <v>18397</v>
      </c>
      <c r="J201" s="21">
        <v>15981</v>
      </c>
      <c r="K201" s="35"/>
      <c r="L201" s="21">
        <v>38010.480181667364</v>
      </c>
    </row>
    <row r="202" spans="1:12" x14ac:dyDescent="0.2">
      <c r="A202" s="20" t="s">
        <v>422</v>
      </c>
      <c r="B202" s="20" t="s">
        <v>423</v>
      </c>
      <c r="D202" s="21"/>
      <c r="E202" s="21">
        <v>598757</v>
      </c>
      <c r="F202" s="21">
        <v>8774.1992067307692</v>
      </c>
      <c r="G202" s="21">
        <f t="shared" ref="G202:G217" si="3">E202+F202</f>
        <v>607531.19920673082</v>
      </c>
      <c r="H202" s="35"/>
      <c r="I202" s="21">
        <v>66178</v>
      </c>
      <c r="J202" s="21">
        <v>44685</v>
      </c>
      <c r="K202" s="35"/>
      <c r="L202" s="21">
        <v>131248.22393572016</v>
      </c>
    </row>
    <row r="203" spans="1:12" x14ac:dyDescent="0.2">
      <c r="A203" s="20" t="s">
        <v>424</v>
      </c>
      <c r="B203" s="20" t="s">
        <v>425</v>
      </c>
      <c r="D203" s="21"/>
      <c r="E203" s="21">
        <v>506366</v>
      </c>
      <c r="F203" s="21">
        <v>8707.8898514412413</v>
      </c>
      <c r="G203" s="21">
        <f t="shared" si="3"/>
        <v>515073.88985144126</v>
      </c>
      <c r="H203" s="35"/>
      <c r="I203" s="21">
        <v>56306</v>
      </c>
      <c r="J203" s="21">
        <v>36583</v>
      </c>
      <c r="K203" s="35"/>
      <c r="L203" s="21">
        <v>109204.8434665425</v>
      </c>
    </row>
    <row r="204" spans="1:12" x14ac:dyDescent="0.2">
      <c r="A204" s="20" t="s">
        <v>426</v>
      </c>
      <c r="B204" s="20" t="s">
        <v>427</v>
      </c>
      <c r="D204" s="21"/>
      <c r="E204" s="21">
        <v>153858</v>
      </c>
      <c r="F204" s="21">
        <v>2093.3355734140505</v>
      </c>
      <c r="G204" s="21">
        <f t="shared" si="3"/>
        <v>155951.33557341405</v>
      </c>
      <c r="H204" s="35"/>
      <c r="I204" s="21">
        <v>16491</v>
      </c>
      <c r="J204" s="21">
        <v>10353.80951349992</v>
      </c>
      <c r="K204" s="35"/>
      <c r="L204" s="21">
        <v>30101.406597145171</v>
      </c>
    </row>
    <row r="205" spans="1:12" x14ac:dyDescent="0.2">
      <c r="A205" s="20" t="s">
        <v>428</v>
      </c>
      <c r="B205" s="20" t="s">
        <v>429</v>
      </c>
      <c r="D205" s="21"/>
      <c r="E205" s="21">
        <v>161882</v>
      </c>
      <c r="F205" s="21">
        <v>1840.617</v>
      </c>
      <c r="G205" s="21">
        <f t="shared" si="3"/>
        <v>163722.617</v>
      </c>
      <c r="H205" s="35"/>
      <c r="I205" s="21">
        <v>17505</v>
      </c>
      <c r="J205" s="21">
        <v>10704.321548433109</v>
      </c>
      <c r="K205" s="35"/>
      <c r="L205" s="21">
        <v>26152.09343540691</v>
      </c>
    </row>
    <row r="206" spans="1:12" x14ac:dyDescent="0.2">
      <c r="A206" s="20" t="s">
        <v>432</v>
      </c>
      <c r="B206" s="20" t="s">
        <v>433</v>
      </c>
      <c r="D206" s="21"/>
      <c r="E206" s="21">
        <v>213378.75712925094</v>
      </c>
      <c r="F206" s="21">
        <v>3344.7</v>
      </c>
      <c r="G206" s="21">
        <f t="shared" si="3"/>
        <v>216723.45712925095</v>
      </c>
      <c r="H206" s="35"/>
      <c r="I206" s="21">
        <v>24008</v>
      </c>
      <c r="J206" s="21">
        <v>15766</v>
      </c>
      <c r="K206" s="35"/>
      <c r="L206" s="21">
        <v>39160.923916576314</v>
      </c>
    </row>
    <row r="207" spans="1:12" x14ac:dyDescent="0.2">
      <c r="A207" s="20" t="s">
        <v>435</v>
      </c>
      <c r="B207" s="20" t="s">
        <v>436</v>
      </c>
      <c r="D207" s="21"/>
      <c r="E207" s="21">
        <v>534261</v>
      </c>
      <c r="F207" s="21">
        <v>9296.6769999999997</v>
      </c>
      <c r="G207" s="21">
        <f t="shared" si="3"/>
        <v>543557.67700000003</v>
      </c>
      <c r="H207" s="35"/>
      <c r="I207" s="21">
        <v>60430.587884811001</v>
      </c>
      <c r="J207" s="21">
        <v>43386.551043738844</v>
      </c>
      <c r="K207" s="35"/>
      <c r="L207" s="21">
        <v>131223.2721118881</v>
      </c>
    </row>
    <row r="208" spans="1:12" x14ac:dyDescent="0.2">
      <c r="A208" s="20" t="s">
        <v>437</v>
      </c>
      <c r="B208" s="20" t="s">
        <v>438</v>
      </c>
      <c r="D208" s="21"/>
      <c r="E208" s="21">
        <v>961792</v>
      </c>
      <c r="F208" s="21">
        <v>15842.974000000002</v>
      </c>
      <c r="G208" s="21">
        <f t="shared" si="3"/>
        <v>977634.97400000005</v>
      </c>
      <c r="H208" s="35"/>
      <c r="I208" s="21">
        <v>99703</v>
      </c>
      <c r="J208" s="21">
        <v>69909</v>
      </c>
      <c r="K208" s="35"/>
      <c r="L208" s="21">
        <v>168027.2939179792</v>
      </c>
    </row>
    <row r="209" spans="1:12" x14ac:dyDescent="0.2">
      <c r="A209" s="20" t="s">
        <v>439</v>
      </c>
      <c r="B209" s="20" t="s">
        <v>440</v>
      </c>
      <c r="D209" s="21"/>
      <c r="E209" s="21">
        <v>696982.39083422045</v>
      </c>
      <c r="F209" s="21">
        <v>11595.761</v>
      </c>
      <c r="G209" s="21">
        <f t="shared" si="3"/>
        <v>708578.15183422051</v>
      </c>
      <c r="H209" s="35"/>
      <c r="I209" s="21">
        <v>75113</v>
      </c>
      <c r="J209" s="21">
        <v>50627</v>
      </c>
      <c r="K209" s="35"/>
      <c r="L209" s="21">
        <v>132866.36836812345</v>
      </c>
    </row>
    <row r="210" spans="1:12" x14ac:dyDescent="0.2">
      <c r="A210" s="20" t="s">
        <v>442</v>
      </c>
      <c r="B210" s="20" t="s">
        <v>443</v>
      </c>
      <c r="D210" s="21"/>
      <c r="E210" s="21">
        <v>696677.9272228136</v>
      </c>
      <c r="F210" s="21">
        <v>12861.039000000001</v>
      </c>
      <c r="G210" s="21">
        <f t="shared" si="3"/>
        <v>709538.96622281359</v>
      </c>
      <c r="H210" s="35"/>
      <c r="I210" s="21">
        <v>77614.116465777915</v>
      </c>
      <c r="J210" s="21">
        <v>48952.314256047612</v>
      </c>
      <c r="K210" s="35"/>
      <c r="L210" s="21">
        <v>125280.44682784338</v>
      </c>
    </row>
    <row r="211" spans="1:12" x14ac:dyDescent="0.2">
      <c r="A211" s="20" t="s">
        <v>444</v>
      </c>
      <c r="B211" s="20" t="s">
        <v>445</v>
      </c>
      <c r="D211" s="21"/>
      <c r="E211" s="21">
        <v>258549.83450053225</v>
      </c>
      <c r="F211" s="21">
        <v>4234.75</v>
      </c>
      <c r="G211" s="21">
        <f t="shared" si="3"/>
        <v>262784.58450053225</v>
      </c>
      <c r="H211" s="35"/>
      <c r="I211" s="21">
        <v>27161.486610916927</v>
      </c>
      <c r="J211" s="21">
        <v>19597.441911145492</v>
      </c>
      <c r="K211" s="35"/>
      <c r="L211" s="21">
        <v>49835.313615411753</v>
      </c>
    </row>
    <row r="212" spans="1:12" x14ac:dyDescent="0.2">
      <c r="A212" s="20" t="s">
        <v>446</v>
      </c>
      <c r="B212" s="20" t="s">
        <v>447</v>
      </c>
      <c r="D212" s="21"/>
      <c r="E212" s="21">
        <v>1080961.6540422433</v>
      </c>
      <c r="F212" s="21">
        <v>18974.248814004379</v>
      </c>
      <c r="G212" s="21">
        <f t="shared" si="3"/>
        <v>1099935.9028562477</v>
      </c>
      <c r="H212" s="35"/>
      <c r="I212" s="21">
        <v>115911.37542215922</v>
      </c>
      <c r="J212" s="21">
        <v>88032.65678248585</v>
      </c>
      <c r="K212" s="35"/>
      <c r="L212" s="21">
        <v>204261.08766133207</v>
      </c>
    </row>
    <row r="213" spans="1:12" x14ac:dyDescent="0.2">
      <c r="A213" s="20" t="s">
        <v>448</v>
      </c>
      <c r="B213" s="20" t="s">
        <v>449</v>
      </c>
      <c r="D213" s="21"/>
      <c r="E213" s="21">
        <v>661401</v>
      </c>
      <c r="F213" s="21">
        <v>11447.183000000001</v>
      </c>
      <c r="G213" s="21">
        <f t="shared" si="3"/>
        <v>672848.18299999996</v>
      </c>
      <c r="H213" s="35"/>
      <c r="I213" s="21">
        <v>75968.005845767344</v>
      </c>
      <c r="J213" s="21">
        <v>45421.29210691624</v>
      </c>
      <c r="K213" s="35"/>
      <c r="L213" s="21">
        <v>115302.69004918967</v>
      </c>
    </row>
    <row r="214" spans="1:12" x14ac:dyDescent="0.2">
      <c r="A214" s="20" t="s">
        <v>450</v>
      </c>
      <c r="B214" s="20" t="s">
        <v>451</v>
      </c>
      <c r="D214" s="21"/>
      <c r="E214" s="21">
        <v>379052</v>
      </c>
      <c r="F214" s="21">
        <v>7096.7441859956234</v>
      </c>
      <c r="G214" s="21">
        <f t="shared" si="3"/>
        <v>386148.7441859956</v>
      </c>
      <c r="H214" s="35"/>
      <c r="I214" s="21">
        <v>35174.628997475978</v>
      </c>
      <c r="J214" s="21">
        <v>28574.363277715183</v>
      </c>
      <c r="K214" s="35"/>
      <c r="L214" s="21">
        <v>64644.765035227552</v>
      </c>
    </row>
    <row r="215" spans="1:12" x14ac:dyDescent="0.2">
      <c r="A215" s="20" t="s">
        <v>452</v>
      </c>
      <c r="B215" s="20" t="s">
        <v>453</v>
      </c>
      <c r="D215" s="21"/>
      <c r="E215" s="21">
        <v>266403.38640820212</v>
      </c>
      <c r="F215" s="21">
        <v>4285.625</v>
      </c>
      <c r="G215" s="21">
        <f t="shared" si="3"/>
        <v>270689.01140820212</v>
      </c>
      <c r="H215" s="35"/>
      <c r="I215" s="21">
        <v>32061.855773091535</v>
      </c>
      <c r="J215" s="21">
        <v>21625.323596102098</v>
      </c>
      <c r="K215" s="35"/>
      <c r="L215" s="21">
        <v>57768.409850719749</v>
      </c>
    </row>
    <row r="216" spans="1:12" x14ac:dyDescent="0.2">
      <c r="A216" s="20" t="s">
        <v>454</v>
      </c>
      <c r="B216" s="20" t="s">
        <v>455</v>
      </c>
      <c r="D216" s="21"/>
      <c r="E216" s="21">
        <v>243384.3573309429</v>
      </c>
      <c r="F216" s="21">
        <v>3628.9771744471745</v>
      </c>
      <c r="G216" s="21">
        <f t="shared" si="3"/>
        <v>247013.33450539008</v>
      </c>
      <c r="H216" s="35"/>
      <c r="I216" s="21">
        <v>27462</v>
      </c>
      <c r="J216" s="21">
        <v>17974</v>
      </c>
      <c r="K216" s="35"/>
      <c r="L216" s="21">
        <v>43748.391080931287</v>
      </c>
    </row>
    <row r="217" spans="1:12" x14ac:dyDescent="0.2">
      <c r="A217" s="20" t="s">
        <v>456</v>
      </c>
      <c r="B217" s="20" t="s">
        <v>457</v>
      </c>
      <c r="D217" s="21"/>
      <c r="E217" s="21">
        <v>531951.84447307978</v>
      </c>
      <c r="F217" s="21">
        <v>8355.7090000000007</v>
      </c>
      <c r="G217" s="21">
        <f t="shared" si="3"/>
        <v>540307.55347307981</v>
      </c>
      <c r="H217" s="35"/>
      <c r="I217" s="21">
        <v>56874</v>
      </c>
      <c r="J217" s="21">
        <v>35196</v>
      </c>
      <c r="K217" s="35"/>
      <c r="L217" s="21">
        <v>94442.204577065524</v>
      </c>
    </row>
    <row r="218" spans="1:12" x14ac:dyDescent="0.2">
      <c r="D218" s="18"/>
      <c r="E218" s="18"/>
      <c r="F218" s="18"/>
      <c r="G218" s="18"/>
      <c r="I218" s="18"/>
      <c r="J218" s="18"/>
      <c r="L218" s="18"/>
    </row>
    <row r="219" spans="1:12" x14ac:dyDescent="0.2">
      <c r="A219" s="2"/>
      <c r="B219" s="23" t="s">
        <v>458</v>
      </c>
      <c r="C219" s="14"/>
      <c r="D219" s="24"/>
      <c r="E219" s="24">
        <f>SUM(E9:E217)</f>
        <v>66900180.999999993</v>
      </c>
      <c r="F219" s="24">
        <f>SUM(F9:F217)</f>
        <v>1100000.0000000009</v>
      </c>
      <c r="G219" s="24">
        <f>SUM(G9:G217)</f>
        <v>68000181.000000015</v>
      </c>
      <c r="H219" s="51"/>
      <c r="I219" s="24">
        <f t="shared" ref="I219:L219" si="4">SUM(I9:I217)</f>
        <v>7066757.816822717</v>
      </c>
      <c r="J219" s="24">
        <f t="shared" si="4"/>
        <v>5350823.3534933757</v>
      </c>
      <c r="K219" s="51"/>
      <c r="L219" s="24">
        <f t="shared" si="4"/>
        <v>13471567.859082917</v>
      </c>
    </row>
    <row r="221" spans="1:12" x14ac:dyDescent="0.2">
      <c r="B221" s="14" t="s">
        <v>489</v>
      </c>
    </row>
    <row r="223" spans="1:12" x14ac:dyDescent="0.2">
      <c r="B223" s="1" t="s">
        <v>484</v>
      </c>
      <c r="D223" s="33"/>
      <c r="E223" s="33">
        <f>SUMIF('CCG characteristics'!$D$7:$D$215,$B223,E$9:E$217)</f>
        <v>20390044</v>
      </c>
      <c r="F223" s="33"/>
      <c r="G223" s="33">
        <f>SUMIF('CCG characteristics'!$D$7:$D$215,$B223,G$9:G$217)</f>
        <v>20731931.548887901</v>
      </c>
      <c r="I223" s="33">
        <f>SUMIF('CCG characteristics'!$D$7:$D$215,$B223,I$9:I$217)</f>
        <v>2048667.4208497421</v>
      </c>
      <c r="J223" s="33">
        <f>SUMIF('CCG characteristics'!$D$7:$D$215,$B223,J$9:J$217)</f>
        <v>1733446.4486097628</v>
      </c>
      <c r="L223" s="33">
        <f>SUMIF('CCG characteristics'!$D$7:$D$215,$B223,L$9:L$217)</f>
        <v>3847726.9669552124</v>
      </c>
    </row>
    <row r="224" spans="1:12" x14ac:dyDescent="0.2">
      <c r="B224" s="1" t="s">
        <v>485</v>
      </c>
      <c r="D224" s="33"/>
      <c r="E224" s="33">
        <f>SUMIF('CCG characteristics'!$D$7:$D$215,$B224,E$9:E$217)</f>
        <v>19541095</v>
      </c>
      <c r="F224" s="33"/>
      <c r="G224" s="33">
        <f>SUMIF('CCG characteristics'!$D$7:$D$215,$B224,G$9:G$217)</f>
        <v>19868734.764889531</v>
      </c>
      <c r="I224" s="33">
        <f>SUMIF('CCG characteristics'!$D$7:$D$215,$B224,I$9:I$217)</f>
        <v>2132754.0665147714</v>
      </c>
      <c r="J224" s="33">
        <f>SUMIF('CCG characteristics'!$D$7:$D$215,$B224,J$9:J$217)</f>
        <v>1550731.1003305488</v>
      </c>
      <c r="L224" s="33">
        <f>SUMIF('CCG characteristics'!$D$7:$D$215,$B224,L$9:L$217)</f>
        <v>3760428.8228636733</v>
      </c>
    </row>
    <row r="225" spans="2:12" x14ac:dyDescent="0.2">
      <c r="B225" s="1" t="s">
        <v>284</v>
      </c>
      <c r="D225" s="33"/>
      <c r="E225" s="33">
        <f>SUMIF('CCG characteristics'!$D$7:$D$215,$B225,E$9:E$217)</f>
        <v>10564364</v>
      </c>
      <c r="F225" s="33"/>
      <c r="G225" s="33">
        <f>SUMIF('CCG characteristics'!$D$7:$D$215,$B225,G$9:G$217)</f>
        <v>10734728.108999999</v>
      </c>
      <c r="I225" s="33">
        <f>SUMIF('CCG characteristics'!$D$7:$D$215,$B225,I$9:I$217)</f>
        <v>1117707.2724581999</v>
      </c>
      <c r="J225" s="33">
        <f>SUMIF('CCG characteristics'!$D$7:$D$215,$B225,J$9:J$217)</f>
        <v>850223.58205612726</v>
      </c>
      <c r="L225" s="33">
        <f>SUMIF('CCG characteristics'!$D$7:$D$215,$B225,L$9:L$217)</f>
        <v>2599301.4318353278</v>
      </c>
    </row>
    <row r="226" spans="2:12" x14ac:dyDescent="0.2">
      <c r="B226" s="1" t="s">
        <v>486</v>
      </c>
      <c r="D226" s="33"/>
      <c r="E226" s="33">
        <f>SUMIF('CCG characteristics'!$D$7:$D$215,$B226,E$9:E$217)</f>
        <v>16404678</v>
      </c>
      <c r="F226" s="33"/>
      <c r="G226" s="33">
        <f>SUMIF('CCG characteristics'!$D$7:$D$215,$B226,G$9:G$217)</f>
        <v>16664786.577222569</v>
      </c>
      <c r="I226" s="33">
        <f>SUMIF('CCG characteristics'!$D$7:$D$215,$B226,I$9:I$217)</f>
        <v>1767629.057</v>
      </c>
      <c r="J226" s="33">
        <f>SUMIF('CCG characteristics'!$D$7:$D$215,$B226,J$9:J$217)</f>
        <v>1216422.2224969384</v>
      </c>
      <c r="L226" s="33">
        <f>SUMIF('CCG characteristics'!$D$7:$D$215,$B226,L$9:L$217)</f>
        <v>3264110.6374287</v>
      </c>
    </row>
    <row r="227" spans="2:12" x14ac:dyDescent="0.2">
      <c r="B227" s="38"/>
    </row>
    <row r="228" spans="2:12" x14ac:dyDescent="0.2">
      <c r="B228" s="1" t="s">
        <v>458</v>
      </c>
      <c r="D228" s="34"/>
      <c r="E228" s="34">
        <f t="shared" ref="E228:G228" si="5">SUM(E223:E226)</f>
        <v>66900181</v>
      </c>
      <c r="F228" s="34"/>
      <c r="G228" s="34">
        <f t="shared" si="5"/>
        <v>68000181</v>
      </c>
      <c r="I228" s="34">
        <f t="shared" ref="I228:J228" si="6">SUM(I223:I226)</f>
        <v>7066757.8168227132</v>
      </c>
      <c r="J228" s="34">
        <f t="shared" si="6"/>
        <v>5350823.3534933776</v>
      </c>
      <c r="L228" s="34">
        <f>SUM(L223:L226)</f>
        <v>13471567.859082915</v>
      </c>
    </row>
    <row r="229" spans="2:12" x14ac:dyDescent="0.2">
      <c r="B229" s="38"/>
    </row>
    <row r="230" spans="2:12" x14ac:dyDescent="0.2">
      <c r="B230" s="14" t="s">
        <v>478</v>
      </c>
    </row>
    <row r="232" spans="2:12" x14ac:dyDescent="0.2">
      <c r="B232" s="1" t="s">
        <v>4</v>
      </c>
      <c r="D232" s="33"/>
      <c r="E232" s="33">
        <f>SUMIF('CCG characteristics'!$E$7:$E$215,$B232,E$9:E$217)</f>
        <v>1657071</v>
      </c>
      <c r="F232" s="33"/>
      <c r="G232" s="33">
        <f>SUMIF('CCG characteristics'!$E$7:$E$215,$B232,G$9:G$217)</f>
        <v>1685249.6629999999</v>
      </c>
      <c r="I232" s="33">
        <f>SUMIF('CCG characteristics'!$E$7:$E$215,$B232,I$9:I$217)</f>
        <v>168214</v>
      </c>
      <c r="J232" s="33">
        <f>SUMIF('CCG characteristics'!$E$7:$E$215,$B232,J$9:J$217)</f>
        <v>137257</v>
      </c>
      <c r="L232" s="33">
        <f>SUMIF('CCG characteristics'!$E$7:$E$215,$B232,L$9:L$217)</f>
        <v>281010.00838652963</v>
      </c>
    </row>
    <row r="233" spans="2:12" x14ac:dyDescent="0.2">
      <c r="B233" s="1" t="s">
        <v>9</v>
      </c>
      <c r="D233" s="33"/>
      <c r="E233" s="33">
        <f>SUMIF('CCG characteristics'!$E$7:$E$215,$B233,E$9:E$217)</f>
        <v>2743643</v>
      </c>
      <c r="F233" s="33"/>
      <c r="G233" s="33">
        <f>SUMIF('CCG characteristics'!$E$7:$E$215,$B233,G$9:G$217)</f>
        <v>2790376.4868579088</v>
      </c>
      <c r="I233" s="33">
        <f>SUMIF('CCG characteristics'!$E$7:$E$215,$B233,I$9:I$217)</f>
        <v>260530</v>
      </c>
      <c r="J233" s="33">
        <f>SUMIF('CCG characteristics'!$E$7:$E$215,$B233,J$9:J$217)</f>
        <v>222434</v>
      </c>
      <c r="L233" s="33">
        <f>SUMIF('CCG characteristics'!$E$7:$E$215,$B233,L$9:L$217)</f>
        <v>450691.12516226002</v>
      </c>
    </row>
    <row r="234" spans="2:12" x14ac:dyDescent="0.2">
      <c r="B234" s="1" t="s">
        <v>31</v>
      </c>
      <c r="D234" s="33"/>
      <c r="E234" s="33">
        <f>SUMIF('CCG characteristics'!$E$7:$E$215,$B234,E$9:E$217)</f>
        <v>1964816</v>
      </c>
      <c r="F234" s="33"/>
      <c r="G234" s="33">
        <f>SUMIF('CCG characteristics'!$E$7:$E$215,$B234,G$9:G$217)</f>
        <v>1997752.993</v>
      </c>
      <c r="I234" s="33">
        <f>SUMIF('CCG characteristics'!$E$7:$E$215,$B234,I$9:I$217)</f>
        <v>188960</v>
      </c>
      <c r="J234" s="33">
        <f>SUMIF('CCG characteristics'!$E$7:$E$215,$B234,J$9:J$217)</f>
        <v>170825</v>
      </c>
      <c r="L234" s="33">
        <f>SUMIF('CCG characteristics'!$E$7:$E$215,$B234,L$9:L$217)</f>
        <v>376048.26426054101</v>
      </c>
    </row>
    <row r="235" spans="2:12" x14ac:dyDescent="0.2">
      <c r="B235" s="1" t="s">
        <v>36</v>
      </c>
      <c r="D235" s="33"/>
      <c r="E235" s="33">
        <f>SUMIF('CCG characteristics'!$E$7:$E$215,$B235,E$9:E$217)</f>
        <v>3647996</v>
      </c>
      <c r="F235" s="33"/>
      <c r="G235" s="33">
        <f>SUMIF('CCG characteristics'!$E$7:$E$215,$B235,G$9:G$217)</f>
        <v>3710107.327380856</v>
      </c>
      <c r="I235" s="33">
        <f>SUMIF('CCG characteristics'!$E$7:$E$215,$B235,I$9:I$217)</f>
        <v>372932</v>
      </c>
      <c r="J235" s="33">
        <f>SUMIF('CCG characteristics'!$E$7:$E$215,$B235,J$9:J$217)</f>
        <v>323907</v>
      </c>
      <c r="L235" s="33">
        <f>SUMIF('CCG characteristics'!$E$7:$E$215,$B235,L$9:L$217)</f>
        <v>840138.62509361969</v>
      </c>
    </row>
    <row r="236" spans="2:12" x14ac:dyDescent="0.2">
      <c r="B236" s="1" t="s">
        <v>49</v>
      </c>
      <c r="D236" s="33"/>
      <c r="E236" s="33">
        <f>SUMIF('CCG characteristics'!$E$7:$E$215,$B236,E$9:E$217)</f>
        <v>1598320</v>
      </c>
      <c r="F236" s="33"/>
      <c r="G236" s="33">
        <f>SUMIF('CCG characteristics'!$E$7:$E$215,$B236,G$9:G$217)</f>
        <v>1623720.6670000001</v>
      </c>
      <c r="I236" s="33">
        <f>SUMIF('CCG characteristics'!$E$7:$E$215,$B236,I$9:I$217)</f>
        <v>160842</v>
      </c>
      <c r="J236" s="33">
        <f>SUMIF('CCG characteristics'!$E$7:$E$215,$B236,J$9:J$217)</f>
        <v>134943</v>
      </c>
      <c r="L236" s="33">
        <f>SUMIF('CCG characteristics'!$E$7:$E$215,$B236,L$9:L$217)</f>
        <v>297758.85354261438</v>
      </c>
    </row>
    <row r="237" spans="2:12" x14ac:dyDescent="0.2">
      <c r="B237" s="1" t="s">
        <v>56</v>
      </c>
      <c r="D237" s="33"/>
      <c r="E237" s="33">
        <f>SUMIF('CCG characteristics'!$E$7:$E$215,$B237,E$9:E$217)</f>
        <v>1839395</v>
      </c>
      <c r="F237" s="33"/>
      <c r="G237" s="33">
        <f>SUMIF('CCG characteristics'!$E$7:$E$215,$B237,G$9:G$217)</f>
        <v>1871758.0819999999</v>
      </c>
      <c r="I237" s="33">
        <f>SUMIF('CCG characteristics'!$E$7:$E$215,$B237,I$9:I$217)</f>
        <v>169943</v>
      </c>
      <c r="J237" s="33">
        <f>SUMIF('CCG characteristics'!$E$7:$E$215,$B237,J$9:J$217)</f>
        <v>144230</v>
      </c>
      <c r="L237" s="33">
        <f>SUMIF('CCG characteristics'!$E$7:$E$215,$B237,L$9:L$217)</f>
        <v>342793.48453813407</v>
      </c>
    </row>
    <row r="238" spans="2:12" x14ac:dyDescent="0.2">
      <c r="B238" s="1" t="s">
        <v>102</v>
      </c>
      <c r="D238" s="33"/>
      <c r="E238" s="33">
        <f>SUMIF('CCG characteristics'!$E$7:$E$215,$B238,E$9:E$217)</f>
        <v>2942633</v>
      </c>
      <c r="F238" s="33"/>
      <c r="G238" s="33">
        <f>SUMIF('CCG characteristics'!$E$7:$E$215,$B238,G$9:G$217)</f>
        <v>2989500.9859597855</v>
      </c>
      <c r="I238" s="33">
        <f>SUMIF('CCG characteristics'!$E$7:$E$215,$B238,I$9:I$217)</f>
        <v>318389</v>
      </c>
      <c r="J238" s="33">
        <f>SUMIF('CCG characteristics'!$E$7:$E$215,$B238,J$9:J$217)</f>
        <v>260546.50339616058</v>
      </c>
      <c r="L238" s="33">
        <f>SUMIF('CCG characteristics'!$E$7:$E$215,$B238,L$9:L$217)</f>
        <v>523513.39130831778</v>
      </c>
    </row>
    <row r="239" spans="2:12" x14ac:dyDescent="0.2">
      <c r="B239" s="1" t="s">
        <v>105</v>
      </c>
      <c r="D239" s="33"/>
      <c r="E239" s="33">
        <f>SUMIF('CCG characteristics'!$E$7:$E$215,$B239,E$9:E$217)</f>
        <v>1969049</v>
      </c>
      <c r="F239" s="33"/>
      <c r="G239" s="33">
        <f>SUMIF('CCG characteristics'!$E$7:$E$215,$B239,G$9:G$217)</f>
        <v>2002487.1735070422</v>
      </c>
      <c r="I239" s="33">
        <f>SUMIF('CCG characteristics'!$E$7:$E$215,$B239,I$9:I$217)</f>
        <v>196532</v>
      </c>
      <c r="J239" s="33">
        <f>SUMIF('CCG characteristics'!$E$7:$E$215,$B239,J$9:J$217)</f>
        <v>168315.00284293844</v>
      </c>
      <c r="L239" s="33">
        <f>SUMIF('CCG characteristics'!$E$7:$E$215,$B239,L$9:L$217)</f>
        <v>380595.88200423581</v>
      </c>
    </row>
    <row r="240" spans="2:12" x14ac:dyDescent="0.2">
      <c r="B240" s="1" t="s">
        <v>118</v>
      </c>
      <c r="D240" s="33"/>
      <c r="E240" s="33">
        <f>SUMIF('CCG characteristics'!$E$7:$E$215,$B240,E$9:E$217)</f>
        <v>2027121</v>
      </c>
      <c r="F240" s="33"/>
      <c r="G240" s="33">
        <f>SUMIF('CCG characteristics'!$E$7:$E$215,$B240,G$9:G$217)</f>
        <v>2060978.1701823059</v>
      </c>
      <c r="I240" s="33">
        <f>SUMIF('CCG characteristics'!$E$7:$E$215,$B240,I$9:I$217)</f>
        <v>212325.42084974222</v>
      </c>
      <c r="J240" s="33">
        <f>SUMIF('CCG characteristics'!$E$7:$E$215,$B240,J$9:J$217)</f>
        <v>170988.94237066386</v>
      </c>
      <c r="L240" s="33">
        <f>SUMIF('CCG characteristics'!$E$7:$E$215,$B240,L$9:L$217)</f>
        <v>355177.33265895885</v>
      </c>
    </row>
    <row r="241" spans="2:12" x14ac:dyDescent="0.2">
      <c r="B241" s="1" t="s">
        <v>152</v>
      </c>
      <c r="D241" s="33"/>
      <c r="E241" s="33">
        <f>SUMIF('CCG characteristics'!$E$7:$E$215,$B241,E$9:E$217)</f>
        <v>3144709</v>
      </c>
      <c r="F241" s="33"/>
      <c r="G241" s="33">
        <f>SUMIF('CCG characteristics'!$E$7:$E$215,$B241,G$9:G$217)</f>
        <v>3202864.6329999999</v>
      </c>
      <c r="I241" s="33">
        <f>SUMIF('CCG characteristics'!$E$7:$E$215,$B241,I$9:I$217)</f>
        <v>332610</v>
      </c>
      <c r="J241" s="33">
        <f>SUMIF('CCG characteristics'!$E$7:$E$215,$B241,J$9:J$217)</f>
        <v>253488.3681082681</v>
      </c>
      <c r="L241" s="33">
        <f>SUMIF('CCG characteristics'!$E$7:$E$215,$B241,L$9:L$217)</f>
        <v>722979.83198250143</v>
      </c>
    </row>
    <row r="242" spans="2:12" x14ac:dyDescent="0.2">
      <c r="B242" s="1" t="s">
        <v>157</v>
      </c>
      <c r="D242" s="33"/>
      <c r="E242" s="33">
        <f>SUMIF('CCG characteristics'!$E$7:$E$215,$B242,E$9:E$217)</f>
        <v>1870287</v>
      </c>
      <c r="F242" s="33"/>
      <c r="G242" s="33">
        <f>SUMIF('CCG characteristics'!$E$7:$E$215,$B242,G$9:G$217)</f>
        <v>1902562.7139999999</v>
      </c>
      <c r="I242" s="33">
        <f>SUMIF('CCG characteristics'!$E$7:$E$215,$B242,I$9:I$217)</f>
        <v>201611.99127909966</v>
      </c>
      <c r="J242" s="33">
        <f>SUMIF('CCG characteristics'!$E$7:$E$215,$B242,J$9:J$217)</f>
        <v>163158.39361591917</v>
      </c>
      <c r="L242" s="33">
        <f>SUMIF('CCG characteristics'!$E$7:$E$215,$B242,L$9:L$217)</f>
        <v>373700.03449960699</v>
      </c>
    </row>
    <row r="243" spans="2:12" x14ac:dyDescent="0.2">
      <c r="B243" s="1" t="s">
        <v>160</v>
      </c>
      <c r="D243" s="33"/>
      <c r="E243" s="33">
        <f>SUMIF('CCG characteristics'!$E$7:$E$215,$B243,E$9:E$217)</f>
        <v>1926827</v>
      </c>
      <c r="F243" s="33"/>
      <c r="G243" s="33">
        <f>SUMIF('CCG characteristics'!$E$7:$E$215,$B243,G$9:G$217)</f>
        <v>1959143.5550000002</v>
      </c>
      <c r="I243" s="33">
        <f>SUMIF('CCG characteristics'!$E$7:$E$215,$B243,I$9:I$217)</f>
        <v>215637</v>
      </c>
      <c r="J243" s="33">
        <f>SUMIF('CCG characteristics'!$E$7:$E$215,$B243,J$9:J$217)</f>
        <v>163156.63189173199</v>
      </c>
      <c r="L243" s="33">
        <f>SUMIF('CCG characteristics'!$E$7:$E$215,$B243,L$9:L$217)</f>
        <v>381104.31999886787</v>
      </c>
    </row>
    <row r="244" spans="2:12" x14ac:dyDescent="0.2">
      <c r="B244" s="1" t="s">
        <v>200</v>
      </c>
      <c r="D244" s="33"/>
      <c r="E244" s="33">
        <f>SUMIF('CCG characteristics'!$E$7:$E$215,$B244,E$9:E$217)</f>
        <v>3106596</v>
      </c>
      <c r="F244" s="33"/>
      <c r="G244" s="33">
        <f>SUMIF('CCG characteristics'!$E$7:$E$215,$B244,G$9:G$217)</f>
        <v>3152115.868809355</v>
      </c>
      <c r="I244" s="33">
        <f>SUMIF('CCG characteristics'!$E$7:$E$215,$B244,I$9:I$217)</f>
        <v>322415.07523567212</v>
      </c>
      <c r="J244" s="33">
        <f>SUMIF('CCG characteristics'!$E$7:$E$215,$B244,J$9:J$217)</f>
        <v>267315</v>
      </c>
      <c r="L244" s="33">
        <f>SUMIF('CCG characteristics'!$E$7:$E$215,$B244,L$9:L$217)</f>
        <v>612643.33092194004</v>
      </c>
    </row>
    <row r="245" spans="2:12" x14ac:dyDescent="0.2">
      <c r="B245" s="1" t="s">
        <v>203</v>
      </c>
      <c r="D245" s="33"/>
      <c r="E245" s="33">
        <f>SUMIF('CCG characteristics'!$E$7:$E$215,$B245,E$9:E$217)</f>
        <v>2061570</v>
      </c>
      <c r="F245" s="33"/>
      <c r="G245" s="33">
        <f>SUMIF('CCG characteristics'!$E$7:$E$215,$B245,G$9:G$217)</f>
        <v>2095906.7560000003</v>
      </c>
      <c r="I245" s="33">
        <f>SUMIF('CCG characteristics'!$E$7:$E$215,$B245,I$9:I$217)</f>
        <v>235235</v>
      </c>
      <c r="J245" s="33">
        <f>SUMIF('CCG characteristics'!$E$7:$E$215,$B245,J$9:J$217)</f>
        <v>158101</v>
      </c>
      <c r="L245" s="33">
        <f>SUMIF('CCG characteristics'!$E$7:$E$215,$B245,L$9:L$217)</f>
        <v>371359.9283788281</v>
      </c>
    </row>
    <row r="246" spans="2:12" x14ac:dyDescent="0.2">
      <c r="B246" s="1" t="s">
        <v>206</v>
      </c>
      <c r="D246" s="33"/>
      <c r="E246" s="33">
        <f>SUMIF('CCG characteristics'!$E$7:$E$215,$B246,E$9:E$217)</f>
        <v>2476434</v>
      </c>
      <c r="F246" s="33"/>
      <c r="G246" s="33">
        <f>SUMIF('CCG characteristics'!$E$7:$E$215,$B246,G$9:G$217)</f>
        <v>2518605.5391121022</v>
      </c>
      <c r="I246" s="33">
        <f>SUMIF('CCG characteristics'!$E$7:$E$215,$B246,I$9:I$217)</f>
        <v>257914</v>
      </c>
      <c r="J246" s="33">
        <f>SUMIF('CCG characteristics'!$E$7:$E$215,$B246,J$9:J$217)</f>
        <v>190041.7067146294</v>
      </c>
      <c r="L246" s="33">
        <f>SUMIF('CCG characteristics'!$E$7:$E$215,$B246,L$9:L$217)</f>
        <v>444506.2878261279</v>
      </c>
    </row>
    <row r="247" spans="2:12" x14ac:dyDescent="0.2">
      <c r="B247" s="1" t="s">
        <v>244</v>
      </c>
      <c r="D247" s="33"/>
      <c r="E247" s="33">
        <f>SUMIF('CCG characteristics'!$E$7:$E$215,$B247,E$9:E$217)</f>
        <v>2110299</v>
      </c>
      <c r="F247" s="33"/>
      <c r="G247" s="33">
        <f>SUMIF('CCG characteristics'!$E$7:$E$215,$B247,G$9:G$217)</f>
        <v>2144205.1189999999</v>
      </c>
      <c r="I247" s="33">
        <f>SUMIF('CCG characteristics'!$E$7:$E$215,$B247,I$9:I$217)</f>
        <v>217105</v>
      </c>
      <c r="J247" s="33">
        <f>SUMIF('CCG characteristics'!$E$7:$E$215,$B247,J$9:J$217)</f>
        <v>157203</v>
      </c>
      <c r="L247" s="33">
        <f>SUMIF('CCG characteristics'!$E$7:$E$215,$B247,L$9:L$217)</f>
        <v>352754.98194566241</v>
      </c>
    </row>
    <row r="248" spans="2:12" x14ac:dyDescent="0.2">
      <c r="B248" s="1" t="s">
        <v>249</v>
      </c>
      <c r="D248" s="33"/>
      <c r="E248" s="33">
        <f>SUMIF('CCG characteristics'!$E$7:$E$215,$B248,E$9:E$217)</f>
        <v>2844373</v>
      </c>
      <c r="F248" s="33"/>
      <c r="G248" s="33">
        <f>SUMIF('CCG characteristics'!$E$7:$E$215,$B248,G$9:G$217)</f>
        <v>2893330.5799680743</v>
      </c>
      <c r="I248" s="33">
        <f>SUMIF('CCG characteristics'!$E$7:$E$215,$B248,I$9:I$217)</f>
        <v>350226</v>
      </c>
      <c r="J248" s="33">
        <f>SUMIF('CCG characteristics'!$E$7:$E$215,$B248,J$9:J$217)</f>
        <v>198267</v>
      </c>
      <c r="L248" s="33">
        <f>SUMIF('CCG characteristics'!$E$7:$E$215,$B248,L$9:L$217)</f>
        <v>501380.10731013858</v>
      </c>
    </row>
    <row r="249" spans="2:12" x14ac:dyDescent="0.2">
      <c r="B249" s="1" t="s">
        <v>284</v>
      </c>
      <c r="D249" s="33"/>
      <c r="E249" s="33">
        <f>SUMIF('CCG characteristics'!$E$7:$E$215,$B249,E$9:E$217)</f>
        <v>10564364</v>
      </c>
      <c r="F249" s="33"/>
      <c r="G249" s="33">
        <f>SUMIF('CCG characteristics'!$E$7:$E$215,$B249,G$9:G$217)</f>
        <v>10734728.108999999</v>
      </c>
      <c r="I249" s="33">
        <f>SUMIF('CCG characteristics'!$E$7:$E$215,$B249,I$9:I$217)</f>
        <v>1117707.2724581999</v>
      </c>
      <c r="J249" s="33">
        <f>SUMIF('CCG characteristics'!$E$7:$E$215,$B249,J$9:J$217)</f>
        <v>850223.58205612726</v>
      </c>
      <c r="L249" s="33">
        <f>SUMIF('CCG characteristics'!$E$7:$E$215,$B249,L$9:L$217)</f>
        <v>2599301.4318353278</v>
      </c>
    </row>
    <row r="250" spans="2:12" x14ac:dyDescent="0.2">
      <c r="B250" s="1" t="s">
        <v>350</v>
      </c>
      <c r="D250" s="33"/>
      <c r="E250" s="33">
        <f>SUMIF('CCG characteristics'!$E$7:$E$215,$B250,E$9:E$217)</f>
        <v>2091995</v>
      </c>
      <c r="F250" s="33"/>
      <c r="G250" s="33">
        <f>SUMIF('CCG characteristics'!$E$7:$E$215,$B250,G$9:G$217)</f>
        <v>2124822.2340000002</v>
      </c>
      <c r="I250" s="33">
        <f>SUMIF('CCG characteristics'!$E$7:$E$215,$B250,I$9:I$217)</f>
        <v>220393</v>
      </c>
      <c r="J250" s="33">
        <f>SUMIF('CCG characteristics'!$E$7:$E$215,$B250,J$9:J$217)</f>
        <v>158126</v>
      </c>
      <c r="L250" s="33">
        <f>SUMIF('CCG characteristics'!$E$7:$E$215,$B250,L$9:L$217)</f>
        <v>421847.88933660486</v>
      </c>
    </row>
    <row r="251" spans="2:12" x14ac:dyDescent="0.2">
      <c r="B251" s="1" t="s">
        <v>353</v>
      </c>
      <c r="D251" s="33"/>
      <c r="E251" s="33">
        <f>SUMIF('CCG characteristics'!$E$7:$E$215,$B251,E$9:E$217)</f>
        <v>2203067</v>
      </c>
      <c r="F251" s="33"/>
      <c r="G251" s="33">
        <f>SUMIF('CCG characteristics'!$E$7:$E$215,$B251,G$9:G$217)</f>
        <v>2234137.1161383912</v>
      </c>
      <c r="I251" s="33">
        <f>SUMIF('CCG characteristics'!$E$7:$E$215,$B251,I$9:I$217)</f>
        <v>263358</v>
      </c>
      <c r="J251" s="33">
        <f>SUMIF('CCG characteristics'!$E$7:$E$215,$B251,J$9:J$217)</f>
        <v>153898.27952278711</v>
      </c>
      <c r="L251" s="33">
        <f>SUMIF('CCG characteristics'!$E$7:$E$215,$B251,L$9:L$217)</f>
        <v>497760.95192507515</v>
      </c>
    </row>
    <row r="252" spans="2:12" x14ac:dyDescent="0.2">
      <c r="B252" s="1" t="s">
        <v>358</v>
      </c>
      <c r="D252" s="33"/>
      <c r="E252" s="33">
        <f>SUMIF('CCG characteristics'!$E$7:$E$215,$B252,E$9:E$217)</f>
        <v>3325381.4636114067</v>
      </c>
      <c r="F252" s="33"/>
      <c r="G252" s="33">
        <f>SUMIF('CCG characteristics'!$E$7:$E$215,$B252,G$9:G$217)</f>
        <v>3375409.4794181772</v>
      </c>
      <c r="I252" s="33">
        <f>SUMIF('CCG characteristics'!$E$7:$E$215,$B252,I$9:I$217)</f>
        <v>333484</v>
      </c>
      <c r="J252" s="33">
        <f>SUMIF('CCG characteristics'!$E$7:$E$215,$B252,J$9:J$217)</f>
        <v>239165</v>
      </c>
      <c r="L252" s="33">
        <f>SUMIF('CCG characteristics'!$E$7:$E$215,$B252,L$9:L$217)</f>
        <v>663903.16866920271</v>
      </c>
    </row>
    <row r="253" spans="2:12" x14ac:dyDescent="0.2">
      <c r="B253" s="1" t="s">
        <v>375</v>
      </c>
      <c r="D253" s="33"/>
      <c r="E253" s="33">
        <f>SUMIF('CCG characteristics'!$E$7:$E$215,$B253,E$9:E$217)</f>
        <v>3221230.3844473083</v>
      </c>
      <c r="F253" s="33"/>
      <c r="G253" s="33">
        <f>SUMIF('CCG characteristics'!$E$7:$E$215,$B253,G$9:G$217)</f>
        <v>3272292.1815502699</v>
      </c>
      <c r="I253" s="33">
        <f>SUMIF('CCG characteristics'!$E$7:$E$215,$B253,I$9:I$217)</f>
        <v>342615</v>
      </c>
      <c r="J253" s="33">
        <f>SUMIF('CCG characteristics'!$E$7:$E$215,$B253,J$9:J$217)</f>
        <v>250080</v>
      </c>
      <c r="L253" s="33">
        <f>SUMIF('CCG characteristics'!$E$7:$E$215,$B253,L$9:L$217)</f>
        <v>622064.7544035092</v>
      </c>
    </row>
    <row r="254" spans="2:12" x14ac:dyDescent="0.2">
      <c r="B254" s="1" t="s">
        <v>431</v>
      </c>
      <c r="D254" s="33"/>
      <c r="E254" s="33">
        <f>SUMIF('CCG characteristics'!$E$7:$E$215,$B254,E$9:E$217)</f>
        <v>1685697.349767494</v>
      </c>
      <c r="F254" s="33"/>
      <c r="G254" s="33">
        <f>SUMIF('CCG characteristics'!$E$7:$E$215,$B254,G$9:G$217)</f>
        <v>1712622.4969419413</v>
      </c>
      <c r="I254" s="33">
        <f>SUMIF('CCG characteristics'!$E$7:$E$215,$B254,I$9:I$217)</f>
        <v>183457</v>
      </c>
      <c r="J254" s="33">
        <f>SUMIF('CCG characteristics'!$E$7:$E$215,$B254,J$9:J$217)</f>
        <v>119563</v>
      </c>
      <c r="L254" s="33">
        <f>SUMIF('CCG characteristics'!$E$7:$E$215,$B254,L$9:L$217)</f>
        <v>310217.88794269657</v>
      </c>
    </row>
    <row r="255" spans="2:12" x14ac:dyDescent="0.2">
      <c r="B255" s="1" t="s">
        <v>434</v>
      </c>
      <c r="D255" s="33"/>
      <c r="E255" s="33">
        <f>SUMIF('CCG characteristics'!$E$7:$E$215,$B255,E$9:E$217)</f>
        <v>1720615.2209087342</v>
      </c>
      <c r="F255" s="33"/>
      <c r="G255" s="33">
        <f>SUMIF('CCG characteristics'!$E$7:$E$215,$B255,G$9:G$217)</f>
        <v>1749879.4559087344</v>
      </c>
      <c r="I255" s="33">
        <f>SUMIF('CCG characteristics'!$E$7:$E$215,$B255,I$9:I$217)</f>
        <v>195621.93611458683</v>
      </c>
      <c r="J255" s="33">
        <f>SUMIF('CCG characteristics'!$E$7:$E$215,$B255,J$9:J$217)</f>
        <v>130030.60865790267</v>
      </c>
      <c r="L255" s="33">
        <f>SUMIF('CCG characteristics'!$E$7:$E$215,$B255,L$9:L$217)</f>
        <v>354129.68562720926</v>
      </c>
    </row>
    <row r="256" spans="2:12" x14ac:dyDescent="0.2">
      <c r="B256" s="1" t="s">
        <v>441</v>
      </c>
      <c r="D256" s="33"/>
      <c r="E256" s="33">
        <f>SUMIF('CCG characteristics'!$E$7:$E$215,$B256,E$9:E$217)</f>
        <v>2156691.581265057</v>
      </c>
      <c r="F256" s="33"/>
      <c r="G256" s="33">
        <f>SUMIF('CCG characteristics'!$E$7:$E$215,$B256,G$9:G$217)</f>
        <v>2195623.6132650571</v>
      </c>
      <c r="I256" s="33">
        <f>SUMIF('CCG characteristics'!$E$7:$E$215,$B256,I$9:I$217)</f>
        <v>228700.12088541311</v>
      </c>
      <c r="J256" s="33">
        <f>SUMIF('CCG characteristics'!$E$7:$E$215,$B256,J$9:J$217)</f>
        <v>165559.33431624866</v>
      </c>
      <c r="L256" s="33">
        <f>SUMIF('CCG characteristics'!$E$7:$E$215,$B256,L$9:L$217)</f>
        <v>394186.29952440294</v>
      </c>
    </row>
    <row r="257" spans="2:12" x14ac:dyDescent="0.2">
      <c r="B257" s="38"/>
    </row>
    <row r="258" spans="2:12" x14ac:dyDescent="0.2">
      <c r="B258" s="1" t="s">
        <v>458</v>
      </c>
      <c r="D258" s="34"/>
      <c r="E258" s="34">
        <f>SUM(E232:E256)</f>
        <v>66900180.999999993</v>
      </c>
      <c r="F258" s="34"/>
      <c r="G258" s="34">
        <f>SUM(G232:G256)</f>
        <v>68000181</v>
      </c>
      <c r="I258" s="34">
        <f>SUM(I232:I256)</f>
        <v>7066757.8168227142</v>
      </c>
      <c r="J258" s="34">
        <f>SUM(J232:J256)</f>
        <v>5350823.3534933776</v>
      </c>
      <c r="L258" s="34">
        <f>SUM(L232:L256)</f>
        <v>13471567.859082913</v>
      </c>
    </row>
    <row r="259" spans="2:12" x14ac:dyDescent="0.2">
      <c r="B259" s="38"/>
    </row>
    <row r="260" spans="2:12" x14ac:dyDescent="0.2">
      <c r="B260" s="40" t="s">
        <v>490</v>
      </c>
    </row>
    <row r="261" spans="2:12" x14ac:dyDescent="0.2">
      <c r="B261" s="38" t="s">
        <v>516</v>
      </c>
      <c r="D261" s="33"/>
      <c r="E261" s="33">
        <f>SUMIF('CCG characteristics'!$I$7:$I$215,$B261,E$9:E$217)</f>
        <v>4881513.4636114072</v>
      </c>
      <c r="F261" s="33"/>
      <c r="G261" s="33">
        <f>SUMIF('CCG characteristics'!$I$7:$I$215,$B261,G$9:G$217)</f>
        <v>4951899.6142039718</v>
      </c>
      <c r="I261" s="33">
        <f>SUMIF('CCG characteristics'!$I$7:$I$215,$B261,I$9:I$217)</f>
        <v>530550.29642999999</v>
      </c>
      <c r="J261" s="33">
        <f>SUMIF('CCG characteristics'!$I$7:$I$215,$B261,J$9:J$217)</f>
        <v>349097.402347942</v>
      </c>
      <c r="L261" s="33">
        <f>SUMIF('CCG characteristics'!$I$7:$I$215,$B261,L$9:L$217)</f>
        <v>991515.04208802385</v>
      </c>
    </row>
    <row r="262" spans="2:12" x14ac:dyDescent="0.2">
      <c r="B262" s="38" t="s">
        <v>517</v>
      </c>
      <c r="D262" s="33"/>
      <c r="E262" s="33">
        <f>SUMIF('CCG characteristics'!$I$7:$I$215,$B262,E$9:E$217)</f>
        <v>7263446.9880105332</v>
      </c>
      <c r="F262" s="33"/>
      <c r="G262" s="33">
        <f>SUMIF('CCG characteristics'!$I$7:$I$215,$B262,G$9:G$217)</f>
        <v>7377965.6700355308</v>
      </c>
      <c r="I262" s="33">
        <f>SUMIF('CCG characteristics'!$I$7:$I$215,$B262,I$9:I$217)</f>
        <v>793696.87770684157</v>
      </c>
      <c r="J262" s="33">
        <f>SUMIF('CCG characteristics'!$I$7:$I$215,$B262,J$9:J$217)</f>
        <v>575166.71045666933</v>
      </c>
      <c r="L262" s="33">
        <f>SUMIF('CCG characteristics'!$I$7:$I$215,$B262,L$9:L$217)</f>
        <v>1459024.1037597503</v>
      </c>
    </row>
    <row r="263" spans="2:12" x14ac:dyDescent="0.2">
      <c r="B263" s="38" t="s">
        <v>518</v>
      </c>
      <c r="D263" s="33"/>
      <c r="E263" s="33">
        <f>SUMIF('CCG characteristics'!$I$7:$I$215,$B263,E$9:E$217)</f>
        <v>7726479.2253347533</v>
      </c>
      <c r="F263" s="33"/>
      <c r="G263" s="33">
        <f>SUMIF('CCG characteristics'!$I$7:$I$215,$B263,G$9:G$217)</f>
        <v>7851043.1903079981</v>
      </c>
      <c r="I263" s="33">
        <f>SUMIF('CCG characteristics'!$I$7:$I$215,$B263,I$9:I$217)</f>
        <v>838223.03918781597</v>
      </c>
      <c r="J263" s="33">
        <f>SUMIF('CCG characteristics'!$I$7:$I$215,$B263,J$9:J$217)</f>
        <v>573781.64024177229</v>
      </c>
      <c r="L263" s="33">
        <f>SUMIF('CCG characteristics'!$I$7:$I$215,$B263,L$9:L$217)</f>
        <v>1463498.5744340795</v>
      </c>
    </row>
    <row r="264" spans="2:12" x14ac:dyDescent="0.2">
      <c r="B264" s="38" t="s">
        <v>519</v>
      </c>
      <c r="D264" s="33"/>
      <c r="E264" s="33">
        <f>SUMIF('CCG characteristics'!$I$7:$I$215,$B264,E$9:E$217)</f>
        <v>6075939.3573309425</v>
      </c>
      <c r="F264" s="33"/>
      <c r="G264" s="33">
        <f>SUMIF('CCG characteristics'!$I$7:$I$215,$B264,G$9:G$217)</f>
        <v>6174275.231938933</v>
      </c>
      <c r="I264" s="33">
        <f>SUMIF('CCG characteristics'!$I$7:$I$215,$B264,I$9:I$217)</f>
        <v>659046.3639549081</v>
      </c>
      <c r="J264" s="33">
        <f>SUMIF('CCG characteristics'!$I$7:$I$215,$B264,J$9:J$217)</f>
        <v>470499.84279421024</v>
      </c>
      <c r="L264" s="33">
        <f>SUMIF('CCG characteristics'!$I$7:$I$215,$B264,L$9:L$217)</f>
        <v>1209619.4493539755</v>
      </c>
    </row>
    <row r="265" spans="2:12" x14ac:dyDescent="0.2">
      <c r="B265" s="38" t="s">
        <v>520</v>
      </c>
      <c r="D265" s="33"/>
      <c r="E265" s="33">
        <f>SUMIF('CCG characteristics'!$I$7:$I$215,$B265,E$9:E$217)</f>
        <v>6634418.654042243</v>
      </c>
      <c r="F265" s="33"/>
      <c r="G265" s="33">
        <f>SUMIF('CCG characteristics'!$I$7:$I$215,$B265,G$9:G$217)</f>
        <v>6745314.6457170472</v>
      </c>
      <c r="I265" s="33">
        <f>SUMIF('CCG characteristics'!$I$7:$I$215,$B265,I$9:I$217)</f>
        <v>674679.01703984709</v>
      </c>
      <c r="J265" s="33">
        <f>SUMIF('CCG characteristics'!$I$7:$I$215,$B265,J$9:J$217)</f>
        <v>550447.89082926326</v>
      </c>
      <c r="L265" s="33">
        <f>SUMIF('CCG characteristics'!$I$7:$I$215,$B265,L$9:L$217)</f>
        <v>1233164.1255343787</v>
      </c>
    </row>
    <row r="266" spans="2:12" x14ac:dyDescent="0.2">
      <c r="B266" s="38" t="s">
        <v>521</v>
      </c>
      <c r="D266" s="33"/>
      <c r="E266" s="33">
        <f>SUMIF('CCG characteristics'!$I$7:$I$215,$B266,E$9:E$217)</f>
        <v>5472300</v>
      </c>
      <c r="F266" s="33"/>
      <c r="G266" s="33">
        <f>SUMIF('CCG characteristics'!$I$7:$I$215,$B266,G$9:G$217)</f>
        <v>5561995.5300061395</v>
      </c>
      <c r="I266" s="33">
        <f>SUMIF('CCG characteristics'!$I$7:$I$215,$B266,I$9:I$217)</f>
        <v>569413.56241926749</v>
      </c>
      <c r="J266" s="33">
        <f>SUMIF('CCG characteristics'!$I$7:$I$215,$B266,J$9:J$217)</f>
        <v>434141.41750513227</v>
      </c>
      <c r="L266" s="33">
        <f>SUMIF('CCG characteristics'!$I$7:$I$215,$B266,L$9:L$217)</f>
        <v>994270.69126290607</v>
      </c>
    </row>
    <row r="267" spans="2:12" x14ac:dyDescent="0.2">
      <c r="B267" s="38" t="s">
        <v>522</v>
      </c>
      <c r="D267" s="33"/>
      <c r="E267" s="33">
        <f>SUMIF('CCG characteristics'!$I$7:$I$215,$B267,E$9:E$217)</f>
        <v>6511952.9272228135</v>
      </c>
      <c r="F267" s="33"/>
      <c r="G267" s="33">
        <f>SUMIF('CCG characteristics'!$I$7:$I$215,$B267,G$9:G$217)</f>
        <v>6619097.0967244152</v>
      </c>
      <c r="I267" s="33">
        <f>SUMIF('CCG characteristics'!$I$7:$I$215,$B267,I$9:I$217)</f>
        <v>673406.06083910982</v>
      </c>
      <c r="J267" s="33">
        <f>SUMIF('CCG characteristics'!$I$7:$I$215,$B267,J$9:J$217)</f>
        <v>500868.85351162881</v>
      </c>
      <c r="L267" s="33">
        <f>SUMIF('CCG characteristics'!$I$7:$I$215,$B267,L$9:L$217)</f>
        <v>1325738.7709391257</v>
      </c>
    </row>
    <row r="268" spans="2:12" x14ac:dyDescent="0.2">
      <c r="B268" s="38" t="s">
        <v>523</v>
      </c>
      <c r="D268" s="33"/>
      <c r="E268" s="33">
        <f>SUMIF('CCG characteristics'!$I$7:$I$215,$B268,E$9:E$217)</f>
        <v>7883901.3844473083</v>
      </c>
      <c r="F268" s="33"/>
      <c r="G268" s="33">
        <f>SUMIF('CCG characteristics'!$I$7:$I$215,$B268,G$9:G$217)</f>
        <v>8016754.3623707425</v>
      </c>
      <c r="I268" s="33">
        <f>SUMIF('CCG characteristics'!$I$7:$I$215,$B268,I$9:I$217)</f>
        <v>811224.10781285306</v>
      </c>
      <c r="J268" s="33">
        <f>SUMIF('CCG characteristics'!$I$7:$I$215,$B268,J$9:J$217)</f>
        <v>655865.0619035766</v>
      </c>
      <c r="L268" s="33">
        <f>SUMIF('CCG characteristics'!$I$7:$I$215,$B268,L$9:L$217)</f>
        <v>1591347.9211895936</v>
      </c>
    </row>
    <row r="269" spans="2:12" x14ac:dyDescent="0.2">
      <c r="B269" s="38" t="s">
        <v>524</v>
      </c>
      <c r="D269" s="33"/>
      <c r="E269" s="33">
        <f>SUMIF('CCG characteristics'!$I$7:$I$215,$B269,E$9:E$217)</f>
        <v>6952974</v>
      </c>
      <c r="F269" s="33"/>
      <c r="G269" s="33">
        <f>SUMIF('CCG characteristics'!$I$7:$I$215,$B269,G$9:G$217)</f>
        <v>7070458.2902060226</v>
      </c>
      <c r="I269" s="33">
        <f>SUMIF('CCG characteristics'!$I$7:$I$215,$B269,I$9:I$217)</f>
        <v>720952.21230645082</v>
      </c>
      <c r="J269" s="33">
        <f>SUMIF('CCG characteristics'!$I$7:$I$215,$B269,J$9:J$217)</f>
        <v>589702.38114400441</v>
      </c>
      <c r="L269" s="33">
        <f>SUMIF('CCG characteristics'!$I$7:$I$215,$B269,L$9:L$217)</f>
        <v>1443431.2963937086</v>
      </c>
    </row>
    <row r="270" spans="2:12" x14ac:dyDescent="0.2">
      <c r="B270" s="38" t="s">
        <v>525</v>
      </c>
      <c r="D270" s="33"/>
      <c r="E270" s="33">
        <f>SUMIF('CCG characteristics'!$I$7:$I$215,$B270,E$9:E$217)</f>
        <v>7497255</v>
      </c>
      <c r="F270" s="33"/>
      <c r="G270" s="33">
        <f>SUMIF('CCG characteristics'!$I$7:$I$215,$B270,G$9:G$217)</f>
        <v>7631377.368489204</v>
      </c>
      <c r="I270" s="33">
        <f>SUMIF('CCG characteristics'!$I$7:$I$215,$B270,I$9:I$217)</f>
        <v>795566.27912562015</v>
      </c>
      <c r="J270" s="33">
        <f>SUMIF('CCG characteristics'!$I$7:$I$215,$B270,J$9:J$217)</f>
        <v>651252.15275917808</v>
      </c>
      <c r="L270" s="33">
        <f>SUMIF('CCG characteristics'!$I$7:$I$215,$B270,L$9:L$217)</f>
        <v>1759957.8841273722</v>
      </c>
    </row>
    <row r="271" spans="2:12" x14ac:dyDescent="0.2">
      <c r="B271" s="38"/>
    </row>
    <row r="272" spans="2:12" x14ac:dyDescent="0.2">
      <c r="B272" s="38" t="s">
        <v>458</v>
      </c>
      <c r="D272" s="34"/>
      <c r="E272" s="34">
        <f>SUM(E261:E270)</f>
        <v>66900181</v>
      </c>
      <c r="F272" s="34"/>
      <c r="G272" s="34">
        <f>SUM(G261:G270)</f>
        <v>68000181</v>
      </c>
      <c r="I272" s="34">
        <f>SUM(I261:I270)</f>
        <v>7066757.8168227132</v>
      </c>
      <c r="J272" s="34">
        <f>SUM(J261:J270)</f>
        <v>5350823.3534933757</v>
      </c>
      <c r="L272" s="34">
        <f>SUM(L261:L270)</f>
        <v>13471567.859082915</v>
      </c>
    </row>
    <row r="273" spans="2:12" x14ac:dyDescent="0.2">
      <c r="B273" s="38"/>
    </row>
    <row r="274" spans="2:12" x14ac:dyDescent="0.2">
      <c r="B274" s="40" t="s">
        <v>491</v>
      </c>
    </row>
    <row r="275" spans="2:12" x14ac:dyDescent="0.2">
      <c r="B275" s="38" t="s">
        <v>526</v>
      </c>
      <c r="D275" s="33"/>
      <c r="E275" s="33">
        <f>SUMIF('CCG characteristics'!$K$7:$K$215,$B275,E$9:E$217)</f>
        <v>6574161</v>
      </c>
      <c r="F275" s="33"/>
      <c r="G275" s="33">
        <f>SUMIF('CCG characteristics'!$K$7:$K$215,$B275,G$9:G$217)</f>
        <v>6683751.6260166494</v>
      </c>
      <c r="I275" s="33">
        <f>SUMIF('CCG characteristics'!$K$7:$K$215,$B275,I$9:I$217)</f>
        <v>717129.55942250008</v>
      </c>
      <c r="J275" s="33">
        <f>SUMIF('CCG characteristics'!$K$7:$K$215,$B275,J$9:J$217)</f>
        <v>547402.28143051441</v>
      </c>
      <c r="L275" s="33">
        <f>SUMIF('CCG characteristics'!$K$7:$K$215,$B275,L$9:L$217)</f>
        <v>1706739.7086399596</v>
      </c>
    </row>
    <row r="276" spans="2:12" x14ac:dyDescent="0.2">
      <c r="B276" s="38" t="s">
        <v>527</v>
      </c>
      <c r="D276" s="33"/>
      <c r="E276" s="33">
        <f>SUMIF('CCG characteristics'!$K$7:$K$215,$B276,E$9:E$217)</f>
        <v>7019879.3844473083</v>
      </c>
      <c r="F276" s="33"/>
      <c r="G276" s="33">
        <f>SUMIF('CCG characteristics'!$K$7:$K$215,$B276,G$9:G$217)</f>
        <v>7134234.2881189575</v>
      </c>
      <c r="I276" s="33">
        <f>SUMIF('CCG characteristics'!$K$7:$K$215,$B276,I$9:I$217)</f>
        <v>759489.49272160709</v>
      </c>
      <c r="J276" s="33">
        <f>SUMIF('CCG characteristics'!$K$7:$K$215,$B276,J$9:J$217)</f>
        <v>582998.54066261929</v>
      </c>
      <c r="L276" s="33">
        <f>SUMIF('CCG characteristics'!$K$7:$K$215,$B276,L$9:L$217)</f>
        <v>1675476.3221474204</v>
      </c>
    </row>
    <row r="277" spans="2:12" x14ac:dyDescent="0.2">
      <c r="B277" s="38" t="s">
        <v>528</v>
      </c>
      <c r="D277" s="33"/>
      <c r="E277" s="33">
        <f>SUMIF('CCG characteristics'!$K$7:$K$215,$B277,E$9:E$217)</f>
        <v>6906762.3573309425</v>
      </c>
      <c r="F277" s="33"/>
      <c r="G277" s="33">
        <f>SUMIF('CCG characteristics'!$K$7:$K$215,$B277,G$9:G$217)</f>
        <v>7023762.9975256389</v>
      </c>
      <c r="I277" s="33">
        <f>SUMIF('CCG characteristics'!$K$7:$K$215,$B277,I$9:I$217)</f>
        <v>713874.41143743193</v>
      </c>
      <c r="J277" s="33">
        <f>SUMIF('CCG characteristics'!$K$7:$K$215,$B277,J$9:J$217)</f>
        <v>568940.20672330551</v>
      </c>
      <c r="L277" s="33">
        <f>SUMIF('CCG characteristics'!$K$7:$K$215,$B277,L$9:L$217)</f>
        <v>1433032.6718820024</v>
      </c>
    </row>
    <row r="278" spans="2:12" x14ac:dyDescent="0.2">
      <c r="B278" s="38" t="s">
        <v>529</v>
      </c>
      <c r="D278" s="33"/>
      <c r="E278" s="33">
        <f>SUMIF('CCG characteristics'!$K$7:$K$215,$B278,E$9:E$217)</f>
        <v>8528651</v>
      </c>
      <c r="F278" s="33"/>
      <c r="G278" s="33">
        <f>SUMIF('CCG characteristics'!$K$7:$K$215,$B278,G$9:G$217)</f>
        <v>8667430.2239634041</v>
      </c>
      <c r="I278" s="33">
        <f>SUMIF('CCG characteristics'!$K$7:$K$215,$B278,I$9:I$217)</f>
        <v>917007.91057352151</v>
      </c>
      <c r="J278" s="33">
        <f>SUMIF('CCG characteristics'!$K$7:$K$215,$B278,J$9:J$217)</f>
        <v>712020.64332899172</v>
      </c>
      <c r="L278" s="33">
        <f>SUMIF('CCG characteristics'!$K$7:$K$215,$B278,L$9:L$217)</f>
        <v>1741373.8573874431</v>
      </c>
    </row>
    <row r="279" spans="2:12" x14ac:dyDescent="0.2">
      <c r="B279" s="38" t="s">
        <v>530</v>
      </c>
      <c r="D279" s="33"/>
      <c r="E279" s="33">
        <f>SUMIF('CCG characteristics'!$K$7:$K$215,$B279,E$9:E$217)</f>
        <v>6122563.4636114072</v>
      </c>
      <c r="F279" s="33"/>
      <c r="G279" s="33">
        <f>SUMIF('CCG characteristics'!$K$7:$K$215,$B279,G$9:G$217)</f>
        <v>6217244.2793234056</v>
      </c>
      <c r="I279" s="33">
        <f>SUMIF('CCG characteristics'!$K$7:$K$215,$B279,I$9:I$217)</f>
        <v>628670.45311924256</v>
      </c>
      <c r="J279" s="33">
        <f>SUMIF('CCG characteristics'!$K$7:$K$215,$B279,J$9:J$217)</f>
        <v>476681.71710911283</v>
      </c>
      <c r="L279" s="33">
        <f>SUMIF('CCG characteristics'!$K$7:$K$215,$B279,L$9:L$217)</f>
        <v>1188983.1088914939</v>
      </c>
    </row>
    <row r="280" spans="2:12" x14ac:dyDescent="0.2">
      <c r="B280" s="38" t="s">
        <v>531</v>
      </c>
      <c r="D280" s="33"/>
      <c r="E280" s="33">
        <f>SUMIF('CCG characteristics'!$K$7:$K$215,$B280,E$9:E$217)</f>
        <v>6158909.1435374534</v>
      </c>
      <c r="F280" s="33"/>
      <c r="G280" s="33">
        <f>SUMIF('CCG characteristics'!$K$7:$K$215,$B280,G$9:G$217)</f>
        <v>6259357.3283437956</v>
      </c>
      <c r="I280" s="33">
        <f>SUMIF('CCG characteristics'!$K$7:$K$215,$B280,I$9:I$217)</f>
        <v>638505.01399440272</v>
      </c>
      <c r="J280" s="33">
        <f>SUMIF('CCG characteristics'!$K$7:$K$215,$B280,J$9:J$217)</f>
        <v>491941.51875803247</v>
      </c>
      <c r="L280" s="33">
        <f>SUMIF('CCG characteristics'!$K$7:$K$215,$B280,L$9:L$217)</f>
        <v>1096743.1903411346</v>
      </c>
    </row>
    <row r="281" spans="2:12" x14ac:dyDescent="0.2">
      <c r="B281" s="38" t="s">
        <v>532</v>
      </c>
      <c r="D281" s="33"/>
      <c r="E281" s="33">
        <f>SUMIF('CCG characteristics'!$K$7:$K$215,$B281,E$9:E$217)</f>
        <v>5558391</v>
      </c>
      <c r="F281" s="33"/>
      <c r="G281" s="33">
        <f>SUMIF('CCG characteristics'!$K$7:$K$215,$B281,G$9:G$217)</f>
        <v>5650307.5389920948</v>
      </c>
      <c r="I281" s="33">
        <f>SUMIF('CCG characteristics'!$K$7:$K$215,$B281,I$9:I$217)</f>
        <v>568644.34672540822</v>
      </c>
      <c r="J281" s="33">
        <f>SUMIF('CCG characteristics'!$K$7:$K$215,$B281,J$9:J$217)</f>
        <v>448180.26586180757</v>
      </c>
      <c r="L281" s="33">
        <f>SUMIF('CCG characteristics'!$K$7:$K$215,$B281,L$9:L$217)</f>
        <v>1038228.5266325744</v>
      </c>
    </row>
    <row r="282" spans="2:12" x14ac:dyDescent="0.2">
      <c r="B282" s="38" t="s">
        <v>533</v>
      </c>
      <c r="D282" s="33"/>
      <c r="E282" s="33">
        <f>SUMIF('CCG characteristics'!$K$7:$K$215,$B282,E$9:E$217)</f>
        <v>5981854.2353073005</v>
      </c>
      <c r="F282" s="33"/>
      <c r="G282" s="33">
        <f>SUMIF('CCG characteristics'!$K$7:$K$215,$B282,G$9:G$217)</f>
        <v>6083086.8820167882</v>
      </c>
      <c r="I282" s="33">
        <f>SUMIF('CCG characteristics'!$K$7:$K$215,$B282,I$9:I$217)</f>
        <v>628737.97090849048</v>
      </c>
      <c r="J282" s="33">
        <f>SUMIF('CCG characteristics'!$K$7:$K$215,$B282,J$9:J$217)</f>
        <v>460355.82962907449</v>
      </c>
      <c r="L282" s="33">
        <f>SUMIF('CCG characteristics'!$K$7:$K$215,$B282,L$9:L$217)</f>
        <v>1070905.0471415247</v>
      </c>
    </row>
    <row r="283" spans="2:12" x14ac:dyDescent="0.2">
      <c r="B283" s="38" t="s">
        <v>534</v>
      </c>
      <c r="D283" s="33"/>
      <c r="E283" s="33">
        <f>SUMIF('CCG characteristics'!$K$7:$K$215,$B283,E$9:E$217)</f>
        <v>6973750.4885427756</v>
      </c>
      <c r="F283" s="33"/>
      <c r="G283" s="33">
        <f>SUMIF('CCG characteristics'!$K$7:$K$215,$B283,G$9:G$217)</f>
        <v>7087581.9322805852</v>
      </c>
      <c r="I283" s="33">
        <f>SUMIF('CCG characteristics'!$K$7:$K$215,$B283,I$9:I$217)</f>
        <v>751901.90661108808</v>
      </c>
      <c r="J283" s="33">
        <f>SUMIF('CCG characteristics'!$K$7:$K$215,$B283,J$9:J$217)</f>
        <v>539397.31536254263</v>
      </c>
      <c r="L283" s="33">
        <f>SUMIF('CCG characteristics'!$K$7:$K$215,$B283,L$9:L$217)</f>
        <v>1299633.4128673354</v>
      </c>
    </row>
    <row r="284" spans="2:12" x14ac:dyDescent="0.2">
      <c r="B284" s="38" t="s">
        <v>535</v>
      </c>
      <c r="D284" s="33"/>
      <c r="E284" s="33">
        <f>SUMIF('CCG characteristics'!$K$7:$K$215,$B284,E$9:E$217)</f>
        <v>7075258.9272228135</v>
      </c>
      <c r="F284" s="33"/>
      <c r="G284" s="33">
        <f>SUMIF('CCG characteristics'!$K$7:$K$215,$B284,G$9:G$217)</f>
        <v>7193423.9034186825</v>
      </c>
      <c r="I284" s="33">
        <f>SUMIF('CCG characteristics'!$K$7:$K$215,$B284,I$9:I$217)</f>
        <v>742796.75130902114</v>
      </c>
      <c r="J284" s="33">
        <f>SUMIF('CCG characteristics'!$K$7:$K$215,$B284,J$9:J$217)</f>
        <v>522905.03462737659</v>
      </c>
      <c r="L284" s="33">
        <f>SUMIF('CCG characteristics'!$K$7:$K$215,$B284,L$9:L$217)</f>
        <v>1220452.0131520247</v>
      </c>
    </row>
    <row r="285" spans="2:12" x14ac:dyDescent="0.2">
      <c r="B285" s="38"/>
    </row>
    <row r="286" spans="2:12" x14ac:dyDescent="0.2">
      <c r="B286" s="38" t="s">
        <v>458</v>
      </c>
      <c r="D286" s="34"/>
      <c r="E286" s="34">
        <f>SUM(E275:E284)</f>
        <v>66900180.999999993</v>
      </c>
      <c r="F286" s="34"/>
      <c r="G286" s="34">
        <f>SUM(G275:G284)</f>
        <v>68000181</v>
      </c>
      <c r="I286" s="34">
        <f>SUM(I275:I284)</f>
        <v>7066757.8168227132</v>
      </c>
      <c r="J286" s="34">
        <f>SUM(J275:J284)</f>
        <v>5350823.3534933776</v>
      </c>
      <c r="L286" s="34">
        <f>SUM(L275:L284)</f>
        <v>13471567.859082911</v>
      </c>
    </row>
    <row r="287" spans="2:12" x14ac:dyDescent="0.2">
      <c r="B287" s="38"/>
    </row>
    <row r="288" spans="2:12" x14ac:dyDescent="0.2">
      <c r="B288" s="40" t="s">
        <v>505</v>
      </c>
    </row>
    <row r="289" spans="2:12" x14ac:dyDescent="0.2">
      <c r="B289" s="38"/>
    </row>
    <row r="290" spans="2:12" x14ac:dyDescent="0.2">
      <c r="B290" s="38" t="s">
        <v>494</v>
      </c>
      <c r="D290" s="33"/>
      <c r="E290" s="33">
        <f>SUMIF('CCG characteristics'!$M$7:$M$215,$B290,E$9:E$217)</f>
        <v>4851955</v>
      </c>
      <c r="F290" s="33"/>
      <c r="G290" s="33">
        <f>SUMIF('CCG characteristics'!$M$7:$M$215,$B290,G$9:G$217)</f>
        <v>4936048.5264698705</v>
      </c>
      <c r="I290" s="33">
        <f>SUMIF('CCG characteristics'!$M$7:$M$215,$B290,I$9:I$217)</f>
        <v>471875.06169562001</v>
      </c>
      <c r="J290" s="33">
        <f>SUMIF('CCG characteristics'!$M$7:$M$215,$B290,J$9:J$217)</f>
        <v>408242.076642856</v>
      </c>
      <c r="L290" s="33">
        <f>SUMIF('CCG characteristics'!$M$7:$M$215,$B290,L$9:L$217)</f>
        <v>844450.66065939784</v>
      </c>
    </row>
    <row r="291" spans="2:12" x14ac:dyDescent="0.2">
      <c r="B291" s="38" t="s">
        <v>493</v>
      </c>
      <c r="D291" s="33"/>
      <c r="E291" s="33">
        <f>SUMIF('CCG characteristics'!$M$7:$M$215,$B291,E$9:E$217)</f>
        <v>5350272.3844473083</v>
      </c>
      <c r="F291" s="33"/>
      <c r="G291" s="33">
        <f>SUMIF('CCG characteristics'!$M$7:$M$215,$B291,G$9:G$217)</f>
        <v>5441946.6447946373</v>
      </c>
      <c r="I291" s="33">
        <f>SUMIF('CCG characteristics'!$M$7:$M$215,$B291,I$9:I$217)</f>
        <v>541677.58788481099</v>
      </c>
      <c r="J291" s="33">
        <f>SUMIF('CCG characteristics'!$M$7:$M$215,$B291,J$9:J$217)</f>
        <v>445607.10924617038</v>
      </c>
      <c r="L291" s="33">
        <f>SUMIF('CCG characteristics'!$M$7:$M$215,$B291,L$9:L$217)</f>
        <v>1134311.1325273409</v>
      </c>
    </row>
    <row r="292" spans="2:12" x14ac:dyDescent="0.2">
      <c r="B292" s="38" t="s">
        <v>495</v>
      </c>
      <c r="D292" s="33"/>
      <c r="E292" s="33">
        <f>SUMIF('CCG characteristics'!$M$7:$M$215,$B292,E$9:E$217)</f>
        <v>5375900</v>
      </c>
      <c r="F292" s="33"/>
      <c r="G292" s="33">
        <f>SUMIF('CCG characteristics'!$M$7:$M$215,$B292,G$9:G$217)</f>
        <v>5465828.332906479</v>
      </c>
      <c r="I292" s="33">
        <f>SUMIF('CCG characteristics'!$M$7:$M$215,$B292,I$9:I$217)</f>
        <v>557431.71354880719</v>
      </c>
      <c r="J292" s="33">
        <f>SUMIF('CCG characteristics'!$M$7:$M$215,$B292,J$9:J$217)</f>
        <v>439445.74603538564</v>
      </c>
      <c r="L292" s="33">
        <f>SUMIF('CCG characteristics'!$M$7:$M$215,$B292,L$9:L$217)</f>
        <v>939237.61039923225</v>
      </c>
    </row>
    <row r="293" spans="2:12" x14ac:dyDescent="0.2">
      <c r="B293" s="38" t="s">
        <v>496</v>
      </c>
      <c r="D293" s="33"/>
      <c r="E293" s="33">
        <f>SUMIF('CCG characteristics'!$M$7:$M$215,$B293,E$9:E$217)</f>
        <v>15460417.213345286</v>
      </c>
      <c r="F293" s="33"/>
      <c r="G293" s="33">
        <f>SUMIF('CCG characteristics'!$M$7:$M$215,$B293,G$9:G$217)</f>
        <v>15710811.637274973</v>
      </c>
      <c r="I293" s="33">
        <f>SUMIF('CCG characteristics'!$M$7:$M$215,$B293,I$9:I$217)</f>
        <v>1656873.6836870757</v>
      </c>
      <c r="J293" s="33">
        <f>SUMIF('CCG characteristics'!$M$7:$M$215,$B293,J$9:J$217)</f>
        <v>1217290.680885389</v>
      </c>
      <c r="L293" s="33">
        <f>SUMIF('CCG characteristics'!$M$7:$M$215,$B293,L$9:L$217)</f>
        <v>2884443.6486076596</v>
      </c>
    </row>
    <row r="294" spans="2:12" x14ac:dyDescent="0.2">
      <c r="B294" s="38" t="s">
        <v>497</v>
      </c>
      <c r="D294" s="33"/>
      <c r="E294" s="33">
        <f>SUMIF('CCG characteristics'!$M$7:$M$215,$B294,E$9:E$217)</f>
        <v>8706448</v>
      </c>
      <c r="F294" s="33"/>
      <c r="G294" s="33">
        <f>SUMIF('CCG characteristics'!$M$7:$M$215,$B294,G$9:G$217)</f>
        <v>8858571.0435515214</v>
      </c>
      <c r="I294" s="33">
        <f>SUMIF('CCG characteristics'!$M$7:$M$215,$B294,I$9:I$217)</f>
        <v>931455.38</v>
      </c>
      <c r="J294" s="33">
        <f>SUMIF('CCG characteristics'!$M$7:$M$215,$B294,J$9:J$217)</f>
        <v>745631.73882443353</v>
      </c>
      <c r="L294" s="33">
        <f>SUMIF('CCG characteristics'!$M$7:$M$215,$B294,L$9:L$217)</f>
        <v>1860689.8903500622</v>
      </c>
    </row>
    <row r="295" spans="2:12" x14ac:dyDescent="0.2">
      <c r="B295" s="38" t="s">
        <v>498</v>
      </c>
      <c r="D295" s="33"/>
      <c r="E295" s="33">
        <f>SUMIF('CCG characteristics'!$M$7:$M$215,$B295,E$9:E$217)</f>
        <v>4864725.5812650565</v>
      </c>
      <c r="F295" s="33"/>
      <c r="G295" s="33">
        <f>SUMIF('CCG characteristics'!$M$7:$M$215,$B295,G$9:G$217)</f>
        <v>4949265.9614893449</v>
      </c>
      <c r="I295" s="33">
        <f>SUMIF('CCG characteristics'!$M$7:$M$215,$B295,I$9:I$217)</f>
        <v>505476.12088541308</v>
      </c>
      <c r="J295" s="33">
        <f>SUMIF('CCG characteristics'!$M$7:$M$215,$B295,J$9:J$217)</f>
        <v>377356.08934003708</v>
      </c>
      <c r="L295" s="33">
        <f>SUMIF('CCG characteristics'!$M$7:$M$215,$B295,L$9:L$217)</f>
        <v>852611.87843162718</v>
      </c>
    </row>
    <row r="296" spans="2:12" x14ac:dyDescent="0.2">
      <c r="B296" s="38" t="s">
        <v>499</v>
      </c>
      <c r="D296" s="33"/>
      <c r="E296" s="33">
        <f>SUMIF('CCG characteristics'!$M$7:$M$215,$B296,E$9:E$217)</f>
        <v>2716796.357330943</v>
      </c>
      <c r="F296" s="33"/>
      <c r="G296" s="33">
        <f>SUMIF('CCG characteristics'!$M$7:$M$215,$B296,G$9:G$217)</f>
        <v>2758283.0528740915</v>
      </c>
      <c r="I296" s="33">
        <f>SUMIF('CCG characteristics'!$M$7:$M$215,$B296,I$9:I$217)</f>
        <v>278533.98931245401</v>
      </c>
      <c r="J296" s="33">
        <f>SUMIF('CCG characteristics'!$M$7:$M$215,$B296,J$9:J$217)</f>
        <v>201886.57296543531</v>
      </c>
      <c r="L296" s="33">
        <f>SUMIF('CCG characteristics'!$M$7:$M$215,$B296,L$9:L$217)</f>
        <v>544356.89597521327</v>
      </c>
    </row>
    <row r="297" spans="2:12" x14ac:dyDescent="0.2">
      <c r="B297" s="38" t="s">
        <v>500</v>
      </c>
      <c r="D297" s="33"/>
      <c r="E297" s="33">
        <f>SUMIF('CCG characteristics'!$M$7:$M$215,$B297,E$9:E$217)</f>
        <v>9145998.4636114072</v>
      </c>
      <c r="F297" s="33"/>
      <c r="G297" s="33">
        <f>SUMIF('CCG characteristics'!$M$7:$M$215,$B297,G$9:G$217)</f>
        <v>9284471.1405488122</v>
      </c>
      <c r="I297" s="33">
        <f>SUMIF('CCG characteristics'!$M$7:$M$215,$B297,I$9:I$217)</f>
        <v>1014507.599404791</v>
      </c>
      <c r="J297" s="33">
        <f>SUMIF('CCG characteristics'!$M$7:$M$215,$B297,J$9:J$217)</f>
        <v>677415.0025095942</v>
      </c>
      <c r="L297" s="33">
        <f>SUMIF('CCG characteristics'!$M$7:$M$215,$B297,L$9:L$217)</f>
        <v>1837157.1830922156</v>
      </c>
    </row>
    <row r="298" spans="2:12" x14ac:dyDescent="0.2">
      <c r="B298" s="38" t="s">
        <v>501</v>
      </c>
      <c r="D298" s="33"/>
      <c r="E298" s="33">
        <f>SUMIF('CCG characteristics'!$M$7:$M$215,$B298,E$9:E$217)</f>
        <v>3696361</v>
      </c>
      <c r="F298" s="33"/>
      <c r="G298" s="33">
        <f>SUMIF('CCG characteristics'!$M$7:$M$215,$B298,G$9:G$217)</f>
        <v>3754134.7480000006</v>
      </c>
      <c r="I298" s="33">
        <f>SUMIF('CCG characteristics'!$M$7:$M$215,$B298,I$9:I$217)</f>
        <v>387210.1977226421</v>
      </c>
      <c r="J298" s="33">
        <f>SUMIF('CCG characteristics'!$M$7:$M$215,$B298,J$9:J$217)</f>
        <v>317290.34660690284</v>
      </c>
      <c r="L298" s="33">
        <f>SUMIF('CCG characteristics'!$M$7:$M$215,$B298,L$9:L$217)</f>
        <v>904385.86058048205</v>
      </c>
    </row>
    <row r="299" spans="2:12" x14ac:dyDescent="0.2">
      <c r="B299" s="38" t="s">
        <v>502</v>
      </c>
      <c r="D299" s="33"/>
      <c r="E299" s="33">
        <f>SUMIF('CCG characteristics'!$M$7:$M$215,$B299,E$9:E$217)</f>
        <v>2661181</v>
      </c>
      <c r="F299" s="33"/>
      <c r="G299" s="33">
        <f>SUMIF('CCG characteristics'!$M$7:$M$215,$B299,G$9:G$217)</f>
        <v>2706376.753</v>
      </c>
      <c r="I299" s="33">
        <f>SUMIF('CCG characteristics'!$M$7:$M$215,$B299,I$9:I$217)</f>
        <v>295588.31321250001</v>
      </c>
      <c r="J299" s="33">
        <f>SUMIF('CCG characteristics'!$M$7:$M$215,$B299,J$9:J$217)</f>
        <v>232794.29824967158</v>
      </c>
      <c r="L299" s="33">
        <f>SUMIF('CCG characteristics'!$M$7:$M$215,$B299,L$9:L$217)</f>
        <v>713083.50522653922</v>
      </c>
    </row>
    <row r="300" spans="2:12" x14ac:dyDescent="0.2">
      <c r="B300" s="38" t="s">
        <v>503</v>
      </c>
      <c r="D300" s="33"/>
      <c r="E300" s="33">
        <f>SUMIF('CCG characteristics'!$M$7:$M$215,$B300,E$9:E$217)</f>
        <v>1829457</v>
      </c>
      <c r="F300" s="33"/>
      <c r="G300" s="33">
        <f>SUMIF('CCG characteristics'!$M$7:$M$215,$B300,G$9:G$217)</f>
        <v>1855079.7450902681</v>
      </c>
      <c r="I300" s="33">
        <f>SUMIF('CCG characteristics'!$M$7:$M$215,$B300,I$9:I$217)</f>
        <v>191650.49833829998</v>
      </c>
      <c r="J300" s="33">
        <f>SUMIF('CCG characteristics'!$M$7:$M$215,$B300,J$9:J$217)</f>
        <v>127126.29421188495</v>
      </c>
      <c r="L300" s="33">
        <f>SUMIF('CCG characteristics'!$M$7:$M$215,$B300,L$9:L$217)</f>
        <v>394658.94411900354</v>
      </c>
    </row>
    <row r="301" spans="2:12" x14ac:dyDescent="0.2">
      <c r="B301" s="38" t="s">
        <v>504</v>
      </c>
      <c r="D301" s="33"/>
      <c r="E301" s="33">
        <f>SUMIF('CCG characteristics'!$M$7:$M$215,$B301,E$9:E$217)</f>
        <v>2240669</v>
      </c>
      <c r="F301" s="33"/>
      <c r="G301" s="33">
        <f>SUMIF('CCG characteristics'!$M$7:$M$215,$B301,G$9:G$217)</f>
        <v>2279363.4139999999</v>
      </c>
      <c r="I301" s="33">
        <f>SUMIF('CCG characteristics'!$M$7:$M$215,$B301,I$9:I$217)</f>
        <v>234477.67113029998</v>
      </c>
      <c r="J301" s="33">
        <f>SUMIF('CCG characteristics'!$M$7:$M$215,$B301,J$9:J$217)</f>
        <v>160737.39797561697</v>
      </c>
      <c r="L301" s="33">
        <f>SUMIF('CCG characteristics'!$M$7:$M$215,$B301,L$9:L$217)</f>
        <v>562180.64911413973</v>
      </c>
    </row>
    <row r="302" spans="2:12" x14ac:dyDescent="0.2">
      <c r="B302" s="38"/>
    </row>
    <row r="303" spans="2:12" x14ac:dyDescent="0.2">
      <c r="B303" s="38" t="s">
        <v>458</v>
      </c>
      <c r="D303" s="34"/>
      <c r="E303" s="34">
        <f>SUM(E290:E301)</f>
        <v>66900181</v>
      </c>
      <c r="F303" s="34"/>
      <c r="G303" s="34">
        <f>SUM(G290:G301)</f>
        <v>68000180.999999985</v>
      </c>
      <c r="I303" s="34">
        <f>SUM(I290:I301)</f>
        <v>7066757.8168227132</v>
      </c>
      <c r="J303" s="34">
        <f>SUM(J290:J301)</f>
        <v>5350823.3534933776</v>
      </c>
      <c r="L303" s="34">
        <f>SUM(L290:L301)</f>
        <v>13471567.859082913</v>
      </c>
    </row>
    <row r="304" spans="2:12" x14ac:dyDescent="0.2">
      <c r="B304" s="38"/>
    </row>
    <row r="305" spans="2:12" x14ac:dyDescent="0.2">
      <c r="B305" s="14" t="s">
        <v>514</v>
      </c>
    </row>
    <row r="306" spans="2:12" x14ac:dyDescent="0.2">
      <c r="B306" s="38"/>
    </row>
    <row r="307" spans="2:12" x14ac:dyDescent="0.2">
      <c r="B307" s="38" t="s">
        <v>506</v>
      </c>
      <c r="D307" s="33"/>
      <c r="E307" s="33">
        <f>SUMIF('CCG characteristics'!$F$7:$F$215,$B307,E$9:E$217)</f>
        <v>4400714</v>
      </c>
      <c r="F307" s="33"/>
      <c r="G307" s="33">
        <f>SUMIF('CCG characteristics'!$F$7:$F$215,$B307,G$9:G$217)</f>
        <v>4475626.1498579085</v>
      </c>
      <c r="I307" s="33">
        <f>SUMIF('CCG characteristics'!$F$7:$F$215,$B307,I$9:I$217)</f>
        <v>428744</v>
      </c>
      <c r="J307" s="33">
        <f>SUMIF('CCG characteristics'!$F$7:$F$215,$B307,J$9:J$217)</f>
        <v>359691</v>
      </c>
      <c r="L307" s="33">
        <f>SUMIF('CCG characteristics'!$F$7:$F$215,$B307,L$9:L$217)</f>
        <v>731701.13354878966</v>
      </c>
    </row>
    <row r="308" spans="2:12" x14ac:dyDescent="0.2">
      <c r="B308" s="38" t="s">
        <v>507</v>
      </c>
      <c r="D308" s="33"/>
      <c r="E308" s="33">
        <f>SUMIF('CCG characteristics'!$F$7:$F$215,$B308,E$9:E$217)</f>
        <v>5612812</v>
      </c>
      <c r="F308" s="33"/>
      <c r="G308" s="33">
        <f>SUMIF('CCG characteristics'!$F$7:$F$215,$B308,G$9:G$217)</f>
        <v>5707860.3203808544</v>
      </c>
      <c r="I308" s="33">
        <f>SUMIF('CCG characteristics'!$F$7:$F$215,$B308,I$9:I$217)</f>
        <v>561892</v>
      </c>
      <c r="J308" s="33">
        <f>SUMIF('CCG characteristics'!$F$7:$F$215,$B308,J$9:J$217)</f>
        <v>494732</v>
      </c>
      <c r="L308" s="33">
        <f>SUMIF('CCG characteristics'!$F$7:$F$215,$B308,L$9:L$217)</f>
        <v>1216186.8893541608</v>
      </c>
    </row>
    <row r="309" spans="2:12" x14ac:dyDescent="0.2">
      <c r="B309" s="38" t="s">
        <v>508</v>
      </c>
      <c r="D309" s="33"/>
      <c r="E309" s="33">
        <f>SUMIF('CCG characteristics'!$F$7:$F$215,$B309,E$9:E$217)</f>
        <v>3437715</v>
      </c>
      <c r="F309" s="33"/>
      <c r="G309" s="33">
        <f>SUMIF('CCG characteristics'!$F$7:$F$215,$B309,G$9:G$217)</f>
        <v>3495478.7489999998</v>
      </c>
      <c r="I309" s="33">
        <f>SUMIF('CCG characteristics'!$F$7:$F$215,$B309,I$9:I$217)</f>
        <v>330785</v>
      </c>
      <c r="J309" s="33">
        <f>SUMIF('CCG characteristics'!$F$7:$F$215,$B309,J$9:J$217)</f>
        <v>279173</v>
      </c>
      <c r="L309" s="33">
        <f>SUMIF('CCG characteristics'!$F$7:$F$215,$B309,L$9:L$217)</f>
        <v>640552.33808074845</v>
      </c>
    </row>
    <row r="310" spans="2:12" x14ac:dyDescent="0.2">
      <c r="B310" s="38" t="s">
        <v>509</v>
      </c>
      <c r="D310" s="33"/>
      <c r="E310" s="33">
        <f>SUMIF('CCG characteristics'!$F$7:$F$215,$B310,E$9:E$217)</f>
        <v>6938803</v>
      </c>
      <c r="F310" s="33"/>
      <c r="G310" s="33">
        <f>SUMIF('CCG characteristics'!$F$7:$F$215,$B310,G$9:G$217)</f>
        <v>7052966.3296491336</v>
      </c>
      <c r="I310" s="33">
        <f>SUMIF('CCG characteristics'!$F$7:$F$215,$B310,I$9:I$217)</f>
        <v>727246.42084974214</v>
      </c>
      <c r="J310" s="33">
        <f>SUMIF('CCG characteristics'!$F$7:$F$215,$B310,J$9:J$217)</f>
        <v>599850.44860976294</v>
      </c>
      <c r="L310" s="33">
        <f>SUMIF('CCG characteristics'!$F$7:$F$215,$B310,L$9:L$217)</f>
        <v>1259286.6059715124</v>
      </c>
    </row>
    <row r="311" spans="2:12" x14ac:dyDescent="0.2">
      <c r="B311" s="38" t="s">
        <v>151</v>
      </c>
      <c r="D311" s="33"/>
      <c r="E311" s="33">
        <f>SUMIF('CCG characteristics'!$F$7:$F$215,$B311,E$9:E$217)</f>
        <v>5071536</v>
      </c>
      <c r="F311" s="33"/>
      <c r="G311" s="33">
        <f>SUMIF('CCG characteristics'!$F$7:$F$215,$B311,G$9:G$217)</f>
        <v>5162008.188000001</v>
      </c>
      <c r="I311" s="33">
        <f>SUMIF('CCG characteristics'!$F$7:$F$215,$B311,I$9:I$217)</f>
        <v>548247</v>
      </c>
      <c r="J311" s="33">
        <f>SUMIF('CCG characteristics'!$F$7:$F$215,$B311,J$9:J$217)</f>
        <v>416645.00000000017</v>
      </c>
      <c r="L311" s="33">
        <f>SUMIF('CCG characteristics'!$F$7:$F$215,$B311,L$9:L$217)</f>
        <v>1104084.1519813694</v>
      </c>
    </row>
    <row r="312" spans="2:12" x14ac:dyDescent="0.2">
      <c r="B312" s="38" t="s">
        <v>510</v>
      </c>
      <c r="D312" s="33"/>
      <c r="E312" s="33">
        <f>SUMIF('CCG characteristics'!$F$7:$F$215,$B312,E$9:E$217)</f>
        <v>4346721</v>
      </c>
      <c r="F312" s="33"/>
      <c r="G312" s="33">
        <f>SUMIF('CCG characteristics'!$F$7:$F$215,$B312,G$9:G$217)</f>
        <v>4421168.2531121019</v>
      </c>
      <c r="I312" s="33">
        <f>SUMIF('CCG characteristics'!$F$7:$F$215,$B312,I$9:I$217)</f>
        <v>459525.99127909966</v>
      </c>
      <c r="J312" s="33">
        <f>SUMIF('CCG characteristics'!$F$7:$F$215,$B312,J$9:J$217)</f>
        <v>353200.10033054859</v>
      </c>
      <c r="L312" s="33">
        <f>SUMIF('CCG characteristics'!$F$7:$F$215,$B312,L$9:L$217)</f>
        <v>818206.32232573477</v>
      </c>
    </row>
    <row r="313" spans="2:12" x14ac:dyDescent="0.2">
      <c r="B313" s="38" t="s">
        <v>511</v>
      </c>
      <c r="D313" s="33"/>
      <c r="E313" s="33">
        <f>SUMIF('CCG characteristics'!$F$7:$F$215,$B313,E$9:E$217)</f>
        <v>5168166</v>
      </c>
      <c r="F313" s="33"/>
      <c r="G313" s="33">
        <f>SUMIF('CCG characteristics'!$F$7:$F$215,$B313,G$9:G$217)</f>
        <v>5248022.6248093545</v>
      </c>
      <c r="I313" s="33">
        <f>SUMIF('CCG characteristics'!$F$7:$F$215,$B313,I$9:I$217)</f>
        <v>557650.07523567218</v>
      </c>
      <c r="J313" s="33">
        <f>SUMIF('CCG characteristics'!$F$7:$F$215,$B313,J$9:J$217)</f>
        <v>425416</v>
      </c>
      <c r="L313" s="33">
        <f>SUMIF('CCG characteristics'!$F$7:$F$215,$B313,L$9:L$217)</f>
        <v>984003.25930076814</v>
      </c>
    </row>
    <row r="314" spans="2:12" x14ac:dyDescent="0.2">
      <c r="B314" s="38" t="s">
        <v>512</v>
      </c>
      <c r="D314" s="33"/>
      <c r="E314" s="33">
        <f>SUMIF('CCG characteristics'!$F$7:$F$215,$B314,E$9:E$217)</f>
        <v>4954672</v>
      </c>
      <c r="F314" s="33"/>
      <c r="G314" s="33">
        <f>SUMIF('CCG characteristics'!$F$7:$F$215,$B314,G$9:G$217)</f>
        <v>5037535.6989680752</v>
      </c>
      <c r="I314" s="33">
        <f>SUMIF('CCG characteristics'!$F$7:$F$215,$B314,I$9:I$217)</f>
        <v>567331</v>
      </c>
      <c r="J314" s="33">
        <f>SUMIF('CCG characteristics'!$F$7:$F$215,$B314,J$9:J$217)</f>
        <v>355470</v>
      </c>
      <c r="L314" s="33">
        <f>SUMIF('CCG characteristics'!$F$7:$F$215,$B314,L$9:L$217)</f>
        <v>854135.08925580082</v>
      </c>
    </row>
    <row r="315" spans="2:12" x14ac:dyDescent="0.2">
      <c r="B315" s="38" t="s">
        <v>284</v>
      </c>
      <c r="D315" s="33"/>
      <c r="E315" s="33">
        <f>SUMIF('CCG characteristics'!$F$7:$F$215,$B315,E$9:E$217)</f>
        <v>10564364</v>
      </c>
      <c r="F315" s="33"/>
      <c r="G315" s="33">
        <f>SUMIF('CCG characteristics'!$F$7:$F$215,$B315,G$9:G$217)</f>
        <v>10734728.108999999</v>
      </c>
      <c r="I315" s="33">
        <f>SUMIF('CCG characteristics'!$F$7:$F$215,$B315,I$9:I$217)</f>
        <v>1117707.2724581999</v>
      </c>
      <c r="J315" s="33">
        <f>SUMIF('CCG characteristics'!$F$7:$F$215,$B315,J$9:J$217)</f>
        <v>850223.58205612726</v>
      </c>
      <c r="L315" s="33">
        <f>SUMIF('CCG characteristics'!$F$7:$F$215,$B315,L$9:L$217)</f>
        <v>2599301.4318353278</v>
      </c>
    </row>
    <row r="316" spans="2:12" x14ac:dyDescent="0.2">
      <c r="B316" s="38" t="s">
        <v>349</v>
      </c>
      <c r="D316" s="33"/>
      <c r="E316" s="33">
        <f>SUMIF('CCG characteristics'!$F$7:$F$215,$B316,E$9:E$217)</f>
        <v>5417376.4636114072</v>
      </c>
      <c r="F316" s="33"/>
      <c r="G316" s="33">
        <f>SUMIF('CCG characteristics'!$F$7:$F$215,$B316,G$9:G$217)</f>
        <v>5500231.7134181783</v>
      </c>
      <c r="I316" s="33">
        <f>SUMIF('CCG characteristics'!$F$7:$F$215,$B316,I$9:I$217)</f>
        <v>553877</v>
      </c>
      <c r="J316" s="33">
        <f>SUMIF('CCG characteristics'!$F$7:$F$215,$B316,J$9:J$217)</f>
        <v>397291</v>
      </c>
      <c r="L316" s="33">
        <f>SUMIF('CCG characteristics'!$F$7:$F$215,$B316,L$9:L$217)</f>
        <v>1085751.0580058077</v>
      </c>
    </row>
    <row r="317" spans="2:12" x14ac:dyDescent="0.2">
      <c r="B317" s="38" t="s">
        <v>513</v>
      </c>
      <c r="D317" s="33"/>
      <c r="E317" s="33">
        <f>SUMIF('CCG characteristics'!$F$7:$F$215,$B317,E$9:E$217)</f>
        <v>3888764.3497674945</v>
      </c>
      <c r="F317" s="33"/>
      <c r="G317" s="33">
        <f>SUMIF('CCG characteristics'!$F$7:$F$215,$B317,G$9:G$217)</f>
        <v>3946759.6130803321</v>
      </c>
      <c r="I317" s="33">
        <f>SUMIF('CCG characteristics'!$F$7:$F$215,$B317,I$9:I$217)</f>
        <v>446815</v>
      </c>
      <c r="J317" s="33">
        <f>SUMIF('CCG characteristics'!$F$7:$F$215,$B317,J$9:J$217)</f>
        <v>273461.27952278708</v>
      </c>
      <c r="L317" s="33">
        <f>SUMIF('CCG characteristics'!$F$7:$F$215,$B317,L$9:L$217)</f>
        <v>807978.83986777172</v>
      </c>
    </row>
    <row r="318" spans="2:12" x14ac:dyDescent="0.2">
      <c r="B318" s="38" t="s">
        <v>375</v>
      </c>
      <c r="D318" s="33"/>
      <c r="E318" s="33">
        <f>SUMIF('CCG characteristics'!$F$7:$F$215,$B318,E$9:E$217)</f>
        <v>3221230.3844473083</v>
      </c>
      <c r="F318" s="33"/>
      <c r="G318" s="33">
        <f>SUMIF('CCG characteristics'!$F$7:$F$215,$B318,G$9:G$217)</f>
        <v>3272292.1815502699</v>
      </c>
      <c r="I318" s="33">
        <f>SUMIF('CCG characteristics'!$F$7:$F$215,$B318,I$9:I$217)</f>
        <v>342615</v>
      </c>
      <c r="J318" s="33">
        <f>SUMIF('CCG characteristics'!$F$7:$F$215,$B318,J$9:J$217)</f>
        <v>250080</v>
      </c>
      <c r="L318" s="33">
        <f>SUMIF('CCG characteristics'!$F$7:$F$215,$B318,L$9:L$217)</f>
        <v>622064.7544035092</v>
      </c>
    </row>
    <row r="319" spans="2:12" x14ac:dyDescent="0.2">
      <c r="B319" s="38" t="s">
        <v>430</v>
      </c>
      <c r="D319" s="33"/>
      <c r="E319" s="33">
        <f>SUMIF('CCG characteristics'!$F$7:$F$215,$B319,E$9:E$217)</f>
        <v>3877306.8021737915</v>
      </c>
      <c r="F319" s="33"/>
      <c r="G319" s="33">
        <f>SUMIF('CCG characteristics'!$F$7:$F$215,$B319,G$9:G$217)</f>
        <v>3945503.0691737914</v>
      </c>
      <c r="I319" s="33">
        <f>SUMIF('CCG characteristics'!$F$7:$F$215,$B319,I$9:I$217)</f>
        <v>424322.05699999991</v>
      </c>
      <c r="J319" s="33">
        <f>SUMIF('CCG characteristics'!$F$7:$F$215,$B319,J$9:J$217)</f>
        <v>295589.94297415134</v>
      </c>
      <c r="L319" s="33">
        <f>SUMIF('CCG characteristics'!$F$7:$F$215,$B319,L$9:L$217)</f>
        <v>748315.9851516122</v>
      </c>
    </row>
    <row r="320" spans="2:12" x14ac:dyDescent="0.2">
      <c r="B320" s="38"/>
    </row>
    <row r="321" spans="2:12" x14ac:dyDescent="0.2">
      <c r="B321" s="38" t="s">
        <v>458</v>
      </c>
      <c r="D321" s="34"/>
      <c r="E321" s="34">
        <f t="shared" ref="E321:G321" si="7">SUM(E307:E319)</f>
        <v>66900181</v>
      </c>
      <c r="F321" s="34"/>
      <c r="G321" s="34">
        <f t="shared" si="7"/>
        <v>68000181</v>
      </c>
      <c r="I321" s="34">
        <f t="shared" ref="I321:J321" si="8">SUM(I307:I319)</f>
        <v>7066757.8168227142</v>
      </c>
      <c r="J321" s="34">
        <f t="shared" si="8"/>
        <v>5350823.3534933766</v>
      </c>
      <c r="L321" s="34">
        <f>SUM(L307:L319)</f>
        <v>13471567.859082915</v>
      </c>
    </row>
    <row r="322" spans="2:12" x14ac:dyDescent="0.2">
      <c r="B322" s="38"/>
    </row>
    <row r="323" spans="2:12" x14ac:dyDescent="0.2">
      <c r="B323" s="38"/>
    </row>
    <row r="324" spans="2:12" x14ac:dyDescent="0.2">
      <c r="B324" s="38"/>
    </row>
    <row r="325" spans="2:12" x14ac:dyDescent="0.2">
      <c r="B325" s="38"/>
    </row>
    <row r="326" spans="2:12" x14ac:dyDescent="0.2">
      <c r="B326" s="38"/>
    </row>
    <row r="327" spans="2:12" x14ac:dyDescent="0.2">
      <c r="B327" s="38"/>
    </row>
    <row r="328" spans="2:12" x14ac:dyDescent="0.2">
      <c r="B328" s="38"/>
    </row>
    <row r="329" spans="2:12" x14ac:dyDescent="0.2">
      <c r="B329" s="38"/>
    </row>
    <row r="330" spans="2:12" x14ac:dyDescent="0.2">
      <c r="B330" s="38"/>
    </row>
    <row r="331" spans="2:12" x14ac:dyDescent="0.2">
      <c r="B331" s="38"/>
    </row>
    <row r="332" spans="2:12" x14ac:dyDescent="0.2">
      <c r="B332" s="38"/>
    </row>
    <row r="333" spans="2:12" x14ac:dyDescent="0.2">
      <c r="B333" s="38"/>
    </row>
    <row r="334" spans="2:12" x14ac:dyDescent="0.2">
      <c r="B334" s="38"/>
    </row>
    <row r="335" spans="2:12" x14ac:dyDescent="0.2">
      <c r="B335" s="38"/>
    </row>
    <row r="336" spans="2:12" x14ac:dyDescent="0.2">
      <c r="B336" s="38"/>
    </row>
    <row r="337" spans="2:2" x14ac:dyDescent="0.2">
      <c r="B337" s="38"/>
    </row>
    <row r="338" spans="2:2" x14ac:dyDescent="0.2">
      <c r="B338" s="38"/>
    </row>
    <row r="339" spans="2:2" x14ac:dyDescent="0.2">
      <c r="B339" s="38"/>
    </row>
    <row r="340" spans="2:2" x14ac:dyDescent="0.2">
      <c r="B340" s="38"/>
    </row>
    <row r="341" spans="2:2" x14ac:dyDescent="0.2">
      <c r="B341" s="38"/>
    </row>
    <row r="342" spans="2:2" x14ac:dyDescent="0.2">
      <c r="B342" s="38"/>
    </row>
    <row r="343" spans="2:2" x14ac:dyDescent="0.2">
      <c r="B343" s="38"/>
    </row>
    <row r="344" spans="2:2" x14ac:dyDescent="0.2">
      <c r="B344" s="38"/>
    </row>
    <row r="345" spans="2:2" x14ac:dyDescent="0.2">
      <c r="B345" s="38"/>
    </row>
    <row r="346" spans="2:2" x14ac:dyDescent="0.2">
      <c r="B346" s="38"/>
    </row>
    <row r="347" spans="2:2" x14ac:dyDescent="0.2">
      <c r="B347" s="38"/>
    </row>
    <row r="348" spans="2:2" x14ac:dyDescent="0.2">
      <c r="B348" s="38"/>
    </row>
    <row r="349" spans="2:2" x14ac:dyDescent="0.2">
      <c r="B349" s="38"/>
    </row>
    <row r="350" spans="2:2" x14ac:dyDescent="0.2">
      <c r="B350" s="38"/>
    </row>
    <row r="351" spans="2:2" x14ac:dyDescent="0.2">
      <c r="B351" s="38"/>
    </row>
    <row r="352" spans="2:2" x14ac:dyDescent="0.2">
      <c r="B352" s="38"/>
    </row>
    <row r="353" spans="2:2" x14ac:dyDescent="0.2">
      <c r="B353" s="38"/>
    </row>
    <row r="354" spans="2:2" x14ac:dyDescent="0.2">
      <c r="B354" s="38"/>
    </row>
    <row r="355" spans="2:2" x14ac:dyDescent="0.2">
      <c r="B355" s="38"/>
    </row>
    <row r="356" spans="2:2" x14ac:dyDescent="0.2">
      <c r="B356" s="38"/>
    </row>
    <row r="357" spans="2:2" x14ac:dyDescent="0.2">
      <c r="B357" s="38"/>
    </row>
    <row r="358" spans="2:2" x14ac:dyDescent="0.2">
      <c r="B358" s="38"/>
    </row>
    <row r="359" spans="2:2" x14ac:dyDescent="0.2">
      <c r="B359" s="38"/>
    </row>
    <row r="360" spans="2:2" x14ac:dyDescent="0.2">
      <c r="B360" s="38"/>
    </row>
    <row r="361" spans="2:2" x14ac:dyDescent="0.2">
      <c r="B361" s="38"/>
    </row>
    <row r="362" spans="2:2" x14ac:dyDescent="0.2">
      <c r="B362" s="38"/>
    </row>
    <row r="363" spans="2:2" x14ac:dyDescent="0.2">
      <c r="B363" s="38"/>
    </row>
    <row r="364" spans="2:2" x14ac:dyDescent="0.2">
      <c r="B364" s="38"/>
    </row>
    <row r="365" spans="2:2" x14ac:dyDescent="0.2">
      <c r="B365" s="38"/>
    </row>
    <row r="366" spans="2:2" x14ac:dyDescent="0.2">
      <c r="B366" s="38"/>
    </row>
    <row r="367" spans="2:2" x14ac:dyDescent="0.2">
      <c r="B367" s="38"/>
    </row>
    <row r="368" spans="2:2" x14ac:dyDescent="0.2">
      <c r="B368" s="38"/>
    </row>
    <row r="369" spans="2:2" x14ac:dyDescent="0.2">
      <c r="B369" s="38"/>
    </row>
    <row r="370" spans="2:2" x14ac:dyDescent="0.2">
      <c r="B370" s="38"/>
    </row>
    <row r="371" spans="2:2" x14ac:dyDescent="0.2">
      <c r="B371" s="38"/>
    </row>
    <row r="372" spans="2:2" x14ac:dyDescent="0.2">
      <c r="B372" s="38"/>
    </row>
    <row r="373" spans="2:2" x14ac:dyDescent="0.2">
      <c r="B373" s="38"/>
    </row>
    <row r="374" spans="2:2" x14ac:dyDescent="0.2">
      <c r="B374" s="38"/>
    </row>
    <row r="375" spans="2:2" x14ac:dyDescent="0.2">
      <c r="B375" s="38"/>
    </row>
    <row r="376" spans="2:2" x14ac:dyDescent="0.2">
      <c r="B376" s="38"/>
    </row>
    <row r="377" spans="2:2" x14ac:dyDescent="0.2">
      <c r="B377" s="38"/>
    </row>
    <row r="378" spans="2:2" x14ac:dyDescent="0.2">
      <c r="B378" s="38"/>
    </row>
    <row r="379" spans="2:2" x14ac:dyDescent="0.2">
      <c r="B379" s="38"/>
    </row>
    <row r="380" spans="2:2" x14ac:dyDescent="0.2">
      <c r="B380" s="38"/>
    </row>
    <row r="381" spans="2:2" x14ac:dyDescent="0.2">
      <c r="B381" s="38"/>
    </row>
    <row r="382" spans="2:2" x14ac:dyDescent="0.2">
      <c r="B382" s="38"/>
    </row>
    <row r="383" spans="2:2" x14ac:dyDescent="0.2">
      <c r="B383" s="38"/>
    </row>
    <row r="384" spans="2:2" x14ac:dyDescent="0.2">
      <c r="B384" s="38"/>
    </row>
    <row r="385" spans="2:2" x14ac:dyDescent="0.2">
      <c r="B385" s="38"/>
    </row>
    <row r="386" spans="2:2" x14ac:dyDescent="0.2">
      <c r="B386" s="38"/>
    </row>
    <row r="387" spans="2:2" x14ac:dyDescent="0.2">
      <c r="B387" s="38"/>
    </row>
    <row r="388" spans="2:2" x14ac:dyDescent="0.2">
      <c r="B388" s="38"/>
    </row>
    <row r="389" spans="2:2" x14ac:dyDescent="0.2">
      <c r="B389" s="38"/>
    </row>
    <row r="390" spans="2:2" x14ac:dyDescent="0.2">
      <c r="B390" s="38"/>
    </row>
    <row r="391" spans="2:2" x14ac:dyDescent="0.2">
      <c r="B391" s="38"/>
    </row>
    <row r="392" spans="2:2" x14ac:dyDescent="0.2">
      <c r="B392" s="38"/>
    </row>
    <row r="393" spans="2:2" x14ac:dyDescent="0.2">
      <c r="B393" s="38"/>
    </row>
    <row r="394" spans="2:2" x14ac:dyDescent="0.2">
      <c r="B394" s="38"/>
    </row>
    <row r="395" spans="2:2" x14ac:dyDescent="0.2">
      <c r="B395" s="38"/>
    </row>
    <row r="396" spans="2:2" x14ac:dyDescent="0.2">
      <c r="B396" s="38"/>
    </row>
    <row r="397" spans="2:2" x14ac:dyDescent="0.2">
      <c r="B397" s="38"/>
    </row>
    <row r="398" spans="2:2" x14ac:dyDescent="0.2">
      <c r="B398" s="38"/>
    </row>
    <row r="399" spans="2:2" x14ac:dyDescent="0.2">
      <c r="B399" s="38"/>
    </row>
    <row r="400" spans="2:2" x14ac:dyDescent="0.2">
      <c r="B400" s="38"/>
    </row>
    <row r="401" spans="2:2" x14ac:dyDescent="0.2">
      <c r="B401" s="38"/>
    </row>
    <row r="402" spans="2:2" x14ac:dyDescent="0.2">
      <c r="B402" s="38"/>
    </row>
    <row r="403" spans="2:2" x14ac:dyDescent="0.2">
      <c r="B403" s="38"/>
    </row>
    <row r="404" spans="2:2" x14ac:dyDescent="0.2">
      <c r="B404" s="38"/>
    </row>
    <row r="405" spans="2:2" x14ac:dyDescent="0.2">
      <c r="B405" s="38"/>
    </row>
    <row r="406" spans="2:2" x14ac:dyDescent="0.2">
      <c r="B406" s="38"/>
    </row>
    <row r="407" spans="2:2" x14ac:dyDescent="0.2">
      <c r="B407" s="38"/>
    </row>
    <row r="408" spans="2:2" x14ac:dyDescent="0.2">
      <c r="B408" s="38"/>
    </row>
    <row r="409" spans="2:2" x14ac:dyDescent="0.2">
      <c r="B409" s="38"/>
    </row>
    <row r="410" spans="2:2" x14ac:dyDescent="0.2">
      <c r="B410" s="38"/>
    </row>
    <row r="411" spans="2:2" x14ac:dyDescent="0.2">
      <c r="B411" s="38"/>
    </row>
    <row r="412" spans="2:2" x14ac:dyDescent="0.2">
      <c r="B412" s="38"/>
    </row>
    <row r="413" spans="2:2" x14ac:dyDescent="0.2">
      <c r="B413" s="38"/>
    </row>
    <row r="414" spans="2:2" x14ac:dyDescent="0.2">
      <c r="B414" s="38"/>
    </row>
    <row r="415" spans="2:2" x14ac:dyDescent="0.2">
      <c r="B415" s="38"/>
    </row>
    <row r="416" spans="2:2" x14ac:dyDescent="0.2">
      <c r="B416" s="38"/>
    </row>
    <row r="417" spans="2:2" x14ac:dyDescent="0.2">
      <c r="B417" s="38"/>
    </row>
    <row r="418" spans="2:2" x14ac:dyDescent="0.2">
      <c r="B418" s="38"/>
    </row>
    <row r="419" spans="2:2" x14ac:dyDescent="0.2">
      <c r="B419" s="38"/>
    </row>
    <row r="420" spans="2:2" x14ac:dyDescent="0.2">
      <c r="B420" s="38"/>
    </row>
    <row r="421" spans="2:2" x14ac:dyDescent="0.2">
      <c r="B421" s="38"/>
    </row>
    <row r="422" spans="2:2" x14ac:dyDescent="0.2">
      <c r="B422" s="38"/>
    </row>
    <row r="423" spans="2:2" x14ac:dyDescent="0.2">
      <c r="B423" s="38"/>
    </row>
    <row r="424" spans="2:2" x14ac:dyDescent="0.2">
      <c r="B424" s="38"/>
    </row>
    <row r="425" spans="2:2" x14ac:dyDescent="0.2">
      <c r="B425" s="38"/>
    </row>
    <row r="426" spans="2:2" x14ac:dyDescent="0.2">
      <c r="B426" s="38"/>
    </row>
    <row r="427" spans="2:2" x14ac:dyDescent="0.2">
      <c r="B427" s="38"/>
    </row>
    <row r="428" spans="2:2" x14ac:dyDescent="0.2">
      <c r="B428" s="38"/>
    </row>
    <row r="429" spans="2:2" x14ac:dyDescent="0.2">
      <c r="B429" s="38"/>
    </row>
    <row r="430" spans="2:2" x14ac:dyDescent="0.2">
      <c r="B430" s="38"/>
    </row>
    <row r="431" spans="2:2" x14ac:dyDescent="0.2">
      <c r="B431" s="38"/>
    </row>
    <row r="432" spans="2:2" x14ac:dyDescent="0.2">
      <c r="B432" s="38"/>
    </row>
    <row r="433" spans="2:2" x14ac:dyDescent="0.2">
      <c r="B433" s="38"/>
    </row>
    <row r="434" spans="2:2" x14ac:dyDescent="0.2">
      <c r="B434" s="38"/>
    </row>
    <row r="435" spans="2:2" x14ac:dyDescent="0.2">
      <c r="B435" s="38"/>
    </row>
    <row r="436" spans="2:2" x14ac:dyDescent="0.2">
      <c r="B436" s="38"/>
    </row>
    <row r="437" spans="2:2" x14ac:dyDescent="0.2">
      <c r="B437" s="38"/>
    </row>
    <row r="438" spans="2:2" x14ac:dyDescent="0.2">
      <c r="B438" s="38"/>
    </row>
    <row r="439" spans="2:2" x14ac:dyDescent="0.2">
      <c r="B439" s="38"/>
    </row>
    <row r="440" spans="2:2" x14ac:dyDescent="0.2">
      <c r="B440" s="38"/>
    </row>
    <row r="441" spans="2:2" x14ac:dyDescent="0.2">
      <c r="B441" s="38"/>
    </row>
    <row r="442" spans="2:2" x14ac:dyDescent="0.2">
      <c r="B442" s="38"/>
    </row>
    <row r="443" spans="2:2" x14ac:dyDescent="0.2">
      <c r="B443" s="38"/>
    </row>
    <row r="444" spans="2:2" x14ac:dyDescent="0.2">
      <c r="B444" s="38"/>
    </row>
    <row r="445" spans="2:2" x14ac:dyDescent="0.2">
      <c r="B445" s="38"/>
    </row>
    <row r="446" spans="2:2" x14ac:dyDescent="0.2">
      <c r="B446" s="38"/>
    </row>
    <row r="447" spans="2:2" x14ac:dyDescent="0.2">
      <c r="B447" s="38"/>
    </row>
    <row r="448" spans="2:2" x14ac:dyDescent="0.2">
      <c r="B448" s="38"/>
    </row>
    <row r="449" spans="2:2" x14ac:dyDescent="0.2">
      <c r="B449" s="38"/>
    </row>
    <row r="450" spans="2:2" x14ac:dyDescent="0.2">
      <c r="B450" s="38"/>
    </row>
    <row r="451" spans="2:2" x14ac:dyDescent="0.2">
      <c r="B451" s="38"/>
    </row>
    <row r="452" spans="2:2" x14ac:dyDescent="0.2">
      <c r="B452" s="38"/>
    </row>
    <row r="453" spans="2:2" x14ac:dyDescent="0.2">
      <c r="B453" s="38"/>
    </row>
    <row r="454" spans="2:2" x14ac:dyDescent="0.2">
      <c r="B454" s="38"/>
    </row>
    <row r="455" spans="2:2" x14ac:dyDescent="0.2">
      <c r="B455" s="38"/>
    </row>
    <row r="456" spans="2:2" x14ac:dyDescent="0.2">
      <c r="B456" s="38"/>
    </row>
    <row r="457" spans="2:2" x14ac:dyDescent="0.2">
      <c r="B457" s="38"/>
    </row>
    <row r="458" spans="2:2" x14ac:dyDescent="0.2">
      <c r="B458" s="38"/>
    </row>
    <row r="459" spans="2:2" x14ac:dyDescent="0.2">
      <c r="B459" s="38"/>
    </row>
    <row r="460" spans="2:2" x14ac:dyDescent="0.2">
      <c r="B460" s="38"/>
    </row>
    <row r="461" spans="2:2" x14ac:dyDescent="0.2">
      <c r="B461" s="38"/>
    </row>
    <row r="462" spans="2:2" x14ac:dyDescent="0.2">
      <c r="B462" s="38"/>
    </row>
    <row r="463" spans="2:2" x14ac:dyDescent="0.2">
      <c r="B463" s="38"/>
    </row>
    <row r="464" spans="2:2" x14ac:dyDescent="0.2">
      <c r="B464" s="38"/>
    </row>
    <row r="465" spans="2:2" x14ac:dyDescent="0.2">
      <c r="B465" s="38"/>
    </row>
    <row r="466" spans="2:2" x14ac:dyDescent="0.2">
      <c r="B466" s="38"/>
    </row>
    <row r="467" spans="2:2" x14ac:dyDescent="0.2">
      <c r="B467" s="38"/>
    </row>
    <row r="468" spans="2:2" x14ac:dyDescent="0.2">
      <c r="B468" s="38"/>
    </row>
    <row r="469" spans="2:2" x14ac:dyDescent="0.2">
      <c r="B469" s="38"/>
    </row>
    <row r="470" spans="2:2" x14ac:dyDescent="0.2">
      <c r="B470" s="38"/>
    </row>
    <row r="471" spans="2:2" x14ac:dyDescent="0.2">
      <c r="B471" s="38"/>
    </row>
    <row r="472" spans="2:2" x14ac:dyDescent="0.2">
      <c r="B472" s="38"/>
    </row>
    <row r="473" spans="2:2" x14ac:dyDescent="0.2">
      <c r="B473" s="38"/>
    </row>
    <row r="474" spans="2:2" x14ac:dyDescent="0.2">
      <c r="B474" s="38"/>
    </row>
    <row r="475" spans="2:2" x14ac:dyDescent="0.2">
      <c r="B475" s="38"/>
    </row>
    <row r="476" spans="2:2" x14ac:dyDescent="0.2">
      <c r="B476" s="38"/>
    </row>
    <row r="477" spans="2:2" x14ac:dyDescent="0.2">
      <c r="B477" s="38"/>
    </row>
    <row r="478" spans="2:2" x14ac:dyDescent="0.2">
      <c r="B478" s="38"/>
    </row>
    <row r="479" spans="2:2" x14ac:dyDescent="0.2">
      <c r="B479" s="38"/>
    </row>
    <row r="480" spans="2:2" x14ac:dyDescent="0.2">
      <c r="B480" s="38"/>
    </row>
    <row r="481" spans="2:2" x14ac:dyDescent="0.2">
      <c r="B481" s="38"/>
    </row>
    <row r="482" spans="2:2" x14ac:dyDescent="0.2">
      <c r="B482" s="38"/>
    </row>
    <row r="483" spans="2:2" x14ac:dyDescent="0.2">
      <c r="B483" s="38"/>
    </row>
    <row r="484" spans="2:2" x14ac:dyDescent="0.2">
      <c r="B484" s="38"/>
    </row>
    <row r="485" spans="2:2" x14ac:dyDescent="0.2">
      <c r="B485" s="38"/>
    </row>
    <row r="486" spans="2:2" x14ac:dyDescent="0.2">
      <c r="B486" s="38"/>
    </row>
    <row r="487" spans="2:2" x14ac:dyDescent="0.2">
      <c r="B487" s="38"/>
    </row>
    <row r="488" spans="2:2" x14ac:dyDescent="0.2">
      <c r="B488" s="38"/>
    </row>
    <row r="489" spans="2:2" x14ac:dyDescent="0.2">
      <c r="B489" s="38"/>
    </row>
    <row r="490" spans="2:2" x14ac:dyDescent="0.2">
      <c r="B490" s="38"/>
    </row>
    <row r="491" spans="2:2" x14ac:dyDescent="0.2">
      <c r="B491" s="38"/>
    </row>
    <row r="492" spans="2:2" x14ac:dyDescent="0.2">
      <c r="B492" s="38"/>
    </row>
    <row r="493" spans="2:2" x14ac:dyDescent="0.2">
      <c r="B493" s="38"/>
    </row>
    <row r="494" spans="2:2" x14ac:dyDescent="0.2">
      <c r="B494" s="38"/>
    </row>
    <row r="495" spans="2:2" x14ac:dyDescent="0.2">
      <c r="B495" s="38"/>
    </row>
    <row r="496" spans="2:2" x14ac:dyDescent="0.2">
      <c r="B496" s="38"/>
    </row>
    <row r="497" spans="2:2" x14ac:dyDescent="0.2">
      <c r="B497" s="38"/>
    </row>
    <row r="498" spans="2:2" x14ac:dyDescent="0.2">
      <c r="B498" s="38"/>
    </row>
    <row r="499" spans="2:2" x14ac:dyDescent="0.2">
      <c r="B499" s="38"/>
    </row>
    <row r="500" spans="2:2" x14ac:dyDescent="0.2">
      <c r="B500" s="38"/>
    </row>
    <row r="501" spans="2:2" x14ac:dyDescent="0.2">
      <c r="B501" s="38"/>
    </row>
    <row r="502" spans="2:2" x14ac:dyDescent="0.2">
      <c r="B502" s="38"/>
    </row>
    <row r="503" spans="2:2" x14ac:dyDescent="0.2">
      <c r="B503" s="38"/>
    </row>
    <row r="504" spans="2:2" x14ac:dyDescent="0.2">
      <c r="B504" s="38"/>
    </row>
    <row r="505" spans="2:2" x14ac:dyDescent="0.2">
      <c r="B505" s="38"/>
    </row>
    <row r="506" spans="2:2" x14ac:dyDescent="0.2">
      <c r="B506" s="38"/>
    </row>
    <row r="507" spans="2:2" x14ac:dyDescent="0.2">
      <c r="B507" s="38"/>
    </row>
    <row r="508" spans="2:2" x14ac:dyDescent="0.2">
      <c r="B508" s="38"/>
    </row>
    <row r="509" spans="2:2" x14ac:dyDescent="0.2">
      <c r="B509" s="38"/>
    </row>
    <row r="510" spans="2:2" x14ac:dyDescent="0.2">
      <c r="B510" s="38"/>
    </row>
    <row r="511" spans="2:2" x14ac:dyDescent="0.2">
      <c r="B511" s="38"/>
    </row>
    <row r="512" spans="2:2" x14ac:dyDescent="0.2">
      <c r="B512" s="38"/>
    </row>
    <row r="513" spans="2:2" x14ac:dyDescent="0.2">
      <c r="B513" s="38"/>
    </row>
    <row r="514" spans="2:2" x14ac:dyDescent="0.2">
      <c r="B514" s="38"/>
    </row>
    <row r="515" spans="2:2" x14ac:dyDescent="0.2">
      <c r="B515" s="38"/>
    </row>
  </sheetData>
  <mergeCells count="2">
    <mergeCell ref="I2:J2"/>
    <mergeCell ref="E6:L6"/>
  </mergeCells>
  <printOptions gridLines="1"/>
  <pageMargins left="0.23622047244094491" right="0.23622047244094491" top="0.23622047244094491" bottom="0.47244094488188981" header="0.31496062992125984" footer="0.23622047244094491"/>
  <pageSetup paperSize="9" scale="77" fitToHeight="0" orientation="portrait" r:id="rId1"/>
  <headerFooter scaleWithDoc="0">
    <oddFooter>&amp;L&amp;A&amp;C&amp;F&amp;RPage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G401"/>
  <sheetViews>
    <sheetView zoomScaleNormal="100" workbookViewId="0">
      <pane xSplit="3" ySplit="7" topLeftCell="D8" activePane="bottomRight" state="frozen"/>
      <selection pane="topRight"/>
      <selection pane="bottomLeft"/>
      <selection pane="bottomRight"/>
    </sheetView>
  </sheetViews>
  <sheetFormatPr defaultRowHeight="12.75" x14ac:dyDescent="0.2"/>
  <cols>
    <col min="1" max="1" width="5.5703125" style="1" customWidth="1"/>
    <col min="2" max="2" width="48.42578125" style="1" customWidth="1"/>
    <col min="3" max="3" width="3.42578125" style="38" customWidth="1"/>
    <col min="4" max="9" width="11.85546875" style="19" customWidth="1"/>
    <col min="10" max="10" width="2.28515625" style="38" customWidth="1"/>
    <col min="11" max="16" width="12" style="19" customWidth="1"/>
    <col min="17" max="17" width="2.28515625" style="38" customWidth="1"/>
    <col min="18" max="22" width="11.85546875" style="19" customWidth="1"/>
    <col min="23" max="23" width="2.28515625" style="38" customWidth="1"/>
    <col min="24" max="29" width="12" style="19" customWidth="1"/>
    <col min="30" max="30" width="2.5703125" style="38" customWidth="1"/>
    <col min="31" max="31" width="11.85546875" style="19" bestFit="1" customWidth="1"/>
    <col min="32" max="32" width="13" style="19" customWidth="1"/>
    <col min="33" max="33" width="11.85546875" style="19" bestFit="1" customWidth="1"/>
    <col min="34" max="16384" width="9.140625" style="38"/>
  </cols>
  <sheetData>
    <row r="1" spans="1:33" x14ac:dyDescent="0.2">
      <c r="A1" s="36" t="s">
        <v>550</v>
      </c>
    </row>
    <row r="2" spans="1:33" x14ac:dyDescent="0.2">
      <c r="A2" s="37" t="s">
        <v>571</v>
      </c>
      <c r="B2" s="6"/>
      <c r="D2" s="20"/>
      <c r="E2" s="20"/>
      <c r="F2" s="20"/>
      <c r="G2" s="20"/>
      <c r="H2" s="20"/>
      <c r="I2" s="20"/>
      <c r="J2" s="56"/>
      <c r="K2" s="20"/>
      <c r="L2" s="20"/>
      <c r="M2" s="20"/>
      <c r="N2" s="20"/>
      <c r="O2" s="20"/>
      <c r="P2" s="20"/>
      <c r="Q2" s="56"/>
      <c r="R2" s="20"/>
      <c r="S2" s="20"/>
      <c r="T2" s="20"/>
      <c r="U2" s="20"/>
      <c r="V2" s="20"/>
      <c r="W2" s="56"/>
      <c r="X2" s="20"/>
      <c r="Y2" s="20"/>
      <c r="Z2" s="20"/>
      <c r="AA2" s="20"/>
      <c r="AB2" s="20"/>
      <c r="AC2" s="20"/>
      <c r="AD2" s="56"/>
      <c r="AE2" s="20"/>
      <c r="AF2" s="20"/>
      <c r="AG2" s="20"/>
    </row>
    <row r="3" spans="1:33" x14ac:dyDescent="0.2">
      <c r="A3" s="213" t="s">
        <v>555</v>
      </c>
      <c r="B3" s="6"/>
      <c r="D3" s="28" t="s">
        <v>565</v>
      </c>
      <c r="E3" s="28"/>
      <c r="F3" s="28"/>
      <c r="G3" s="28"/>
      <c r="H3" s="28"/>
      <c r="I3" s="28"/>
      <c r="K3" s="28" t="s">
        <v>567</v>
      </c>
      <c r="L3" s="28"/>
      <c r="M3" s="28"/>
      <c r="N3" s="28"/>
      <c r="O3" s="28"/>
      <c r="P3" s="28"/>
      <c r="R3" s="28" t="s">
        <v>563</v>
      </c>
      <c r="S3" s="28"/>
      <c r="T3" s="28"/>
      <c r="U3" s="28"/>
      <c r="V3" s="28"/>
      <c r="X3" s="28" t="s">
        <v>564</v>
      </c>
      <c r="Y3" s="28"/>
      <c r="Z3" s="28"/>
      <c r="AA3" s="28"/>
      <c r="AB3" s="28"/>
      <c r="AC3" s="28"/>
      <c r="AE3" s="221" t="s">
        <v>566</v>
      </c>
      <c r="AF3" s="221"/>
      <c r="AG3" s="221"/>
    </row>
    <row r="4" spans="1:33" x14ac:dyDescent="0.2">
      <c r="A4" s="5"/>
      <c r="B4" s="6"/>
      <c r="D4" s="26">
        <f t="shared" ref="D4:I4" si="0">D219</f>
        <v>57329179.000000045</v>
      </c>
      <c r="E4" s="26">
        <f t="shared" si="0"/>
        <v>57747703.783125937</v>
      </c>
      <c r="F4" s="26">
        <f t="shared" si="0"/>
        <v>58154263.949393593</v>
      </c>
      <c r="G4" s="26">
        <f t="shared" si="0"/>
        <v>58563579.997522354</v>
      </c>
      <c r="H4" s="26">
        <f t="shared" si="0"/>
        <v>58961746.461177491</v>
      </c>
      <c r="I4" s="26">
        <f t="shared" si="0"/>
        <v>59357122.738838509</v>
      </c>
      <c r="J4" s="1"/>
      <c r="K4" s="26">
        <f t="shared" ref="K4:P4" si="1">K219</f>
        <v>57329179.000000045</v>
      </c>
      <c r="L4" s="26">
        <f t="shared" si="1"/>
        <v>57757859.553832963</v>
      </c>
      <c r="M4" s="26">
        <f t="shared" si="1"/>
        <v>58173724.964095525</v>
      </c>
      <c r="N4" s="26">
        <f t="shared" si="1"/>
        <v>58592211.479955904</v>
      </c>
      <c r="O4" s="26">
        <f t="shared" si="1"/>
        <v>58998829.933345474</v>
      </c>
      <c r="P4" s="26">
        <f t="shared" si="1"/>
        <v>59402338.411712438</v>
      </c>
      <c r="Q4" s="1"/>
      <c r="R4" s="26">
        <f>R219</f>
        <v>68000181</v>
      </c>
      <c r="S4" s="26">
        <f>S219</f>
        <v>70552718.253373608</v>
      </c>
      <c r="T4" s="26">
        <f>T219</f>
        <v>72057674.19934158</v>
      </c>
      <c r="U4" s="26">
        <f>U219</f>
        <v>73548325.979930535</v>
      </c>
      <c r="V4" s="26">
        <f>V219</f>
        <v>75167946.33465597</v>
      </c>
      <c r="W4" s="1"/>
      <c r="X4" s="26">
        <f t="shared" ref="X4:AC4" si="2">X219</f>
        <v>68000180.99999997</v>
      </c>
      <c r="Y4" s="26">
        <f t="shared" si="2"/>
        <v>70552718.253373638</v>
      </c>
      <c r="Z4" s="26">
        <f t="shared" si="2"/>
        <v>72057674.199341521</v>
      </c>
      <c r="AA4" s="26">
        <f t="shared" si="2"/>
        <v>73548325.979930475</v>
      </c>
      <c r="AB4" s="26">
        <f t="shared" si="2"/>
        <v>75167946.334656015</v>
      </c>
      <c r="AC4" s="26">
        <f t="shared" si="2"/>
        <v>78071770.395391241</v>
      </c>
      <c r="AD4" s="1"/>
      <c r="AE4" s="64" t="s">
        <v>1</v>
      </c>
      <c r="AF4" s="64" t="s">
        <v>487</v>
      </c>
      <c r="AG4" s="64" t="s">
        <v>488</v>
      </c>
    </row>
    <row r="5" spans="1:33" x14ac:dyDescent="0.2">
      <c r="A5" s="9"/>
      <c r="B5" s="10"/>
      <c r="D5" s="20"/>
      <c r="E5" s="20"/>
      <c r="F5" s="20"/>
      <c r="G5" s="20"/>
      <c r="H5" s="20"/>
      <c r="I5" s="20"/>
      <c r="J5" s="54"/>
      <c r="K5" s="20"/>
      <c r="L5" s="20"/>
      <c r="AE5" s="57"/>
      <c r="AF5" s="57"/>
      <c r="AG5" s="57"/>
    </row>
    <row r="6" spans="1:33" x14ac:dyDescent="0.2">
      <c r="A6" s="13"/>
      <c r="B6" s="31"/>
      <c r="D6" s="55" t="s">
        <v>2</v>
      </c>
      <c r="E6" s="41"/>
      <c r="F6" s="41"/>
      <c r="G6" s="41"/>
      <c r="H6" s="41"/>
      <c r="I6" s="41"/>
      <c r="J6" s="41"/>
      <c r="K6" s="55" t="s">
        <v>2</v>
      </c>
      <c r="L6" s="41"/>
      <c r="M6" s="41"/>
      <c r="N6" s="38"/>
      <c r="O6" s="38"/>
      <c r="P6" s="38"/>
      <c r="R6" s="38"/>
      <c r="S6" s="38"/>
      <c r="T6" s="38"/>
      <c r="U6" s="38"/>
      <c r="V6" s="38"/>
      <c r="X6" s="38"/>
      <c r="Y6" s="38"/>
      <c r="Z6" s="38"/>
      <c r="AA6" s="38"/>
      <c r="AB6" s="38"/>
      <c r="AC6" s="38"/>
      <c r="AE6" s="38"/>
      <c r="AF6" s="38"/>
      <c r="AG6" s="38"/>
    </row>
    <row r="7" spans="1:33" x14ac:dyDescent="0.2">
      <c r="A7" s="58" t="s">
        <v>1</v>
      </c>
      <c r="B7" s="59" t="s">
        <v>561</v>
      </c>
      <c r="D7" s="53" t="s">
        <v>0</v>
      </c>
      <c r="E7" s="53" t="s">
        <v>460</v>
      </c>
      <c r="F7" s="53" t="s">
        <v>461</v>
      </c>
      <c r="G7" s="53" t="s">
        <v>462</v>
      </c>
      <c r="H7" s="53" t="s">
        <v>465</v>
      </c>
      <c r="I7" s="53" t="s">
        <v>466</v>
      </c>
      <c r="K7" s="53" t="s">
        <v>0</v>
      </c>
      <c r="L7" s="53" t="s">
        <v>460</v>
      </c>
      <c r="M7" s="53" t="s">
        <v>461</v>
      </c>
      <c r="N7" s="53" t="s">
        <v>462</v>
      </c>
      <c r="O7" s="53" t="s">
        <v>465</v>
      </c>
      <c r="P7" s="53" t="s">
        <v>466</v>
      </c>
      <c r="R7" s="53" t="s">
        <v>460</v>
      </c>
      <c r="S7" s="53" t="s">
        <v>461</v>
      </c>
      <c r="T7" s="53" t="s">
        <v>462</v>
      </c>
      <c r="U7" s="53" t="s">
        <v>465</v>
      </c>
      <c r="V7" s="53" t="s">
        <v>466</v>
      </c>
      <c r="X7" s="53" t="s">
        <v>0</v>
      </c>
      <c r="Y7" s="53" t="s">
        <v>460</v>
      </c>
      <c r="Z7" s="53" t="s">
        <v>461</v>
      </c>
      <c r="AA7" s="53" t="s">
        <v>462</v>
      </c>
      <c r="AB7" s="53" t="s">
        <v>465</v>
      </c>
      <c r="AC7" s="53" t="s">
        <v>466</v>
      </c>
      <c r="AE7" s="53" t="s">
        <v>0</v>
      </c>
      <c r="AF7" s="53" t="s">
        <v>0</v>
      </c>
      <c r="AG7" s="53" t="s">
        <v>0</v>
      </c>
    </row>
    <row r="8" spans="1:33" x14ac:dyDescent="0.2">
      <c r="D8" s="3"/>
      <c r="E8" s="3"/>
      <c r="F8" s="3"/>
      <c r="G8" s="3"/>
      <c r="H8" s="3"/>
      <c r="I8" s="3"/>
      <c r="K8" s="3"/>
      <c r="L8" s="3"/>
      <c r="M8" s="3"/>
      <c r="N8" s="3"/>
      <c r="O8" s="3"/>
      <c r="P8" s="3"/>
      <c r="R8" s="3"/>
      <c r="S8" s="3"/>
      <c r="T8" s="3"/>
      <c r="U8" s="3"/>
      <c r="V8" s="3"/>
      <c r="X8" s="3"/>
      <c r="Y8" s="3"/>
      <c r="Z8" s="3"/>
      <c r="AA8" s="3"/>
      <c r="AB8" s="3"/>
      <c r="AC8" s="3"/>
      <c r="AE8" s="3"/>
      <c r="AF8" s="3"/>
      <c r="AG8" s="3"/>
    </row>
    <row r="9" spans="1:33" x14ac:dyDescent="0.2">
      <c r="A9" s="20" t="s">
        <v>5</v>
      </c>
      <c r="B9" s="20" t="s">
        <v>6</v>
      </c>
      <c r="C9" s="46"/>
      <c r="D9" s="62">
        <v>118631.17780133217</v>
      </c>
      <c r="E9" s="62">
        <f>D9*Populations!F9/Populations!$E9</f>
        <v>118827.82871862019</v>
      </c>
      <c r="F9" s="62">
        <f>D9*Populations!G9/Populations!$E9</f>
        <v>119015.65404360423</v>
      </c>
      <c r="G9" s="62">
        <f>D9*Populations!H9/Populations!$E9</f>
        <v>119222.95657655933</v>
      </c>
      <c r="H9" s="62">
        <f>D9*Populations!I9/Populations!$E9</f>
        <v>119448.0271596176</v>
      </c>
      <c r="I9" s="62">
        <f>D9*Populations!J9/Populations!$E9</f>
        <v>119694.82124031027</v>
      </c>
      <c r="K9" s="62">
        <f>D9</f>
        <v>118631.17780133217</v>
      </c>
      <c r="L9" s="62">
        <f>E9/E$4*Populations!F$4</f>
        <v>118848.72631459401</v>
      </c>
      <c r="M9" s="62">
        <f>F9/F$4*Populations!G$4</f>
        <v>119055.48199835441</v>
      </c>
      <c r="N9" s="62">
        <f>G9/G$4*Populations!H$4</f>
        <v>119281.24416736301</v>
      </c>
      <c r="O9" s="62">
        <f>H9/H$4*Populations!I$4</f>
        <v>119523.15294636159</v>
      </c>
      <c r="P9" s="62">
        <f>I9/I$4*Populations!J$4</f>
        <v>119785.99954599941</v>
      </c>
      <c r="R9" s="62">
        <f>L9/L$4*Quanta!B$10</f>
        <v>139924.41831192363</v>
      </c>
      <c r="S9" s="62">
        <f>M9/M$4*Quanta!J$10</f>
        <v>144389.72032706748</v>
      </c>
      <c r="T9" s="62">
        <f>N9/N$4*Quanta!K$10</f>
        <v>146694.05392292296</v>
      </c>
      <c r="U9" s="62">
        <f>O9/O$4*Quanta!L$10</f>
        <v>148998.34157693476</v>
      </c>
      <c r="V9" s="62">
        <f>P9/P$4*Quanta!M$10</f>
        <v>151577.66219757887</v>
      </c>
      <c r="X9" s="62">
        <f>K9/K$4*Quanta!B$10</f>
        <v>140712.66505898794</v>
      </c>
      <c r="Y9" s="62">
        <f>L9/L$4*Quanta!J$10</f>
        <v>145176.79095484084</v>
      </c>
      <c r="Z9" s="62">
        <f>M9/M$4*Quanta!K$10</f>
        <v>147469.68908691718</v>
      </c>
      <c r="AA9" s="62">
        <f>N9/N$4*Quanta!L$10</f>
        <v>149728.70297469615</v>
      </c>
      <c r="AB9" s="62">
        <f>O9/O$4*Quanta!M$10</f>
        <v>152279.45972099961</v>
      </c>
      <c r="AC9" s="62">
        <f>P9/P$4*Quanta!N$10</f>
        <v>157433.28130149451</v>
      </c>
      <c r="AE9" s="29">
        <f>Baselines!G9/'CCG WP'!X9-1</f>
        <v>1.0757591788101983E-3</v>
      </c>
      <c r="AF9" s="29">
        <f>(Baselines!G9+Baselines!I9+Baselines!L9)/('CCG WP'!X9+'PC-med WP'!X9+'Specialised WP'!X9)-1</f>
        <v>1.4768614340596731E-3</v>
      </c>
      <c r="AG9" s="29">
        <f>(Baselines!G9+Baselines!I9)/('CCG WP'!X9+'PC-med WP'!X9)-1</f>
        <v>1.6791582110098346E-3</v>
      </c>
    </row>
    <row r="10" spans="1:33" x14ac:dyDescent="0.2">
      <c r="A10" s="20" t="s">
        <v>7</v>
      </c>
      <c r="B10" s="20" t="s">
        <v>8</v>
      </c>
      <c r="C10" s="46"/>
      <c r="D10" s="62">
        <v>344276.11603872402</v>
      </c>
      <c r="E10" s="62">
        <f>D10*Populations!F10/Populations!$E10</f>
        <v>345741.55082232307</v>
      </c>
      <c r="F10" s="62">
        <f>D10*Populations!G10/Populations!$E10</f>
        <v>347231.77215009939</v>
      </c>
      <c r="G10" s="62">
        <f>D10*Populations!H10/Populations!$E10</f>
        <v>348731.9606923266</v>
      </c>
      <c r="H10" s="62">
        <f>D10*Populations!I10/Populations!$E10</f>
        <v>350167.41406494437</v>
      </c>
      <c r="I10" s="62">
        <f>D10*Populations!J10/Populations!$E10</f>
        <v>351612.35230713483</v>
      </c>
      <c r="K10" s="62">
        <f t="shared" ref="K10:K73" si="3">D10</f>
        <v>344276.11603872402</v>
      </c>
      <c r="L10" s="62">
        <f>E10/E$4*Populations!F$4</f>
        <v>345802.35448522225</v>
      </c>
      <c r="M10" s="62">
        <f>F10/F$4*Populations!G$4</f>
        <v>347347.97141329845</v>
      </c>
      <c r="N10" s="62">
        <f>G10/G$4*Populations!H$4</f>
        <v>348902.45424833853</v>
      </c>
      <c r="O10" s="62">
        <f>H10/H$4*Populations!I$4</f>
        <v>350387.64878207853</v>
      </c>
      <c r="P10" s="62">
        <f>I10/I$4*Populations!J$4</f>
        <v>351880.19529491442</v>
      </c>
      <c r="R10" s="62">
        <f>L10/L$4*Quanta!B$10</f>
        <v>407124.20572484302</v>
      </c>
      <c r="S10" s="62">
        <f>M10/M$4*Quanta!J$10</f>
        <v>421261.37836503499</v>
      </c>
      <c r="T10" s="62">
        <f>N10/N$4*Quanta!K$10</f>
        <v>429086.029363785</v>
      </c>
      <c r="U10" s="62">
        <f>O10/O$4*Quanta!L$10</f>
        <v>436795.52698045212</v>
      </c>
      <c r="V10" s="62">
        <f>P10/P$4*Quanta!M$10</f>
        <v>445270.54562790063</v>
      </c>
      <c r="X10" s="62">
        <f>K10/K$4*Quanta!B$10</f>
        <v>408358.16268379189</v>
      </c>
      <c r="Y10" s="62">
        <f>L10/L$4*Quanta!J$10</f>
        <v>422406.5136037413</v>
      </c>
      <c r="Z10" s="62">
        <f>M10/M$4*Quanta!K$10</f>
        <v>430247.28042341239</v>
      </c>
      <c r="AA10" s="62">
        <f>N10/N$4*Quanta!L$10</f>
        <v>437962.50034073478</v>
      </c>
      <c r="AB10" s="62">
        <f>O10/O$4*Quanta!M$10</f>
        <v>446414.27651587507</v>
      </c>
      <c r="AC10" s="62">
        <f>P10/P$4*Quanta!N$10</f>
        <v>462471.85798216477</v>
      </c>
      <c r="AE10" s="29">
        <f>Baselines!G10/'CCG WP'!X10-1</f>
        <v>4.6634346807833404E-2</v>
      </c>
      <c r="AF10" s="29">
        <f>(Baselines!G10+Baselines!I10+Baselines!L10)/('CCG WP'!X10+'PC-med WP'!X10+'Specialised WP'!X10)-1</f>
        <v>4.2219556631105881E-2</v>
      </c>
      <c r="AG10" s="29">
        <f>(Baselines!G10+Baselines!I10)/('CCG WP'!X10+'PC-med WP'!X10)-1</f>
        <v>5.2905665121377288E-2</v>
      </c>
    </row>
    <row r="11" spans="1:33" x14ac:dyDescent="0.2">
      <c r="A11" s="20" t="s">
        <v>463</v>
      </c>
      <c r="B11" s="20" t="s">
        <v>464</v>
      </c>
      <c r="C11" s="46"/>
      <c r="D11" s="62">
        <v>554746.25412177818</v>
      </c>
      <c r="E11" s="62">
        <f>D11*Populations!F11/Populations!$E11</f>
        <v>556618.37139983103</v>
      </c>
      <c r="F11" s="62">
        <f>D11*Populations!G11/Populations!$E11</f>
        <v>558263.0836648097</v>
      </c>
      <c r="G11" s="62">
        <f>D11*Populations!H11/Populations!$E11</f>
        <v>559943.47517101001</v>
      </c>
      <c r="H11" s="62">
        <f>D11*Populations!I11/Populations!$E11</f>
        <v>561357.13175176596</v>
      </c>
      <c r="I11" s="62">
        <f>D11*Populations!J11/Populations!$E11</f>
        <v>562644.99917528441</v>
      </c>
      <c r="K11" s="62">
        <f t="shared" si="3"/>
        <v>554746.25412177818</v>
      </c>
      <c r="L11" s="62">
        <f>E11/E$4*Populations!F$4</f>
        <v>556716.26080808288</v>
      </c>
      <c r="M11" s="62">
        <f>F11/F$4*Populations!G$4</f>
        <v>558449.90343245771</v>
      </c>
      <c r="N11" s="62">
        <f>G11/G$4*Populations!H$4</f>
        <v>560217.2291282271</v>
      </c>
      <c r="O11" s="62">
        <f>H11/H$4*Populations!I$4</f>
        <v>561710.19238549948</v>
      </c>
      <c r="P11" s="62">
        <f>I11/I$4*Populations!J$4</f>
        <v>563073.59764928429</v>
      </c>
      <c r="R11" s="62">
        <f>L11/L$4*Quanta!B$10</f>
        <v>655439.91403124237</v>
      </c>
      <c r="S11" s="62">
        <f>M11/M$4*Quanta!J$10</f>
        <v>677284.43932052562</v>
      </c>
      <c r="T11" s="62">
        <f>N11/N$4*Quanta!K$10</f>
        <v>688964.44694171252</v>
      </c>
      <c r="U11" s="62">
        <f>O11/O$4*Quanta!L$10</f>
        <v>700231.58734659315</v>
      </c>
      <c r="V11" s="62">
        <f>P11/P$4*Quanta!M$10</f>
        <v>712515.48511796957</v>
      </c>
      <c r="X11" s="62">
        <f>K11/K$4*Quanta!B$10</f>
        <v>658004.28939254291</v>
      </c>
      <c r="Y11" s="62">
        <f>L11/L$4*Quanta!J$10</f>
        <v>680043.30145329575</v>
      </c>
      <c r="Z11" s="62">
        <f>M11/M$4*Quanta!K$10</f>
        <v>691731.55446081643</v>
      </c>
      <c r="AA11" s="62">
        <f>N11/N$4*Quanta!L$10</f>
        <v>703217.00353623985</v>
      </c>
      <c r="AB11" s="62">
        <f>O11/O$4*Quanta!M$10</f>
        <v>715651.50774284743</v>
      </c>
      <c r="AC11" s="62">
        <f>P11/P$4*Quanta!N$10</f>
        <v>740040.77628556988</v>
      </c>
      <c r="AE11" s="29">
        <f>Baselines!G11/'CCG WP'!X11-1</f>
        <v>3.2592096971366891E-2</v>
      </c>
      <c r="AF11" s="29">
        <f>(Baselines!G11+Baselines!I11+Baselines!L11)/('CCG WP'!X11+'PC-med WP'!X11+'Specialised WP'!X11)-1</f>
        <v>2.0711751970713399E-2</v>
      </c>
      <c r="AG11" s="29">
        <f>(Baselines!G11+Baselines!I11)/('CCG WP'!X11+'PC-med WP'!X11)-1</f>
        <v>2.5527652902998188E-2</v>
      </c>
    </row>
    <row r="12" spans="1:33" x14ac:dyDescent="0.2">
      <c r="A12" s="20" t="s">
        <v>12</v>
      </c>
      <c r="B12" s="20" t="s">
        <v>13</v>
      </c>
      <c r="C12" s="46"/>
      <c r="D12" s="62">
        <v>327333.61644027551</v>
      </c>
      <c r="E12" s="62">
        <f>D12*Populations!F12/Populations!$E12</f>
        <v>328990.91894660331</v>
      </c>
      <c r="F12" s="62">
        <f>D12*Populations!G12/Populations!$E12</f>
        <v>330657.40511359798</v>
      </c>
      <c r="G12" s="62">
        <f>D12*Populations!H12/Populations!$E12</f>
        <v>332309.75620208849</v>
      </c>
      <c r="H12" s="62">
        <f>D12*Populations!I12/Populations!$E12</f>
        <v>333945.34733673098</v>
      </c>
      <c r="I12" s="62">
        <f>D12*Populations!J12/Populations!$E12</f>
        <v>335570.0430834404</v>
      </c>
      <c r="K12" s="62">
        <f t="shared" si="3"/>
        <v>327333.61644027551</v>
      </c>
      <c r="L12" s="62">
        <f>E12/E$4*Populations!F$4</f>
        <v>329048.77676810307</v>
      </c>
      <c r="M12" s="62">
        <f>F12/F$4*Populations!G$4</f>
        <v>330768.05785314308</v>
      </c>
      <c r="N12" s="62">
        <f>G12/G$4*Populations!H$4</f>
        <v>332472.22101294174</v>
      </c>
      <c r="O12" s="62">
        <f>H12/H$4*Populations!I$4</f>
        <v>334155.37932758703</v>
      </c>
      <c r="P12" s="62">
        <f>I12/I$4*Populations!J$4</f>
        <v>335825.66573821643</v>
      </c>
      <c r="R12" s="62">
        <f>L12/L$4*Quanta!B$10</f>
        <v>387399.68120191043</v>
      </c>
      <c r="S12" s="62">
        <f>M12/M$4*Quanta!J$10</f>
        <v>401153.36618605041</v>
      </c>
      <c r="T12" s="62">
        <f>N12/N$4*Quanta!K$10</f>
        <v>408879.85581970512</v>
      </c>
      <c r="U12" s="62">
        <f>O12/O$4*Quanta!L$10</f>
        <v>416560.27406811842</v>
      </c>
      <c r="V12" s="62">
        <f>P12/P$4*Quanta!M$10</f>
        <v>424955.08249273087</v>
      </c>
      <c r="X12" s="62">
        <f>K12/K$4*Quanta!B$10</f>
        <v>388262.06050017383</v>
      </c>
      <c r="Y12" s="62">
        <f>L12/L$4*Quanta!J$10</f>
        <v>401941.58540967928</v>
      </c>
      <c r="Z12" s="62">
        <f>M12/M$4*Quanta!K$10</f>
        <v>409710.34540148813</v>
      </c>
      <c r="AA12" s="62">
        <f>N12/N$4*Quanta!L$10</f>
        <v>417338.32317792799</v>
      </c>
      <c r="AB12" s="62">
        <f>O12/O$4*Quanta!M$10</f>
        <v>425733.41961374047</v>
      </c>
      <c r="AC12" s="62">
        <f>P12/P$4*Quanta!N$10</f>
        <v>441371.58518365468</v>
      </c>
      <c r="AE12" s="29">
        <f>Baselines!G12/'CCG WP'!X12-1</f>
        <v>-7.58826267078061E-3</v>
      </c>
      <c r="AF12" s="29">
        <f>(Baselines!G12+Baselines!I12+Baselines!L12)/('CCG WP'!X12+'PC-med WP'!X12+'Specialised WP'!X12)-1</f>
        <v>-4.4165520972415662E-3</v>
      </c>
      <c r="AG12" s="29">
        <f>(Baselines!G12+Baselines!I12)/('CCG WP'!X12+'PC-med WP'!X12)-1</f>
        <v>-5.5076287391890855E-3</v>
      </c>
    </row>
    <row r="13" spans="1:33" x14ac:dyDescent="0.2">
      <c r="A13" s="20" t="s">
        <v>18</v>
      </c>
      <c r="B13" s="20" t="s">
        <v>19</v>
      </c>
      <c r="C13" s="46"/>
      <c r="D13" s="62">
        <v>265075.35212489992</v>
      </c>
      <c r="E13" s="62">
        <f>D13*Populations!F13/Populations!$E13</f>
        <v>266138.3021278379</v>
      </c>
      <c r="F13" s="62">
        <f>D13*Populations!G13/Populations!$E13</f>
        <v>267097.36268242385</v>
      </c>
      <c r="G13" s="62">
        <f>D13*Populations!H13/Populations!$E13</f>
        <v>268052.94340522849</v>
      </c>
      <c r="H13" s="62">
        <f>D13*Populations!I13/Populations!$E13</f>
        <v>268962.56121403404</v>
      </c>
      <c r="I13" s="62">
        <f>D13*Populations!J13/Populations!$E13</f>
        <v>269807.39501304901</v>
      </c>
      <c r="K13" s="62">
        <f t="shared" si="3"/>
        <v>265075.35212489992</v>
      </c>
      <c r="L13" s="62">
        <f>E13/E$4*Populations!F$4</f>
        <v>266185.10640568257</v>
      </c>
      <c r="M13" s="62">
        <f>F13/F$4*Populations!G$4</f>
        <v>267186.74539228913</v>
      </c>
      <c r="N13" s="62">
        <f>G13/G$4*Populations!H$4</f>
        <v>268183.99333661393</v>
      </c>
      <c r="O13" s="62">
        <f>H13/H$4*Populations!I$4</f>
        <v>269131.72285275144</v>
      </c>
      <c r="P13" s="62">
        <f>I13/I$4*Populations!J$4</f>
        <v>270012.92254452262</v>
      </c>
      <c r="R13" s="62">
        <f>L13/L$4*Quanta!B$10</f>
        <v>313388.2653359074</v>
      </c>
      <c r="S13" s="62">
        <f>M13/M$4*Quanta!J$10</f>
        <v>324042.36071065796</v>
      </c>
      <c r="T13" s="62">
        <f>N13/N$4*Quanta!K$10</f>
        <v>329817.12635883363</v>
      </c>
      <c r="U13" s="62">
        <f>O13/O$4*Quanta!L$10</f>
        <v>335501.36004861724</v>
      </c>
      <c r="V13" s="62">
        <f>P13/P$4*Quanta!M$10</f>
        <v>341675.38541695609</v>
      </c>
      <c r="X13" s="62">
        <f>K13/K$4*Quanta!B$10</f>
        <v>314415.31585742615</v>
      </c>
      <c r="Y13" s="62">
        <f>L13/L$4*Quanta!J$10</f>
        <v>325151.98728894221</v>
      </c>
      <c r="Z13" s="62">
        <f>M13/M$4*Quanta!K$10</f>
        <v>330954.48953531421</v>
      </c>
      <c r="AA13" s="62">
        <f>N13/N$4*Quanta!L$10</f>
        <v>336640.02887599549</v>
      </c>
      <c r="AB13" s="62">
        <f>O13/O$4*Quanta!M$10</f>
        <v>342889.49328663416</v>
      </c>
      <c r="AC13" s="62">
        <f>P13/P$4*Quanta!N$10</f>
        <v>354874.69780361484</v>
      </c>
      <c r="AE13" s="29">
        <f>Baselines!G13/'CCG WP'!X13-1</f>
        <v>5.1336218257559407E-2</v>
      </c>
      <c r="AF13" s="29">
        <f>(Baselines!G13+Baselines!I13+Baselines!L13)/('CCG WP'!X13+'PC-med WP'!X13+'Specialised WP'!X13)-1</f>
        <v>4.5800379815759573E-2</v>
      </c>
      <c r="AG13" s="29">
        <f>(Baselines!G13+Baselines!I13)/('CCG WP'!X13+'PC-med WP'!X13)-1</f>
        <v>5.5875223318481382E-2</v>
      </c>
    </row>
    <row r="14" spans="1:33" x14ac:dyDescent="0.2">
      <c r="A14" s="20" t="s">
        <v>20</v>
      </c>
      <c r="B14" s="20" t="s">
        <v>21</v>
      </c>
      <c r="C14" s="46"/>
      <c r="D14" s="62">
        <v>240221.37712243659</v>
      </c>
      <c r="E14" s="62">
        <f>D14*Populations!F14/Populations!$E14</f>
        <v>241679.5817466437</v>
      </c>
      <c r="F14" s="62">
        <f>D14*Populations!G14/Populations!$E14</f>
        <v>243122.0093716908</v>
      </c>
      <c r="G14" s="62">
        <f>D14*Populations!H14/Populations!$E14</f>
        <v>244573.11458077346</v>
      </c>
      <c r="H14" s="62">
        <f>D14*Populations!I14/Populations!$E14</f>
        <v>246015.19514935862</v>
      </c>
      <c r="I14" s="62">
        <f>D14*Populations!J14/Populations!$E14</f>
        <v>247440.34733552168</v>
      </c>
      <c r="K14" s="62">
        <f t="shared" si="3"/>
        <v>240221.37712243659</v>
      </c>
      <c r="L14" s="62">
        <f>E14/E$4*Populations!F$4</f>
        <v>241722.08460400399</v>
      </c>
      <c r="M14" s="62">
        <f>F14/F$4*Populations!G$4</f>
        <v>243203.36885726301</v>
      </c>
      <c r="N14" s="62">
        <f>G14/G$4*Populations!H$4</f>
        <v>244692.68532481143</v>
      </c>
      <c r="O14" s="62">
        <f>H14/H$4*Populations!I$4</f>
        <v>246169.92424389505</v>
      </c>
      <c r="P14" s="62">
        <f>I14/I$4*Populations!J$4</f>
        <v>247628.8366234909</v>
      </c>
      <c r="R14" s="62">
        <f>L14/L$4*Quanta!B$10</f>
        <v>284587.16496322752</v>
      </c>
      <c r="S14" s="62">
        <f>M14/M$4*Quanta!J$10</f>
        <v>294955.47640877397</v>
      </c>
      <c r="T14" s="62">
        <f>N14/N$4*Quanta!K$10</f>
        <v>300927.12585407507</v>
      </c>
      <c r="U14" s="62">
        <f>O14/O$4*Quanta!L$10</f>
        <v>306877.03222588537</v>
      </c>
      <c r="V14" s="62">
        <f>P14/P$4*Quanta!M$10</f>
        <v>313350.47743773274</v>
      </c>
      <c r="X14" s="62">
        <f>K14/K$4*Quanta!B$10</f>
        <v>284935.13092861383</v>
      </c>
      <c r="Y14" s="62">
        <f>L14/L$4*Quanta!J$10</f>
        <v>295269.77388746879</v>
      </c>
      <c r="Z14" s="62">
        <f>M14/M$4*Quanta!K$10</f>
        <v>301247.15458937996</v>
      </c>
      <c r="AA14" s="62">
        <f>N14/N$4*Quanta!L$10</f>
        <v>307152.38306597079</v>
      </c>
      <c r="AB14" s="62">
        <f>O14/O$4*Quanta!M$10</f>
        <v>313634.82421052444</v>
      </c>
      <c r="AC14" s="62">
        <f>P14/P$4*Quanta!N$10</f>
        <v>325455.56611177349</v>
      </c>
      <c r="AE14" s="29">
        <f>Baselines!G14/'CCG WP'!X14-1</f>
        <v>4.6630396287339115E-2</v>
      </c>
      <c r="AF14" s="29">
        <f>(Baselines!G14+Baselines!I14+Baselines!L14)/('CCG WP'!X14+'PC-med WP'!X14+'Specialised WP'!X14)-1</f>
        <v>3.3065290696359106E-2</v>
      </c>
      <c r="AG14" s="29">
        <f>(Baselines!G14+Baselines!I14)/('CCG WP'!X14+'PC-med WP'!X14)-1</f>
        <v>4.3594667246634078E-2</v>
      </c>
    </row>
    <row r="15" spans="1:33" x14ac:dyDescent="0.2">
      <c r="A15" s="20" t="s">
        <v>22</v>
      </c>
      <c r="B15" s="20" t="s">
        <v>23</v>
      </c>
      <c r="C15" s="46"/>
      <c r="D15" s="62">
        <v>356398.30209173413</v>
      </c>
      <c r="E15" s="62">
        <f>D15*Populations!F15/Populations!$E15</f>
        <v>356988.21726384328</v>
      </c>
      <c r="F15" s="62">
        <f>D15*Populations!G15/Populations!$E15</f>
        <v>357608.09045699012</v>
      </c>
      <c r="G15" s="62">
        <f>D15*Populations!H15/Populations!$E15</f>
        <v>358249.10559800453</v>
      </c>
      <c r="H15" s="62">
        <f>D15*Populations!I15/Populations!$E15</f>
        <v>358916.72175398655</v>
      </c>
      <c r="I15" s="62">
        <f>D15*Populations!J15/Populations!$E15</f>
        <v>359601.14203975134</v>
      </c>
      <c r="K15" s="62">
        <f t="shared" si="3"/>
        <v>356398.30209173413</v>
      </c>
      <c r="L15" s="62">
        <f>E15/E$4*Populations!F$4</f>
        <v>357050.99881604564</v>
      </c>
      <c r="M15" s="62">
        <f>F15/F$4*Populations!G$4</f>
        <v>357727.76209984644</v>
      </c>
      <c r="N15" s="62">
        <f>G15/G$4*Populations!H$4</f>
        <v>358424.25204523653</v>
      </c>
      <c r="O15" s="62">
        <f>H15/H$4*Populations!I$4</f>
        <v>359142.45927128609</v>
      </c>
      <c r="P15" s="62">
        <f>I15/I$4*Populations!J$4</f>
        <v>359875.07053987618</v>
      </c>
      <c r="R15" s="62">
        <f>L15/L$4*Quanta!B$10</f>
        <v>420367.595566665</v>
      </c>
      <c r="S15" s="62">
        <f>M15/M$4*Quanta!J$10</f>
        <v>433849.92153102608</v>
      </c>
      <c r="T15" s="62">
        <f>N15/N$4*Quanta!K$10</f>
        <v>440796.094338472</v>
      </c>
      <c r="U15" s="62">
        <f>O15/O$4*Quanta!L$10</f>
        <v>447709.33080470102</v>
      </c>
      <c r="V15" s="62">
        <f>P15/P$4*Quanta!M$10</f>
        <v>455387.29135599587</v>
      </c>
      <c r="X15" s="62">
        <f>K15/K$4*Quanta!B$10</f>
        <v>422736.71929490892</v>
      </c>
      <c r="Y15" s="62">
        <f>L15/L$4*Quanta!J$10</f>
        <v>436147.02338605584</v>
      </c>
      <c r="Z15" s="62">
        <f>M15/M$4*Quanta!K$10</f>
        <v>443104.34907442727</v>
      </c>
      <c r="AA15" s="62">
        <f>N15/N$4*Quanta!L$10</f>
        <v>449914.81056409632</v>
      </c>
      <c r="AB15" s="62">
        <f>O15/O$4*Quanta!M$10</f>
        <v>457568.41509398434</v>
      </c>
      <c r="AC15" s="62">
        <f>P15/P$4*Quanta!N$10</f>
        <v>472979.42521189834</v>
      </c>
      <c r="AE15" s="29">
        <f>Baselines!G15/'CCG WP'!X15-1</f>
        <v>2.9237118851908273E-2</v>
      </c>
      <c r="AF15" s="29">
        <f>(Baselines!G15+Baselines!I15+Baselines!L15)/('CCG WP'!X15+'PC-med WP'!X15+'Specialised WP'!X15)-1</f>
        <v>2.6972961071067836E-2</v>
      </c>
      <c r="AG15" s="29">
        <f>(Baselines!G15+Baselines!I15)/('CCG WP'!X15+'PC-med WP'!X15)-1</f>
        <v>3.2363679801771905E-2</v>
      </c>
    </row>
    <row r="16" spans="1:33" x14ac:dyDescent="0.2">
      <c r="A16" s="20" t="s">
        <v>24</v>
      </c>
      <c r="B16" s="20" t="s">
        <v>25</v>
      </c>
      <c r="C16" s="46"/>
      <c r="D16" s="62">
        <v>338086.97307563428</v>
      </c>
      <c r="E16" s="62">
        <f>D16*Populations!F16/Populations!$E16</f>
        <v>338682.2782328871</v>
      </c>
      <c r="F16" s="62">
        <f>D16*Populations!G16/Populations!$E16</f>
        <v>339219.84055984771</v>
      </c>
      <c r="G16" s="62">
        <f>D16*Populations!H16/Populations!$E16</f>
        <v>339777.87067878334</v>
      </c>
      <c r="H16" s="62">
        <f>D16*Populations!I16/Populations!$E16</f>
        <v>340307.50387495407</v>
      </c>
      <c r="I16" s="62">
        <f>D16*Populations!J16/Populations!$E16</f>
        <v>340838.152521746</v>
      </c>
      <c r="K16" s="62">
        <f t="shared" si="3"/>
        <v>338086.97307563428</v>
      </c>
      <c r="L16" s="62">
        <f>E16/E$4*Populations!F$4</f>
        <v>338741.84042038413</v>
      </c>
      <c r="M16" s="62">
        <f>F16/F$4*Populations!G$4</f>
        <v>339333.35867281148</v>
      </c>
      <c r="N16" s="62">
        <f>G16/G$4*Populations!H$4</f>
        <v>339943.98661869089</v>
      </c>
      <c r="O16" s="62">
        <f>H16/H$4*Populations!I$4</f>
        <v>340521.53728824202</v>
      </c>
      <c r="P16" s="62">
        <f>I16/I$4*Populations!J$4</f>
        <v>341097.78819302341</v>
      </c>
      <c r="R16" s="62">
        <f>L16/L$4*Quanta!B$10</f>
        <v>398811.63600583276</v>
      </c>
      <c r="S16" s="62">
        <f>M16/M$4*Quanta!J$10</f>
        <v>411541.30775001983</v>
      </c>
      <c r="T16" s="62">
        <f>N16/N$4*Quanta!K$10</f>
        <v>418068.7571790113</v>
      </c>
      <c r="U16" s="62">
        <f>O16/O$4*Quanta!L$10</f>
        <v>424496.36807979562</v>
      </c>
      <c r="V16" s="62">
        <f>P16/P$4*Quanta!M$10</f>
        <v>431626.44642130187</v>
      </c>
      <c r="X16" s="62">
        <f>K16/K$4*Quanta!B$10</f>
        <v>401016.99978793081</v>
      </c>
      <c r="Y16" s="62">
        <f>L16/L$4*Quanta!J$10</f>
        <v>413781.91318765038</v>
      </c>
      <c r="Z16" s="62">
        <f>M16/M$4*Quanta!K$10</f>
        <v>420319.87154518871</v>
      </c>
      <c r="AA16" s="62">
        <f>N16/N$4*Quanta!L$10</f>
        <v>426717.31466052914</v>
      </c>
      <c r="AB16" s="62">
        <f>O16/O$4*Quanta!M$10</f>
        <v>433844.2757186002</v>
      </c>
      <c r="AC16" s="62">
        <f>P16/P$4*Quanta!N$10</f>
        <v>448300.67155960313</v>
      </c>
      <c r="AE16" s="29">
        <f>Baselines!G16/'CCG WP'!X16-1</f>
        <v>2.3667628085455306E-4</v>
      </c>
      <c r="AF16" s="29">
        <f>(Baselines!G16+Baselines!I16+Baselines!L16)/('CCG WP'!X16+'PC-med WP'!X16+'Specialised WP'!X16)-1</f>
        <v>1.0153803089137492E-2</v>
      </c>
      <c r="AG16" s="29">
        <f>(Baselines!G16+Baselines!I16)/('CCG WP'!X16+'PC-med WP'!X16)-1</f>
        <v>3.7439204228322254E-3</v>
      </c>
    </row>
    <row r="17" spans="1:33" x14ac:dyDescent="0.2">
      <c r="A17" s="20" t="s">
        <v>26</v>
      </c>
      <c r="B17" s="20" t="s">
        <v>27</v>
      </c>
      <c r="C17" s="46"/>
      <c r="D17" s="62">
        <v>184891.90615232693</v>
      </c>
      <c r="E17" s="62">
        <f>D17*Populations!F17/Populations!$E17</f>
        <v>185371.09111460618</v>
      </c>
      <c r="F17" s="62">
        <f>D17*Populations!G17/Populations!$E17</f>
        <v>185875.29900039753</v>
      </c>
      <c r="G17" s="62">
        <f>D17*Populations!H17/Populations!$E17</f>
        <v>186390.26123491378</v>
      </c>
      <c r="H17" s="62">
        <f>D17*Populations!I17/Populations!$E17</f>
        <v>186904.07227878613</v>
      </c>
      <c r="I17" s="62">
        <f>D17*Populations!J17/Populations!$E17</f>
        <v>187427.06313966395</v>
      </c>
      <c r="K17" s="62">
        <f t="shared" si="3"/>
        <v>184891.90615232693</v>
      </c>
      <c r="L17" s="62">
        <f>E17/E$4*Populations!F$4</f>
        <v>185403.69130775213</v>
      </c>
      <c r="M17" s="62">
        <f>F17/F$4*Populations!G$4</f>
        <v>185937.50117923907</v>
      </c>
      <c r="N17" s="62">
        <f>G17/G$4*Populations!H$4</f>
        <v>186481.38663214108</v>
      </c>
      <c r="O17" s="62">
        <f>H17/H$4*Populations!I$4</f>
        <v>187021.62395217488</v>
      </c>
      <c r="P17" s="62">
        <f>I17/I$4*Populations!J$4</f>
        <v>187569.83691951746</v>
      </c>
      <c r="R17" s="62">
        <f>L17/L$4*Quanta!B$10</f>
        <v>218281.71376822793</v>
      </c>
      <c r="S17" s="62">
        <f>M17/M$4*Quanta!J$10</f>
        <v>225503.8016137316</v>
      </c>
      <c r="T17" s="62">
        <f>N17/N$4*Quanta!K$10</f>
        <v>229337.90452297821</v>
      </c>
      <c r="U17" s="62">
        <f>O17/O$4*Quanta!L$10</f>
        <v>233142.37552287953</v>
      </c>
      <c r="V17" s="62">
        <f>P17/P$4*Quanta!M$10</f>
        <v>237351.58939107525</v>
      </c>
      <c r="X17" s="62">
        <f>K17/K$4*Quanta!B$10</f>
        <v>219306.87484279581</v>
      </c>
      <c r="Y17" s="62">
        <f>L17/L$4*Quanta!J$10</f>
        <v>226475.40087214371</v>
      </c>
      <c r="Z17" s="62">
        <f>M17/M$4*Quanta!K$10</f>
        <v>230314.01014259621</v>
      </c>
      <c r="AA17" s="62">
        <f>N17/N$4*Quanta!L$10</f>
        <v>234082.20080414839</v>
      </c>
      <c r="AB17" s="62">
        <f>O17/O$4*Quanta!M$10</f>
        <v>238276.44393184577</v>
      </c>
      <c r="AC17" s="62">
        <f>P17/P$4*Quanta!N$10</f>
        <v>246520.75377211373</v>
      </c>
      <c r="AE17" s="29">
        <f>Baselines!G17/'CCG WP'!X17-1</f>
        <v>8.841523628068404E-2</v>
      </c>
      <c r="AF17" s="29">
        <f>(Baselines!G17+Baselines!I17+Baselines!L17)/('CCG WP'!X17+'PC-med WP'!X17+'Specialised WP'!X17)-1</f>
        <v>6.3082683018461649E-2</v>
      </c>
      <c r="AG17" s="29">
        <f>(Baselines!G17+Baselines!I17)/('CCG WP'!X17+'PC-med WP'!X17)-1</f>
        <v>7.8739145478394557E-2</v>
      </c>
    </row>
    <row r="18" spans="1:33" x14ac:dyDescent="0.2">
      <c r="A18" s="20" t="s">
        <v>28</v>
      </c>
      <c r="B18" s="20" t="s">
        <v>29</v>
      </c>
      <c r="C18" s="46"/>
      <c r="D18" s="62">
        <v>313503.62211646099</v>
      </c>
      <c r="E18" s="62">
        <f>D18*Populations!F18/Populations!$E18</f>
        <v>313842.80068802548</v>
      </c>
      <c r="F18" s="62">
        <f>D18*Populations!G18/Populations!$E18</f>
        <v>314168.11452215008</v>
      </c>
      <c r="G18" s="62">
        <f>D18*Populations!H18/Populations!$E18</f>
        <v>314497.88228396693</v>
      </c>
      <c r="H18" s="62">
        <f>D18*Populations!I18/Populations!$E18</f>
        <v>314794.08720855822</v>
      </c>
      <c r="I18" s="62">
        <f>D18*Populations!J18/Populations!$E18</f>
        <v>315084.45536479237</v>
      </c>
      <c r="K18" s="62">
        <f t="shared" si="3"/>
        <v>313503.62211646099</v>
      </c>
      <c r="L18" s="62">
        <f>E18/E$4*Populations!F$4</f>
        <v>313897.99449337221</v>
      </c>
      <c r="M18" s="62">
        <f>F18/F$4*Populations!G$4</f>
        <v>314273.2492084204</v>
      </c>
      <c r="N18" s="62">
        <f>G18/G$4*Populations!H$4</f>
        <v>314651.63894625386</v>
      </c>
      <c r="O18" s="62">
        <f>H18/H$4*Populations!I$4</f>
        <v>314992.0741826946</v>
      </c>
      <c r="P18" s="62">
        <f>I18/I$4*Populations!J$4</f>
        <v>315324.47299037932</v>
      </c>
      <c r="R18" s="62">
        <f>L18/L$4*Quanta!B$10</f>
        <v>369562.17917306459</v>
      </c>
      <c r="S18" s="62">
        <f>M18/M$4*Quanta!J$10</f>
        <v>381148.56869933812</v>
      </c>
      <c r="T18" s="62">
        <f>N18/N$4*Quanta!K$10</f>
        <v>386963.80820570939</v>
      </c>
      <c r="U18" s="62">
        <f>O18/O$4*Quanta!L$10</f>
        <v>392671.17295811774</v>
      </c>
      <c r="V18" s="62">
        <f>P18/P$4*Quanta!M$10</f>
        <v>399012.79473993077</v>
      </c>
      <c r="X18" s="62">
        <f>K18/K$4*Quanta!B$10</f>
        <v>371857.81167518446</v>
      </c>
      <c r="Y18" s="62">
        <f>L18/L$4*Quanta!J$10</f>
        <v>383434.51327431033</v>
      </c>
      <c r="Z18" s="62">
        <f>M18/M$4*Quanta!K$10</f>
        <v>389278.82673845784</v>
      </c>
      <c r="AA18" s="62">
        <f>N18/N$4*Quanta!L$10</f>
        <v>394968.89990669274</v>
      </c>
      <c r="AB18" s="62">
        <f>O18/O$4*Quanta!M$10</f>
        <v>401318.25249342143</v>
      </c>
      <c r="AC18" s="62">
        <f>P18/P$4*Quanta!N$10</f>
        <v>414427.1170728638</v>
      </c>
      <c r="AE18" s="29">
        <f>Baselines!G18/'CCG WP'!X18-1</f>
        <v>0.18586361010801333</v>
      </c>
      <c r="AF18" s="29">
        <f>(Baselines!G18+Baselines!I18+Baselines!L18)/('CCG WP'!X18+'PC-med WP'!X18+'Specialised WP'!X18)-1</f>
        <v>0.13906884061843305</v>
      </c>
      <c r="AG18" s="29">
        <f>(Baselines!G18+Baselines!I18)/('CCG WP'!X18+'PC-med WP'!X18)-1</f>
        <v>0.17191768228251614</v>
      </c>
    </row>
    <row r="19" spans="1:33" x14ac:dyDescent="0.2">
      <c r="A19" s="20" t="s">
        <v>32</v>
      </c>
      <c r="B19" s="20" t="s">
        <v>33</v>
      </c>
      <c r="C19" s="46"/>
      <c r="D19" s="62">
        <v>182481.75925954335</v>
      </c>
      <c r="E19" s="62">
        <f>D19*Populations!F19/Populations!$E19</f>
        <v>182815.34530901143</v>
      </c>
      <c r="F19" s="62">
        <f>D19*Populations!G19/Populations!$E19</f>
        <v>183154.74800317283</v>
      </c>
      <c r="G19" s="62">
        <f>D19*Populations!H19/Populations!$E19</f>
        <v>183493.7114963707</v>
      </c>
      <c r="H19" s="62">
        <f>D19*Populations!I19/Populations!$E19</f>
        <v>183815.64703288491</v>
      </c>
      <c r="I19" s="62">
        <f>D19*Populations!J19/Populations!$E19</f>
        <v>184141.46402329244</v>
      </c>
      <c r="K19" s="62">
        <f t="shared" si="3"/>
        <v>182481.75925954335</v>
      </c>
      <c r="L19" s="62">
        <f>E19/E$4*Populations!F$4</f>
        <v>182847.49603721441</v>
      </c>
      <c r="M19" s="62">
        <f>F19/F$4*Populations!G$4</f>
        <v>183216.03976411276</v>
      </c>
      <c r="N19" s="62">
        <f>G19/G$4*Populations!H$4</f>
        <v>183583.42078288615</v>
      </c>
      <c r="O19" s="62">
        <f>H19/H$4*Populations!I$4</f>
        <v>183931.25626836225</v>
      </c>
      <c r="P19" s="62">
        <f>I19/I$4*Populations!J$4</f>
        <v>184281.73497672874</v>
      </c>
      <c r="R19" s="62">
        <f>L19/L$4*Quanta!B$10</f>
        <v>215272.22307015417</v>
      </c>
      <c r="S19" s="62">
        <f>M19/M$4*Quanta!J$10</f>
        <v>222203.23077049715</v>
      </c>
      <c r="T19" s="62">
        <f>N19/N$4*Quanta!K$10</f>
        <v>225773.93802074323</v>
      </c>
      <c r="U19" s="62">
        <f>O19/O$4*Quanta!L$10</f>
        <v>229289.90302361679</v>
      </c>
      <c r="V19" s="62">
        <f>P19/P$4*Quanta!M$10</f>
        <v>233190.81261044787</v>
      </c>
      <c r="X19" s="62">
        <f>K19/K$4*Quanta!B$10</f>
        <v>216448.11377548886</v>
      </c>
      <c r="Y19" s="62">
        <f>L19/L$4*Quanta!J$10</f>
        <v>223352.94228181517</v>
      </c>
      <c r="Z19" s="62">
        <f>M19/M$4*Quanta!K$10</f>
        <v>226943.03501390567</v>
      </c>
      <c r="AA19" s="62">
        <f>N19/N$4*Quanta!L$10</f>
        <v>230444.5067902841</v>
      </c>
      <c r="AB19" s="62">
        <f>O19/O$4*Quanta!M$10</f>
        <v>234339.13547210814</v>
      </c>
      <c r="AC19" s="62">
        <f>P19/P$4*Quanta!N$10</f>
        <v>242199.24140782226</v>
      </c>
      <c r="AE19" s="29">
        <f>Baselines!G19/'CCG WP'!X19-1</f>
        <v>-2.3282890701076475E-2</v>
      </c>
      <c r="AF19" s="29">
        <f>(Baselines!G19+Baselines!I19+Baselines!L19)/('CCG WP'!X19+'PC-med WP'!X19+'Specialised WP'!X19)-1</f>
        <v>-1.9372409051310546E-2</v>
      </c>
      <c r="AG19" s="29">
        <f>(Baselines!G19+Baselines!I19)/('CCG WP'!X19+'PC-med WP'!X19)-1</f>
        <v>-1.8370475376676132E-2</v>
      </c>
    </row>
    <row r="20" spans="1:33" x14ac:dyDescent="0.2">
      <c r="A20" s="20" t="s">
        <v>34</v>
      </c>
      <c r="B20" s="20" t="s">
        <v>35</v>
      </c>
      <c r="C20" s="46"/>
      <c r="D20" s="62">
        <v>214833.95047330449</v>
      </c>
      <c r="E20" s="62">
        <f>D20*Populations!F20/Populations!$E20</f>
        <v>214762.12050009938</v>
      </c>
      <c r="F20" s="62">
        <f>D20*Populations!G20/Populations!$E20</f>
        <v>214763.95477993519</v>
      </c>
      <c r="G20" s="62">
        <f>D20*Populations!H20/Populations!$E20</f>
        <v>214801.55599812517</v>
      </c>
      <c r="H20" s="62">
        <f>D20*Populations!I20/Populations!$E20</f>
        <v>214840.28693833319</v>
      </c>
      <c r="I20" s="62">
        <f>D20*Populations!J20/Populations!$E20</f>
        <v>214919.65902076368</v>
      </c>
      <c r="K20" s="62">
        <f t="shared" si="3"/>
        <v>214833.95047330449</v>
      </c>
      <c r="L20" s="62">
        <f>E20/E$4*Populations!F$4</f>
        <v>214799.8895317571</v>
      </c>
      <c r="M20" s="62">
        <f>F20/F$4*Populations!G$4</f>
        <v>214835.82439357281</v>
      </c>
      <c r="N20" s="62">
        <f>G20/G$4*Populations!H$4</f>
        <v>214906.57155519174</v>
      </c>
      <c r="O20" s="62">
        <f>H20/H$4*Populations!I$4</f>
        <v>214975.40884837511</v>
      </c>
      <c r="P20" s="62">
        <f>I20/I$4*Populations!J$4</f>
        <v>215083.37546367865</v>
      </c>
      <c r="R20" s="62">
        <f>L20/L$4*Quanta!B$10</f>
        <v>252890.80100562988</v>
      </c>
      <c r="S20" s="62">
        <f>M20/M$4*Quanta!J$10</f>
        <v>260551.50153313996</v>
      </c>
      <c r="T20" s="62">
        <f>N20/N$4*Quanta!K$10</f>
        <v>264295.66874633264</v>
      </c>
      <c r="U20" s="62">
        <f>O20/O$4*Quanta!L$10</f>
        <v>267989.74599177402</v>
      </c>
      <c r="V20" s="62">
        <f>P20/P$4*Quanta!M$10</f>
        <v>272167.32634792576</v>
      </c>
      <c r="X20" s="62">
        <f>K20/K$4*Quanta!B$10</f>
        <v>254822.20000271994</v>
      </c>
      <c r="Y20" s="62">
        <f>L20/L$4*Quanta!J$10</f>
        <v>262383.61677625799</v>
      </c>
      <c r="Z20" s="62">
        <f>M20/M$4*Quanta!K$10</f>
        <v>266109.31051868421</v>
      </c>
      <c r="AA20" s="62">
        <f>N20/N$4*Quanta!L$10</f>
        <v>269763.13371236483</v>
      </c>
      <c r="AB20" s="62">
        <f>O20/O$4*Quanta!M$10</f>
        <v>273891.19434811641</v>
      </c>
      <c r="AC20" s="62">
        <f>P20/P$4*Quanta!N$10</f>
        <v>282681.46261654817</v>
      </c>
      <c r="AE20" s="29">
        <f>Baselines!G20/'CCG WP'!X20-1</f>
        <v>-5.9658507000401317E-2</v>
      </c>
      <c r="AF20" s="29">
        <f>(Baselines!G20+Baselines!I20+Baselines!L20)/('CCG WP'!X20+'PC-med WP'!X20+'Specialised WP'!X20)-1</f>
        <v>-4.2383220460944449E-2</v>
      </c>
      <c r="AG20" s="29">
        <f>(Baselines!G20+Baselines!I20)/('CCG WP'!X20+'PC-med WP'!X20)-1</f>
        <v>-5.8198851047138511E-2</v>
      </c>
    </row>
    <row r="21" spans="1:33" x14ac:dyDescent="0.2">
      <c r="A21" s="20" t="s">
        <v>37</v>
      </c>
      <c r="B21" s="20" t="s">
        <v>38</v>
      </c>
      <c r="C21" s="46"/>
      <c r="D21" s="62">
        <v>328610.4635834893</v>
      </c>
      <c r="E21" s="62">
        <f>D21*Populations!F21/Populations!$E21</f>
        <v>330602.89281191194</v>
      </c>
      <c r="F21" s="62">
        <f>D21*Populations!G21/Populations!$E21</f>
        <v>332579.33527948975</v>
      </c>
      <c r="G21" s="62">
        <f>D21*Populations!H21/Populations!$E21</f>
        <v>334560.64705810486</v>
      </c>
      <c r="H21" s="62">
        <f>D21*Populations!I21/Populations!$E21</f>
        <v>336523.74233430164</v>
      </c>
      <c r="I21" s="62">
        <f>D21*Populations!J21/Populations!$E21</f>
        <v>338461.32871858362</v>
      </c>
      <c r="K21" s="62">
        <f t="shared" si="3"/>
        <v>328610.4635834893</v>
      </c>
      <c r="L21" s="62">
        <f>E21/E$4*Populations!F$4</f>
        <v>330661.0341223799</v>
      </c>
      <c r="M21" s="62">
        <f>F21/F$4*Populations!G$4</f>
        <v>332690.63118272868</v>
      </c>
      <c r="N21" s="62">
        <f>G21/G$4*Populations!H$4</f>
        <v>334724.21231981867</v>
      </c>
      <c r="O21" s="62">
        <f>H21/H$4*Populations!I$4</f>
        <v>336735.39598402759</v>
      </c>
      <c r="P21" s="62">
        <f>I21/I$4*Populations!J$4</f>
        <v>338719.15382892737</v>
      </c>
      <c r="R21" s="62">
        <f>L21/L$4*Quanta!B$10</f>
        <v>389297.84350841393</v>
      </c>
      <c r="S21" s="62">
        <f>M21/M$4*Quanta!J$10</f>
        <v>403485.05071420158</v>
      </c>
      <c r="T21" s="62">
        <f>N21/N$4*Quanta!K$10</f>
        <v>411649.39210775262</v>
      </c>
      <c r="U21" s="62">
        <f>O21/O$4*Quanta!L$10</f>
        <v>419776.53964992607</v>
      </c>
      <c r="V21" s="62">
        <f>P21/P$4*Quanta!M$10</f>
        <v>428616.51339491311</v>
      </c>
      <c r="X21" s="62">
        <f>K21/K$4*Quanta!B$10</f>
        <v>389776.5743718599</v>
      </c>
      <c r="Y21" s="62">
        <f>L21/L$4*Quanta!J$10</f>
        <v>403910.99943829654</v>
      </c>
      <c r="Z21" s="62">
        <f>M21/M$4*Quanta!K$10</f>
        <v>412091.76695723564</v>
      </c>
      <c r="AA21" s="62">
        <f>N21/N$4*Quanta!L$10</f>
        <v>420165.15265847789</v>
      </c>
      <c r="AB21" s="62">
        <f>O21/O$4*Quanta!M$10</f>
        <v>429020.51113391033</v>
      </c>
      <c r="AC21" s="62">
        <f>P21/P$4*Quanta!N$10</f>
        <v>445174.46136496076</v>
      </c>
      <c r="AE21" s="29">
        <f>Baselines!G21/'CCG WP'!X21-1</f>
        <v>-5.4054739964334297E-2</v>
      </c>
      <c r="AF21" s="29">
        <f>(Baselines!G21+Baselines!I21+Baselines!L21)/('CCG WP'!X21+'PC-med WP'!X21+'Specialised WP'!X21)-1</f>
        <v>-3.9150317271543278E-2</v>
      </c>
      <c r="AG21" s="29">
        <f>(Baselines!G21+Baselines!I21)/('CCG WP'!X21+'PC-med WP'!X21)-1</f>
        <v>-5.1004953144556553E-2</v>
      </c>
    </row>
    <row r="22" spans="1:33" x14ac:dyDescent="0.2">
      <c r="A22" s="20" t="s">
        <v>39</v>
      </c>
      <c r="B22" s="20" t="s">
        <v>40</v>
      </c>
      <c r="C22" s="46"/>
      <c r="D22" s="62">
        <v>209645.78406996638</v>
      </c>
      <c r="E22" s="62">
        <f>D22*Populations!F22/Populations!$E22</f>
        <v>210793.05014850653</v>
      </c>
      <c r="F22" s="62">
        <f>D22*Populations!G22/Populations!$E22</f>
        <v>211933.84185234018</v>
      </c>
      <c r="G22" s="62">
        <f>D22*Populations!H22/Populations!$E22</f>
        <v>213085.38940801739</v>
      </c>
      <c r="H22" s="62">
        <f>D22*Populations!I22/Populations!$E22</f>
        <v>214255.27695622109</v>
      </c>
      <c r="I22" s="62">
        <f>D22*Populations!J22/Populations!$E22</f>
        <v>215422.21474645942</v>
      </c>
      <c r="K22" s="62">
        <f t="shared" si="3"/>
        <v>209645.78406996638</v>
      </c>
      <c r="L22" s="62">
        <f>E22/E$4*Populations!F$4</f>
        <v>210830.12116161513</v>
      </c>
      <c r="M22" s="62">
        <f>F22/F$4*Populations!G$4</f>
        <v>212004.76438375973</v>
      </c>
      <c r="N22" s="62">
        <f>G22/G$4*Populations!H$4</f>
        <v>213189.56593861771</v>
      </c>
      <c r="O22" s="62">
        <f>H22/H$4*Populations!I$4</f>
        <v>214390.03092937692</v>
      </c>
      <c r="P22" s="62">
        <f>I22/I$4*Populations!J$4</f>
        <v>215586.31401445493</v>
      </c>
      <c r="R22" s="62">
        <f>L22/L$4*Quanta!B$10</f>
        <v>248217.06534812812</v>
      </c>
      <c r="S22" s="62">
        <f>M22/M$4*Quanta!J$10</f>
        <v>257118.01022148659</v>
      </c>
      <c r="T22" s="62">
        <f>N22/N$4*Quanta!K$10</f>
        <v>262184.0667399831</v>
      </c>
      <c r="U22" s="62">
        <f>O22/O$4*Quanta!L$10</f>
        <v>267260.01006215357</v>
      </c>
      <c r="V22" s="62">
        <f>P22/P$4*Quanta!M$10</f>
        <v>272803.74671461835</v>
      </c>
      <c r="X22" s="62">
        <f>K22/K$4*Quanta!B$10</f>
        <v>248668.3310543244</v>
      </c>
      <c r="Y22" s="62">
        <f>L22/L$4*Quanta!J$10</f>
        <v>257534.44210958367</v>
      </c>
      <c r="Z22" s="62">
        <f>M22/M$4*Quanta!K$10</f>
        <v>262602.579602763</v>
      </c>
      <c r="AA22" s="62">
        <f>N22/N$4*Quanta!L$10</f>
        <v>267607.84915137233</v>
      </c>
      <c r="AB22" s="62">
        <f>O22/O$4*Quanta!M$10</f>
        <v>273145.38877789647</v>
      </c>
      <c r="AC22" s="62">
        <f>P22/P$4*Quanta!N$10</f>
        <v>283342.46863262536</v>
      </c>
      <c r="AE22" s="29">
        <f>Baselines!G22/'CCG WP'!X22-1</f>
        <v>-4.568363412485632E-2</v>
      </c>
      <c r="AF22" s="29">
        <f>(Baselines!G22+Baselines!I22+Baselines!L22)/('CCG WP'!X22+'PC-med WP'!X22+'Specialised WP'!X22)-1</f>
        <v>-2.2109536858600398E-2</v>
      </c>
      <c r="AG22" s="29">
        <f>(Baselines!G22+Baselines!I22)/('CCG WP'!X22+'PC-med WP'!X22)-1</f>
        <v>-4.1272619960362911E-2</v>
      </c>
    </row>
    <row r="23" spans="1:33" x14ac:dyDescent="0.2">
      <c r="A23" s="20" t="s">
        <v>41</v>
      </c>
      <c r="B23" s="20" t="s">
        <v>42</v>
      </c>
      <c r="C23" s="46"/>
      <c r="D23" s="62">
        <v>216181.36054144386</v>
      </c>
      <c r="E23" s="62">
        <f>D23*Populations!F23/Populations!$E23</f>
        <v>217815.95206147557</v>
      </c>
      <c r="F23" s="62">
        <f>D23*Populations!G23/Populations!$E23</f>
        <v>219214.42401363372</v>
      </c>
      <c r="G23" s="62">
        <f>D23*Populations!H23/Populations!$E23</f>
        <v>220545.81469449136</v>
      </c>
      <c r="H23" s="62">
        <f>D23*Populations!I23/Populations!$E23</f>
        <v>221593.47820715583</v>
      </c>
      <c r="I23" s="62">
        <f>D23*Populations!J23/Populations!$E23</f>
        <v>222563.58284894735</v>
      </c>
      <c r="K23" s="62">
        <f t="shared" si="3"/>
        <v>216181.36054144386</v>
      </c>
      <c r="L23" s="62">
        <f>E23/E$4*Populations!F$4</f>
        <v>217854.25815367568</v>
      </c>
      <c r="M23" s="62">
        <f>F23/F$4*Populations!G$4</f>
        <v>219287.78295309728</v>
      </c>
      <c r="N23" s="62">
        <f>G23/G$4*Populations!H$4</f>
        <v>220653.6385949339</v>
      </c>
      <c r="O23" s="62">
        <f>H23/H$4*Populations!I$4</f>
        <v>221732.8474774863</v>
      </c>
      <c r="P23" s="62">
        <f>I23/I$4*Populations!J$4</f>
        <v>222733.12210037021</v>
      </c>
      <c r="R23" s="62">
        <f>L23/L$4*Quanta!B$10</f>
        <v>256486.80717233347</v>
      </c>
      <c r="S23" s="62">
        <f>M23/M$4*Quanta!J$10</f>
        <v>265950.80814655835</v>
      </c>
      <c r="T23" s="62">
        <f>N23/N$4*Quanta!K$10</f>
        <v>271363.50718238798</v>
      </c>
      <c r="U23" s="62">
        <f>O23/O$4*Quanta!L$10</f>
        <v>276413.61303531937</v>
      </c>
      <c r="V23" s="62">
        <f>P23/P$4*Quanta!M$10</f>
        <v>281847.34501444967</v>
      </c>
      <c r="X23" s="62">
        <f>K23/K$4*Quanta!B$10</f>
        <v>256420.41107277034</v>
      </c>
      <c r="Y23" s="62">
        <f>L23/L$4*Quanta!J$10</f>
        <v>266114.60699107568</v>
      </c>
      <c r="Z23" s="62">
        <f>M23/M$4*Quanta!K$10</f>
        <v>271623.78942869348</v>
      </c>
      <c r="AA23" s="62">
        <f>N23/N$4*Quanta!L$10</f>
        <v>276977.18399978348</v>
      </c>
      <c r="AB23" s="62">
        <f>O23/O$4*Quanta!M$10</f>
        <v>282500.56481879548</v>
      </c>
      <c r="AC23" s="62">
        <f>P23/P$4*Quanta!N$10</f>
        <v>292735.43151695334</v>
      </c>
      <c r="AE23" s="29">
        <f>Baselines!G23/'CCG WP'!X23-1</f>
        <v>-4.2571778604767574E-2</v>
      </c>
      <c r="AF23" s="29">
        <f>(Baselines!G23+Baselines!I23+Baselines!L23)/('CCG WP'!X23+'PC-med WP'!X23+'Specialised WP'!X23)-1</f>
        <v>-2.3572432595207582E-2</v>
      </c>
      <c r="AG23" s="29">
        <f>(Baselines!G23+Baselines!I23)/('CCG WP'!X23+'PC-med WP'!X23)-1</f>
        <v>-5.363753841176111E-2</v>
      </c>
    </row>
    <row r="24" spans="1:33" x14ac:dyDescent="0.2">
      <c r="A24" s="20" t="s">
        <v>43</v>
      </c>
      <c r="B24" s="20" t="s">
        <v>44</v>
      </c>
      <c r="C24" s="46"/>
      <c r="D24" s="62">
        <v>183380.67888791539</v>
      </c>
      <c r="E24" s="62">
        <f>D24*Populations!F24/Populations!$E24</f>
        <v>184557.66687819062</v>
      </c>
      <c r="F24" s="62">
        <f>D24*Populations!G24/Populations!$E24</f>
        <v>185772.12884723567</v>
      </c>
      <c r="G24" s="62">
        <f>D24*Populations!H24/Populations!$E24</f>
        <v>186975.13992771352</v>
      </c>
      <c r="H24" s="62">
        <f>D24*Populations!I24/Populations!$E24</f>
        <v>188148.89941697178</v>
      </c>
      <c r="I24" s="62">
        <f>D24*Populations!J24/Populations!$E24</f>
        <v>189302.84842953816</v>
      </c>
      <c r="K24" s="62">
        <f t="shared" si="3"/>
        <v>183380.67888791539</v>
      </c>
      <c r="L24" s="62">
        <f>E24/E$4*Populations!F$4</f>
        <v>184590.1240188948</v>
      </c>
      <c r="M24" s="62">
        <f>F24/F$4*Populations!G$4</f>
        <v>185834.29650073493</v>
      </c>
      <c r="N24" s="62">
        <f>G24/G$4*Populations!H$4</f>
        <v>187066.55126961871</v>
      </c>
      <c r="O24" s="62">
        <f>H24/H$4*Populations!I$4</f>
        <v>188267.23401344716</v>
      </c>
      <c r="P24" s="62">
        <f>I24/I$4*Populations!J$4</f>
        <v>189447.05110099111</v>
      </c>
      <c r="R24" s="62">
        <f>L24/L$4*Quanta!B$10</f>
        <v>217323.87489875918</v>
      </c>
      <c r="S24" s="62">
        <f>M24/M$4*Quanta!J$10</f>
        <v>225378.63564560036</v>
      </c>
      <c r="T24" s="62">
        <f>N24/N$4*Quanta!K$10</f>
        <v>230057.54970678838</v>
      </c>
      <c r="U24" s="62">
        <f>O24/O$4*Quanta!L$10</f>
        <v>234695.16114479501</v>
      </c>
      <c r="V24" s="62">
        <f>P24/P$4*Quanta!M$10</f>
        <v>239727.02339964354</v>
      </c>
      <c r="X24" s="62">
        <f>K24/K$4*Quanta!B$10</f>
        <v>217514.35436187073</v>
      </c>
      <c r="Y24" s="62">
        <f>L24/L$4*Quanta!J$10</f>
        <v>225481.60740136224</v>
      </c>
      <c r="Z24" s="62">
        <f>M24/M$4*Quanta!K$10</f>
        <v>230186.17426644958</v>
      </c>
      <c r="AA24" s="62">
        <f>N24/N$4*Quanta!L$10</f>
        <v>234816.73323468919</v>
      </c>
      <c r="AB24" s="62">
        <f>O24/O$4*Quanta!M$10</f>
        <v>239863.42371340079</v>
      </c>
      <c r="AC24" s="62">
        <f>P24/P$4*Quanta!N$10</f>
        <v>248987.95352346369</v>
      </c>
      <c r="AE24" s="29">
        <f>Baselines!G24/'CCG WP'!X24-1</f>
        <v>3.6917079851951806E-2</v>
      </c>
      <c r="AF24" s="29">
        <f>(Baselines!G24+Baselines!I24+Baselines!L24)/('CCG WP'!X24+'PC-med WP'!X24+'Specialised WP'!X24)-1</f>
        <v>2.6640015256600202E-2</v>
      </c>
      <c r="AG24" s="29">
        <f>(Baselines!G24+Baselines!I24)/('CCG WP'!X24+'PC-med WP'!X24)-1</f>
        <v>2.7942735642963568E-2</v>
      </c>
    </row>
    <row r="25" spans="1:33" x14ac:dyDescent="0.2">
      <c r="A25" s="20" t="s">
        <v>45</v>
      </c>
      <c r="B25" s="20" t="s">
        <v>46</v>
      </c>
      <c r="C25" s="46"/>
      <c r="D25" s="62">
        <v>576994.35207382776</v>
      </c>
      <c r="E25" s="62">
        <f>D25*Populations!F25/Populations!$E25</f>
        <v>576863.08079612372</v>
      </c>
      <c r="F25" s="62">
        <f>D25*Populations!G25/Populations!$E25</f>
        <v>576855.17058420589</v>
      </c>
      <c r="G25" s="62">
        <f>D25*Populations!H25/Populations!$E25</f>
        <v>576899.75239660568</v>
      </c>
      <c r="H25" s="62">
        <f>D25*Populations!I25/Populations!$E25</f>
        <v>576991.55390362558</v>
      </c>
      <c r="I25" s="62">
        <f>D25*Populations!J25/Populations!$E25</f>
        <v>577123.36329098372</v>
      </c>
      <c r="K25" s="62">
        <f t="shared" si="3"/>
        <v>576994.35207382776</v>
      </c>
      <c r="L25" s="62">
        <f>E25/E$4*Populations!F$4</f>
        <v>576964.53052995028</v>
      </c>
      <c r="M25" s="62">
        <f>F25/F$4*Populations!G$4</f>
        <v>577048.21209472034</v>
      </c>
      <c r="N25" s="62">
        <f>G25/G$4*Populations!H$4</f>
        <v>577181.7962048453</v>
      </c>
      <c r="O25" s="62">
        <f>H25/H$4*Populations!I$4</f>
        <v>577354.44766974624</v>
      </c>
      <c r="P25" s="62">
        <f>I25/I$4*Populations!J$4</f>
        <v>577562.99075266696</v>
      </c>
      <c r="R25" s="62">
        <f>L25/L$4*Quanta!B$10</f>
        <v>679278.85156563087</v>
      </c>
      <c r="S25" s="62">
        <f>M25/M$4*Quanta!J$10</f>
        <v>699840.34805505758</v>
      </c>
      <c r="T25" s="62">
        <f>N25/N$4*Quanta!K$10</f>
        <v>709827.75311267038</v>
      </c>
      <c r="U25" s="62">
        <f>O25/O$4*Quanta!L$10</f>
        <v>719733.81796131784</v>
      </c>
      <c r="V25" s="62">
        <f>P25/P$4*Quanta!M$10</f>
        <v>730850.41859597655</v>
      </c>
      <c r="X25" s="62">
        <f>K25/K$4*Quanta!B$10</f>
        <v>684393.55074312142</v>
      </c>
      <c r="Y25" s="62">
        <f>L25/L$4*Quanta!J$10</f>
        <v>704777.08625489031</v>
      </c>
      <c r="Z25" s="62">
        <f>M25/M$4*Quanta!K$10</f>
        <v>714768.60197790863</v>
      </c>
      <c r="AA25" s="62">
        <f>N25/N$4*Quanta!L$10</f>
        <v>724511.90738001012</v>
      </c>
      <c r="AB25" s="62">
        <f>O25/O$4*Quanta!M$10</f>
        <v>735583.20033709798</v>
      </c>
      <c r="AC25" s="62">
        <f>P25/P$4*Quanta!N$10</f>
        <v>759084.00929258589</v>
      </c>
      <c r="AE25" s="29">
        <f>Baselines!G25/'CCG WP'!X25-1</f>
        <v>1.979157182308322E-2</v>
      </c>
      <c r="AF25" s="29">
        <f>(Baselines!G25+Baselines!I25+Baselines!L25)/('CCG WP'!X25+'PC-med WP'!X25+'Specialised WP'!X25)-1</f>
        <v>2.6554978639162785E-2</v>
      </c>
      <c r="AG25" s="29">
        <f>(Baselines!G25+Baselines!I25)/('CCG WP'!X25+'PC-med WP'!X25)-1</f>
        <v>2.5506278711465491E-2</v>
      </c>
    </row>
    <row r="26" spans="1:33" x14ac:dyDescent="0.2">
      <c r="A26" s="20" t="s">
        <v>47</v>
      </c>
      <c r="B26" s="20" t="s">
        <v>48</v>
      </c>
      <c r="C26" s="46"/>
      <c r="D26" s="62">
        <v>414816.73666642036</v>
      </c>
      <c r="E26" s="62">
        <f>D26*Populations!F26/Populations!$E26</f>
        <v>415647.79521501943</v>
      </c>
      <c r="F26" s="62">
        <f>D26*Populations!G26/Populations!$E26</f>
        <v>416523.34452094912</v>
      </c>
      <c r="G26" s="62">
        <f>D26*Populations!H26/Populations!$E26</f>
        <v>417461.70241250057</v>
      </c>
      <c r="H26" s="62">
        <f>D26*Populations!I26/Populations!$E26</f>
        <v>418394.18619971658</v>
      </c>
      <c r="I26" s="62">
        <f>D26*Populations!J26/Populations!$E26</f>
        <v>419319.13042347145</v>
      </c>
      <c r="K26" s="62">
        <f t="shared" si="3"/>
        <v>414816.73666642036</v>
      </c>
      <c r="L26" s="62">
        <f>E26/E$4*Populations!F$4</f>
        <v>415720.892904218</v>
      </c>
      <c r="M26" s="62">
        <f>F26/F$4*Populations!G$4</f>
        <v>416662.73183979618</v>
      </c>
      <c r="N26" s="62">
        <f>G26/G$4*Populations!H$4</f>
        <v>417665.79764369712</v>
      </c>
      <c r="O26" s="62">
        <f>H26/H$4*Populations!I$4</f>
        <v>418657.33154547738</v>
      </c>
      <c r="P26" s="62">
        <f>I26/I$4*Populations!J$4</f>
        <v>419638.54948821361</v>
      </c>
      <c r="R26" s="62">
        <f>L26/L$4*Quanta!B$10</f>
        <v>489441.54408319714</v>
      </c>
      <c r="S26" s="62">
        <f>M26/M$4*Quanta!J$10</f>
        <v>505325.87253639981</v>
      </c>
      <c r="T26" s="62">
        <f>N26/N$4*Quanta!K$10</f>
        <v>513652.33041448437</v>
      </c>
      <c r="U26" s="62">
        <f>O26/O$4*Quanta!L$10</f>
        <v>521900.95853056194</v>
      </c>
      <c r="V26" s="62">
        <f>P26/P$4*Quanta!M$10</f>
        <v>531012.22630763438</v>
      </c>
      <c r="X26" s="62">
        <f>K26/K$4*Quanta!B$10</f>
        <v>492028.90512605989</v>
      </c>
      <c r="Y26" s="62">
        <f>L26/L$4*Quanta!J$10</f>
        <v>507813.81539554946</v>
      </c>
      <c r="Z26" s="62">
        <f>M26/M$4*Quanta!K$10</f>
        <v>516104.94945011922</v>
      </c>
      <c r="AA26" s="62">
        <f>N26/N$4*Quanta!L$10</f>
        <v>524278.21821122093</v>
      </c>
      <c r="AB26" s="62">
        <f>O26/O$4*Quanta!M$10</f>
        <v>533393.82943312335</v>
      </c>
      <c r="AC26" s="62">
        <f>P26/P$4*Quanta!N$10</f>
        <v>551525.83821917523</v>
      </c>
      <c r="AE26" s="29">
        <f>Baselines!G26/'CCG WP'!X26-1</f>
        <v>3.9737440441805383E-2</v>
      </c>
      <c r="AF26" s="29">
        <f>(Baselines!G26+Baselines!I26+Baselines!L26)/('CCG WP'!X26+'PC-med WP'!X26+'Specialised WP'!X26)-1</f>
        <v>2.7894525268634895E-2</v>
      </c>
      <c r="AG26" s="29">
        <f>(Baselines!G26+Baselines!I26)/('CCG WP'!X26+'PC-med WP'!X26)-1</f>
        <v>3.6196499994757714E-2</v>
      </c>
    </row>
    <row r="27" spans="1:33" x14ac:dyDescent="0.2">
      <c r="A27" s="20" t="s">
        <v>50</v>
      </c>
      <c r="B27" s="20" t="s">
        <v>51</v>
      </c>
      <c r="C27" s="46"/>
      <c r="D27" s="62">
        <v>206514.20214451279</v>
      </c>
      <c r="E27" s="62">
        <f>D27*Populations!F27/Populations!$E27</f>
        <v>207516.48319071147</v>
      </c>
      <c r="F27" s="62">
        <f>D27*Populations!G27/Populations!$E27</f>
        <v>208464.06452906679</v>
      </c>
      <c r="G27" s="62">
        <f>D27*Populations!H27/Populations!$E27</f>
        <v>209485.55360854501</v>
      </c>
      <c r="H27" s="62">
        <f>D27*Populations!I27/Populations!$E27</f>
        <v>210498.95883300813</v>
      </c>
      <c r="I27" s="62">
        <f>D27*Populations!J27/Populations!$E27</f>
        <v>211563.39783106366</v>
      </c>
      <c r="K27" s="62">
        <f t="shared" si="3"/>
        <v>206514.20214451279</v>
      </c>
      <c r="L27" s="62">
        <f>E27/E$4*Populations!F$4</f>
        <v>207552.97797202988</v>
      </c>
      <c r="M27" s="62">
        <f>F27/F$4*Populations!G$4</f>
        <v>208533.82591798509</v>
      </c>
      <c r="N27" s="62">
        <f>G27/G$4*Populations!H$4</f>
        <v>209587.9701949025</v>
      </c>
      <c r="O27" s="62">
        <f>H27/H$4*Populations!I$4</f>
        <v>210631.35030289809</v>
      </c>
      <c r="P27" s="62">
        <f>I27/I$4*Populations!J$4</f>
        <v>211724.55762026913</v>
      </c>
      <c r="R27" s="62">
        <f>L27/L$4*Quanta!B$10</f>
        <v>244358.77953601259</v>
      </c>
      <c r="S27" s="62">
        <f>M27/M$4*Quanta!J$10</f>
        <v>252908.47844744707</v>
      </c>
      <c r="T27" s="62">
        <f>N27/N$4*Quanta!K$10</f>
        <v>257754.76451459865</v>
      </c>
      <c r="U27" s="62">
        <f>O27/O$4*Quanta!L$10</f>
        <v>262574.41429215216</v>
      </c>
      <c r="V27" s="62">
        <f>P27/P$4*Quanta!M$10</f>
        <v>267917.06539605197</v>
      </c>
      <c r="X27" s="62">
        <f>K27/K$4*Quanta!B$10</f>
        <v>244953.85020074071</v>
      </c>
      <c r="Y27" s="62">
        <f>L27/L$4*Quanta!J$10</f>
        <v>253531.32700253456</v>
      </c>
      <c r="Z27" s="62">
        <f>M27/M$4*Quanta!K$10</f>
        <v>258303.25455030813</v>
      </c>
      <c r="AA27" s="62">
        <f>N27/N$4*Quanta!L$10</f>
        <v>263086.91827820812</v>
      </c>
      <c r="AB27" s="62">
        <f>O27/O$4*Quanta!M$10</f>
        <v>268356.61069637409</v>
      </c>
      <c r="AC27" s="62">
        <f>P27/P$4*Quanta!N$10</f>
        <v>278267.00920474599</v>
      </c>
      <c r="AE27" s="29">
        <f>Baselines!G27/'CCG WP'!X27-1</f>
        <v>-3.0023634079710537E-2</v>
      </c>
      <c r="AF27" s="29">
        <f>(Baselines!G27+Baselines!I27+Baselines!L27)/('CCG WP'!X27+'PC-med WP'!X27+'Specialised WP'!X27)-1</f>
        <v>4.7359386830061467E-3</v>
      </c>
      <c r="AG27" s="29">
        <f>(Baselines!G27+Baselines!I27)/('CCG WP'!X27+'PC-med WP'!X27)-1</f>
        <v>-2.4824266785415938E-2</v>
      </c>
    </row>
    <row r="28" spans="1:33" x14ac:dyDescent="0.2">
      <c r="A28" s="20" t="s">
        <v>52</v>
      </c>
      <c r="B28" s="20" t="s">
        <v>53</v>
      </c>
      <c r="C28" s="46"/>
      <c r="D28" s="62">
        <v>171940.38617822371</v>
      </c>
      <c r="E28" s="62">
        <f>D28*Populations!F28/Populations!$E28</f>
        <v>172550.39745628208</v>
      </c>
      <c r="F28" s="62">
        <f>D28*Populations!G28/Populations!$E28</f>
        <v>173154.28761508549</v>
      </c>
      <c r="G28" s="62">
        <f>D28*Populations!H28/Populations!$E28</f>
        <v>173793.97454219917</v>
      </c>
      <c r="H28" s="62">
        <f>D28*Populations!I28/Populations!$E28</f>
        <v>174465.53799345484</v>
      </c>
      <c r="I28" s="62">
        <f>D28*Populations!J28/Populations!$E28</f>
        <v>175159.60616742718</v>
      </c>
      <c r="K28" s="62">
        <f t="shared" si="3"/>
        <v>171940.38617822371</v>
      </c>
      <c r="L28" s="62">
        <f>E28/E$4*Populations!F$4</f>
        <v>172580.74294462474</v>
      </c>
      <c r="M28" s="62">
        <f>F28/F$4*Populations!G$4</f>
        <v>173212.23277521884</v>
      </c>
      <c r="N28" s="62">
        <f>G28/G$4*Populations!H$4</f>
        <v>173878.94166902726</v>
      </c>
      <c r="O28" s="62">
        <f>H28/H$4*Populations!I$4</f>
        <v>174575.26656003849</v>
      </c>
      <c r="P28" s="62">
        <f>I28/I$4*Populations!J$4</f>
        <v>175293.0351324403</v>
      </c>
      <c r="R28" s="62">
        <f>L28/L$4*Quanta!B$10</f>
        <v>203184.845283453</v>
      </c>
      <c r="S28" s="62">
        <f>M28/M$4*Quanta!J$10</f>
        <v>210070.6782068754</v>
      </c>
      <c r="T28" s="62">
        <f>N28/N$4*Quanta!K$10</f>
        <v>213839.20853028903</v>
      </c>
      <c r="U28" s="62">
        <f>O28/O$4*Quanta!L$10</f>
        <v>217626.66526601923</v>
      </c>
      <c r="V28" s="62">
        <f>P28/P$4*Quanta!M$10</f>
        <v>221816.47743140411</v>
      </c>
      <c r="X28" s="62">
        <f>K28/K$4*Quanta!B$10</f>
        <v>203944.61573100678</v>
      </c>
      <c r="Y28" s="62">
        <f>L28/L$4*Quanta!J$10</f>
        <v>210811.83802494247</v>
      </c>
      <c r="Z28" s="62">
        <f>M28/M$4*Quanta!K$10</f>
        <v>214551.68367438391</v>
      </c>
      <c r="AA28" s="62">
        <f>N28/N$4*Quanta!L$10</f>
        <v>218262.88443292197</v>
      </c>
      <c r="AB28" s="62">
        <f>O28/O$4*Quanta!M$10</f>
        <v>222419.05954691774</v>
      </c>
      <c r="AC28" s="62">
        <f>P28/P$4*Quanta!N$10</f>
        <v>230385.50260292014</v>
      </c>
      <c r="AE28" s="29">
        <f>Baselines!G28/'CCG WP'!X28-1</f>
        <v>1.7869403584092725E-2</v>
      </c>
      <c r="AF28" s="29">
        <f>(Baselines!G28+Baselines!I28+Baselines!L28)/('CCG WP'!X28+'PC-med WP'!X28+'Specialised WP'!X28)-1</f>
        <v>3.1799453664742128E-2</v>
      </c>
      <c r="AG28" s="29">
        <f>(Baselines!G28+Baselines!I28)/('CCG WP'!X28+'PC-med WP'!X28)-1</f>
        <v>2.2308776789146556E-2</v>
      </c>
    </row>
    <row r="29" spans="1:33" x14ac:dyDescent="0.2">
      <c r="A29" s="20" t="s">
        <v>54</v>
      </c>
      <c r="B29" s="20" t="s">
        <v>55</v>
      </c>
      <c r="C29" s="46"/>
      <c r="D29" s="62">
        <v>217520.79494838085</v>
      </c>
      <c r="E29" s="62">
        <f>D29*Populations!F29/Populations!$E29</f>
        <v>218039.65118510084</v>
      </c>
      <c r="F29" s="62">
        <f>D29*Populations!G29/Populations!$E29</f>
        <v>218475.94487153625</v>
      </c>
      <c r="G29" s="62">
        <f>D29*Populations!H29/Populations!$E29</f>
        <v>218955.05087236068</v>
      </c>
      <c r="H29" s="62">
        <f>D29*Populations!I29/Populations!$E29</f>
        <v>219402.40146924165</v>
      </c>
      <c r="I29" s="62">
        <f>D29*Populations!J29/Populations!$E29</f>
        <v>219804.2740934788</v>
      </c>
      <c r="K29" s="62">
        <f t="shared" si="3"/>
        <v>217520.79494838085</v>
      </c>
      <c r="L29" s="62">
        <f>E29/E$4*Populations!F$4</f>
        <v>218077.99661803411</v>
      </c>
      <c r="M29" s="62">
        <f>F29/F$4*Populations!G$4</f>
        <v>218549.05668288804</v>
      </c>
      <c r="N29" s="62">
        <f>G29/G$4*Populations!H$4</f>
        <v>219062.09705521096</v>
      </c>
      <c r="O29" s="62">
        <f>H29/H$4*Populations!I$4</f>
        <v>219540.39268111717</v>
      </c>
      <c r="P29" s="62">
        <f>I29/I$4*Populations!J$4</f>
        <v>219971.71142357716</v>
      </c>
      <c r="R29" s="62">
        <f>L29/L$4*Quanta!B$10</f>
        <v>256750.22164424369</v>
      </c>
      <c r="S29" s="62">
        <f>M29/M$4*Quanta!J$10</f>
        <v>265054.88569289731</v>
      </c>
      <c r="T29" s="62">
        <f>N29/N$4*Quanta!K$10</f>
        <v>269406.20298021933</v>
      </c>
      <c r="U29" s="62">
        <f>O29/O$4*Quanta!L$10</f>
        <v>273680.48459460633</v>
      </c>
      <c r="V29" s="62">
        <f>P29/P$4*Quanta!M$10</f>
        <v>278353.04537724546</v>
      </c>
      <c r="X29" s="62">
        <f>K29/K$4*Quanta!B$10</f>
        <v>258009.16192701407</v>
      </c>
      <c r="Y29" s="62">
        <f>L29/L$4*Quanta!J$10</f>
        <v>266387.90930802899</v>
      </c>
      <c r="Z29" s="62">
        <f>M29/M$4*Quanta!K$10</f>
        <v>270708.75610507384</v>
      </c>
      <c r="AA29" s="62">
        <f>N29/N$4*Quanta!L$10</f>
        <v>274979.38919024321</v>
      </c>
      <c r="AB29" s="62">
        <f>O29/O$4*Quanta!M$10</f>
        <v>279707.24968592211</v>
      </c>
      <c r="AC29" s="62">
        <f>P29/P$4*Quanta!N$10</f>
        <v>289106.14307326032</v>
      </c>
      <c r="AE29" s="29">
        <f>Baselines!G29/'CCG WP'!X29-1</f>
        <v>-5.9145120095933645E-3</v>
      </c>
      <c r="AF29" s="29">
        <f>(Baselines!G29+Baselines!I29+Baselines!L29)/('CCG WP'!X29+'PC-med WP'!X29+'Specialised WP'!X29)-1</f>
        <v>-1.1596122260071118E-2</v>
      </c>
      <c r="AG29" s="29">
        <f>(Baselines!G29+Baselines!I29)/('CCG WP'!X29+'PC-med WP'!X29)-1</f>
        <v>-1.5260918070769458E-2</v>
      </c>
    </row>
    <row r="30" spans="1:33" x14ac:dyDescent="0.2">
      <c r="A30" s="20" t="s">
        <v>57</v>
      </c>
      <c r="B30" s="20" t="s">
        <v>58</v>
      </c>
      <c r="C30" s="46"/>
      <c r="D30" s="62">
        <v>151727.31727439252</v>
      </c>
      <c r="E30" s="62">
        <f>D30*Populations!F30/Populations!$E30</f>
        <v>152060.93960968353</v>
      </c>
      <c r="F30" s="62">
        <f>D30*Populations!G30/Populations!$E30</f>
        <v>152382.85524518386</v>
      </c>
      <c r="G30" s="62">
        <f>D30*Populations!H30/Populations!$E30</f>
        <v>152712.18316296375</v>
      </c>
      <c r="H30" s="62">
        <f>D30*Populations!I30/Populations!$E30</f>
        <v>153038.22753814002</v>
      </c>
      <c r="I30" s="62">
        <f>D30*Populations!J30/Populations!$E30</f>
        <v>153352.44515712332</v>
      </c>
      <c r="K30" s="62">
        <f t="shared" si="3"/>
        <v>151727.31727439252</v>
      </c>
      <c r="L30" s="62">
        <f>E30/E$4*Populations!F$4</f>
        <v>152087.6817298891</v>
      </c>
      <c r="M30" s="62">
        <f>F30/F$4*Populations!G$4</f>
        <v>152433.84935610296</v>
      </c>
      <c r="N30" s="62">
        <f>G30/G$4*Populations!H$4</f>
        <v>152786.84349263963</v>
      </c>
      <c r="O30" s="62">
        <f>H30/H$4*Populations!I$4</f>
        <v>153134.47958615705</v>
      </c>
      <c r="P30" s="62">
        <f>I30/I$4*Populations!J$4</f>
        <v>153469.26237592884</v>
      </c>
      <c r="R30" s="62">
        <f>L30/L$4*Quanta!B$10</f>
        <v>179057.70687128126</v>
      </c>
      <c r="S30" s="62">
        <f>M30/M$4*Quanta!J$10</f>
        <v>184870.78887480596</v>
      </c>
      <c r="T30" s="62">
        <f>N30/N$4*Quanta!K$10</f>
        <v>187899.79610352649</v>
      </c>
      <c r="U30" s="62">
        <f>O30/O$4*Quanta!L$10</f>
        <v>190898.44046219112</v>
      </c>
      <c r="V30" s="62">
        <f>P30/P$4*Quanta!M$10</f>
        <v>194200.5918746542</v>
      </c>
      <c r="X30" s="62">
        <f>K30/K$4*Quanta!B$10</f>
        <v>179969.17481241294</v>
      </c>
      <c r="Y30" s="62">
        <f>L30/L$4*Quanta!J$10</f>
        <v>185779.0340879338</v>
      </c>
      <c r="Z30" s="62">
        <f>M30/M$4*Quanta!K$10</f>
        <v>188814.25696279306</v>
      </c>
      <c r="AA30" s="62">
        <f>N30/N$4*Quanta!L$10</f>
        <v>191786.86529839342</v>
      </c>
      <c r="AB30" s="62">
        <f>O30/O$4*Quanta!M$10</f>
        <v>195102.24790088506</v>
      </c>
      <c r="AC30" s="62">
        <f>P30/P$4*Quanta!N$10</f>
        <v>201702.78368369976</v>
      </c>
      <c r="AE30" s="29">
        <f>Baselines!G30/'CCG WP'!X30-1</f>
        <v>3.1600857166317331E-2</v>
      </c>
      <c r="AF30" s="29">
        <f>(Baselines!G30+Baselines!I30+Baselines!L30)/('CCG WP'!X30+'PC-med WP'!X30+'Specialised WP'!X30)-1</f>
        <v>2.9464600075516101E-2</v>
      </c>
      <c r="AG30" s="29">
        <f>(Baselines!G30+Baselines!I30)/('CCG WP'!X30+'PC-med WP'!X30)-1</f>
        <v>2.8452272365848463E-2</v>
      </c>
    </row>
    <row r="31" spans="1:33" x14ac:dyDescent="0.2">
      <c r="A31" s="20" t="s">
        <v>59</v>
      </c>
      <c r="B31" s="20" t="s">
        <v>60</v>
      </c>
      <c r="C31" s="46"/>
      <c r="D31" s="62">
        <v>259193.54917351197</v>
      </c>
      <c r="E31" s="62">
        <f>D31*Populations!F31/Populations!$E31</f>
        <v>259805.42984783143</v>
      </c>
      <c r="F31" s="62">
        <f>D31*Populations!G31/Populations!$E31</f>
        <v>260431.37934376867</v>
      </c>
      <c r="G31" s="62">
        <f>D31*Populations!H31/Populations!$E31</f>
        <v>261105.19103893268</v>
      </c>
      <c r="H31" s="62">
        <f>D31*Populations!I31/Populations!$E31</f>
        <v>261799.19171195582</v>
      </c>
      <c r="I31" s="62">
        <f>D31*Populations!J31/Populations!$E31</f>
        <v>262492.6525857395</v>
      </c>
      <c r="K31" s="62">
        <f t="shared" si="3"/>
        <v>259193.54917351197</v>
      </c>
      <c r="L31" s="62">
        <f>E31/E$4*Populations!F$4</f>
        <v>259851.12039829683</v>
      </c>
      <c r="M31" s="62">
        <f>F31/F$4*Populations!G$4</f>
        <v>260518.53131781257</v>
      </c>
      <c r="N31" s="62">
        <f>G31/G$4*Populations!H$4</f>
        <v>261232.84424406203</v>
      </c>
      <c r="O31" s="62">
        <f>H31/H$4*Populations!I$4</f>
        <v>261963.84801239028</v>
      </c>
      <c r="P31" s="62">
        <f>I31/I$4*Populations!J$4</f>
        <v>262692.60806477035</v>
      </c>
      <c r="R31" s="62">
        <f>L31/L$4*Quanta!B$10</f>
        <v>305931.06040690106</v>
      </c>
      <c r="S31" s="62">
        <f>M31/M$4*Quanta!J$10</f>
        <v>315955.19370974664</v>
      </c>
      <c r="T31" s="62">
        <f>N31/N$4*Quanta!K$10</f>
        <v>321268.48782871937</v>
      </c>
      <c r="U31" s="62">
        <f>O31/O$4*Quanta!L$10</f>
        <v>326565.84054869128</v>
      </c>
      <c r="V31" s="62">
        <f>P31/P$4*Quanta!M$10</f>
        <v>332412.23146242538</v>
      </c>
      <c r="X31" s="62">
        <f>K31/K$4*Quanta!B$10</f>
        <v>307438.69989540934</v>
      </c>
      <c r="Y31" s="62">
        <f>L31/L$4*Quanta!J$10</f>
        <v>317414.85967285756</v>
      </c>
      <c r="Z31" s="62">
        <f>M31/M$4*Quanta!K$10</f>
        <v>322694.8156435932</v>
      </c>
      <c r="AA31" s="62">
        <f>N31/N$4*Quanta!L$10</f>
        <v>327914.54529241374</v>
      </c>
      <c r="AB31" s="62">
        <f>O31/O$4*Quanta!M$10</f>
        <v>333757.20317270298</v>
      </c>
      <c r="AC31" s="62">
        <f>P31/P$4*Quanta!N$10</f>
        <v>345253.69757759356</v>
      </c>
      <c r="AE31" s="29">
        <f>Baselines!G31/'CCG WP'!X31-1</f>
        <v>-3.9886728312281794E-2</v>
      </c>
      <c r="AF31" s="29">
        <f>(Baselines!G31+Baselines!I31+Baselines!L31)/('CCG WP'!X31+'PC-med WP'!X31+'Specialised WP'!X31)-1</f>
        <v>-2.6867676080256975E-2</v>
      </c>
      <c r="AG31" s="29">
        <f>(Baselines!G31+Baselines!I31)/('CCG WP'!X31+'PC-med WP'!X31)-1</f>
        <v>-4.0395396098048097E-2</v>
      </c>
    </row>
    <row r="32" spans="1:33" x14ac:dyDescent="0.2">
      <c r="A32" s="20" t="s">
        <v>61</v>
      </c>
      <c r="B32" s="20" t="s">
        <v>62</v>
      </c>
      <c r="C32" s="46"/>
      <c r="D32" s="62">
        <v>204572.86744507944</v>
      </c>
      <c r="E32" s="62">
        <f>D32*Populations!F32/Populations!$E32</f>
        <v>204727.97222766533</v>
      </c>
      <c r="F32" s="62">
        <f>D32*Populations!G32/Populations!$E32</f>
        <v>204909.93195526782</v>
      </c>
      <c r="G32" s="62">
        <f>D32*Populations!H32/Populations!$E32</f>
        <v>205075.09035740327</v>
      </c>
      <c r="H32" s="62">
        <f>D32*Populations!I32/Populations!$E32</f>
        <v>205252.65434052385</v>
      </c>
      <c r="I32" s="62">
        <f>D32*Populations!J32/Populations!$E32</f>
        <v>205440.53389482497</v>
      </c>
      <c r="K32" s="62">
        <f t="shared" si="3"/>
        <v>204572.86744507944</v>
      </c>
      <c r="L32" s="62">
        <f>E32/E$4*Populations!F$4</f>
        <v>204763.97660891412</v>
      </c>
      <c r="M32" s="62">
        <f>F32/F$4*Populations!G$4</f>
        <v>204978.50397264955</v>
      </c>
      <c r="N32" s="62">
        <f>G32/G$4*Populations!H$4</f>
        <v>205175.35068724255</v>
      </c>
      <c r="O32" s="62">
        <f>H32/H$4*Populations!I$4</f>
        <v>205381.74619331784</v>
      </c>
      <c r="P32" s="62">
        <f>I32/I$4*Populations!J$4</f>
        <v>205597.02955275154</v>
      </c>
      <c r="R32" s="62">
        <f>L32/L$4*Quanta!B$10</f>
        <v>241075.19875642442</v>
      </c>
      <c r="S32" s="62">
        <f>M32/M$4*Quanta!J$10</f>
        <v>248596.60693390536</v>
      </c>
      <c r="T32" s="62">
        <f>N32/N$4*Quanta!K$10</f>
        <v>252328.05180283502</v>
      </c>
      <c r="U32" s="62">
        <f>O32/O$4*Quanta!L$10</f>
        <v>256030.2235895028</v>
      </c>
      <c r="V32" s="62">
        <f>P32/P$4*Quanta!M$10</f>
        <v>260163.26793186925</v>
      </c>
      <c r="X32" s="62">
        <f>K32/K$4*Quanta!B$10</f>
        <v>242651.16397278951</v>
      </c>
      <c r="Y32" s="62">
        <f>L32/L$4*Quanta!J$10</f>
        <v>250124.48975302081</v>
      </c>
      <c r="Z32" s="62">
        <f>M32/M$4*Quanta!K$10</f>
        <v>253899.40675529631</v>
      </c>
      <c r="AA32" s="62">
        <f>N32/N$4*Quanta!L$10</f>
        <v>257547.9435616488</v>
      </c>
      <c r="AB32" s="62">
        <f>O32/O$4*Quanta!M$10</f>
        <v>261668.30924305844</v>
      </c>
      <c r="AC32" s="62">
        <f>P32/P$4*Quanta!N$10</f>
        <v>270213.67364305665</v>
      </c>
      <c r="AE32" s="29">
        <f>Baselines!G32/'CCG WP'!X32-1</f>
        <v>4.784649633295146E-2</v>
      </c>
      <c r="AF32" s="29">
        <f>(Baselines!G32+Baselines!I32+Baselines!L32)/('CCG WP'!X32+'PC-med WP'!X32+'Specialised WP'!X32)-1</f>
        <v>6.4819231686159551E-2</v>
      </c>
      <c r="AG32" s="29">
        <f>(Baselines!G32+Baselines!I32)/('CCG WP'!X32+'PC-med WP'!X32)-1</f>
        <v>6.8732155948687312E-2</v>
      </c>
    </row>
    <row r="33" spans="1:33" x14ac:dyDescent="0.2">
      <c r="A33" s="20" t="s">
        <v>63</v>
      </c>
      <c r="B33" s="20" t="s">
        <v>64</v>
      </c>
      <c r="C33" s="46"/>
      <c r="D33" s="62">
        <v>165561.82843004278</v>
      </c>
      <c r="E33" s="62">
        <f>D33*Populations!F33/Populations!$E33</f>
        <v>166000.97695098922</v>
      </c>
      <c r="F33" s="62">
        <f>D33*Populations!G33/Populations!$E33</f>
        <v>166415.16151797154</v>
      </c>
      <c r="G33" s="62">
        <f>D33*Populations!H33/Populations!$E33</f>
        <v>166819.08105844996</v>
      </c>
      <c r="H33" s="62">
        <f>D33*Populations!I33/Populations!$E33</f>
        <v>167128.11823727461</v>
      </c>
      <c r="I33" s="62">
        <f>D33*Populations!J33/Populations!$E33</f>
        <v>167430.8408757929</v>
      </c>
      <c r="K33" s="62">
        <f t="shared" si="3"/>
        <v>165561.82843004278</v>
      </c>
      <c r="L33" s="62">
        <f>E33/E$4*Populations!F$4</f>
        <v>166030.17062880853</v>
      </c>
      <c r="M33" s="62">
        <f>F33/F$4*Populations!G$4</f>
        <v>166470.85146544897</v>
      </c>
      <c r="N33" s="62">
        <f>G33/G$4*Populations!H$4</f>
        <v>166900.63818984633</v>
      </c>
      <c r="O33" s="62">
        <f>H33/H$4*Populations!I$4</f>
        <v>167233.23199819791</v>
      </c>
      <c r="P33" s="62">
        <f>I33/I$4*Populations!J$4</f>
        <v>167558.38240376356</v>
      </c>
      <c r="R33" s="62">
        <f>L33/L$4*Quanta!B$10</f>
        <v>195472.64634516093</v>
      </c>
      <c r="S33" s="62">
        <f>M33/M$4*Quanta!J$10</f>
        <v>201894.77445513348</v>
      </c>
      <c r="T33" s="62">
        <f>N33/N$4*Quanta!K$10</f>
        <v>205257.17508478629</v>
      </c>
      <c r="U33" s="62">
        <f>O33/O$4*Quanta!L$10</f>
        <v>208474.03712203348</v>
      </c>
      <c r="V33" s="62">
        <f>P33/P$4*Quanta!M$10</f>
        <v>212029.01827118124</v>
      </c>
      <c r="X33" s="62">
        <f>K33/K$4*Quanta!B$10</f>
        <v>196378.78121251045</v>
      </c>
      <c r="Y33" s="62">
        <f>L33/L$4*Quanta!J$10</f>
        <v>202810.14463522506</v>
      </c>
      <c r="Z33" s="62">
        <f>M33/M$4*Quanta!K$10</f>
        <v>206201.38019334088</v>
      </c>
      <c r="AA33" s="62">
        <f>N33/N$4*Quanta!L$10</f>
        <v>209503.31509580518</v>
      </c>
      <c r="AB33" s="62">
        <f>O33/O$4*Quanta!M$10</f>
        <v>213064.87980208005</v>
      </c>
      <c r="AC33" s="62">
        <f>P33/P$4*Quanta!N$10</f>
        <v>220219.94265920128</v>
      </c>
      <c r="AE33" s="29">
        <f>Baselines!G33/'CCG WP'!X33-1</f>
        <v>3.5096483873720441E-2</v>
      </c>
      <c r="AF33" s="29">
        <f>(Baselines!G33+Baselines!I33+Baselines!L33)/('CCG WP'!X33+'PC-med WP'!X33+'Specialised WP'!X33)-1</f>
        <v>2.8446567082619056E-2</v>
      </c>
      <c r="AG33" s="29">
        <f>(Baselines!G33+Baselines!I33)/('CCG WP'!X33+'PC-med WP'!X33)-1</f>
        <v>3.0532695882371064E-2</v>
      </c>
    </row>
    <row r="34" spans="1:33" x14ac:dyDescent="0.2">
      <c r="A34" s="20" t="s">
        <v>65</v>
      </c>
      <c r="B34" s="20" t="s">
        <v>66</v>
      </c>
      <c r="C34" s="46"/>
      <c r="D34" s="62">
        <v>595687.12812512473</v>
      </c>
      <c r="E34" s="62">
        <f>D34*Populations!F34/Populations!$E34</f>
        <v>596964.54806331941</v>
      </c>
      <c r="F34" s="62">
        <f>D34*Populations!G34/Populations!$E34</f>
        <v>598144.96514389617</v>
      </c>
      <c r="G34" s="62">
        <f>D34*Populations!H34/Populations!$E34</f>
        <v>599344.61204971885</v>
      </c>
      <c r="H34" s="62">
        <f>D34*Populations!I34/Populations!$E34</f>
        <v>600387.75924121554</v>
      </c>
      <c r="I34" s="62">
        <f>D34*Populations!J34/Populations!$E34</f>
        <v>601406.2026082779</v>
      </c>
      <c r="K34" s="62">
        <f t="shared" si="3"/>
        <v>595687.12812512473</v>
      </c>
      <c r="L34" s="62">
        <f>E34/E$4*Populations!F$4</f>
        <v>597069.53293151606</v>
      </c>
      <c r="M34" s="62">
        <f>F34/F$4*Populations!G$4</f>
        <v>598345.13117077085</v>
      </c>
      <c r="N34" s="62">
        <f>G34/G$4*Populations!H$4</f>
        <v>599637.62905332842</v>
      </c>
      <c r="O34" s="62">
        <f>H34/H$4*Populations!I$4</f>
        <v>600765.3678450326</v>
      </c>
      <c r="P34" s="62">
        <f>I34/I$4*Populations!J$4</f>
        <v>601864.32768016111</v>
      </c>
      <c r="R34" s="62">
        <f>L34/L$4*Quanta!B$10</f>
        <v>702949.11588762607</v>
      </c>
      <c r="S34" s="62">
        <f>M34/M$4*Quanta!J$10</f>
        <v>725669.11408585333</v>
      </c>
      <c r="T34" s="62">
        <f>N34/N$4*Quanta!K$10</f>
        <v>737444.30907462479</v>
      </c>
      <c r="U34" s="62">
        <f>O34/O$4*Quanta!L$10</f>
        <v>748918.02365636907</v>
      </c>
      <c r="V34" s="62">
        <f>P34/P$4*Quanta!M$10</f>
        <v>761601.42333531356</v>
      </c>
      <c r="X34" s="62">
        <f>K34/K$4*Quanta!B$10</f>
        <v>706565.71816384548</v>
      </c>
      <c r="Y34" s="62">
        <f>L34/L$4*Quanta!J$10</f>
        <v>729335.86632185243</v>
      </c>
      <c r="Z34" s="62">
        <f>M34/M$4*Quanta!K$10</f>
        <v>741148.31992065569</v>
      </c>
      <c r="AA34" s="62">
        <f>N34/N$4*Quanta!L$10</f>
        <v>752699.76499409031</v>
      </c>
      <c r="AB34" s="62">
        <f>O34/O$4*Quanta!M$10</f>
        <v>765410.07645258948</v>
      </c>
      <c r="AC34" s="62">
        <f>P34/P$4*Quanta!N$10</f>
        <v>791022.96064757626</v>
      </c>
      <c r="AE34" s="29">
        <f>Baselines!G34/'CCG WP'!X34-1</f>
        <v>6.3087821401799138E-2</v>
      </c>
      <c r="AF34" s="29">
        <f>(Baselines!G34+Baselines!I34+Baselines!L34)/('CCG WP'!X34+'PC-med WP'!X34+'Specialised WP'!X34)-1</f>
        <v>4.2648021239158895E-2</v>
      </c>
      <c r="AG34" s="29">
        <f>(Baselines!G34+Baselines!I34)/('CCG WP'!X34+'PC-med WP'!X34)-1</f>
        <v>4.4229986779568575E-2</v>
      </c>
    </row>
    <row r="35" spans="1:33" x14ac:dyDescent="0.2">
      <c r="A35" s="20" t="s">
        <v>67</v>
      </c>
      <c r="B35" s="20" t="s">
        <v>68</v>
      </c>
      <c r="C35" s="46"/>
      <c r="D35" s="62">
        <v>239728.10962158471</v>
      </c>
      <c r="E35" s="62">
        <f>D35*Populations!F35/Populations!$E35</f>
        <v>241738.63707465676</v>
      </c>
      <c r="F35" s="62">
        <f>D35*Populations!G35/Populations!$E35</f>
        <v>243592.35569511788</v>
      </c>
      <c r="G35" s="62">
        <f>D35*Populations!H35/Populations!$E35</f>
        <v>245353.97174658003</v>
      </c>
      <c r="H35" s="62">
        <f>D35*Populations!I35/Populations!$E35</f>
        <v>246939.65477556674</v>
      </c>
      <c r="I35" s="62">
        <f>D35*Populations!J35/Populations!$E35</f>
        <v>248456.58372281419</v>
      </c>
      <c r="K35" s="62">
        <f t="shared" si="3"/>
        <v>239728.10962158471</v>
      </c>
      <c r="L35" s="62">
        <f>E35/E$4*Populations!F$4</f>
        <v>241781.15031775247</v>
      </c>
      <c r="M35" s="62">
        <f>F35/F$4*Populations!G$4</f>
        <v>243673.87257958218</v>
      </c>
      <c r="N35" s="62">
        <f>G35/G$4*Populations!H$4</f>
        <v>245473.92424832864</v>
      </c>
      <c r="O35" s="62">
        <f>H35/H$4*Populations!I$4</f>
        <v>247094.96530085916</v>
      </c>
      <c r="P35" s="62">
        <f>I35/I$4*Populations!J$4</f>
        <v>248645.84713543652</v>
      </c>
      <c r="R35" s="62">
        <f>L35/L$4*Quanta!B$10</f>
        <v>284656.70492292853</v>
      </c>
      <c r="S35" s="62">
        <f>M35/M$4*Quanta!J$10</f>
        <v>295526.10028713889</v>
      </c>
      <c r="T35" s="62">
        <f>N35/N$4*Quanta!K$10</f>
        <v>301887.90644932375</v>
      </c>
      <c r="U35" s="62">
        <f>O35/O$4*Quanta!L$10</f>
        <v>308030.19443739497</v>
      </c>
      <c r="V35" s="62">
        <f>P35/P$4*Quanta!M$10</f>
        <v>314637.40643123235</v>
      </c>
      <c r="X35" s="62">
        <f>K35/K$4*Quanta!B$10</f>
        <v>284350.04877805052</v>
      </c>
      <c r="Y35" s="62">
        <f>L35/L$4*Quanta!J$10</f>
        <v>295341.92418342369</v>
      </c>
      <c r="Z35" s="62">
        <f>M35/M$4*Quanta!K$10</f>
        <v>301829.95041263825</v>
      </c>
      <c r="AA35" s="62">
        <f>N35/N$4*Quanta!L$10</f>
        <v>308133.0392583849</v>
      </c>
      <c r="AB35" s="62">
        <f>O35/O$4*Quanta!M$10</f>
        <v>314813.38040571997</v>
      </c>
      <c r="AC35" s="62">
        <f>P35/P$4*Quanta!N$10</f>
        <v>326792.21064970398</v>
      </c>
      <c r="AE35" s="29">
        <f>Baselines!G35/'CCG WP'!X35-1</f>
        <v>-9.4011781782260884E-2</v>
      </c>
      <c r="AF35" s="29">
        <f>(Baselines!G35+Baselines!I35+Baselines!L35)/('CCG WP'!X35+'PC-med WP'!X35+'Specialised WP'!X35)-1</f>
        <v>-7.2255326478781523E-2</v>
      </c>
      <c r="AG35" s="29">
        <f>(Baselines!G35+Baselines!I35)/('CCG WP'!X35+'PC-med WP'!X35)-1</f>
        <v>-9.6698406455452135E-2</v>
      </c>
    </row>
    <row r="36" spans="1:33" x14ac:dyDescent="0.2">
      <c r="A36" s="20" t="s">
        <v>69</v>
      </c>
      <c r="B36" s="20" t="s">
        <v>70</v>
      </c>
      <c r="C36" s="46"/>
      <c r="D36" s="62">
        <v>263191.72945251764</v>
      </c>
      <c r="E36" s="62">
        <f>D36*Populations!F36/Populations!$E36</f>
        <v>264283.77602887939</v>
      </c>
      <c r="F36" s="62">
        <f>D36*Populations!G36/Populations!$E36</f>
        <v>265398.77981935185</v>
      </c>
      <c r="G36" s="62">
        <f>D36*Populations!H36/Populations!$E36</f>
        <v>266530.3733565596</v>
      </c>
      <c r="H36" s="62">
        <f>D36*Populations!I36/Populations!$E36</f>
        <v>267645.45548750274</v>
      </c>
      <c r="I36" s="62">
        <f>D36*Populations!J36/Populations!$E36</f>
        <v>268746.32458334358</v>
      </c>
      <c r="K36" s="62">
        <f t="shared" si="3"/>
        <v>263191.72945251764</v>
      </c>
      <c r="L36" s="62">
        <f>E36/E$4*Populations!F$4</f>
        <v>264330.25416143006</v>
      </c>
      <c r="M36" s="62">
        <f>F36/F$4*Populations!G$4</f>
        <v>265487.59410750866</v>
      </c>
      <c r="N36" s="62">
        <f>G36/G$4*Populations!H$4</f>
        <v>266660.67890999542</v>
      </c>
      <c r="O36" s="62">
        <f>H36/H$4*Populations!I$4</f>
        <v>267813.78874415066</v>
      </c>
      <c r="P36" s="62">
        <f>I36/I$4*Populations!J$4</f>
        <v>268951.04383754171</v>
      </c>
      <c r="R36" s="62">
        <f>L36/L$4*Quanta!B$10</f>
        <v>311204.48828267591</v>
      </c>
      <c r="S36" s="62">
        <f>M36/M$4*Quanta!J$10</f>
        <v>321981.64099674998</v>
      </c>
      <c r="T36" s="62">
        <f>N36/N$4*Quanta!K$10</f>
        <v>327943.72899280343</v>
      </c>
      <c r="U36" s="62">
        <f>O36/O$4*Quanta!L$10</f>
        <v>333858.41479785636</v>
      </c>
      <c r="V36" s="62">
        <f>P36/P$4*Quanta!M$10</f>
        <v>340331.68003776658</v>
      </c>
      <c r="X36" s="62">
        <f>K36/K$4*Quanta!B$10</f>
        <v>312181.08392018348</v>
      </c>
      <c r="Y36" s="62">
        <f>L36/L$4*Quanta!J$10</f>
        <v>322886.23733211751</v>
      </c>
      <c r="Z36" s="62">
        <f>M36/M$4*Quanta!K$10</f>
        <v>328849.81272856559</v>
      </c>
      <c r="AA36" s="62">
        <f>N36/N$4*Quanta!L$10</f>
        <v>334727.87667711161</v>
      </c>
      <c r="AB36" s="62">
        <f>O36/O$4*Quanta!M$10</f>
        <v>341210.3684555174</v>
      </c>
      <c r="AC36" s="62">
        <f>P36/P$4*Quanta!N$10</f>
        <v>353479.08354303514</v>
      </c>
      <c r="AE36" s="29">
        <f>Baselines!G36/'CCG WP'!X36-1</f>
        <v>6.2796911765050645E-4</v>
      </c>
      <c r="AF36" s="29">
        <f>(Baselines!G36+Baselines!I36+Baselines!L36)/('CCG WP'!X36+'PC-med WP'!X36+'Specialised WP'!X36)-1</f>
        <v>1.5187880263826781E-2</v>
      </c>
      <c r="AG36" s="29">
        <f>(Baselines!G36+Baselines!I36)/('CCG WP'!X36+'PC-med WP'!X36)-1</f>
        <v>1.1482812458413205E-2</v>
      </c>
    </row>
    <row r="37" spans="1:33" x14ac:dyDescent="0.2">
      <c r="A37" s="20" t="s">
        <v>71</v>
      </c>
      <c r="B37" s="20" t="s">
        <v>72</v>
      </c>
      <c r="C37" s="46"/>
      <c r="D37" s="62">
        <v>303645.91546495579</v>
      </c>
      <c r="E37" s="62">
        <f>D37*Populations!F37/Populations!$E37</f>
        <v>306899.67250997818</v>
      </c>
      <c r="F37" s="62">
        <f>D37*Populations!G37/Populations!$E37</f>
        <v>309974.86501874222</v>
      </c>
      <c r="G37" s="62">
        <f>D37*Populations!H37/Populations!$E37</f>
        <v>313004.54720813379</v>
      </c>
      <c r="H37" s="62">
        <f>D37*Populations!I37/Populations!$E37</f>
        <v>315920.09748748387</v>
      </c>
      <c r="I37" s="62">
        <f>D37*Populations!J37/Populations!$E37</f>
        <v>318766.86114883254</v>
      </c>
      <c r="K37" s="62">
        <f t="shared" si="3"/>
        <v>303645.91546495579</v>
      </c>
      <c r="L37" s="62">
        <f>E37/E$4*Populations!F$4</f>
        <v>306953.64526560094</v>
      </c>
      <c r="M37" s="62">
        <f>F37/F$4*Populations!G$4</f>
        <v>310078.59645639948</v>
      </c>
      <c r="N37" s="62">
        <f>G37/G$4*Populations!H$4</f>
        <v>313157.57378532359</v>
      </c>
      <c r="O37" s="62">
        <f>H37/H$4*Populations!I$4</f>
        <v>316118.79265588766</v>
      </c>
      <c r="P37" s="62">
        <f>I37/I$4*Populations!J$4</f>
        <v>319009.68387088703</v>
      </c>
      <c r="R37" s="62">
        <f>L37/L$4*Quanta!B$10</f>
        <v>361386.3740434522</v>
      </c>
      <c r="S37" s="62">
        <f>M37/M$4*Quanta!J$10</f>
        <v>376061.32090891851</v>
      </c>
      <c r="T37" s="62">
        <f>N37/N$4*Quanta!K$10</f>
        <v>385126.38207210577</v>
      </c>
      <c r="U37" s="62">
        <f>O37/O$4*Quanta!L$10</f>
        <v>394075.74755133648</v>
      </c>
      <c r="V37" s="62">
        <f>P37/P$4*Quanta!M$10</f>
        <v>403676.07468992128</v>
      </c>
      <c r="X37" s="62">
        <f>K37/K$4*Quanta!B$10</f>
        <v>360165.23473199713</v>
      </c>
      <c r="Y37" s="62">
        <f>L37/L$4*Quanta!J$10</f>
        <v>374951.81120909046</v>
      </c>
      <c r="Z37" s="62">
        <f>M37/M$4*Quanta!K$10</f>
        <v>384083.0631601233</v>
      </c>
      <c r="AA37" s="62">
        <f>N37/N$4*Quanta!L$10</f>
        <v>393093.46307446208</v>
      </c>
      <c r="AB37" s="62">
        <f>O37/O$4*Quanta!M$10</f>
        <v>402753.75746568822</v>
      </c>
      <c r="AC37" s="62">
        <f>P37/P$4*Quanta!N$10</f>
        <v>419270.54488083144</v>
      </c>
      <c r="AE37" s="29">
        <f>Baselines!G37/'CCG WP'!X37-1</f>
        <v>-1.4157176318784104E-2</v>
      </c>
      <c r="AF37" s="29">
        <f>(Baselines!G37+Baselines!I37+Baselines!L37)/('CCG WP'!X37+'PC-med WP'!X37+'Specialised WP'!X37)-1</f>
        <v>-5.0152401162814053E-3</v>
      </c>
      <c r="AG37" s="29">
        <f>(Baselines!G37+Baselines!I37)/('CCG WP'!X37+'PC-med WP'!X37)-1</f>
        <v>-1.944576280005883E-2</v>
      </c>
    </row>
    <row r="38" spans="1:33" x14ac:dyDescent="0.2">
      <c r="A38" s="20" t="s">
        <v>73</v>
      </c>
      <c r="B38" s="20" t="s">
        <v>74</v>
      </c>
      <c r="C38" s="46"/>
      <c r="D38" s="62">
        <v>187157.01819041918</v>
      </c>
      <c r="E38" s="62">
        <f>D38*Populations!F38/Populations!$E38</f>
        <v>187808.0910027035</v>
      </c>
      <c r="F38" s="62">
        <f>D38*Populations!G38/Populations!$E38</f>
        <v>188498.08506128943</v>
      </c>
      <c r="G38" s="62">
        <f>D38*Populations!H38/Populations!$E38</f>
        <v>189139.62686764725</v>
      </c>
      <c r="H38" s="62">
        <f>D38*Populations!I38/Populations!$E38</f>
        <v>189801.18210808732</v>
      </c>
      <c r="I38" s="62">
        <f>D38*Populations!J38/Populations!$E38</f>
        <v>190452.81297618858</v>
      </c>
      <c r="K38" s="62">
        <f t="shared" si="3"/>
        <v>187157.01819041918</v>
      </c>
      <c r="L38" s="62">
        <f>E38/E$4*Populations!F$4</f>
        <v>187841.11977760171</v>
      </c>
      <c r="M38" s="62">
        <f>F38/F$4*Populations!G$4</f>
        <v>188561.16494151732</v>
      </c>
      <c r="N38" s="62">
        <f>G38/G$4*Populations!H$4</f>
        <v>189232.09641790992</v>
      </c>
      <c r="O38" s="62">
        <f>H38/H$4*Populations!I$4</f>
        <v>189920.55589323788</v>
      </c>
      <c r="P38" s="62">
        <f>I38/I$4*Populations!J$4</f>
        <v>190597.8916405866</v>
      </c>
      <c r="R38" s="62">
        <f>L38/L$4*Quanta!B$10</f>
        <v>221151.37650165803</v>
      </c>
      <c r="S38" s="62">
        <f>M38/M$4*Quanta!J$10</f>
        <v>228685.76409466006</v>
      </c>
      <c r="T38" s="62">
        <f>N38/N$4*Quanta!K$10</f>
        <v>232720.77307416231</v>
      </c>
      <c r="U38" s="62">
        <f>O38/O$4*Quanta!L$10</f>
        <v>236756.20297735298</v>
      </c>
      <c r="V38" s="62">
        <f>P38/P$4*Quanta!M$10</f>
        <v>241183.30142224417</v>
      </c>
      <c r="X38" s="62">
        <f>K38/K$4*Quanta!B$10</f>
        <v>221993.60490351327</v>
      </c>
      <c r="Y38" s="62">
        <f>L38/L$4*Quanta!J$10</f>
        <v>229452.78274578755</v>
      </c>
      <c r="Z38" s="62">
        <f>M38/M$4*Quanta!K$10</f>
        <v>233563.84688087538</v>
      </c>
      <c r="AA38" s="62">
        <f>N38/N$4*Quanta!L$10</f>
        <v>237535.05050703289</v>
      </c>
      <c r="AB38" s="62">
        <f>O38/O$4*Quanta!M$10</f>
        <v>241969.85210315738</v>
      </c>
      <c r="AC38" s="62">
        <f>P38/P$4*Quanta!N$10</f>
        <v>250500.48923790437</v>
      </c>
      <c r="AE38" s="29">
        <f>Baselines!G38/'CCG WP'!X38-1</f>
        <v>-4.1016020904603101E-2</v>
      </c>
      <c r="AF38" s="29">
        <f>(Baselines!G38+Baselines!I38+Baselines!L38)/('CCG WP'!X38+'PC-med WP'!X38+'Specialised WP'!X38)-1</f>
        <v>-1.9448263885248673E-2</v>
      </c>
      <c r="AG38" s="29">
        <f>(Baselines!G38+Baselines!I38)/('CCG WP'!X38+'PC-med WP'!X38)-1</f>
        <v>-3.4267545418529499E-2</v>
      </c>
    </row>
    <row r="39" spans="1:33" x14ac:dyDescent="0.2">
      <c r="A39" s="20" t="s">
        <v>75</v>
      </c>
      <c r="B39" s="20" t="s">
        <v>76</v>
      </c>
      <c r="C39" s="46"/>
      <c r="D39" s="62">
        <v>184180.53676839737</v>
      </c>
      <c r="E39" s="62">
        <f>D39*Populations!F39/Populations!$E39</f>
        <v>185762.99542236296</v>
      </c>
      <c r="F39" s="62">
        <f>D39*Populations!G39/Populations!$E39</f>
        <v>187259.74719205531</v>
      </c>
      <c r="G39" s="62">
        <f>D39*Populations!H39/Populations!$E39</f>
        <v>188720.81976959098</v>
      </c>
      <c r="H39" s="62">
        <f>D39*Populations!I39/Populations!$E39</f>
        <v>190072.20616039154</v>
      </c>
      <c r="I39" s="62">
        <f>D39*Populations!J39/Populations!$E39</f>
        <v>191300.47237200435</v>
      </c>
      <c r="K39" s="62">
        <f t="shared" si="3"/>
        <v>184180.53676839737</v>
      </c>
      <c r="L39" s="62">
        <f>E39/E$4*Populations!F$4</f>
        <v>185795.66453756168</v>
      </c>
      <c r="M39" s="62">
        <f>F39/F$4*Populations!G$4</f>
        <v>187322.41266911064</v>
      </c>
      <c r="N39" s="62">
        <f>G39/G$4*Populations!H$4</f>
        <v>188813.08456686433</v>
      </c>
      <c r="O39" s="62">
        <f>H39/H$4*Populations!I$4</f>
        <v>190191.75040373747</v>
      </c>
      <c r="P39" s="62">
        <f>I39/I$4*Populations!J$4</f>
        <v>191446.19674643988</v>
      </c>
      <c r="R39" s="62">
        <f>L39/L$4*Quanta!B$10</f>
        <v>218743.19642669382</v>
      </c>
      <c r="S39" s="62">
        <f>M39/M$4*Quanta!J$10</f>
        <v>227183.41333209883</v>
      </c>
      <c r="T39" s="62">
        <f>N39/N$4*Quanta!K$10</f>
        <v>232205.46534493222</v>
      </c>
      <c r="U39" s="62">
        <f>O39/O$4*Quanta!L$10</f>
        <v>237094.27582192852</v>
      </c>
      <c r="V39" s="62">
        <f>P39/P$4*Quanta!M$10</f>
        <v>242256.74994930791</v>
      </c>
      <c r="X39" s="62">
        <f>K39/K$4*Quanta!B$10</f>
        <v>218463.09428097983</v>
      </c>
      <c r="Y39" s="62">
        <f>L39/L$4*Quanta!J$10</f>
        <v>226954.20630328753</v>
      </c>
      <c r="Z39" s="62">
        <f>M39/M$4*Quanta!K$10</f>
        <v>232029.44956122863</v>
      </c>
      <c r="AA39" s="62">
        <f>N39/N$4*Quanta!L$10</f>
        <v>237009.08264489312</v>
      </c>
      <c r="AB39" s="62">
        <f>O39/O$4*Quanta!M$10</f>
        <v>242315.36970807461</v>
      </c>
      <c r="AC39" s="62">
        <f>P39/P$4*Quanta!N$10</f>
        <v>251615.40631390215</v>
      </c>
      <c r="AE39" s="29">
        <f>Baselines!G39/'CCG WP'!X39-1</f>
        <v>3.9349294222546183E-2</v>
      </c>
      <c r="AF39" s="29">
        <f>(Baselines!G39+Baselines!I39+Baselines!L39)/('CCG WP'!X39+'PC-med WP'!X39+'Specialised WP'!X39)-1</f>
        <v>3.8107955102428592E-2</v>
      </c>
      <c r="AG39" s="29">
        <f>(Baselines!G39+Baselines!I39)/('CCG WP'!X39+'PC-med WP'!X39)-1</f>
        <v>2.4298222967588545E-2</v>
      </c>
    </row>
    <row r="40" spans="1:33" x14ac:dyDescent="0.2">
      <c r="A40" s="20" t="s">
        <v>77</v>
      </c>
      <c r="B40" s="20" t="s">
        <v>78</v>
      </c>
      <c r="C40" s="46"/>
      <c r="D40" s="62">
        <v>183882.49519563391</v>
      </c>
      <c r="E40" s="62">
        <f>D40*Populations!F40/Populations!$E40</f>
        <v>183905.7414943866</v>
      </c>
      <c r="F40" s="62">
        <f>D40*Populations!G40/Populations!$E40</f>
        <v>183973.77110397175</v>
      </c>
      <c r="G40" s="62">
        <f>D40*Populations!H40/Populations!$E40</f>
        <v>184075.92870084531</v>
      </c>
      <c r="H40" s="62">
        <f>D40*Populations!I40/Populations!$E40</f>
        <v>184177.2478233104</v>
      </c>
      <c r="I40" s="62">
        <f>D40*Populations!J40/Populations!$E40</f>
        <v>184276.43149235763</v>
      </c>
      <c r="K40" s="62">
        <f t="shared" si="3"/>
        <v>183882.49519563391</v>
      </c>
      <c r="L40" s="62">
        <f>E40/E$4*Populations!F$4</f>
        <v>183938.08398456301</v>
      </c>
      <c r="M40" s="62">
        <f>F40/F$4*Populations!G$4</f>
        <v>184035.33694663027</v>
      </c>
      <c r="N40" s="62">
        <f>G40/G$4*Populations!H$4</f>
        <v>184165.92263084848</v>
      </c>
      <c r="O40" s="62">
        <f>H40/H$4*Populations!I$4</f>
        <v>184293.08448442642</v>
      </c>
      <c r="P40" s="62">
        <f>I40/I$4*Populations!J$4</f>
        <v>184416.80525813808</v>
      </c>
      <c r="R40" s="62">
        <f>L40/L$4*Quanta!B$10</f>
        <v>216556.20724804778</v>
      </c>
      <c r="S40" s="62">
        <f>M40/M$4*Quanta!J$10</f>
        <v>223196.8691066982</v>
      </c>
      <c r="T40" s="62">
        <f>N40/N$4*Quanta!K$10</f>
        <v>226490.30846181017</v>
      </c>
      <c r="U40" s="62">
        <f>O40/O$4*Quanta!L$10</f>
        <v>229740.96043634668</v>
      </c>
      <c r="V40" s="62">
        <f>P40/P$4*Quanta!M$10</f>
        <v>233361.73106140204</v>
      </c>
      <c r="X40" s="62">
        <f>K40/K$4*Quanta!B$10</f>
        <v>218109.57655672566</v>
      </c>
      <c r="Y40" s="62">
        <f>L40/L$4*Quanta!J$10</f>
        <v>224685.12364681356</v>
      </c>
      <c r="Z40" s="62">
        <f>M40/M$4*Quanta!K$10</f>
        <v>227957.86859189509</v>
      </c>
      <c r="AA40" s="62">
        <f>N40/N$4*Quanta!L$10</f>
        <v>231175.69673372054</v>
      </c>
      <c r="AB40" s="62">
        <f>O40/O$4*Quanta!M$10</f>
        <v>234800.12569781605</v>
      </c>
      <c r="AC40" s="62">
        <f>P40/P$4*Quanta!N$10</f>
        <v>242376.76263475348</v>
      </c>
      <c r="AE40" s="29">
        <f>Baselines!G40/'CCG WP'!X40-1</f>
        <v>6.19601758274968E-2</v>
      </c>
      <c r="AF40" s="29">
        <f>(Baselines!G40+Baselines!I40+Baselines!L40)/('CCG WP'!X40+'PC-med WP'!X40+'Specialised WP'!X40)-1</f>
        <v>5.8914523284720355E-2</v>
      </c>
      <c r="AG40" s="29">
        <f>(Baselines!G40+Baselines!I40)/('CCG WP'!X40+'PC-med WP'!X40)-1</f>
        <v>5.0184382466210486E-2</v>
      </c>
    </row>
    <row r="41" spans="1:33" x14ac:dyDescent="0.2">
      <c r="A41" s="20" t="s">
        <v>79</v>
      </c>
      <c r="B41" s="20" t="s">
        <v>80</v>
      </c>
      <c r="C41" s="46"/>
      <c r="D41" s="62">
        <v>142333.59220038689</v>
      </c>
      <c r="E41" s="62">
        <f>D41*Populations!F41/Populations!$E41</f>
        <v>142577.41436111706</v>
      </c>
      <c r="F41" s="62">
        <f>D41*Populations!G41/Populations!$E41</f>
        <v>142818.70238825228</v>
      </c>
      <c r="G41" s="62">
        <f>D41*Populations!H41/Populations!$E41</f>
        <v>143098.03099042628</v>
      </c>
      <c r="H41" s="62">
        <f>D41*Populations!I41/Populations!$E41</f>
        <v>143424.51062635751</v>
      </c>
      <c r="I41" s="62">
        <f>D41*Populations!J41/Populations!$E41</f>
        <v>143795.13760240257</v>
      </c>
      <c r="K41" s="62">
        <f t="shared" si="3"/>
        <v>142333.59220038689</v>
      </c>
      <c r="L41" s="62">
        <f>E41/E$4*Populations!F$4</f>
        <v>142602.48866595322</v>
      </c>
      <c r="M41" s="62">
        <f>F41/F$4*Populations!G$4</f>
        <v>142866.49590635634</v>
      </c>
      <c r="N41" s="62">
        <f>G41/G$4*Populations!H$4</f>
        <v>143167.99100244651</v>
      </c>
      <c r="O41" s="62">
        <f>H41/H$4*Populations!I$4</f>
        <v>143514.71621162663</v>
      </c>
      <c r="P41" s="62">
        <f>I41/I$4*Populations!J$4</f>
        <v>143904.67448024798</v>
      </c>
      <c r="R41" s="62">
        <f>L41/L$4*Quanta!B$10</f>
        <v>167890.48477977666</v>
      </c>
      <c r="S41" s="62">
        <f>M41/M$4*Quanta!J$10</f>
        <v>173267.56434711715</v>
      </c>
      <c r="T41" s="62">
        <f>N41/N$4*Quanta!K$10</f>
        <v>176070.37165609849</v>
      </c>
      <c r="U41" s="62">
        <f>O41/O$4*Quanta!L$10</f>
        <v>178906.38073288658</v>
      </c>
      <c r="V41" s="62">
        <f>P41/P$4*Quanta!M$10</f>
        <v>182097.52575169021</v>
      </c>
      <c r="X41" s="62">
        <f>K41/K$4*Quanta!B$10</f>
        <v>168826.94294307774</v>
      </c>
      <c r="Y41" s="62">
        <f>L41/L$4*Quanta!J$10</f>
        <v>174192.62560624498</v>
      </c>
      <c r="Z41" s="62">
        <f>M41/M$4*Quanta!K$10</f>
        <v>176963.52472487494</v>
      </c>
      <c r="AA41" s="62">
        <f>N41/N$4*Quanta!L$10</f>
        <v>179712.7264216998</v>
      </c>
      <c r="AB41" s="62">
        <f>O41/O$4*Quanta!M$10</f>
        <v>182846.1089587108</v>
      </c>
      <c r="AC41" s="62">
        <f>P41/P$4*Quanta!N$10</f>
        <v>189132.16222192073</v>
      </c>
      <c r="AE41" s="29">
        <f>Baselines!G41/'CCG WP'!X41-1</f>
        <v>2.1954018253654395E-2</v>
      </c>
      <c r="AF41" s="29">
        <f>(Baselines!G41+Baselines!I41+Baselines!L41)/('CCG WP'!X41+'PC-med WP'!X41+'Specialised WP'!X41)-1</f>
        <v>2.0080030491246736E-2</v>
      </c>
      <c r="AG41" s="29">
        <f>(Baselines!G41+Baselines!I41)/('CCG WP'!X41+'PC-med WP'!X41)-1</f>
        <v>1.952944185246297E-2</v>
      </c>
    </row>
    <row r="42" spans="1:33" x14ac:dyDescent="0.2">
      <c r="A42" s="20" t="s">
        <v>81</v>
      </c>
      <c r="B42" s="20" t="s">
        <v>82</v>
      </c>
      <c r="C42" s="46"/>
      <c r="D42" s="62">
        <v>232685.13400849001</v>
      </c>
      <c r="E42" s="62">
        <f>D42*Populations!F42/Populations!$E42</f>
        <v>233657.17940585755</v>
      </c>
      <c r="F42" s="62">
        <f>D42*Populations!G42/Populations!$E42</f>
        <v>234636.85947854159</v>
      </c>
      <c r="G42" s="62">
        <f>D42*Populations!H42/Populations!$E42</f>
        <v>235601.54730231603</v>
      </c>
      <c r="H42" s="62">
        <f>D42*Populations!I42/Populations!$E42</f>
        <v>236575.32066420477</v>
      </c>
      <c r="I42" s="62">
        <f>D42*Populations!J42/Populations!$E42</f>
        <v>237552.79960810387</v>
      </c>
      <c r="K42" s="62">
        <f t="shared" si="3"/>
        <v>232685.13400849001</v>
      </c>
      <c r="L42" s="62">
        <f>E42/E$4*Populations!F$4</f>
        <v>233698.27140748932</v>
      </c>
      <c r="M42" s="62">
        <f>F42/F$4*Populations!G$4</f>
        <v>234715.37945389384</v>
      </c>
      <c r="N42" s="62">
        <f>G42/G$4*Populations!H$4</f>
        <v>235716.73188568989</v>
      </c>
      <c r="O42" s="62">
        <f>H42/H$4*Populations!I$4</f>
        <v>236724.11263265947</v>
      </c>
      <c r="P42" s="62">
        <f>I42/I$4*Populations!J$4</f>
        <v>237733.75699252152</v>
      </c>
      <c r="R42" s="62">
        <f>L42/L$4*Quanta!B$10</f>
        <v>275140.47227260517</v>
      </c>
      <c r="S42" s="62">
        <f>M42/M$4*Quanta!J$10</f>
        <v>284661.29763161752</v>
      </c>
      <c r="T42" s="62">
        <f>N42/N$4*Quanta!K$10</f>
        <v>289888.34933057858</v>
      </c>
      <c r="U42" s="62">
        <f>O42/O$4*Quanta!L$10</f>
        <v>295101.82189861214</v>
      </c>
      <c r="V42" s="62">
        <f>P42/P$4*Quanta!M$10</f>
        <v>300829.20580827782</v>
      </c>
      <c r="X42" s="62">
        <f>K42/K$4*Quanta!B$10</f>
        <v>275996.12456662895</v>
      </c>
      <c r="Y42" s="62">
        <f>L42/L$4*Quanta!J$10</f>
        <v>285468.47868462687</v>
      </c>
      <c r="Z42" s="62">
        <f>M42/M$4*Quanta!K$10</f>
        <v>290733.39128106623</v>
      </c>
      <c r="AA42" s="62">
        <f>N42/N$4*Quanta!L$10</f>
        <v>295885.2481883766</v>
      </c>
      <c r="AB42" s="62">
        <f>O42/O$4*Quanta!M$10</f>
        <v>301600.3099484148</v>
      </c>
      <c r="AC42" s="62">
        <f>P42/P$4*Quanta!N$10</f>
        <v>312450.58338468208</v>
      </c>
      <c r="AE42" s="29">
        <f>Baselines!G42/'CCG WP'!X42-1</f>
        <v>1.9781561579110818E-3</v>
      </c>
      <c r="AF42" s="29">
        <f>(Baselines!G42+Baselines!I42+Baselines!L42)/('CCG WP'!X42+'PC-med WP'!X42+'Specialised WP'!X42)-1</f>
        <v>1.2258998531454068E-2</v>
      </c>
      <c r="AG42" s="29">
        <f>(Baselines!G42+Baselines!I42)/('CCG WP'!X42+'PC-med WP'!X42)-1</f>
        <v>5.0618232139532093E-3</v>
      </c>
    </row>
    <row r="43" spans="1:33" x14ac:dyDescent="0.2">
      <c r="A43" s="20" t="s">
        <v>83</v>
      </c>
      <c r="B43" s="20" t="s">
        <v>84</v>
      </c>
      <c r="C43" s="46"/>
      <c r="D43" s="62">
        <v>333969.92259094497</v>
      </c>
      <c r="E43" s="62">
        <f>D43*Populations!F43/Populations!$E43</f>
        <v>335526.42009898112</v>
      </c>
      <c r="F43" s="62">
        <f>D43*Populations!G43/Populations!$E43</f>
        <v>337116.74493375409</v>
      </c>
      <c r="G43" s="62">
        <f>D43*Populations!H43/Populations!$E43</f>
        <v>338768.14398071746</v>
      </c>
      <c r="H43" s="62">
        <f>D43*Populations!I43/Populations!$E43</f>
        <v>340419.41053557466</v>
      </c>
      <c r="I43" s="62">
        <f>D43*Populations!J43/Populations!$E43</f>
        <v>342113.52434030484</v>
      </c>
      <c r="K43" s="62">
        <f t="shared" si="3"/>
        <v>333969.92259094497</v>
      </c>
      <c r="L43" s="62">
        <f>E43/E$4*Populations!F$4</f>
        <v>335585.42728308425</v>
      </c>
      <c r="M43" s="62">
        <f>F43/F$4*Populations!G$4</f>
        <v>337229.55925696762</v>
      </c>
      <c r="N43" s="62">
        <f>G43/G$4*Populations!H$4</f>
        <v>338933.76626958419</v>
      </c>
      <c r="O43" s="62">
        <f>H43/H$4*Populations!I$4</f>
        <v>340633.51433157315</v>
      </c>
      <c r="P43" s="62">
        <f>I43/I$4*Populations!J$4</f>
        <v>342374.13153432927</v>
      </c>
      <c r="R43" s="62">
        <f>L43/L$4*Quanta!B$10</f>
        <v>395095.48955744994</v>
      </c>
      <c r="S43" s="62">
        <f>M43/M$4*Quanta!J$10</f>
        <v>408989.83339386934</v>
      </c>
      <c r="T43" s="62">
        <f>N43/N$4*Quanta!K$10</f>
        <v>416826.37142590858</v>
      </c>
      <c r="U43" s="62">
        <f>O43/O$4*Quanta!L$10</f>
        <v>424635.95939193678</v>
      </c>
      <c r="V43" s="62">
        <f>P43/P$4*Quanta!M$10</f>
        <v>433241.53616943472</v>
      </c>
      <c r="X43" s="62">
        <f>K43/K$4*Quanta!B$10</f>
        <v>396133.61957861343</v>
      </c>
      <c r="Y43" s="62">
        <f>L43/L$4*Quanta!J$10</f>
        <v>409926.2729598541</v>
      </c>
      <c r="Z43" s="62">
        <f>M43/M$4*Quanta!K$10</f>
        <v>417713.97183735319</v>
      </c>
      <c r="AA43" s="62">
        <f>N43/N$4*Quanta!L$10</f>
        <v>425449.22776517313</v>
      </c>
      <c r="AB43" s="62">
        <f>O43/O$4*Quanta!M$10</f>
        <v>433986.94099506992</v>
      </c>
      <c r="AC43" s="62">
        <f>P43/P$4*Quanta!N$10</f>
        <v>449978.1540788514</v>
      </c>
      <c r="AE43" s="29">
        <f>Baselines!G43/'CCG WP'!X43-1</f>
        <v>-6.8010424379713386E-2</v>
      </c>
      <c r="AF43" s="29">
        <f>(Baselines!G43+Baselines!I43+Baselines!L43)/('CCG WP'!X43+'PC-med WP'!X43+'Specialised WP'!X43)-1</f>
        <v>-4.1803310264778348E-2</v>
      </c>
      <c r="AG43" s="29">
        <f>(Baselines!G43+Baselines!I43)/('CCG WP'!X43+'PC-med WP'!X43)-1</f>
        <v>-7.0101504570950213E-2</v>
      </c>
    </row>
    <row r="44" spans="1:33" x14ac:dyDescent="0.2">
      <c r="A44" s="20" t="s">
        <v>85</v>
      </c>
      <c r="B44" s="20" t="s">
        <v>86</v>
      </c>
      <c r="C44" s="46"/>
      <c r="D44" s="62">
        <v>276265.87778211635</v>
      </c>
      <c r="E44" s="62">
        <f>D44*Populations!F44/Populations!$E44</f>
        <v>277858.11069730547</v>
      </c>
      <c r="F44" s="62">
        <f>D44*Populations!G44/Populations!$E44</f>
        <v>279448.76279516256</v>
      </c>
      <c r="G44" s="62">
        <f>D44*Populations!H44/Populations!$E44</f>
        <v>281055.48170651461</v>
      </c>
      <c r="H44" s="62">
        <f>D44*Populations!I44/Populations!$E44</f>
        <v>282693.61842329497</v>
      </c>
      <c r="I44" s="62">
        <f>D44*Populations!J44/Populations!$E44</f>
        <v>284301.53931388113</v>
      </c>
      <c r="K44" s="62">
        <f t="shared" si="3"/>
        <v>276265.87778211635</v>
      </c>
      <c r="L44" s="62">
        <f>E44/E$4*Populations!F$4</f>
        <v>277906.97607335431</v>
      </c>
      <c r="M44" s="62">
        <f>F44/F$4*Populations!G$4</f>
        <v>279542.27883529221</v>
      </c>
      <c r="N44" s="62">
        <f>G44/G$4*Populations!H$4</f>
        <v>281192.88852296374</v>
      </c>
      <c r="O44" s="62">
        <f>H44/H$4*Populations!I$4</f>
        <v>282871.41608974931</v>
      </c>
      <c r="P44" s="62">
        <f>I44/I$4*Populations!J$4</f>
        <v>284518.10785369639</v>
      </c>
      <c r="R44" s="62">
        <f>L44/L$4*Quanta!B$10</f>
        <v>327188.79854848539</v>
      </c>
      <c r="S44" s="62">
        <f>M44/M$4*Quanta!J$10</f>
        <v>339027.07194261625</v>
      </c>
      <c r="T44" s="62">
        <f>N44/N$4*Quanta!K$10</f>
        <v>345815.6815823731</v>
      </c>
      <c r="U44" s="62">
        <f>O44/O$4*Quanta!L$10</f>
        <v>352629.35120031674</v>
      </c>
      <c r="V44" s="62">
        <f>P44/P$4*Quanta!M$10</f>
        <v>360030.30241260142</v>
      </c>
      <c r="X44" s="62">
        <f>K44/K$4*Quanta!B$10</f>
        <v>327688.79689185467</v>
      </c>
      <c r="Y44" s="62">
        <f>L44/L$4*Quanta!J$10</f>
        <v>339470.55405118864</v>
      </c>
      <c r="Z44" s="62">
        <f>M44/M$4*Quanta!K$10</f>
        <v>346258.83877450222</v>
      </c>
      <c r="AA44" s="62">
        <f>N44/N$4*Quanta!L$10</f>
        <v>352969.54502903775</v>
      </c>
      <c r="AB44" s="62">
        <f>O44/O$4*Quanta!M$10</f>
        <v>360394.66288169374</v>
      </c>
      <c r="AC44" s="62">
        <f>P44/P$4*Quanta!N$10</f>
        <v>373938.68631449697</v>
      </c>
      <c r="AE44" s="29">
        <f>Baselines!G44/'CCG WP'!X44-1</f>
        <v>-2.3693501833556008E-3</v>
      </c>
      <c r="AF44" s="29">
        <f>(Baselines!G44+Baselines!I44+Baselines!L44)/('CCG WP'!X44+'PC-med WP'!X44+'Specialised WP'!X44)-1</f>
        <v>4.1679076340894738E-3</v>
      </c>
      <c r="AG44" s="29">
        <f>(Baselines!G44+Baselines!I44)/('CCG WP'!X44+'PC-med WP'!X44)-1</f>
        <v>-6.9010677720703351E-3</v>
      </c>
    </row>
    <row r="45" spans="1:33" x14ac:dyDescent="0.2">
      <c r="A45" s="20" t="s">
        <v>87</v>
      </c>
      <c r="B45" s="20" t="s">
        <v>88</v>
      </c>
      <c r="C45" s="46"/>
      <c r="D45" s="62">
        <v>238756.153971597</v>
      </c>
      <c r="E45" s="62">
        <f>D45*Populations!F45/Populations!$E45</f>
        <v>240444.77356731903</v>
      </c>
      <c r="F45" s="62">
        <f>D45*Populations!G45/Populations!$E45</f>
        <v>242119.86447600045</v>
      </c>
      <c r="G45" s="62">
        <f>D45*Populations!H45/Populations!$E45</f>
        <v>243836.64030566957</v>
      </c>
      <c r="H45" s="62">
        <f>D45*Populations!I45/Populations!$E45</f>
        <v>245543.67297953321</v>
      </c>
      <c r="I45" s="62">
        <f>D45*Populations!J45/Populations!$E45</f>
        <v>247284.57247345563</v>
      </c>
      <c r="K45" s="62">
        <f t="shared" si="3"/>
        <v>238756.153971597</v>
      </c>
      <c r="L45" s="62">
        <f>E45/E$4*Populations!F$4</f>
        <v>240487.05926576367</v>
      </c>
      <c r="M45" s="62">
        <f>F45/F$4*Populations!G$4</f>
        <v>242200.88859912075</v>
      </c>
      <c r="N45" s="62">
        <f>G45/G$4*Populations!H$4</f>
        <v>243955.85099060135</v>
      </c>
      <c r="O45" s="62">
        <f>H45/H$4*Populations!I$4</f>
        <v>245698.10551434555</v>
      </c>
      <c r="P45" s="62">
        <f>I45/I$4*Populations!J$4</f>
        <v>247472.94309891429</v>
      </c>
      <c r="R45" s="62">
        <f>L45/L$4*Quanta!B$10</f>
        <v>283133.1300112977</v>
      </c>
      <c r="S45" s="62">
        <f>M45/M$4*Quanta!J$10</f>
        <v>293739.67482049786</v>
      </c>
      <c r="T45" s="62">
        <f>N45/N$4*Quanta!K$10</f>
        <v>300020.95475978957</v>
      </c>
      <c r="U45" s="62">
        <f>O45/O$4*Quanta!L$10</f>
        <v>306288.85992206936</v>
      </c>
      <c r="V45" s="62">
        <f>P45/P$4*Quanta!M$10</f>
        <v>313153.20917519269</v>
      </c>
      <c r="X45" s="62">
        <f>K45/K$4*Quanta!B$10</f>
        <v>283197.17756524048</v>
      </c>
      <c r="Y45" s="62">
        <f>L45/L$4*Quanta!J$10</f>
        <v>293761.15851637057</v>
      </c>
      <c r="Z45" s="62">
        <f>M45/M$4*Quanta!K$10</f>
        <v>300005.41880785528</v>
      </c>
      <c r="AA45" s="62">
        <f>N45/N$4*Quanta!L$10</f>
        <v>306227.46607723029</v>
      </c>
      <c r="AB45" s="62">
        <f>O45/O$4*Quanta!M$10</f>
        <v>313033.69966309646</v>
      </c>
      <c r="AC45" s="62">
        <f>P45/P$4*Quanta!N$10</f>
        <v>325250.67714978481</v>
      </c>
      <c r="AE45" s="29">
        <f>Baselines!G45/'CCG WP'!X45-1</f>
        <v>5.753243901536198E-3</v>
      </c>
      <c r="AF45" s="29">
        <f>(Baselines!G45+Baselines!I45+Baselines!L45)/('CCG WP'!X45+'PC-med WP'!X45+'Specialised WP'!X45)-1</f>
        <v>2.1497348840395114E-2</v>
      </c>
      <c r="AG45" s="29">
        <f>(Baselines!G45+Baselines!I45)/('CCG WP'!X45+'PC-med WP'!X45)-1</f>
        <v>6.576716511260905E-3</v>
      </c>
    </row>
    <row r="46" spans="1:33" x14ac:dyDescent="0.2">
      <c r="A46" s="20" t="s">
        <v>89</v>
      </c>
      <c r="B46" s="20" t="s">
        <v>90</v>
      </c>
      <c r="C46" s="46"/>
      <c r="D46" s="62">
        <v>108463.664015701</v>
      </c>
      <c r="E46" s="62">
        <f>D46*Populations!F46/Populations!$E46</f>
        <v>108654.87136215762</v>
      </c>
      <c r="F46" s="62">
        <f>D46*Populations!G46/Populations!$E46</f>
        <v>108872.38638355435</v>
      </c>
      <c r="G46" s="62">
        <f>D46*Populations!H46/Populations!$E46</f>
        <v>109082.23929330427</v>
      </c>
      <c r="H46" s="62">
        <f>D46*Populations!I46/Populations!$E46</f>
        <v>109282.62891942917</v>
      </c>
      <c r="I46" s="62">
        <f>D46*Populations!J46/Populations!$E46</f>
        <v>109496.19826496752</v>
      </c>
      <c r="K46" s="62">
        <f t="shared" si="3"/>
        <v>108463.664015701</v>
      </c>
      <c r="L46" s="62">
        <f>E46/E$4*Populations!F$4</f>
        <v>108673.9798961332</v>
      </c>
      <c r="M46" s="62">
        <f>F46/F$4*Populations!G$4</f>
        <v>108908.81994780496</v>
      </c>
      <c r="N46" s="62">
        <f>G46/G$4*Populations!H$4</f>
        <v>109135.56913103392</v>
      </c>
      <c r="O46" s="62">
        <f>H46/H$4*Populations!I$4</f>
        <v>109351.36126830298</v>
      </c>
      <c r="P46" s="62">
        <f>I46/I$4*Populations!J$4</f>
        <v>109579.60770351924</v>
      </c>
      <c r="R46" s="62">
        <f>L46/L$4*Quanta!B$10</f>
        <v>127945.36293436812</v>
      </c>
      <c r="S46" s="62">
        <f>M46/M$4*Quanta!J$10</f>
        <v>132083.91406648423</v>
      </c>
      <c r="T46" s="62">
        <f>N46/N$4*Quanta!K$10</f>
        <v>134216.7343639865</v>
      </c>
      <c r="U46" s="62">
        <f>O46/O$4*Quanta!L$10</f>
        <v>136318.11976604475</v>
      </c>
      <c r="V46" s="62">
        <f>P46/P$4*Quanta!M$10</f>
        <v>138662.45490441361</v>
      </c>
      <c r="X46" s="62">
        <f>K46/K$4*Quanta!B$10</f>
        <v>128652.614840182</v>
      </c>
      <c r="Y46" s="62">
        <f>L46/L$4*Quanta!J$10</f>
        <v>132748.07522841898</v>
      </c>
      <c r="Z46" s="62">
        <f>M46/M$4*Quanta!K$10</f>
        <v>134901.38838586057</v>
      </c>
      <c r="AA46" s="62">
        <f>N46/N$4*Quanta!L$10</f>
        <v>136993.2660282063</v>
      </c>
      <c r="AB46" s="62">
        <f>O46/O$4*Quanta!M$10</f>
        <v>139320.00456150889</v>
      </c>
      <c r="AC46" s="62">
        <f>P46/P$4*Quanta!N$10</f>
        <v>144019.1447237602</v>
      </c>
      <c r="AE46" s="29">
        <f>Baselines!G46/'CCG WP'!X46-1</f>
        <v>-3.6062234201285737E-2</v>
      </c>
      <c r="AF46" s="29">
        <f>(Baselines!G46+Baselines!I46+Baselines!L46)/('CCG WP'!X46+'PC-med WP'!X46+'Specialised WP'!X46)-1</f>
        <v>-1.9774590263350933E-2</v>
      </c>
      <c r="AG46" s="29">
        <f>(Baselines!G46+Baselines!I46)/('CCG WP'!X46+'PC-med WP'!X46)-1</f>
        <v>-3.3648749376137155E-2</v>
      </c>
    </row>
    <row r="47" spans="1:33" x14ac:dyDescent="0.2">
      <c r="A47" s="20" t="s">
        <v>91</v>
      </c>
      <c r="B47" s="20" t="s">
        <v>92</v>
      </c>
      <c r="C47" s="46"/>
      <c r="D47" s="62">
        <v>221660.15515786374</v>
      </c>
      <c r="E47" s="62">
        <f>D47*Populations!F47/Populations!$E47</f>
        <v>223354.747573236</v>
      </c>
      <c r="F47" s="62">
        <f>D47*Populations!G47/Populations!$E47</f>
        <v>225030.38172138477</v>
      </c>
      <c r="G47" s="62">
        <f>D47*Populations!H47/Populations!$E47</f>
        <v>226699.6623686766</v>
      </c>
      <c r="H47" s="62">
        <f>D47*Populations!I47/Populations!$E47</f>
        <v>228356.90480381832</v>
      </c>
      <c r="I47" s="62">
        <f>D47*Populations!J47/Populations!$E47</f>
        <v>230013.21753627024</v>
      </c>
      <c r="K47" s="62">
        <f t="shared" si="3"/>
        <v>221660.15515786374</v>
      </c>
      <c r="L47" s="62">
        <f>E47/E$4*Populations!F$4</f>
        <v>223394.0277429063</v>
      </c>
      <c r="M47" s="62">
        <f>F47/F$4*Populations!G$4</f>
        <v>225105.68694011954</v>
      </c>
      <c r="N47" s="62">
        <f>G47/G$4*Populations!H$4</f>
        <v>226810.4948587851</v>
      </c>
      <c r="O47" s="62">
        <f>H47/H$4*Populations!I$4</f>
        <v>228500.52787185682</v>
      </c>
      <c r="P47" s="62">
        <f>I47/I$4*Populations!J$4</f>
        <v>230188.431595189</v>
      </c>
      <c r="R47" s="62">
        <f>L47/L$4*Quanta!B$10</f>
        <v>263008.95563274989</v>
      </c>
      <c r="S47" s="62">
        <f>M47/M$4*Quanta!J$10</f>
        <v>273006.72456028126</v>
      </c>
      <c r="T47" s="62">
        <f>N47/N$4*Quanta!K$10</f>
        <v>278935.31120798847</v>
      </c>
      <c r="U47" s="62">
        <f>O47/O$4*Quanta!L$10</f>
        <v>284850.24753019813</v>
      </c>
      <c r="V47" s="62">
        <f>P47/P$4*Quanta!M$10</f>
        <v>291281.32217761624</v>
      </c>
      <c r="X47" s="62">
        <f>K47/K$4*Quanta!B$10</f>
        <v>262919.00449547358</v>
      </c>
      <c r="Y47" s="62">
        <f>L47/L$4*Quanta!J$10</f>
        <v>272881.57872508379</v>
      </c>
      <c r="Z47" s="62">
        <f>M47/M$4*Quanta!K$10</f>
        <v>278830.21518669068</v>
      </c>
      <c r="AA47" s="62">
        <f>N47/N$4*Quanta!L$10</f>
        <v>284705.62537565158</v>
      </c>
      <c r="AB47" s="62">
        <f>O47/O$4*Quanta!M$10</f>
        <v>291122.98389505292</v>
      </c>
      <c r="AC47" s="62">
        <f>P47/P$4*Quanta!N$10</f>
        <v>302533.85404826747</v>
      </c>
      <c r="AE47" s="29">
        <f>Baselines!G47/'CCG WP'!X47-1</f>
        <v>-1.4455179848130828E-2</v>
      </c>
      <c r="AF47" s="29">
        <f>(Baselines!G47+Baselines!I47+Baselines!L47)/('CCG WP'!X47+'PC-med WP'!X47+'Specialised WP'!X47)-1</f>
        <v>-1.4456489630976344E-2</v>
      </c>
      <c r="AG47" s="29">
        <f>(Baselines!G47+Baselines!I47)/('CCG WP'!X47+'PC-med WP'!X47)-1</f>
        <v>-1.4354450105635852E-2</v>
      </c>
    </row>
    <row r="48" spans="1:33" x14ac:dyDescent="0.2">
      <c r="A48" s="20" t="s">
        <v>93</v>
      </c>
      <c r="B48" s="20" t="s">
        <v>94</v>
      </c>
      <c r="C48" s="46"/>
      <c r="D48" s="62">
        <v>274851.27633175923</v>
      </c>
      <c r="E48" s="62">
        <f>D48*Populations!F48/Populations!$E48</f>
        <v>275646.25177586515</v>
      </c>
      <c r="F48" s="62">
        <f>D48*Populations!G48/Populations!$E48</f>
        <v>276347.35054312641</v>
      </c>
      <c r="G48" s="62">
        <f>D48*Populations!H48/Populations!$E48</f>
        <v>277106.43199892424</v>
      </c>
      <c r="H48" s="62">
        <f>D48*Populations!I48/Populations!$E48</f>
        <v>277863.34059953474</v>
      </c>
      <c r="I48" s="62">
        <f>D48*Populations!J48/Populations!$E48</f>
        <v>278590.59977748862</v>
      </c>
      <c r="K48" s="62">
        <f t="shared" si="3"/>
        <v>274851.27633175923</v>
      </c>
      <c r="L48" s="62">
        <f>E48/E$4*Populations!F$4</f>
        <v>275694.72816446389</v>
      </c>
      <c r="M48" s="62">
        <f>F48/F$4*Populations!G$4</f>
        <v>276439.82871216396</v>
      </c>
      <c r="N48" s="62">
        <f>G48/G$4*Populations!H$4</f>
        <v>277241.90814195247</v>
      </c>
      <c r="O48" s="62">
        <f>H48/H$4*Populations!I$4</f>
        <v>278038.10030520952</v>
      </c>
      <c r="P48" s="62">
        <f>I48/I$4*Populations!J$4</f>
        <v>278802.81797210575</v>
      </c>
      <c r="R48" s="62">
        <f>L48/L$4*Quanta!B$10</f>
        <v>324584.24811355781</v>
      </c>
      <c r="S48" s="62">
        <f>M48/M$4*Quanta!J$10</f>
        <v>335264.4404527588</v>
      </c>
      <c r="T48" s="62">
        <f>N48/N$4*Quanta!K$10</f>
        <v>340956.70033090946</v>
      </c>
      <c r="U48" s="62">
        <f>O48/O$4*Quanta!L$10</f>
        <v>346604.10823724634</v>
      </c>
      <c r="V48" s="62">
        <f>P48/P$4*Quanta!M$10</f>
        <v>352798.15272635774</v>
      </c>
      <c r="X48" s="62">
        <f>K48/K$4*Quanta!B$10</f>
        <v>326010.88773032371</v>
      </c>
      <c r="Y48" s="62">
        <f>L48/L$4*Quanta!J$10</f>
        <v>336768.23605276825</v>
      </c>
      <c r="Z48" s="62">
        <f>M48/M$4*Quanta!K$10</f>
        <v>342415.94681030256</v>
      </c>
      <c r="AA48" s="62">
        <f>N48/N$4*Quanta!L$10</f>
        <v>348010.04639153817</v>
      </c>
      <c r="AB48" s="62">
        <f>O48/O$4*Quanta!M$10</f>
        <v>354236.73700551642</v>
      </c>
      <c r="AC48" s="62">
        <f>P48/P$4*Quanta!N$10</f>
        <v>366427.1503832672</v>
      </c>
      <c r="AE48" s="29">
        <f>Baselines!G48/'CCG WP'!X48-1</f>
        <v>-2.462570774682904E-2</v>
      </c>
      <c r="AF48" s="29">
        <f>(Baselines!G48+Baselines!I48+Baselines!L48)/('CCG WP'!X48+'PC-med WP'!X48+'Specialised WP'!X48)-1</f>
        <v>-7.2127065277457492E-3</v>
      </c>
      <c r="AG48" s="29">
        <f>(Baselines!G48+Baselines!I48)/('CCG WP'!X48+'PC-med WP'!X48)-1</f>
        <v>-1.8568726271544822E-2</v>
      </c>
    </row>
    <row r="49" spans="1:33" x14ac:dyDescent="0.2">
      <c r="A49" s="20" t="s">
        <v>95</v>
      </c>
      <c r="B49" s="20" t="s">
        <v>96</v>
      </c>
      <c r="C49" s="46"/>
      <c r="D49" s="62">
        <v>118095.75515184108</v>
      </c>
      <c r="E49" s="62">
        <f>D49*Populations!F49/Populations!$E49</f>
        <v>118188.96754582484</v>
      </c>
      <c r="F49" s="62">
        <f>D49*Populations!G49/Populations!$E49</f>
        <v>118267.32560385416</v>
      </c>
      <c r="G49" s="62">
        <f>D49*Populations!H49/Populations!$E49</f>
        <v>118343.4958221972</v>
      </c>
      <c r="H49" s="62">
        <f>D49*Populations!I49/Populations!$E49</f>
        <v>118400.62960169495</v>
      </c>
      <c r="I49" s="62">
        <f>D49*Populations!J49/Populations!$E49</f>
        <v>118457.32517509126</v>
      </c>
      <c r="K49" s="62">
        <f t="shared" si="3"/>
        <v>118095.75515184108</v>
      </c>
      <c r="L49" s="62">
        <f>E49/E$4*Populations!F$4</f>
        <v>118209.75278880176</v>
      </c>
      <c r="M49" s="62">
        <f>F49/F$4*Populations!G$4</f>
        <v>118306.90313447756</v>
      </c>
      <c r="N49" s="62">
        <f>G49/G$4*Populations!H$4</f>
        <v>118401.3534484198</v>
      </c>
      <c r="O49" s="62">
        <f>H49/H$4*Populations!I$4</f>
        <v>118475.09663695142</v>
      </c>
      <c r="P49" s="62">
        <f>I49/I$4*Populations!J$4</f>
        <v>118547.56081013389</v>
      </c>
      <c r="R49" s="62">
        <f>L49/L$4*Quanta!B$10</f>
        <v>139172.13428090644</v>
      </c>
      <c r="S49" s="62">
        <f>M49/M$4*Quanta!J$10</f>
        <v>143481.84871138306</v>
      </c>
      <c r="T49" s="62">
        <f>N49/N$4*Quanta!K$10</f>
        <v>145611.94971222384</v>
      </c>
      <c r="U49" s="62">
        <f>O49/O$4*Quanta!L$10</f>
        <v>147691.8277498486</v>
      </c>
      <c r="V49" s="62">
        <f>P49/P$4*Quanta!M$10</f>
        <v>150010.53708221565</v>
      </c>
      <c r="X49" s="62">
        <f>K49/K$4*Quanta!B$10</f>
        <v>140077.5811852612</v>
      </c>
      <c r="Y49" s="62">
        <f>L49/L$4*Quanta!J$10</f>
        <v>144396.26827818993</v>
      </c>
      <c r="Z49" s="62">
        <f>M49/M$4*Quanta!K$10</f>
        <v>146542.4517143913</v>
      </c>
      <c r="AA49" s="62">
        <f>N49/N$4*Quanta!L$10</f>
        <v>148624.21335416546</v>
      </c>
      <c r="AB49" s="62">
        <f>O49/O$4*Quanta!M$10</f>
        <v>150944.1749278869</v>
      </c>
      <c r="AC49" s="62">
        <f>P49/P$4*Quanta!N$10</f>
        <v>155805.61634384384</v>
      </c>
      <c r="AE49" s="29">
        <f>Baselines!G49/'CCG WP'!X49-1</f>
        <v>1.5552740469695125E-2</v>
      </c>
      <c r="AF49" s="29">
        <f>(Baselines!G49+Baselines!I49+Baselines!L49)/('CCG WP'!X49+'PC-med WP'!X49+'Specialised WP'!X49)-1</f>
        <v>4.254231963486621E-3</v>
      </c>
      <c r="AG49" s="29">
        <f>(Baselines!G49+Baselines!I49)/('CCG WP'!X49+'PC-med WP'!X49)-1</f>
        <v>5.9738656601890927E-3</v>
      </c>
    </row>
    <row r="50" spans="1:33" x14ac:dyDescent="0.2">
      <c r="A50" s="20" t="s">
        <v>97</v>
      </c>
      <c r="B50" s="20" t="s">
        <v>98</v>
      </c>
      <c r="C50" s="46"/>
      <c r="D50" s="62">
        <v>362664.63999774423</v>
      </c>
      <c r="E50" s="62">
        <f>D50*Populations!F50/Populations!$E50</f>
        <v>364673.80267086928</v>
      </c>
      <c r="F50" s="62">
        <f>D50*Populations!G50/Populations!$E50</f>
        <v>366710.12735279213</v>
      </c>
      <c r="G50" s="62">
        <f>D50*Populations!H50/Populations!$E50</f>
        <v>368774.25846317998</v>
      </c>
      <c r="H50" s="62">
        <f>D50*Populations!I50/Populations!$E50</f>
        <v>370829.11217181722</v>
      </c>
      <c r="I50" s="62">
        <f>D50*Populations!J50/Populations!$E50</f>
        <v>372858.87834262085</v>
      </c>
      <c r="K50" s="62">
        <f t="shared" si="3"/>
        <v>362664.63999774423</v>
      </c>
      <c r="L50" s="62">
        <f>E50/E$4*Populations!F$4</f>
        <v>364737.93584466056</v>
      </c>
      <c r="M50" s="62">
        <f>F50/F$4*Populations!G$4</f>
        <v>366832.84494381835</v>
      </c>
      <c r="N50" s="62">
        <f>G50/G$4*Populations!H$4</f>
        <v>368954.55061238894</v>
      </c>
      <c r="O50" s="62">
        <f>H50/H$4*Populations!I$4</f>
        <v>371062.34188236116</v>
      </c>
      <c r="P50" s="62">
        <f>I50/I$4*Populations!J$4</f>
        <v>373142.90600928309</v>
      </c>
      <c r="R50" s="62">
        <f>L50/L$4*Quanta!B$10</f>
        <v>429417.67313739326</v>
      </c>
      <c r="S50" s="62">
        <f>M50/M$4*Quanta!J$10</f>
        <v>444892.50725096843</v>
      </c>
      <c r="T50" s="62">
        <f>N50/N$4*Quanta!K$10</f>
        <v>453746.43029964727</v>
      </c>
      <c r="U50" s="62">
        <f>O50/O$4*Quanta!L$10</f>
        <v>462568.73416765413</v>
      </c>
      <c r="V50" s="62">
        <f>P50/P$4*Quanta!M$10</f>
        <v>472176.46112956794</v>
      </c>
      <c r="X50" s="62">
        <f>K50/K$4*Quanta!B$10</f>
        <v>430169.44586187834</v>
      </c>
      <c r="Y50" s="62">
        <f>L50/L$4*Quanta!J$10</f>
        <v>445536.81564291415</v>
      </c>
      <c r="Z50" s="62">
        <f>M50/M$4*Quanta!K$10</f>
        <v>454382.48355066852</v>
      </c>
      <c r="AA50" s="62">
        <f>N50/N$4*Quanta!L$10</f>
        <v>463133.04916817881</v>
      </c>
      <c r="AB50" s="62">
        <f>O50/O$4*Quanta!M$10</f>
        <v>472755.03993784904</v>
      </c>
      <c r="AC50" s="62">
        <f>P50/P$4*Quanta!N$10</f>
        <v>490417.17988801934</v>
      </c>
      <c r="AE50" s="29">
        <f>Baselines!G50/'CCG WP'!X50-1</f>
        <v>4.4224930420266872E-4</v>
      </c>
      <c r="AF50" s="29">
        <f>(Baselines!G50+Baselines!I50+Baselines!L50)/('CCG WP'!X50+'PC-med WP'!X50+'Specialised WP'!X50)-1</f>
        <v>8.9460537578993637E-3</v>
      </c>
      <c r="AG50" s="29">
        <f>(Baselines!G50+Baselines!I50)/('CCG WP'!X50+'PC-med WP'!X50)-1</f>
        <v>7.2307106918108044E-3</v>
      </c>
    </row>
    <row r="51" spans="1:33" x14ac:dyDescent="0.2">
      <c r="A51" s="20" t="s">
        <v>99</v>
      </c>
      <c r="B51" s="20" t="s">
        <v>100</v>
      </c>
      <c r="C51" s="46"/>
      <c r="D51" s="62">
        <v>406847.42056179687</v>
      </c>
      <c r="E51" s="62">
        <f>D51*Populations!F51/Populations!$E51</f>
        <v>407567.20315457665</v>
      </c>
      <c r="F51" s="62">
        <f>D51*Populations!G51/Populations!$E51</f>
        <v>408340.03051759553</v>
      </c>
      <c r="G51" s="62">
        <f>D51*Populations!H51/Populations!$E51</f>
        <v>409145.84322524205</v>
      </c>
      <c r="H51" s="62">
        <f>D51*Populations!I51/Populations!$E51</f>
        <v>409968.77609544178</v>
      </c>
      <c r="I51" s="62">
        <f>D51*Populations!J51/Populations!$E51</f>
        <v>410852.05567073391</v>
      </c>
      <c r="K51" s="62">
        <f t="shared" si="3"/>
        <v>406847.42056179687</v>
      </c>
      <c r="L51" s="62">
        <f>E51/E$4*Populations!F$4</f>
        <v>407638.87975454109</v>
      </c>
      <c r="M51" s="62">
        <f>F51/F$4*Populations!G$4</f>
        <v>408476.67933399562</v>
      </c>
      <c r="N51" s="62">
        <f>G51/G$4*Populations!H$4</f>
        <v>409345.87286864064</v>
      </c>
      <c r="O51" s="62">
        <f>H51/H$4*Populations!I$4</f>
        <v>410226.62235357612</v>
      </c>
      <c r="P51" s="62">
        <f>I51/I$4*Populations!J$4</f>
        <v>411165.02488641749</v>
      </c>
      <c r="R51" s="62">
        <f>L51/L$4*Quanta!B$10</f>
        <v>479926.3307205867</v>
      </c>
      <c r="S51" s="62">
        <f>M51/M$4*Quanta!J$10</f>
        <v>495397.88088027784</v>
      </c>
      <c r="T51" s="62">
        <f>N51/N$4*Quanta!K$10</f>
        <v>503420.34883090586</v>
      </c>
      <c r="U51" s="62">
        <f>O51/O$4*Quanta!L$10</f>
        <v>511391.18149619579</v>
      </c>
      <c r="V51" s="62">
        <f>P51/P$4*Quanta!M$10</f>
        <v>520289.79585180548</v>
      </c>
      <c r="X51" s="62">
        <f>K51/K$4*Quanta!B$10</f>
        <v>482576.2154658676</v>
      </c>
      <c r="Y51" s="62">
        <f>L51/L$4*Quanta!J$10</f>
        <v>497941.4274456852</v>
      </c>
      <c r="Z51" s="62">
        <f>M51/M$4*Quanta!K$10</f>
        <v>505965.18437910575</v>
      </c>
      <c r="AA51" s="62">
        <f>N51/N$4*Quanta!L$10</f>
        <v>513834.56838083884</v>
      </c>
      <c r="AB51" s="62">
        <f>O51/O$4*Quanta!M$10</f>
        <v>522652.6147884283</v>
      </c>
      <c r="AC51" s="62">
        <f>P51/P$4*Quanta!N$10</f>
        <v>540389.18796534126</v>
      </c>
      <c r="AE51" s="29">
        <f>Baselines!G51/'CCG WP'!X51-1</f>
        <v>-2.167019453242669E-2</v>
      </c>
      <c r="AF51" s="29">
        <f>(Baselines!G51+Baselines!I51+Baselines!L51)/('CCG WP'!X51+'PC-med WP'!X51+'Specialised WP'!X51)-1</f>
        <v>-8.5397222729598488E-3</v>
      </c>
      <c r="AG51" s="29">
        <f>(Baselines!G51+Baselines!I51)/('CCG WP'!X51+'PC-med WP'!X51)-1</f>
        <v>-1.9931244034736229E-2</v>
      </c>
    </row>
    <row r="52" spans="1:33" x14ac:dyDescent="0.2">
      <c r="A52" s="20" t="s">
        <v>103</v>
      </c>
      <c r="B52" s="20" t="s">
        <v>104</v>
      </c>
      <c r="C52" s="46"/>
      <c r="D52" s="62">
        <v>166280.64486086654</v>
      </c>
      <c r="E52" s="62">
        <f>D52*Populations!F52/Populations!$E52</f>
        <v>167260.45632001461</v>
      </c>
      <c r="F52" s="62">
        <f>D52*Populations!G52/Populations!$E52</f>
        <v>168208.51648491729</v>
      </c>
      <c r="G52" s="62">
        <f>D52*Populations!H52/Populations!$E52</f>
        <v>169150.91154557432</v>
      </c>
      <c r="H52" s="62">
        <f>D52*Populations!I52/Populations!$E52</f>
        <v>170112.80731960334</v>
      </c>
      <c r="I52" s="62">
        <f>D52*Populations!J52/Populations!$E52</f>
        <v>171119.91315161923</v>
      </c>
      <c r="K52" s="62">
        <f t="shared" si="3"/>
        <v>166280.64486086654</v>
      </c>
      <c r="L52" s="62">
        <f>E52/E$4*Populations!F$4</f>
        <v>167289.87149553589</v>
      </c>
      <c r="M52" s="62">
        <f>F52/F$4*Populations!G$4</f>
        <v>168264.80656908304</v>
      </c>
      <c r="N52" s="62">
        <f>G52/G$4*Populations!H$4</f>
        <v>169233.60869886883</v>
      </c>
      <c r="O52" s="62">
        <f>H52/H$4*Populations!I$4</f>
        <v>170219.79827448982</v>
      </c>
      <c r="P52" s="62">
        <f>I52/I$4*Populations!J$4</f>
        <v>171250.2648543008</v>
      </c>
      <c r="R52" s="62">
        <f>L52/L$4*Quanta!B$10</f>
        <v>196955.73258840165</v>
      </c>
      <c r="S52" s="62">
        <f>M52/M$4*Quanta!J$10</f>
        <v>204070.47162879759</v>
      </c>
      <c r="T52" s="62">
        <f>N52/N$4*Quanta!K$10</f>
        <v>208126.30093973587</v>
      </c>
      <c r="U52" s="62">
        <f>O52/O$4*Quanta!L$10</f>
        <v>212197.11011004943</v>
      </c>
      <c r="V52" s="62">
        <f>P52/P$4*Quanta!M$10</f>
        <v>216700.74045141655</v>
      </c>
      <c r="X52" s="62">
        <f>K52/K$4*Quanta!B$10</f>
        <v>197231.39498187543</v>
      </c>
      <c r="Y52" s="62">
        <f>L52/L$4*Quanta!J$10</f>
        <v>204348.90180213342</v>
      </c>
      <c r="Z52" s="62">
        <f>M52/M$4*Quanta!K$10</f>
        <v>208423.48703737903</v>
      </c>
      <c r="AA52" s="62">
        <f>N52/N$4*Quanta!L$10</f>
        <v>212431.79434526738</v>
      </c>
      <c r="AB52" s="62">
        <f>O52/O$4*Quanta!M$10</f>
        <v>216869.9392216453</v>
      </c>
      <c r="AC52" s="62">
        <f>P52/P$4*Quanta!N$10</f>
        <v>225072.13883045985</v>
      </c>
      <c r="AE52" s="29">
        <f>Baselines!G52/'CCG WP'!X52-1</f>
        <v>-1.3254467553484361E-2</v>
      </c>
      <c r="AF52" s="29">
        <f>(Baselines!G52+Baselines!I52+Baselines!L52)/('CCG WP'!X52+'PC-med WP'!X52+'Specialised WP'!X52)-1</f>
        <v>-2.5918734680612787E-2</v>
      </c>
      <c r="AG52" s="29">
        <f>(Baselines!G52+Baselines!I52)/('CCG WP'!X52+'PC-med WP'!X52)-1</f>
        <v>-2.7183206974850771E-2</v>
      </c>
    </row>
    <row r="53" spans="1:33" x14ac:dyDescent="0.2">
      <c r="A53" s="20" t="s">
        <v>106</v>
      </c>
      <c r="B53" s="20" t="s">
        <v>107</v>
      </c>
      <c r="C53" s="46"/>
      <c r="D53" s="62">
        <v>281338.69855920476</v>
      </c>
      <c r="E53" s="62">
        <f>D53*Populations!F53/Populations!$E53</f>
        <v>283143.73407832603</v>
      </c>
      <c r="F53" s="62">
        <f>D53*Populations!G53/Populations!$E53</f>
        <v>284934.32689099788</v>
      </c>
      <c r="G53" s="62">
        <f>D53*Populations!H53/Populations!$E53</f>
        <v>286714.8674096631</v>
      </c>
      <c r="H53" s="62">
        <f>D53*Populations!I53/Populations!$E53</f>
        <v>288504.41939179885</v>
      </c>
      <c r="I53" s="62">
        <f>D53*Populations!J53/Populations!$E53</f>
        <v>290282.88416320184</v>
      </c>
      <c r="K53" s="62">
        <f t="shared" si="3"/>
        <v>281338.69855920476</v>
      </c>
      <c r="L53" s="62">
        <f>E53/E$4*Populations!F$4</f>
        <v>283193.52900785638</v>
      </c>
      <c r="M53" s="62">
        <f>F53/F$4*Populations!G$4</f>
        <v>285029.67864593619</v>
      </c>
      <c r="N53" s="62">
        <f>G53/G$4*Populations!H$4</f>
        <v>286855.04107544676</v>
      </c>
      <c r="O53" s="62">
        <f>H53/H$4*Populations!I$4</f>
        <v>288685.87171044585</v>
      </c>
      <c r="P53" s="62">
        <f>I53/I$4*Populations!J$4</f>
        <v>290504.00903121452</v>
      </c>
      <c r="R53" s="62">
        <f>L53/L$4*Quanta!B$10</f>
        <v>333412.8269177702</v>
      </c>
      <c r="S53" s="62">
        <f>M53/M$4*Quanta!J$10</f>
        <v>345682.155023903</v>
      </c>
      <c r="T53" s="62">
        <f>N53/N$4*Quanta!K$10</f>
        <v>352779.09077257523</v>
      </c>
      <c r="U53" s="62">
        <f>O53/O$4*Quanta!L$10</f>
        <v>359877.68947871926</v>
      </c>
      <c r="V53" s="62">
        <f>P53/P$4*Quanta!M$10</f>
        <v>367604.88466823054</v>
      </c>
      <c r="X53" s="62">
        <f>K53/K$4*Quanta!B$10</f>
        <v>333705.85028490209</v>
      </c>
      <c r="Y53" s="62">
        <f>L53/L$4*Quanta!J$10</f>
        <v>345928.21509681368</v>
      </c>
      <c r="Z53" s="62">
        <f>M53/M$4*Quanta!K$10</f>
        <v>353055.88104746921</v>
      </c>
      <c r="AA53" s="62">
        <f>N53/N$4*Quanta!L$10</f>
        <v>360077.0057505123</v>
      </c>
      <c r="AB53" s="62">
        <f>O53/O$4*Quanta!M$10</f>
        <v>367802.61806581402</v>
      </c>
      <c r="AC53" s="62">
        <f>P53/P$4*Quanta!N$10</f>
        <v>381805.88337838475</v>
      </c>
      <c r="AE53" s="29">
        <f>Baselines!G53/'CCG WP'!X53-1</f>
        <v>7.7083316618922648E-2</v>
      </c>
      <c r="AF53" s="29">
        <f>(Baselines!G53+Baselines!I53+Baselines!L53)/('CCG WP'!X53+'PC-med WP'!X53+'Specialised WP'!X53)-1</f>
        <v>6.8327189833996549E-2</v>
      </c>
      <c r="AG53" s="29">
        <f>(Baselines!G53+Baselines!I53)/('CCG WP'!X53+'PC-med WP'!X53)-1</f>
        <v>7.2171083834049465E-2</v>
      </c>
    </row>
    <row r="54" spans="1:33" x14ac:dyDescent="0.2">
      <c r="A54" s="20" t="s">
        <v>108</v>
      </c>
      <c r="B54" s="20" t="s">
        <v>109</v>
      </c>
      <c r="C54" s="46"/>
      <c r="D54" s="62">
        <v>122700.17158966999</v>
      </c>
      <c r="E54" s="62">
        <f>D54*Populations!F54/Populations!$E54</f>
        <v>123185.19521292289</v>
      </c>
      <c r="F54" s="62">
        <f>D54*Populations!G54/Populations!$E54</f>
        <v>123672.41742843615</v>
      </c>
      <c r="G54" s="62">
        <f>D54*Populations!H54/Populations!$E54</f>
        <v>124167.92193852403</v>
      </c>
      <c r="H54" s="62">
        <f>D54*Populations!I54/Populations!$E54</f>
        <v>124681.10214273643</v>
      </c>
      <c r="I54" s="62">
        <f>D54*Populations!J54/Populations!$E54</f>
        <v>125215.16575282828</v>
      </c>
      <c r="K54" s="62">
        <f t="shared" si="3"/>
        <v>122700.17158966999</v>
      </c>
      <c r="L54" s="62">
        <f>E54/E$4*Populations!F$4</f>
        <v>123206.85911495051</v>
      </c>
      <c r="M54" s="62">
        <f>F54/F$4*Populations!G$4</f>
        <v>123713.80374425121</v>
      </c>
      <c r="N54" s="62">
        <f>G54/G$4*Populations!H$4</f>
        <v>124228.62710162949</v>
      </c>
      <c r="O54" s="62">
        <f>H54/H$4*Populations!I$4</f>
        <v>124759.51922599277</v>
      </c>
      <c r="P54" s="62">
        <f>I54/I$4*Populations!J$4</f>
        <v>125310.54921672109</v>
      </c>
      <c r="R54" s="62">
        <f>L54/L$4*Quanta!B$10</f>
        <v>145055.38787235311</v>
      </c>
      <c r="S54" s="62">
        <f>M54/M$4*Quanta!J$10</f>
        <v>150039.30288129905</v>
      </c>
      <c r="T54" s="62">
        <f>N54/N$4*Quanta!K$10</f>
        <v>152778.42757280153</v>
      </c>
      <c r="U54" s="62">
        <f>O54/O$4*Quanta!L$10</f>
        <v>155526.0299144786</v>
      </c>
      <c r="V54" s="62">
        <f>P54/P$4*Quanta!M$10</f>
        <v>158568.44849110415</v>
      </c>
      <c r="X54" s="62">
        <f>K54/K$4*Quanta!B$10</f>
        <v>145539.04350921564</v>
      </c>
      <c r="Y54" s="62">
        <f>L54/L$4*Quanta!J$10</f>
        <v>150500.36281068073</v>
      </c>
      <c r="Z54" s="62">
        <f>M54/M$4*Quanta!K$10</f>
        <v>153239.78255933468</v>
      </c>
      <c r="AA54" s="62">
        <f>N54/N$4*Quanta!L$10</f>
        <v>155938.94361259142</v>
      </c>
      <c r="AB54" s="62">
        <f>O54/O$4*Quanta!M$10</f>
        <v>158950.89540778528</v>
      </c>
      <c r="AC54" s="62">
        <f>P54/P$4*Quanta!N$10</f>
        <v>164694.12969505668</v>
      </c>
      <c r="AE54" s="29">
        <f>Baselines!G54/'CCG WP'!X54-1</f>
        <v>2.0893506817873719E-2</v>
      </c>
      <c r="AF54" s="29">
        <f>(Baselines!G54+Baselines!I54+Baselines!L54)/('CCG WP'!X54+'PC-med WP'!X54+'Specialised WP'!X54)-1</f>
        <v>2.3711474564203749E-2</v>
      </c>
      <c r="AG54" s="29">
        <f>(Baselines!G54+Baselines!I54)/('CCG WP'!X54+'PC-med WP'!X54)-1</f>
        <v>3.071478140375361E-2</v>
      </c>
    </row>
    <row r="55" spans="1:33" x14ac:dyDescent="0.2">
      <c r="A55" s="20" t="s">
        <v>110</v>
      </c>
      <c r="B55" s="20" t="s">
        <v>111</v>
      </c>
      <c r="C55" s="46"/>
      <c r="D55" s="62">
        <v>111815.72869150236</v>
      </c>
      <c r="E55" s="62">
        <f>D55*Populations!F55/Populations!$E55</f>
        <v>112418.41294480729</v>
      </c>
      <c r="F55" s="62">
        <f>D55*Populations!G55/Populations!$E55</f>
        <v>112973.12056272579</v>
      </c>
      <c r="G55" s="62">
        <f>D55*Populations!H55/Populations!$E55</f>
        <v>113565.25936919687</v>
      </c>
      <c r="H55" s="62">
        <f>D55*Populations!I55/Populations!$E55</f>
        <v>114052.69781307461</v>
      </c>
      <c r="I55" s="62">
        <f>D55*Populations!J55/Populations!$E55</f>
        <v>114496.20157487881</v>
      </c>
      <c r="K55" s="62">
        <f t="shared" si="3"/>
        <v>111815.72869150236</v>
      </c>
      <c r="L55" s="62">
        <f>E55/E$4*Populations!F$4</f>
        <v>112438.18335211906</v>
      </c>
      <c r="M55" s="62">
        <f>F55/F$4*Populations!G$4</f>
        <v>113010.92641582902</v>
      </c>
      <c r="N55" s="62">
        <f>G55/G$4*Populations!H$4</f>
        <v>113620.78093616433</v>
      </c>
      <c r="O55" s="62">
        <f>H55/H$4*Populations!I$4</f>
        <v>114124.43025485058</v>
      </c>
      <c r="P55" s="62">
        <f>I55/I$4*Populations!J$4</f>
        <v>114583.41979835134</v>
      </c>
      <c r="R55" s="62">
        <f>L55/L$4*Quanta!B$10</f>
        <v>132377.08042364405</v>
      </c>
      <c r="S55" s="62">
        <f>M55/M$4*Quanta!J$10</f>
        <v>137058.92232085453</v>
      </c>
      <c r="T55" s="62">
        <f>N55/N$4*Quanta!K$10</f>
        <v>139732.72228807589</v>
      </c>
      <c r="U55" s="62">
        <f>O55/O$4*Quanta!L$10</f>
        <v>142268.25867801814</v>
      </c>
      <c r="V55" s="62">
        <f>P55/P$4*Quanta!M$10</f>
        <v>144994.2978767583</v>
      </c>
      <c r="X55" s="62">
        <f>K55/K$4*Quanta!B$10</f>
        <v>132628.61813648246</v>
      </c>
      <c r="Y55" s="62">
        <f>L55/L$4*Quanta!J$10</f>
        <v>137346.14703942538</v>
      </c>
      <c r="Z55" s="62">
        <f>M55/M$4*Quanta!K$10</f>
        <v>139982.51825310432</v>
      </c>
      <c r="AA55" s="62">
        <f>N55/N$4*Quanta!L$10</f>
        <v>142623.36278681073</v>
      </c>
      <c r="AB55" s="62">
        <f>O55/O$4*Quanta!M$10</f>
        <v>145401.17250734373</v>
      </c>
      <c r="AC55" s="62">
        <f>P55/P$4*Quanta!N$10</f>
        <v>150595.59405916862</v>
      </c>
      <c r="AE55" s="29">
        <f>Baselines!G55/'CCG WP'!X55-1</f>
        <v>-8.5390025939046099E-2</v>
      </c>
      <c r="AF55" s="29">
        <f>(Baselines!G55+Baselines!I55+Baselines!L55)/('CCG WP'!X55+'PC-med WP'!X55+'Specialised WP'!X55)-1</f>
        <v>-6.6763573030482415E-2</v>
      </c>
      <c r="AG55" s="29">
        <f>(Baselines!G55+Baselines!I55)/('CCG WP'!X55+'PC-med WP'!X55)-1</f>
        <v>-6.9297833450235213E-2</v>
      </c>
    </row>
    <row r="56" spans="1:33" x14ac:dyDescent="0.2">
      <c r="A56" s="20" t="s">
        <v>112</v>
      </c>
      <c r="B56" s="20" t="s">
        <v>113</v>
      </c>
      <c r="C56" s="46"/>
      <c r="D56" s="62">
        <v>357017.35900547879</v>
      </c>
      <c r="E56" s="62">
        <f>D56*Populations!F56/Populations!$E56</f>
        <v>359347.43243619316</v>
      </c>
      <c r="F56" s="62">
        <f>D56*Populations!G56/Populations!$E56</f>
        <v>361628.96330508398</v>
      </c>
      <c r="G56" s="62">
        <f>D56*Populations!H56/Populations!$E56</f>
        <v>363889.89265653346</v>
      </c>
      <c r="H56" s="62">
        <f>D56*Populations!I56/Populations!$E56</f>
        <v>366106.01486304816</v>
      </c>
      <c r="I56" s="62">
        <f>D56*Populations!J56/Populations!$E56</f>
        <v>368271.26249832055</v>
      </c>
      <c r="K56" s="62">
        <f t="shared" si="3"/>
        <v>357017.35900547879</v>
      </c>
      <c r="L56" s="62">
        <f>E56/E$4*Populations!F$4</f>
        <v>359410.62889057817</v>
      </c>
      <c r="M56" s="62">
        <f>F56/F$4*Populations!G$4</f>
        <v>361749.98051162384</v>
      </c>
      <c r="N56" s="62">
        <f>G56/G$4*Populations!H$4</f>
        <v>364067.79686030262</v>
      </c>
      <c r="O56" s="62">
        <f>H56/H$4*Populations!I$4</f>
        <v>366336.27402305533</v>
      </c>
      <c r="P56" s="62">
        <f>I56/I$4*Populations!J$4</f>
        <v>368551.79551888618</v>
      </c>
      <c r="R56" s="62">
        <f>L56/L$4*Quanta!B$10</f>
        <v>423145.66375341464</v>
      </c>
      <c r="S56" s="62">
        <f>M56/M$4*Quanta!J$10</f>
        <v>438728.04206628166</v>
      </c>
      <c r="T56" s="62">
        <f>N56/N$4*Quanta!K$10</f>
        <v>447736.61942434509</v>
      </c>
      <c r="U56" s="62">
        <f>O56/O$4*Quanta!L$10</f>
        <v>456677.18716727814</v>
      </c>
      <c r="V56" s="62">
        <f>P56/P$4*Quanta!M$10</f>
        <v>466366.85234671598</v>
      </c>
      <c r="X56" s="62">
        <f>K56/K$4*Quanta!B$10</f>
        <v>423471.00474811479</v>
      </c>
      <c r="Y56" s="62">
        <f>L56/L$4*Quanta!J$10</f>
        <v>439029.37250904425</v>
      </c>
      <c r="Z56" s="62">
        <f>M56/M$4*Quanta!K$10</f>
        <v>448086.52451623249</v>
      </c>
      <c r="AA56" s="62">
        <f>N56/N$4*Quanta!L$10</f>
        <v>456998.91377946682</v>
      </c>
      <c r="AB56" s="62">
        <f>O56/O$4*Quanta!M$10</f>
        <v>466733.754166189</v>
      </c>
      <c r="AC56" s="62">
        <f>P56/P$4*Quanta!N$10</f>
        <v>484383.13924837572</v>
      </c>
      <c r="AE56" s="29">
        <f>Baselines!G56/'CCG WP'!X56-1</f>
        <v>-1.0900736028392477E-2</v>
      </c>
      <c r="AF56" s="29">
        <f>(Baselines!G56+Baselines!I56+Baselines!L56)/('CCG WP'!X56+'PC-med WP'!X56+'Specialised WP'!X56)-1</f>
        <v>-4.4417942817691625E-3</v>
      </c>
      <c r="AG56" s="29">
        <f>(Baselines!G56+Baselines!I56)/('CCG WP'!X56+'PC-med WP'!X56)-1</f>
        <v>4.3167183197434511E-4</v>
      </c>
    </row>
    <row r="57" spans="1:33" x14ac:dyDescent="0.2">
      <c r="A57" s="20" t="s">
        <v>114</v>
      </c>
      <c r="B57" s="20" t="s">
        <v>115</v>
      </c>
      <c r="C57" s="46"/>
      <c r="D57" s="62">
        <v>210399.35225732636</v>
      </c>
      <c r="E57" s="62">
        <f>D57*Populations!F57/Populations!$E57</f>
        <v>211742.68301762061</v>
      </c>
      <c r="F57" s="62">
        <f>D57*Populations!G57/Populations!$E57</f>
        <v>213098.70034962101</v>
      </c>
      <c r="G57" s="62">
        <f>D57*Populations!H57/Populations!$E57</f>
        <v>214472.65133647819</v>
      </c>
      <c r="H57" s="62">
        <f>D57*Populations!I57/Populations!$E57</f>
        <v>215829.69494361067</v>
      </c>
      <c r="I57" s="62">
        <f>D57*Populations!J57/Populations!$E57</f>
        <v>217198.9683294002</v>
      </c>
      <c r="K57" s="62">
        <f t="shared" si="3"/>
        <v>210399.35225732636</v>
      </c>
      <c r="L57" s="62">
        <f>E57/E$4*Populations!F$4</f>
        <v>211779.92103743326</v>
      </c>
      <c r="M57" s="62">
        <f>F57/F$4*Populations!G$4</f>
        <v>213170.01269473266</v>
      </c>
      <c r="N57" s="62">
        <f>G57/G$4*Populations!H$4</f>
        <v>214577.50609347</v>
      </c>
      <c r="O57" s="62">
        <f>H57/H$4*Populations!I$4</f>
        <v>215965.4391331207</v>
      </c>
      <c r="P57" s="62">
        <f>I57/I$4*Populations!J$4</f>
        <v>217364.42105095068</v>
      </c>
      <c r="R57" s="62">
        <f>L57/L$4*Quanta!B$10</f>
        <v>249335.29521274442</v>
      </c>
      <c r="S57" s="62">
        <f>M57/M$4*Quanta!J$10</f>
        <v>258531.2158539269</v>
      </c>
      <c r="T57" s="62">
        <f>N57/N$4*Quanta!K$10</f>
        <v>263890.97857963509</v>
      </c>
      <c r="U57" s="62">
        <f>O57/O$4*Quanta!L$10</f>
        <v>269223.92419826961</v>
      </c>
      <c r="V57" s="62">
        <f>P57/P$4*Quanta!M$10</f>
        <v>275053.77016268909</v>
      </c>
      <c r="X57" s="62">
        <f>K57/K$4*Quanta!B$10</f>
        <v>249562.16511980651</v>
      </c>
      <c r="Y57" s="62">
        <f>L57/L$4*Quanta!J$10</f>
        <v>258694.64720640221</v>
      </c>
      <c r="Z57" s="62">
        <f>M57/M$4*Quanta!K$10</f>
        <v>264045.93024268234</v>
      </c>
      <c r="AA57" s="62">
        <f>N57/N$4*Quanta!L$10</f>
        <v>269350.07175009832</v>
      </c>
      <c r="AB57" s="62">
        <f>O57/O$4*Quanta!M$10</f>
        <v>275152.55060547806</v>
      </c>
      <c r="AC57" s="62">
        <f>P57/P$4*Quanta!N$10</f>
        <v>285679.41306955274</v>
      </c>
      <c r="AE57" s="29">
        <f>Baselines!G57/'CCG WP'!X57-1</f>
        <v>9.3681383429935705E-2</v>
      </c>
      <c r="AF57" s="29">
        <f>(Baselines!G57+Baselines!I57+Baselines!L57)/('CCG WP'!X57+'PC-med WP'!X57+'Specialised WP'!X57)-1</f>
        <v>6.8870649638882897E-2</v>
      </c>
      <c r="AG57" s="29">
        <f>(Baselines!G57+Baselines!I57)/('CCG WP'!X57+'PC-med WP'!X57)-1</f>
        <v>8.5045354769679893E-2</v>
      </c>
    </row>
    <row r="58" spans="1:33" x14ac:dyDescent="0.2">
      <c r="A58" s="20" t="s">
        <v>116</v>
      </c>
      <c r="B58" s="20" t="s">
        <v>117</v>
      </c>
      <c r="C58" s="46"/>
      <c r="D58" s="62">
        <v>338772.54514329543</v>
      </c>
      <c r="E58" s="62">
        <f>D58*Populations!F58/Populations!$E58</f>
        <v>339540.55376211234</v>
      </c>
      <c r="F58" s="62">
        <f>D58*Populations!G58/Populations!$E58</f>
        <v>340282.46285978222</v>
      </c>
      <c r="G58" s="62">
        <f>D58*Populations!H58/Populations!$E58</f>
        <v>341093.85448464815</v>
      </c>
      <c r="H58" s="62">
        <f>D58*Populations!I58/Populations!$E58</f>
        <v>341918.33540637942</v>
      </c>
      <c r="I58" s="62">
        <f>D58*Populations!J58/Populations!$E58</f>
        <v>342740.65241219051</v>
      </c>
      <c r="K58" s="62">
        <f t="shared" si="3"/>
        <v>338772.54514329543</v>
      </c>
      <c r="L58" s="62">
        <f>E58/E$4*Populations!F$4</f>
        <v>339600.26688980107</v>
      </c>
      <c r="M58" s="62">
        <f>F58/F$4*Populations!G$4</f>
        <v>340396.33657363919</v>
      </c>
      <c r="N58" s="62">
        <f>G58/G$4*Populations!H$4</f>
        <v>341260.61380337953</v>
      </c>
      <c r="O58" s="62">
        <f>H58/H$4*Populations!I$4</f>
        <v>342133.38193800004</v>
      </c>
      <c r="P58" s="62">
        <f>I58/I$4*Populations!J$4</f>
        <v>343001.73732508742</v>
      </c>
      <c r="R58" s="62">
        <f>L58/L$4*Quanta!B$10</f>
        <v>399822.28902771522</v>
      </c>
      <c r="S58" s="62">
        <f>M58/M$4*Quanta!J$10</f>
        <v>412830.48048896599</v>
      </c>
      <c r="T58" s="62">
        <f>N58/N$4*Quanta!K$10</f>
        <v>419687.96714429389</v>
      </c>
      <c r="U58" s="62">
        <f>O58/O$4*Quanta!L$10</f>
        <v>426505.70412702468</v>
      </c>
      <c r="V58" s="62">
        <f>P58/P$4*Quanta!M$10</f>
        <v>434035.710938651</v>
      </c>
      <c r="X58" s="62">
        <f>K58/K$4*Quanta!B$10</f>
        <v>401830.18123414513</v>
      </c>
      <c r="Y58" s="62">
        <f>L58/L$4*Quanta!J$10</f>
        <v>414830.50330691488</v>
      </c>
      <c r="Z58" s="62">
        <f>M58/M$4*Quanta!K$10</f>
        <v>421636.54355314799</v>
      </c>
      <c r="AA58" s="62">
        <f>N58/N$4*Quanta!L$10</f>
        <v>428370.02110269241</v>
      </c>
      <c r="AB58" s="62">
        <f>O58/O$4*Quanta!M$10</f>
        <v>435897.85970102315</v>
      </c>
      <c r="AC58" s="62">
        <f>P58/P$4*Quanta!N$10</f>
        <v>450803.00873112597</v>
      </c>
      <c r="AE58" s="29">
        <f>Baselines!G58/'CCG WP'!X58-1</f>
        <v>6.4933153317946246E-2</v>
      </c>
      <c r="AF58" s="29">
        <f>(Baselines!G58+Baselines!I58+Baselines!L58)/('CCG WP'!X58+'PC-med WP'!X58+'Specialised WP'!X58)-1</f>
        <v>5.9298062145336283E-2</v>
      </c>
      <c r="AG58" s="29">
        <f>(Baselines!G58+Baselines!I58)/('CCG WP'!X58+'PC-med WP'!X58)-1</f>
        <v>6.0126331799955191E-2</v>
      </c>
    </row>
    <row r="59" spans="1:33" x14ac:dyDescent="0.2">
      <c r="A59" s="20" t="s">
        <v>119</v>
      </c>
      <c r="B59" s="20" t="s">
        <v>120</v>
      </c>
      <c r="C59" s="46"/>
      <c r="D59" s="62">
        <v>306121.50067758304</v>
      </c>
      <c r="E59" s="62">
        <f>D59*Populations!F59/Populations!$E59</f>
        <v>307570.27808813471</v>
      </c>
      <c r="F59" s="62">
        <f>D59*Populations!G59/Populations!$E59</f>
        <v>308996.8233475021</v>
      </c>
      <c r="G59" s="62">
        <f>D59*Populations!H59/Populations!$E59</f>
        <v>310458.00191520568</v>
      </c>
      <c r="H59" s="62">
        <f>D59*Populations!I59/Populations!$E59</f>
        <v>311928.24763407075</v>
      </c>
      <c r="I59" s="62">
        <f>D59*Populations!J59/Populations!$E59</f>
        <v>313392.22119411599</v>
      </c>
      <c r="K59" s="62">
        <f t="shared" si="3"/>
        <v>306121.50067758304</v>
      </c>
      <c r="L59" s="62">
        <f>E59/E$4*Populations!F$4</f>
        <v>307624.36877946818</v>
      </c>
      <c r="M59" s="62">
        <f>F59/F$4*Populations!G$4</f>
        <v>309100.22748872306</v>
      </c>
      <c r="N59" s="62">
        <f>G59/G$4*Populations!H$4</f>
        <v>310609.78349735209</v>
      </c>
      <c r="O59" s="62">
        <f>H59/H$4*Populations!I$4</f>
        <v>312124.43216359732</v>
      </c>
      <c r="P59" s="62">
        <f>I59/I$4*Populations!J$4</f>
        <v>313630.94974935794</v>
      </c>
      <c r="R59" s="62">
        <f>L59/L$4*Quanta!B$10</f>
        <v>362176.03835401102</v>
      </c>
      <c r="S59" s="62">
        <f>M59/M$4*Quanta!J$10</f>
        <v>374874.7613381343</v>
      </c>
      <c r="T59" s="62">
        <f>N59/N$4*Quanta!K$10</f>
        <v>381993.06728739751</v>
      </c>
      <c r="U59" s="62">
        <f>O59/O$4*Quanta!L$10</f>
        <v>389096.35172433069</v>
      </c>
      <c r="V59" s="62">
        <f>P59/P$4*Quanta!M$10</f>
        <v>396869.80395032093</v>
      </c>
      <c r="X59" s="62">
        <f>K59/K$4*Quanta!B$10</f>
        <v>363101.61452106712</v>
      </c>
      <c r="Y59" s="62">
        <f>L59/L$4*Quanta!J$10</f>
        <v>375771.11731678445</v>
      </c>
      <c r="Z59" s="62">
        <f>M59/M$4*Quanta!K$10</f>
        <v>382871.1931558717</v>
      </c>
      <c r="AA59" s="62">
        <f>N59/N$4*Quanta!L$10</f>
        <v>389895.32963837677</v>
      </c>
      <c r="AB59" s="62">
        <f>O59/O$4*Quanta!M$10</f>
        <v>397664.70950550056</v>
      </c>
      <c r="AC59" s="62">
        <f>P59/P$4*Quanta!N$10</f>
        <v>412201.34008886863</v>
      </c>
      <c r="AE59" s="29">
        <f>Baselines!G59/'CCG WP'!X59-1</f>
        <v>6.2254629426010677E-3</v>
      </c>
      <c r="AF59" s="29">
        <f>(Baselines!G59+Baselines!I59+Baselines!L59)/('CCG WP'!X59+'PC-med WP'!X59+'Specialised WP'!X59)-1</f>
        <v>-4.3593430248389797E-4</v>
      </c>
      <c r="AG59" s="29">
        <f>(Baselines!G59+Baselines!I59)/('CCG WP'!X59+'PC-med WP'!X59)-1</f>
        <v>-2.3640310267698528E-3</v>
      </c>
    </row>
    <row r="60" spans="1:33" x14ac:dyDescent="0.2">
      <c r="A60" s="20" t="s">
        <v>121</v>
      </c>
      <c r="B60" s="20" t="s">
        <v>122</v>
      </c>
      <c r="C60" s="46"/>
      <c r="D60" s="62">
        <v>227224.76556717741</v>
      </c>
      <c r="E60" s="62">
        <f>D60*Populations!F60/Populations!$E60</f>
        <v>228729.46444356904</v>
      </c>
      <c r="F60" s="62">
        <f>D60*Populations!G60/Populations!$E60</f>
        <v>230208.66086632115</v>
      </c>
      <c r="G60" s="62">
        <f>D60*Populations!H60/Populations!$E60</f>
        <v>231709.07465877035</v>
      </c>
      <c r="H60" s="62">
        <f>D60*Populations!I60/Populations!$E60</f>
        <v>233155.30121837393</v>
      </c>
      <c r="I60" s="62">
        <f>D60*Populations!J60/Populations!$E60</f>
        <v>234594.18725098891</v>
      </c>
      <c r="K60" s="62">
        <f t="shared" si="3"/>
        <v>227224.76556717741</v>
      </c>
      <c r="L60" s="62">
        <f>E60/E$4*Populations!F$4</f>
        <v>228769.68983510227</v>
      </c>
      <c r="M60" s="62">
        <f>F60/F$4*Populations!G$4</f>
        <v>230285.69896859233</v>
      </c>
      <c r="N60" s="62">
        <f>G60/G$4*Populations!H$4</f>
        <v>231822.35622900669</v>
      </c>
      <c r="O60" s="62">
        <f>H60/H$4*Populations!I$4</f>
        <v>233301.94219565982</v>
      </c>
      <c r="P60" s="62">
        <f>I60/I$4*Populations!J$4</f>
        <v>234772.89089327201</v>
      </c>
      <c r="R60" s="62">
        <f>L60/L$4*Quanta!B$10</f>
        <v>269337.89507212542</v>
      </c>
      <c r="S60" s="62">
        <f>M60/M$4*Quanta!J$10</f>
        <v>279289.00972286094</v>
      </c>
      <c r="T60" s="62">
        <f>N60/N$4*Quanta!K$10</f>
        <v>285098.98150862631</v>
      </c>
      <c r="U60" s="62">
        <f>O60/O$4*Quanta!L$10</f>
        <v>290835.72192436375</v>
      </c>
      <c r="V60" s="62">
        <f>P60/P$4*Quanta!M$10</f>
        <v>297082.5145162628</v>
      </c>
      <c r="X60" s="62">
        <f>K60/K$4*Quanta!B$10</f>
        <v>269519.38708647166</v>
      </c>
      <c r="Y60" s="62">
        <f>L60/L$4*Quanta!J$10</f>
        <v>279448.08890994528</v>
      </c>
      <c r="Z60" s="62">
        <f>M60/M$4*Quanta!K$10</f>
        <v>285246.50741014275</v>
      </c>
      <c r="AA60" s="62">
        <f>N60/N$4*Quanta!L$10</f>
        <v>290996.80306825979</v>
      </c>
      <c r="AB60" s="62">
        <f>O60/O$4*Quanta!M$10</f>
        <v>297240.26545181969</v>
      </c>
      <c r="AC60" s="62">
        <f>P60/P$4*Quanta!N$10</f>
        <v>308559.15310680389</v>
      </c>
      <c r="AE60" s="29">
        <f>Baselines!G60/'CCG WP'!X60-1</f>
        <v>4.5084247664156862E-2</v>
      </c>
      <c r="AF60" s="29">
        <f>(Baselines!G60+Baselines!I60+Baselines!L60)/('CCG WP'!X60+'PC-med WP'!X60+'Specialised WP'!X60)-1</f>
        <v>3.7535664534297242E-2</v>
      </c>
      <c r="AG60" s="29">
        <f>(Baselines!G60+Baselines!I60)/('CCG WP'!X60+'PC-med WP'!X60)-1</f>
        <v>4.3454379439665347E-2</v>
      </c>
    </row>
    <row r="61" spans="1:33" x14ac:dyDescent="0.2">
      <c r="A61" s="20" t="s">
        <v>123</v>
      </c>
      <c r="B61" s="20" t="s">
        <v>124</v>
      </c>
      <c r="C61" s="46"/>
      <c r="D61" s="62">
        <v>142708.21045756774</v>
      </c>
      <c r="E61" s="62">
        <f>D61*Populations!F61/Populations!$E61</f>
        <v>142937.90037825148</v>
      </c>
      <c r="F61" s="62">
        <f>D61*Populations!G61/Populations!$E61</f>
        <v>143180.86959094671</v>
      </c>
      <c r="G61" s="62">
        <f>D61*Populations!H61/Populations!$E61</f>
        <v>143409.52718279001</v>
      </c>
      <c r="H61" s="62">
        <f>D61*Populations!I61/Populations!$E61</f>
        <v>143665.90832273854</v>
      </c>
      <c r="I61" s="62">
        <f>D61*Populations!J61/Populations!$E61</f>
        <v>143972.31891940336</v>
      </c>
      <c r="K61" s="62">
        <f t="shared" si="3"/>
        <v>142708.21045756774</v>
      </c>
      <c r="L61" s="62">
        <f>E61/E$4*Populations!F$4</f>
        <v>142963.03807977863</v>
      </c>
      <c r="M61" s="62">
        <f>F61/F$4*Populations!G$4</f>
        <v>143228.78430637624</v>
      </c>
      <c r="N61" s="62">
        <f>G61/G$4*Populations!H$4</f>
        <v>143479.63948395924</v>
      </c>
      <c r="O61" s="62">
        <f>H61/H$4*Populations!I$4</f>
        <v>143756.26573296695</v>
      </c>
      <c r="P61" s="62">
        <f>I61/I$4*Populations!J$4</f>
        <v>144081.99076626511</v>
      </c>
      <c r="R61" s="62">
        <f>L61/L$4*Quanta!B$10</f>
        <v>168314.97117156754</v>
      </c>
      <c r="S61" s="62">
        <f>M61/M$4*Quanta!J$10</f>
        <v>173706.94538088876</v>
      </c>
      <c r="T61" s="62">
        <f>N61/N$4*Quanta!K$10</f>
        <v>176453.64213144567</v>
      </c>
      <c r="U61" s="62">
        <f>O61/O$4*Quanta!L$10</f>
        <v>179207.49794073473</v>
      </c>
      <c r="V61" s="62">
        <f>P61/P$4*Quanta!M$10</f>
        <v>182321.90245853321</v>
      </c>
      <c r="X61" s="62">
        <f>K61/K$4*Quanta!B$10</f>
        <v>169271.29100001053</v>
      </c>
      <c r="Y61" s="62">
        <f>L61/L$4*Quanta!J$10</f>
        <v>174633.04603398492</v>
      </c>
      <c r="Z61" s="62">
        <f>M61/M$4*Quanta!K$10</f>
        <v>177412.27817002474</v>
      </c>
      <c r="AA61" s="62">
        <f>N61/N$4*Quanta!L$10</f>
        <v>180103.92558504405</v>
      </c>
      <c r="AB61" s="62">
        <f>O61/O$4*Quanta!M$10</f>
        <v>183153.85712045885</v>
      </c>
      <c r="AC61" s="62">
        <f>P61/P$4*Quanta!N$10</f>
        <v>189365.20685853661</v>
      </c>
      <c r="AE61" s="29">
        <f>Baselines!G61/'CCG WP'!X61-1</f>
        <v>6.0966438979714432E-2</v>
      </c>
      <c r="AF61" s="29">
        <f>(Baselines!G61+Baselines!I61+Baselines!L61)/('CCG WP'!X61+'PC-med WP'!X61+'Specialised WP'!X61)-1</f>
        <v>7.1183073017516252E-2</v>
      </c>
      <c r="AG61" s="29">
        <f>(Baselines!G61+Baselines!I61)/('CCG WP'!X61+'PC-med WP'!X61)-1</f>
        <v>6.9205578950653823E-2</v>
      </c>
    </row>
    <row r="62" spans="1:33" x14ac:dyDescent="0.2">
      <c r="A62" s="20" t="s">
        <v>125</v>
      </c>
      <c r="B62" s="20" t="s">
        <v>126</v>
      </c>
      <c r="C62" s="46"/>
      <c r="D62" s="62">
        <v>151489.80282673135</v>
      </c>
      <c r="E62" s="62">
        <f>D62*Populations!F62/Populations!$E62</f>
        <v>151896.15874904642</v>
      </c>
      <c r="F62" s="62">
        <f>D62*Populations!G62/Populations!$E62</f>
        <v>152340.72565489323</v>
      </c>
      <c r="G62" s="62">
        <f>D62*Populations!H62/Populations!$E62</f>
        <v>152821.4763206983</v>
      </c>
      <c r="H62" s="62">
        <f>D62*Populations!I62/Populations!$E62</f>
        <v>153297.81602108516</v>
      </c>
      <c r="I62" s="62">
        <f>D62*Populations!J62/Populations!$E62</f>
        <v>153805.07325143606</v>
      </c>
      <c r="K62" s="62">
        <f t="shared" si="3"/>
        <v>151489.80282673135</v>
      </c>
      <c r="L62" s="62">
        <f>E62/E$4*Populations!F$4</f>
        <v>151922.87189014934</v>
      </c>
      <c r="M62" s="62">
        <f>F62/F$4*Populations!G$4</f>
        <v>152391.70566736933</v>
      </c>
      <c r="N62" s="62">
        <f>G62/G$4*Populations!H$4</f>
        <v>152896.19008332904</v>
      </c>
      <c r="O62" s="62">
        <f>H62/H$4*Populations!I$4</f>
        <v>153394.23133499679</v>
      </c>
      <c r="P62" s="62">
        <f>I62/I$4*Populations!J$4</f>
        <v>153922.23526262541</v>
      </c>
      <c r="R62" s="62">
        <f>L62/L$4*Quanta!B$10</f>
        <v>178863.67095964157</v>
      </c>
      <c r="S62" s="62">
        <f>M62/M$4*Quanta!J$10</f>
        <v>184819.67728105435</v>
      </c>
      <c r="T62" s="62">
        <f>N62/N$4*Quanta!K$10</f>
        <v>188034.27235570553</v>
      </c>
      <c r="U62" s="62">
        <f>O62/O$4*Quanta!L$10</f>
        <v>191222.24868549162</v>
      </c>
      <c r="V62" s="62">
        <f>P62/P$4*Quanta!M$10</f>
        <v>194773.78549882217</v>
      </c>
      <c r="X62" s="62">
        <f>K62/K$4*Quanta!B$10</f>
        <v>179687.45046692604</v>
      </c>
      <c r="Y62" s="62">
        <f>L62/L$4*Quanta!J$10</f>
        <v>185577.71460902019</v>
      </c>
      <c r="Z62" s="62">
        <f>M62/M$4*Quanta!K$10</f>
        <v>188762.055110596</v>
      </c>
      <c r="AA62" s="62">
        <f>N62/N$4*Quanta!L$10</f>
        <v>191924.12345086253</v>
      </c>
      <c r="AB62" s="62">
        <f>O62/O$4*Quanta!M$10</f>
        <v>195433.18676084516</v>
      </c>
      <c r="AC62" s="62">
        <f>P62/P$4*Quanta!N$10</f>
        <v>202298.12043560346</v>
      </c>
      <c r="AE62" s="29">
        <f>Baselines!G62/'CCG WP'!X62-1</f>
        <v>2.5314700212844876E-2</v>
      </c>
      <c r="AF62" s="29">
        <f>(Baselines!G62+Baselines!I62+Baselines!L62)/('CCG WP'!X62+'PC-med WP'!X62+'Specialised WP'!X62)-1</f>
        <v>2.0754935938839703E-2</v>
      </c>
      <c r="AG62" s="29">
        <f>(Baselines!G62+Baselines!I62)/('CCG WP'!X62+'PC-med WP'!X62)-1</f>
        <v>2.8162856172202266E-2</v>
      </c>
    </row>
    <row r="63" spans="1:33" x14ac:dyDescent="0.2">
      <c r="A63" s="20" t="s">
        <v>127</v>
      </c>
      <c r="B63" s="20" t="s">
        <v>128</v>
      </c>
      <c r="C63" s="46"/>
      <c r="D63" s="62">
        <v>305823.41356432007</v>
      </c>
      <c r="E63" s="62">
        <f>D63*Populations!F63/Populations!$E63</f>
        <v>306686.12050633418</v>
      </c>
      <c r="F63" s="62">
        <f>D63*Populations!G63/Populations!$E63</f>
        <v>307496.0308817848</v>
      </c>
      <c r="G63" s="62">
        <f>D63*Populations!H63/Populations!$E63</f>
        <v>308284.15760364337</v>
      </c>
      <c r="H63" s="62">
        <f>D63*Populations!I63/Populations!$E63</f>
        <v>309006.31847492716</v>
      </c>
      <c r="I63" s="62">
        <f>D63*Populations!J63/Populations!$E63</f>
        <v>309712.65302878205</v>
      </c>
      <c r="K63" s="62">
        <f t="shared" si="3"/>
        <v>305823.41356432007</v>
      </c>
      <c r="L63" s="62">
        <f>E63/E$4*Populations!F$4</f>
        <v>306740.05570574186</v>
      </c>
      <c r="M63" s="62">
        <f>F63/F$4*Populations!G$4</f>
        <v>307598.93279080035</v>
      </c>
      <c r="N63" s="62">
        <f>G63/G$4*Populations!H$4</f>
        <v>308434.87640265352</v>
      </c>
      <c r="O63" s="62">
        <f>H63/H$4*Populations!I$4</f>
        <v>309200.66528279253</v>
      </c>
      <c r="P63" s="62">
        <f>I63/I$4*Populations!J$4</f>
        <v>309948.57864913088</v>
      </c>
      <c r="R63" s="62">
        <f>L63/L$4*Quanta!B$10</f>
        <v>361134.90820239927</v>
      </c>
      <c r="S63" s="62">
        <f>M63/M$4*Quanta!J$10</f>
        <v>373054.00081603951</v>
      </c>
      <c r="T63" s="62">
        <f>N63/N$4*Quanta!K$10</f>
        <v>379318.33044294099</v>
      </c>
      <c r="U63" s="62">
        <f>O63/O$4*Quanta!L$10</f>
        <v>385451.56487208809</v>
      </c>
      <c r="V63" s="62">
        <f>P63/P$4*Quanta!M$10</f>
        <v>392210.11746916414</v>
      </c>
      <c r="X63" s="62">
        <f>K63/K$4*Quanta!B$10</f>
        <v>362748.04277960461</v>
      </c>
      <c r="Y63" s="62">
        <f>L63/L$4*Quanta!J$10</f>
        <v>374690.9060412916</v>
      </c>
      <c r="Z63" s="62">
        <f>M63/M$4*Quanta!K$10</f>
        <v>381011.59409655613</v>
      </c>
      <c r="AA63" s="62">
        <f>N63/N$4*Quanta!L$10</f>
        <v>387165.260710501</v>
      </c>
      <c r="AB63" s="62">
        <f>O63/O$4*Quanta!M$10</f>
        <v>393939.6601741889</v>
      </c>
      <c r="AC63" s="62">
        <f>P63/P$4*Quanta!N$10</f>
        <v>407361.64456956112</v>
      </c>
      <c r="AE63" s="29">
        <f>Baselines!G63/'CCG WP'!X63-1</f>
        <v>2.1817565602149536E-2</v>
      </c>
      <c r="AF63" s="29">
        <f>(Baselines!G63+Baselines!I63+Baselines!L63)/('CCG WP'!X63+'PC-med WP'!X63+'Specialised WP'!X63)-1</f>
        <v>1.5697983885515798E-2</v>
      </c>
      <c r="AG63" s="29">
        <f>(Baselines!G63+Baselines!I63)/('CCG WP'!X63+'PC-med WP'!X63)-1</f>
        <v>2.0913343244268079E-2</v>
      </c>
    </row>
    <row r="64" spans="1:33" x14ac:dyDescent="0.2">
      <c r="A64" s="20" t="s">
        <v>129</v>
      </c>
      <c r="B64" s="20" t="s">
        <v>130</v>
      </c>
      <c r="C64" s="46"/>
      <c r="D64" s="62">
        <v>199517.31443582068</v>
      </c>
      <c r="E64" s="62">
        <f>D64*Populations!F64/Populations!$E64</f>
        <v>201062.76136736438</v>
      </c>
      <c r="F64" s="62">
        <f>D64*Populations!G64/Populations!$E64</f>
        <v>202564.66973494383</v>
      </c>
      <c r="G64" s="62">
        <f>D64*Populations!H64/Populations!$E64</f>
        <v>204089.44738640214</v>
      </c>
      <c r="H64" s="62">
        <f>D64*Populations!I64/Populations!$E64</f>
        <v>205630.49528813822</v>
      </c>
      <c r="I64" s="62">
        <f>D64*Populations!J64/Populations!$E64</f>
        <v>207151.69231120011</v>
      </c>
      <c r="K64" s="62">
        <f t="shared" si="3"/>
        <v>199517.31443582068</v>
      </c>
      <c r="L64" s="62">
        <f>E64/E$4*Populations!F$4</f>
        <v>201098.12116815973</v>
      </c>
      <c r="M64" s="62">
        <f>F64/F$4*Populations!G$4</f>
        <v>202632.45692281437</v>
      </c>
      <c r="N64" s="62">
        <f>G64/G$4*Populations!H$4</f>
        <v>204189.22583963122</v>
      </c>
      <c r="O64" s="62">
        <f>H64/H$4*Populations!I$4</f>
        <v>205759.82478067503</v>
      </c>
      <c r="P64" s="62">
        <f>I64/I$4*Populations!J$4</f>
        <v>207309.49145513849</v>
      </c>
      <c r="R64" s="62">
        <f>L64/L$4*Quanta!B$10</f>
        <v>236759.26954061279</v>
      </c>
      <c r="S64" s="62">
        <f>M64/M$4*Quanta!J$10</f>
        <v>245751.33621042431</v>
      </c>
      <c r="T64" s="62">
        <f>N64/N$4*Quanta!K$10</f>
        <v>251115.29909741168</v>
      </c>
      <c r="U64" s="62">
        <f>O64/O$4*Quanta!L$10</f>
        <v>256501.5388210149</v>
      </c>
      <c r="V64" s="62">
        <f>P64/P$4*Quanta!M$10</f>
        <v>262330.22377604159</v>
      </c>
      <c r="X64" s="62">
        <f>K64/K$4*Quanta!B$10</f>
        <v>236654.59249415924</v>
      </c>
      <c r="Y64" s="62">
        <f>L64/L$4*Quanta!J$10</f>
        <v>245646.55258452028</v>
      </c>
      <c r="Z64" s="62">
        <f>M64/M$4*Quanta!K$10</f>
        <v>250993.44372683825</v>
      </c>
      <c r="AA64" s="62">
        <f>N64/N$4*Quanta!L$10</f>
        <v>256310.1027306394</v>
      </c>
      <c r="AB64" s="62">
        <f>O64/O$4*Quanta!M$10</f>
        <v>262150.00338846527</v>
      </c>
      <c r="AC64" s="62">
        <f>P64/P$4*Quanta!N$10</f>
        <v>272464.34147918422</v>
      </c>
      <c r="AE64" s="29">
        <f>Baselines!G64/'CCG WP'!X64-1</f>
        <v>2.8712694324273924E-2</v>
      </c>
      <c r="AF64" s="29">
        <f>(Baselines!G64+Baselines!I64+Baselines!L64)/('CCG WP'!X64+'PC-med WP'!X64+'Specialised WP'!X64)-1</f>
        <v>3.9779156828064322E-2</v>
      </c>
      <c r="AG64" s="29">
        <f>(Baselines!G64+Baselines!I64)/('CCG WP'!X64+'PC-med WP'!X64)-1</f>
        <v>2.3249865580716511E-2</v>
      </c>
    </row>
    <row r="65" spans="1:33" x14ac:dyDescent="0.2">
      <c r="A65" s="20" t="s">
        <v>131</v>
      </c>
      <c r="B65" s="20" t="s">
        <v>132</v>
      </c>
      <c r="C65" s="46"/>
      <c r="D65" s="62">
        <v>300419.75495437934</v>
      </c>
      <c r="E65" s="62">
        <f>D65*Populations!F65/Populations!$E65</f>
        <v>302660.91994963278</v>
      </c>
      <c r="F65" s="62">
        <f>D65*Populations!G65/Populations!$E65</f>
        <v>304797.59611604549</v>
      </c>
      <c r="G65" s="62">
        <f>D65*Populations!H65/Populations!$E65</f>
        <v>306907.33673234034</v>
      </c>
      <c r="H65" s="62">
        <f>D65*Populations!I65/Populations!$E65</f>
        <v>308897.43858270813</v>
      </c>
      <c r="I65" s="62">
        <f>D65*Populations!J65/Populations!$E65</f>
        <v>310788.79031016229</v>
      </c>
      <c r="K65" s="62">
        <f t="shared" si="3"/>
        <v>300419.75495437934</v>
      </c>
      <c r="L65" s="62">
        <f>E65/E$4*Populations!F$4</f>
        <v>302714.14725918119</v>
      </c>
      <c r="M65" s="62">
        <f>F65/F$4*Populations!G$4</f>
        <v>304899.59500823851</v>
      </c>
      <c r="N65" s="62">
        <f>G65/G$4*Populations!H$4</f>
        <v>307057.38240954693</v>
      </c>
      <c r="O65" s="62">
        <f>H65/H$4*Populations!I$4</f>
        <v>309091.71691152238</v>
      </c>
      <c r="P65" s="62">
        <f>I65/I$4*Populations!J$4</f>
        <v>311025.53568505845</v>
      </c>
      <c r="R65" s="62">
        <f>L65/L$4*Quanta!B$10</f>
        <v>356395.077031883</v>
      </c>
      <c r="S65" s="62">
        <f>M65/M$4*Quanta!J$10</f>
        <v>369780.26137162</v>
      </c>
      <c r="T65" s="62">
        <f>N65/N$4*Quanta!K$10</f>
        <v>377624.26546639064</v>
      </c>
      <c r="U65" s="62">
        <f>O65/O$4*Quanta!L$10</f>
        <v>385315.74912228063</v>
      </c>
      <c r="V65" s="62">
        <f>P65/P$4*Quanta!M$10</f>
        <v>393572.90302350133</v>
      </c>
      <c r="X65" s="62">
        <f>K65/K$4*Quanta!B$10</f>
        <v>356338.57085016742</v>
      </c>
      <c r="Y65" s="62">
        <f>L65/L$4*Quanta!J$10</f>
        <v>369773.1548202766</v>
      </c>
      <c r="Z65" s="62">
        <f>M65/M$4*Quanta!K$10</f>
        <v>377668.02270569431</v>
      </c>
      <c r="AA65" s="62">
        <f>N65/N$4*Quanta!L$10</f>
        <v>385436.15073698416</v>
      </c>
      <c r="AB65" s="62">
        <f>O65/O$4*Quanta!M$10</f>
        <v>393800.8536023614</v>
      </c>
      <c r="AC65" s="62">
        <f>P65/P$4*Quanta!N$10</f>
        <v>408777.07609435881</v>
      </c>
      <c r="AE65" s="29">
        <f>Baselines!G65/'CCG WP'!X65-1</f>
        <v>-7.1614712868156571E-3</v>
      </c>
      <c r="AF65" s="29">
        <f>(Baselines!G65+Baselines!I65+Baselines!L65)/('CCG WP'!X65+'PC-med WP'!X65+'Specialised WP'!X65)-1</f>
        <v>1.4308327093966788E-2</v>
      </c>
      <c r="AG65" s="29">
        <f>(Baselines!G65+Baselines!I65)/('CCG WP'!X65+'PC-med WP'!X65)-1</f>
        <v>-1.0767408765147923E-2</v>
      </c>
    </row>
    <row r="66" spans="1:33" x14ac:dyDescent="0.2">
      <c r="A66" s="20" t="s">
        <v>133</v>
      </c>
      <c r="B66" s="20" t="s">
        <v>134</v>
      </c>
      <c r="C66" s="46"/>
      <c r="D66" s="62">
        <v>329697.83636472729</v>
      </c>
      <c r="E66" s="62">
        <f>D66*Populations!F66/Populations!$E66</f>
        <v>331890.30804721673</v>
      </c>
      <c r="F66" s="62">
        <f>D66*Populations!G66/Populations!$E66</f>
        <v>333828.71291468834</v>
      </c>
      <c r="G66" s="62">
        <f>D66*Populations!H66/Populations!$E66</f>
        <v>335606.63267632941</v>
      </c>
      <c r="H66" s="62">
        <f>D66*Populations!I66/Populations!$E66</f>
        <v>337120.64375366713</v>
      </c>
      <c r="I66" s="62">
        <f>D66*Populations!J66/Populations!$E66</f>
        <v>338516.46794590307</v>
      </c>
      <c r="K66" s="62">
        <f t="shared" si="3"/>
        <v>329697.83636472729</v>
      </c>
      <c r="L66" s="62">
        <f>E66/E$4*Populations!F$4</f>
        <v>331948.67576831358</v>
      </c>
      <c r="M66" s="62">
        <f>F66/F$4*Populations!G$4</f>
        <v>333940.42691549874</v>
      </c>
      <c r="N66" s="62">
        <f>G66/G$4*Populations!H$4</f>
        <v>335770.70931591414</v>
      </c>
      <c r="O66" s="62">
        <f>H66/H$4*Populations!I$4</f>
        <v>337332.67281929404</v>
      </c>
      <c r="P66" s="62">
        <f>I66/I$4*Populations!J$4</f>
        <v>338774.33505891054</v>
      </c>
      <c r="R66" s="62">
        <f>L66/L$4*Quanta!B$10</f>
        <v>390813.82532739075</v>
      </c>
      <c r="S66" s="62">
        <f>M66/M$4*Quanta!J$10</f>
        <v>405000.7949142303</v>
      </c>
      <c r="T66" s="62">
        <f>N66/N$4*Quanta!K$10</f>
        <v>412936.39148344664</v>
      </c>
      <c r="U66" s="62">
        <f>O66/O$4*Quanta!L$10</f>
        <v>420521.10884612991</v>
      </c>
      <c r="V66" s="62">
        <f>P66/P$4*Quanta!M$10</f>
        <v>428686.33993448975</v>
      </c>
      <c r="X66" s="62">
        <f>K66/K$4*Quanta!B$10</f>
        <v>391066.34595464595</v>
      </c>
      <c r="Y66" s="62">
        <f>L66/L$4*Quanta!J$10</f>
        <v>405483.88698916213</v>
      </c>
      <c r="Z66" s="62">
        <f>M66/M$4*Quanta!K$10</f>
        <v>413639.84340898861</v>
      </c>
      <c r="AA66" s="62">
        <f>N66/N$4*Quanta!L$10</f>
        <v>421478.77609513851</v>
      </c>
      <c r="AB66" s="62">
        <f>O66/O$4*Quanta!M$10</f>
        <v>429781.47661663196</v>
      </c>
      <c r="AC66" s="62">
        <f>P66/P$4*Quanta!N$10</f>
        <v>445246.98538392311</v>
      </c>
      <c r="AE66" s="29">
        <f>Baselines!G66/'CCG WP'!X66-1</f>
        <v>1.555895625582937E-2</v>
      </c>
      <c r="AF66" s="29">
        <f>(Baselines!G66+Baselines!I66+Baselines!L66)/('CCG WP'!X66+'PC-med WP'!X66+'Specialised WP'!X66)-1</f>
        <v>2.960259271341692E-2</v>
      </c>
      <c r="AG66" s="29">
        <f>(Baselines!G66+Baselines!I66)/('CCG WP'!X66+'PC-med WP'!X66)-1</f>
        <v>8.168492088209689E-3</v>
      </c>
    </row>
    <row r="67" spans="1:33" x14ac:dyDescent="0.2">
      <c r="A67" s="20" t="s">
        <v>135</v>
      </c>
      <c r="B67" s="20" t="s">
        <v>136</v>
      </c>
      <c r="C67" s="46"/>
      <c r="D67" s="62">
        <v>177608.26252211389</v>
      </c>
      <c r="E67" s="62">
        <f>D67*Populations!F67/Populations!$E67</f>
        <v>177822.44076059823</v>
      </c>
      <c r="F67" s="62">
        <f>D67*Populations!G67/Populations!$E67</f>
        <v>178040.50309778764</v>
      </c>
      <c r="G67" s="62">
        <f>D67*Populations!H67/Populations!$E67</f>
        <v>178279.05269582334</v>
      </c>
      <c r="H67" s="62">
        <f>D67*Populations!I67/Populations!$E67</f>
        <v>178527.78043076303</v>
      </c>
      <c r="I67" s="62">
        <f>D67*Populations!J67/Populations!$E67</f>
        <v>178782.10730656251</v>
      </c>
      <c r="K67" s="62">
        <f t="shared" si="3"/>
        <v>177608.26252211389</v>
      </c>
      <c r="L67" s="62">
        <f>E67/E$4*Populations!F$4</f>
        <v>177853.71341416906</v>
      </c>
      <c r="M67" s="62">
        <f>F67/F$4*Populations!G$4</f>
        <v>178100.08340390839</v>
      </c>
      <c r="N67" s="62">
        <f>G67/G$4*Populations!H$4</f>
        <v>178366.21255807459</v>
      </c>
      <c r="O67" s="62">
        <f>H67/H$4*Populations!I$4</f>
        <v>178640.06390902086</v>
      </c>
      <c r="P67" s="62">
        <f>I67/I$4*Populations!J$4</f>
        <v>178918.29573529179</v>
      </c>
      <c r="R67" s="62">
        <f>L67/L$4*Quanta!B$10</f>
        <v>209392.88258099987</v>
      </c>
      <c r="S67" s="62">
        <f>M67/M$4*Quanta!J$10</f>
        <v>215998.63190905534</v>
      </c>
      <c r="T67" s="62">
        <f>N67/N$4*Quanta!K$10</f>
        <v>219357.72874995638</v>
      </c>
      <c r="U67" s="62">
        <f>O67/O$4*Quanta!L$10</f>
        <v>222693.86813772135</v>
      </c>
      <c r="V67" s="62">
        <f>P67/P$4*Quanta!M$10</f>
        <v>226403.8960706433</v>
      </c>
      <c r="X67" s="62">
        <f>K67/K$4*Quanta!B$10</f>
        <v>210667.48572483927</v>
      </c>
      <c r="Y67" s="62">
        <f>L67/L$4*Quanta!J$10</f>
        <v>217252.90773856951</v>
      </c>
      <c r="Z67" s="62">
        <f>M67/M$4*Quanta!K$10</f>
        <v>220606.08621358074</v>
      </c>
      <c r="AA67" s="62">
        <f>N67/N$4*Quanta!L$10</f>
        <v>223895.56587251581</v>
      </c>
      <c r="AB67" s="62">
        <f>O67/O$4*Quanta!M$10</f>
        <v>227597.84816585726</v>
      </c>
      <c r="AC67" s="62">
        <f>P67/P$4*Quanta!N$10</f>
        <v>235150.1384906123</v>
      </c>
      <c r="AE67" s="29">
        <f>Baselines!G67/'CCG WP'!X67-1</f>
        <v>1.9011876756302337E-2</v>
      </c>
      <c r="AF67" s="29">
        <f>(Baselines!G67+Baselines!I67+Baselines!L67)/('CCG WP'!X67+'PC-med WP'!X67+'Specialised WP'!X67)-1</f>
        <v>2.651525859042958E-2</v>
      </c>
      <c r="AG67" s="29">
        <f>(Baselines!G67+Baselines!I67)/('CCG WP'!X67+'PC-med WP'!X67)-1</f>
        <v>3.7381612729109337E-2</v>
      </c>
    </row>
    <row r="68" spans="1:33" x14ac:dyDescent="0.2">
      <c r="A68" s="20" t="s">
        <v>137</v>
      </c>
      <c r="B68" s="20" t="s">
        <v>138</v>
      </c>
      <c r="C68" s="46"/>
      <c r="D68" s="62">
        <v>182900.27228375705</v>
      </c>
      <c r="E68" s="62">
        <f>D68*Populations!F68/Populations!$E68</f>
        <v>184187.01620545599</v>
      </c>
      <c r="F68" s="62">
        <f>D68*Populations!G68/Populations!$E68</f>
        <v>185401.05315104689</v>
      </c>
      <c r="G68" s="62">
        <f>D68*Populations!H68/Populations!$E68</f>
        <v>186619.4078002506</v>
      </c>
      <c r="H68" s="62">
        <f>D68*Populations!I68/Populations!$E68</f>
        <v>187835.82659569732</v>
      </c>
      <c r="I68" s="62">
        <f>D68*Populations!J68/Populations!$E68</f>
        <v>189015.76886968347</v>
      </c>
      <c r="K68" s="62">
        <f t="shared" si="3"/>
        <v>182900.27228375705</v>
      </c>
      <c r="L68" s="62">
        <f>E68/E$4*Populations!F$4</f>
        <v>184219.40816186715</v>
      </c>
      <c r="M68" s="62">
        <f>F68/F$4*Populations!G$4</f>
        <v>185463.09662604079</v>
      </c>
      <c r="N68" s="62">
        <f>G68/G$4*Populations!H$4</f>
        <v>186710.64522624834</v>
      </c>
      <c r="O68" s="62">
        <f>H68/H$4*Populations!I$4</f>
        <v>187953.96428777365</v>
      </c>
      <c r="P68" s="62">
        <f>I68/I$4*Populations!J$4</f>
        <v>189159.75285642146</v>
      </c>
      <c r="R68" s="62">
        <f>L68/L$4*Quanta!B$10</f>
        <v>216887.41922723356</v>
      </c>
      <c r="S68" s="62">
        <f>M68/M$4*Quanta!J$10</f>
        <v>224928.44683284772</v>
      </c>
      <c r="T68" s="62">
        <f>N68/N$4*Quanta!K$10</f>
        <v>229619.85054727583</v>
      </c>
      <c r="U68" s="62">
        <f>O68/O$4*Quanta!L$10</f>
        <v>234304.6370627156</v>
      </c>
      <c r="V68" s="62">
        <f>P68/P$4*Quanta!M$10</f>
        <v>239363.47510159216</v>
      </c>
      <c r="X68" s="62">
        <f>K68/K$4*Quanta!B$10</f>
        <v>216944.52697891864</v>
      </c>
      <c r="Y68" s="62">
        <f>L68/L$4*Quanta!J$10</f>
        <v>225028.76840048909</v>
      </c>
      <c r="Z68" s="62">
        <f>M68/M$4*Quanta!K$10</f>
        <v>229726.3825022114</v>
      </c>
      <c r="AA68" s="62">
        <f>N68/N$4*Quanta!L$10</f>
        <v>234369.97942501286</v>
      </c>
      <c r="AB68" s="62">
        <f>O68/O$4*Quanta!M$10</f>
        <v>239464.29983324412</v>
      </c>
      <c r="AC68" s="62">
        <f>P68/P$4*Quanta!N$10</f>
        <v>248610.36093730014</v>
      </c>
      <c r="AE68" s="29">
        <f>Baselines!G68/'CCG WP'!X68-1</f>
        <v>6.6521443697511895E-2</v>
      </c>
      <c r="AF68" s="29">
        <f>(Baselines!G68+Baselines!I68+Baselines!L68)/('CCG WP'!X68+'PC-med WP'!X68+'Specialised WP'!X68)-1</f>
        <v>5.7791205496620757E-2</v>
      </c>
      <c r="AG68" s="29">
        <f>(Baselines!G68+Baselines!I68)/('CCG WP'!X68+'PC-med WP'!X68)-1</f>
        <v>6.2516576376649757E-2</v>
      </c>
    </row>
    <row r="69" spans="1:33" x14ac:dyDescent="0.2">
      <c r="A69" s="20" t="s">
        <v>139</v>
      </c>
      <c r="B69" s="20" t="s">
        <v>140</v>
      </c>
      <c r="C69" s="46"/>
      <c r="D69" s="62">
        <v>175177.84172093487</v>
      </c>
      <c r="E69" s="62">
        <f>D69*Populations!F69/Populations!$E69</f>
        <v>176041.73423019098</v>
      </c>
      <c r="F69" s="62">
        <f>D69*Populations!G69/Populations!$E69</f>
        <v>176900.14572354004</v>
      </c>
      <c r="G69" s="62">
        <f>D69*Populations!H69/Populations!$E69</f>
        <v>177777.80032650204</v>
      </c>
      <c r="H69" s="62">
        <f>D69*Populations!I69/Populations!$E69</f>
        <v>178615.14410078389</v>
      </c>
      <c r="I69" s="62">
        <f>D69*Populations!J69/Populations!$E69</f>
        <v>179441.64392433621</v>
      </c>
      <c r="K69" s="62">
        <f t="shared" si="3"/>
        <v>175177.84172093487</v>
      </c>
      <c r="L69" s="62">
        <f>E69/E$4*Populations!F$4</f>
        <v>176072.69372070886</v>
      </c>
      <c r="M69" s="62">
        <f>F69/F$4*Populations!G$4</f>
        <v>176959.344415139</v>
      </c>
      <c r="N69" s="62">
        <f>G69/G$4*Populations!H$4</f>
        <v>177864.71512862536</v>
      </c>
      <c r="O69" s="62">
        <f>H69/H$4*Populations!I$4</f>
        <v>178727.48252565408</v>
      </c>
      <c r="P69" s="62">
        <f>I69/I$4*Populations!J$4</f>
        <v>179578.33475935779</v>
      </c>
      <c r="R69" s="62">
        <f>L69/L$4*Quanta!B$10</f>
        <v>207296.03095846047</v>
      </c>
      <c r="S69" s="62">
        <f>M69/M$4*Quanta!J$10</f>
        <v>214615.15102442988</v>
      </c>
      <c r="T69" s="62">
        <f>N69/N$4*Quanta!K$10</f>
        <v>218740.97888729893</v>
      </c>
      <c r="U69" s="62">
        <f>O69/O$4*Quanta!L$10</f>
        <v>222802.84475505629</v>
      </c>
      <c r="V69" s="62">
        <f>P69/P$4*Quanta!M$10</f>
        <v>227239.11197739604</v>
      </c>
      <c r="X69" s="62">
        <f>K69/K$4*Quanta!B$10</f>
        <v>207784.67705272589</v>
      </c>
      <c r="Y69" s="62">
        <f>L69/L$4*Quanta!J$10</f>
        <v>215077.34615081211</v>
      </c>
      <c r="Z69" s="62">
        <f>M69/M$4*Quanta!K$10</f>
        <v>219193.09437834992</v>
      </c>
      <c r="AA69" s="62">
        <f>N69/N$4*Quanta!L$10</f>
        <v>223266.05735103175</v>
      </c>
      <c r="AB69" s="62">
        <f>O69/O$4*Quanta!M$10</f>
        <v>227709.22457605318</v>
      </c>
      <c r="AC69" s="62">
        <f>P69/P$4*Quanta!N$10</f>
        <v>236017.61974668215</v>
      </c>
      <c r="AE69" s="29">
        <f>Baselines!G69/'CCG WP'!X69-1</f>
        <v>1.3787681497549276E-2</v>
      </c>
      <c r="AF69" s="29">
        <f>(Baselines!G69+Baselines!I69+Baselines!L69)/('CCG WP'!X69+'PC-med WP'!X69+'Specialised WP'!X69)-1</f>
        <v>-3.0248433009695264E-3</v>
      </c>
      <c r="AG69" s="29">
        <f>(Baselines!G69+Baselines!I69)/('CCG WP'!X69+'PC-med WP'!X69)-1</f>
        <v>7.8655910677158936E-3</v>
      </c>
    </row>
    <row r="70" spans="1:33" x14ac:dyDescent="0.2">
      <c r="A70" s="20" t="s">
        <v>141</v>
      </c>
      <c r="B70" s="20" t="s">
        <v>142</v>
      </c>
      <c r="C70" s="46"/>
      <c r="D70" s="62">
        <v>271908.85360250715</v>
      </c>
      <c r="E70" s="62">
        <f>D70*Populations!F70/Populations!$E70</f>
        <v>272907.45616770239</v>
      </c>
      <c r="F70" s="62">
        <f>D70*Populations!G70/Populations!$E70</f>
        <v>273895.735268316</v>
      </c>
      <c r="G70" s="62">
        <f>D70*Populations!H70/Populations!$E70</f>
        <v>274895.96856763965</v>
      </c>
      <c r="H70" s="62">
        <f>D70*Populations!I70/Populations!$E70</f>
        <v>275901.50592355634</v>
      </c>
      <c r="I70" s="62">
        <f>D70*Populations!J70/Populations!$E70</f>
        <v>276911.43812880246</v>
      </c>
      <c r="K70" s="62">
        <f t="shared" si="3"/>
        <v>271908.85360250715</v>
      </c>
      <c r="L70" s="62">
        <f>E70/E$4*Populations!F$4</f>
        <v>272955.45089939726</v>
      </c>
      <c r="M70" s="62">
        <f>F70/F$4*Populations!G$4</f>
        <v>273987.39301735914</v>
      </c>
      <c r="N70" s="62">
        <f>G70/G$4*Populations!H$4</f>
        <v>275030.36402460153</v>
      </c>
      <c r="O70" s="62">
        <f>H70/H$4*Populations!I$4</f>
        <v>276075.03175055608</v>
      </c>
      <c r="P70" s="62">
        <f>I70/I$4*Populations!J$4</f>
        <v>277122.37721115287</v>
      </c>
      <c r="R70" s="62">
        <f>L70/L$4*Quanta!B$10</f>
        <v>321359.20910981664</v>
      </c>
      <c r="S70" s="62">
        <f>M70/M$4*Quanta!J$10</f>
        <v>332290.14226716262</v>
      </c>
      <c r="T70" s="62">
        <f>N70/N$4*Quanta!K$10</f>
        <v>338236.90666788886</v>
      </c>
      <c r="U70" s="62">
        <f>O70/O$4*Quanta!L$10</f>
        <v>344156.93418071477</v>
      </c>
      <c r="V70" s="62">
        <f>P70/P$4*Quanta!M$10</f>
        <v>350671.71655708784</v>
      </c>
      <c r="X70" s="62">
        <f>K70/K$4*Quanta!B$10</f>
        <v>322520.77533629042</v>
      </c>
      <c r="Y70" s="62">
        <f>L70/L$4*Quanta!J$10</f>
        <v>333422.13807418942</v>
      </c>
      <c r="Z70" s="62">
        <f>M70/M$4*Quanta!K$10</f>
        <v>339378.20404240949</v>
      </c>
      <c r="AA70" s="62">
        <f>N70/N$4*Quanta!L$10</f>
        <v>345233.98855802277</v>
      </c>
      <c r="AB70" s="62">
        <f>O70/O$4*Quanta!M$10</f>
        <v>351735.67330757278</v>
      </c>
      <c r="AC70" s="62">
        <f>P70/P$4*Quanta!N$10</f>
        <v>364218.56754360069</v>
      </c>
      <c r="AE70" s="29">
        <f>Baselines!G70/'CCG WP'!X70-1</f>
        <v>7.1400435025304354E-2</v>
      </c>
      <c r="AF70" s="29">
        <f>(Baselines!G70+Baselines!I70+Baselines!L70)/('CCG WP'!X70+'PC-med WP'!X70+'Specialised WP'!X70)-1</f>
        <v>6.0522690635789855E-2</v>
      </c>
      <c r="AG70" s="29">
        <f>(Baselines!G70+Baselines!I70)/('CCG WP'!X70+'PC-med WP'!X70)-1</f>
        <v>7.0387983429923251E-2</v>
      </c>
    </row>
    <row r="71" spans="1:33" x14ac:dyDescent="0.2">
      <c r="A71" s="20" t="s">
        <v>143</v>
      </c>
      <c r="B71" s="20" t="s">
        <v>144</v>
      </c>
      <c r="C71" s="46"/>
      <c r="D71" s="62">
        <v>127733.7311037222</v>
      </c>
      <c r="E71" s="62">
        <f>D71*Populations!F71/Populations!$E71</f>
        <v>127822.06150223227</v>
      </c>
      <c r="F71" s="62">
        <f>D71*Populations!G71/Populations!$E71</f>
        <v>127926.0202180474</v>
      </c>
      <c r="G71" s="62">
        <f>D71*Populations!H71/Populations!$E71</f>
        <v>128098.36987471904</v>
      </c>
      <c r="H71" s="62">
        <f>D71*Populations!I71/Populations!$E71</f>
        <v>128240.50339726693</v>
      </c>
      <c r="I71" s="62">
        <f>D71*Populations!J71/Populations!$E71</f>
        <v>128392.17599705138</v>
      </c>
      <c r="K71" s="62">
        <f t="shared" si="3"/>
        <v>127733.7311037222</v>
      </c>
      <c r="L71" s="62">
        <f>E71/E$4*Populations!F$4</f>
        <v>127844.54086440374</v>
      </c>
      <c r="M71" s="62">
        <f>F71/F$4*Populations!G$4</f>
        <v>127968.82997938139</v>
      </c>
      <c r="N71" s="62">
        <f>G71/G$4*Populations!H$4</f>
        <v>128160.99661691932</v>
      </c>
      <c r="O71" s="62">
        <f>H71/H$4*Populations!I$4</f>
        <v>128321.15913465546</v>
      </c>
      <c r="P71" s="62">
        <f>I71/I$4*Populations!J$4</f>
        <v>128489.9795690844</v>
      </c>
      <c r="R71" s="62">
        <f>L71/L$4*Quanta!B$10</f>
        <v>150515.47937884813</v>
      </c>
      <c r="S71" s="62">
        <f>M71/M$4*Quanta!J$10</f>
        <v>155199.77124245587</v>
      </c>
      <c r="T71" s="62">
        <f>N71/N$4*Quanta!K$10</f>
        <v>157614.52087269537</v>
      </c>
      <c r="U71" s="62">
        <f>O71/O$4*Quanta!L$10</f>
        <v>159965.99344123664</v>
      </c>
      <c r="V71" s="62">
        <f>P71/P$4*Quanta!M$10</f>
        <v>162591.7118253654</v>
      </c>
      <c r="X71" s="62">
        <f>K71/K$4*Quanta!B$10</f>
        <v>151509.52771987949</v>
      </c>
      <c r="Y71" s="62">
        <f>L71/L$4*Quanta!J$10</f>
        <v>156165.41093305824</v>
      </c>
      <c r="Z71" s="62">
        <f>M71/M$4*Quanta!K$10</f>
        <v>158510.32857215917</v>
      </c>
      <c r="AA71" s="62">
        <f>N71/N$4*Quanta!L$10</f>
        <v>160875.0808171586</v>
      </c>
      <c r="AB71" s="62">
        <f>O71/O$4*Quanta!M$10</f>
        <v>163488.63213612698</v>
      </c>
      <c r="AC71" s="62">
        <f>P71/P$4*Quanta!N$10</f>
        <v>168872.81631068164</v>
      </c>
      <c r="AE71" s="29">
        <f>Baselines!G71/'CCG WP'!X71-1</f>
        <v>1.2694482261075724E-2</v>
      </c>
      <c r="AF71" s="29">
        <f>(Baselines!G71+Baselines!I71+Baselines!L71)/('CCG WP'!X71+'PC-med WP'!X71+'Specialised WP'!X71)-1</f>
        <v>1.1858604197414468E-2</v>
      </c>
      <c r="AG71" s="29">
        <f>(Baselines!G71+Baselines!I71)/('CCG WP'!X71+'PC-med WP'!X71)-1</f>
        <v>1.2077364484622155E-2</v>
      </c>
    </row>
    <row r="72" spans="1:33" x14ac:dyDescent="0.2">
      <c r="A72" s="20" t="s">
        <v>145</v>
      </c>
      <c r="B72" s="20" t="s">
        <v>146</v>
      </c>
      <c r="C72" s="46"/>
      <c r="D72" s="62">
        <v>566299.51745543396</v>
      </c>
      <c r="E72" s="62">
        <f>D72*Populations!F72/Populations!$E72</f>
        <v>569653.21980552608</v>
      </c>
      <c r="F72" s="62">
        <f>D72*Populations!G72/Populations!$E72</f>
        <v>572835.32823066006</v>
      </c>
      <c r="G72" s="62">
        <f>D72*Populations!H72/Populations!$E72</f>
        <v>575966.40213082463</v>
      </c>
      <c r="H72" s="62">
        <f>D72*Populations!I72/Populations!$E72</f>
        <v>578797.00709343131</v>
      </c>
      <c r="I72" s="62">
        <f>D72*Populations!J72/Populations!$E72</f>
        <v>581469.87415545667</v>
      </c>
      <c r="K72" s="62">
        <f t="shared" si="3"/>
        <v>566299.51745543396</v>
      </c>
      <c r="L72" s="62">
        <f>E72/E$4*Populations!F$4</f>
        <v>569753.40158079751</v>
      </c>
      <c r="M72" s="62">
        <f>F72/F$4*Populations!G$4</f>
        <v>573027.02452234039</v>
      </c>
      <c r="N72" s="62">
        <f>G72/G$4*Populations!H$4</f>
        <v>576247.98962813278</v>
      </c>
      <c r="O72" s="62">
        <f>H72/H$4*Populations!I$4</f>
        <v>579161.03638346598</v>
      </c>
      <c r="P72" s="62">
        <f>I72/I$4*Populations!J$4</f>
        <v>581912.81259995571</v>
      </c>
      <c r="R72" s="62">
        <f>L72/L$4*Quanta!B$10</f>
        <v>670788.95811139548</v>
      </c>
      <c r="S72" s="62">
        <f>M72/M$4*Quanta!J$10</f>
        <v>694963.47771517129</v>
      </c>
      <c r="T72" s="62">
        <f>N72/N$4*Quanta!K$10</f>
        <v>708679.34228518396</v>
      </c>
      <c r="U72" s="62">
        <f>O72/O$4*Quanta!L$10</f>
        <v>721985.92322812462</v>
      </c>
      <c r="V72" s="62">
        <f>P72/P$4*Quanta!M$10</f>
        <v>736354.69980652642</v>
      </c>
      <c r="X72" s="62">
        <f>K72/K$4*Quanta!B$10</f>
        <v>671708.02650395781</v>
      </c>
      <c r="Y72" s="62">
        <f>L72/L$4*Quanta!J$10</f>
        <v>695968.50586482009</v>
      </c>
      <c r="Z72" s="62">
        <f>M72/M$4*Quanta!K$10</f>
        <v>709787.70339931769</v>
      </c>
      <c r="AA72" s="62">
        <f>N72/N$4*Quanta!L$10</f>
        <v>723339.73946261127</v>
      </c>
      <c r="AB72" s="62">
        <f>O72/O$4*Quanta!M$10</f>
        <v>737884.89960189874</v>
      </c>
      <c r="AC72" s="62">
        <f>P72/P$4*Quanta!N$10</f>
        <v>764800.92720528925</v>
      </c>
      <c r="AE72" s="29">
        <f>Baselines!G72/'CCG WP'!X72-1</f>
        <v>7.3393640615892819E-2</v>
      </c>
      <c r="AF72" s="29">
        <f>(Baselines!G72+Baselines!I72+Baselines!L72)/('CCG WP'!X72+'PC-med WP'!X72+'Specialised WP'!X72)-1</f>
        <v>7.635083231716866E-2</v>
      </c>
      <c r="AG72" s="29">
        <f>(Baselines!G72+Baselines!I72)/('CCG WP'!X72+'PC-med WP'!X72)-1</f>
        <v>6.6560046816316332E-2</v>
      </c>
    </row>
    <row r="73" spans="1:33" x14ac:dyDescent="0.2">
      <c r="A73" s="20" t="s">
        <v>147</v>
      </c>
      <c r="B73" s="20" t="s">
        <v>148</v>
      </c>
      <c r="C73" s="46"/>
      <c r="D73" s="62">
        <v>313847.45648954611</v>
      </c>
      <c r="E73" s="62">
        <f>D73*Populations!F73/Populations!$E73</f>
        <v>315878.50735682662</v>
      </c>
      <c r="F73" s="62">
        <f>D73*Populations!G73/Populations!$E73</f>
        <v>317841.37987546227</v>
      </c>
      <c r="G73" s="62">
        <f>D73*Populations!H73/Populations!$E73</f>
        <v>319815.70025114639</v>
      </c>
      <c r="H73" s="62">
        <f>D73*Populations!I73/Populations!$E73</f>
        <v>321691.51390725095</v>
      </c>
      <c r="I73" s="62">
        <f>D73*Populations!J73/Populations!$E73</f>
        <v>323499.01845830149</v>
      </c>
      <c r="K73" s="62">
        <f t="shared" si="3"/>
        <v>313847.45648954611</v>
      </c>
      <c r="L73" s="62">
        <f>E73/E$4*Populations!F$4</f>
        <v>315934.05917069665</v>
      </c>
      <c r="M73" s="62">
        <f>F73/F$4*Populations!G$4</f>
        <v>317947.74380041938</v>
      </c>
      <c r="N73" s="62">
        <f>G73/G$4*Populations!H$4</f>
        <v>319972.05677177053</v>
      </c>
      <c r="O73" s="62">
        <f>H73/H$4*Populations!I$4</f>
        <v>321893.83895728173</v>
      </c>
      <c r="P73" s="62">
        <f>I73/I$4*Populations!J$4</f>
        <v>323745.44593185041</v>
      </c>
      <c r="R73" s="62">
        <f>L73/L$4*Quanta!B$10</f>
        <v>371959.30343728227</v>
      </c>
      <c r="S73" s="62">
        <f>M73/M$4*Quanta!J$10</f>
        <v>385604.97202975664</v>
      </c>
      <c r="T73" s="62">
        <f>N73/N$4*Quanta!K$10</f>
        <v>393506.94635653001</v>
      </c>
      <c r="U73" s="62">
        <f>O73/O$4*Quanta!L$10</f>
        <v>401274.95791540615</v>
      </c>
      <c r="V73" s="62">
        <f>P73/P$4*Quanta!M$10</f>
        <v>409668.72612369055</v>
      </c>
      <c r="X73" s="62">
        <f>K73/K$4*Quanta!B$10</f>
        <v>372265.64587081823</v>
      </c>
      <c r="Y73" s="62">
        <f>L73/L$4*Quanta!J$10</f>
        <v>385921.61890174501</v>
      </c>
      <c r="Z73" s="62">
        <f>M73/M$4*Quanta!K$10</f>
        <v>393830.28935015964</v>
      </c>
      <c r="AA73" s="62">
        <f>N73/N$4*Quanta!L$10</f>
        <v>401647.39547285507</v>
      </c>
      <c r="AB73" s="62">
        <f>O73/O$4*Quanta!M$10</f>
        <v>410111.50288121204</v>
      </c>
      <c r="AC73" s="62">
        <f>P73/P$4*Quanta!N$10</f>
        <v>425494.69931913278</v>
      </c>
      <c r="AE73" s="29">
        <f>Baselines!G73/'CCG WP'!X73-1</f>
        <v>2.7146448466902617E-2</v>
      </c>
      <c r="AF73" s="29">
        <f>(Baselines!G73+Baselines!I73+Baselines!L73)/('CCG WP'!X73+'PC-med WP'!X73+'Specialised WP'!X73)-1</f>
        <v>2.4025121330542465E-2</v>
      </c>
      <c r="AG73" s="29">
        <f>(Baselines!G73+Baselines!I73)/('CCG WP'!X73+'PC-med WP'!X73)-1</f>
        <v>2.1041729164793965E-2</v>
      </c>
    </row>
    <row r="74" spans="1:33" x14ac:dyDescent="0.2">
      <c r="A74" s="20" t="s">
        <v>149</v>
      </c>
      <c r="B74" s="20" t="s">
        <v>150</v>
      </c>
      <c r="C74" s="46"/>
      <c r="D74" s="62">
        <v>388289.5552749614</v>
      </c>
      <c r="E74" s="62">
        <f>D74*Populations!F74/Populations!$E74</f>
        <v>390304.7672294277</v>
      </c>
      <c r="F74" s="62">
        <f>D74*Populations!G74/Populations!$E74</f>
        <v>392344.19118799333</v>
      </c>
      <c r="G74" s="62">
        <f>D74*Populations!H74/Populations!$E74</f>
        <v>394395.52071617619</v>
      </c>
      <c r="H74" s="62">
        <f>D74*Populations!I74/Populations!$E74</f>
        <v>396435.23918770376</v>
      </c>
      <c r="I74" s="62">
        <f>D74*Populations!J74/Populations!$E74</f>
        <v>398478.78165292798</v>
      </c>
      <c r="K74" s="62">
        <f t="shared" ref="K74:K137" si="4">D74</f>
        <v>388289.5552749614</v>
      </c>
      <c r="L74" s="62">
        <f>E74/E$4*Populations!F$4</f>
        <v>390373.4079798325</v>
      </c>
      <c r="M74" s="62">
        <f>F74/F$4*Populations!G$4</f>
        <v>392475.4870819553</v>
      </c>
      <c r="N74" s="62">
        <f>G74/G$4*Populations!H$4</f>
        <v>394588.33899032749</v>
      </c>
      <c r="O74" s="62">
        <f>H74/H$4*Populations!I$4</f>
        <v>396684.57364675862</v>
      </c>
      <c r="P74" s="62">
        <f>I74/I$4*Populations!J$4</f>
        <v>398782.32544695103</v>
      </c>
      <c r="R74" s="62">
        <f>L74/L$4*Quanta!B$10</f>
        <v>459599.13690142683</v>
      </c>
      <c r="S74" s="62">
        <f>M74/M$4*Quanta!J$10</f>
        <v>475991.73816940567</v>
      </c>
      <c r="T74" s="62">
        <f>N74/N$4*Quanta!K$10</f>
        <v>485271.2887198531</v>
      </c>
      <c r="U74" s="62">
        <f>O74/O$4*Quanta!L$10</f>
        <v>494509.5753041688</v>
      </c>
      <c r="V74" s="62">
        <f>P74/P$4*Quanta!M$10</f>
        <v>504620.68059757393</v>
      </c>
      <c r="X74" s="62">
        <f>K74/K$4*Quanta!B$10</f>
        <v>460564.07050774031</v>
      </c>
      <c r="Y74" s="62">
        <f>L74/L$4*Quanta!J$10</f>
        <v>476851.20742987521</v>
      </c>
      <c r="Z74" s="62">
        <f>M74/M$4*Quanta!K$10</f>
        <v>486145.09036225913</v>
      </c>
      <c r="AA74" s="62">
        <f>N74/N$4*Quanta!L$10</f>
        <v>495310.06000461295</v>
      </c>
      <c r="AB74" s="62">
        <f>O74/O$4*Quanta!M$10</f>
        <v>505399.25583867676</v>
      </c>
      <c r="AC74" s="62">
        <f>P74/P$4*Quanta!N$10</f>
        <v>524114.75680048083</v>
      </c>
      <c r="AE74" s="29">
        <f>Baselines!G74/'CCG WP'!X74-1</f>
        <v>2.9933458502443111E-2</v>
      </c>
      <c r="AF74" s="29">
        <f>(Baselines!G74+Baselines!I74+Baselines!L74)/('CCG WP'!X74+'PC-med WP'!X74+'Specialised WP'!X74)-1</f>
        <v>4.2144965295592307E-2</v>
      </c>
      <c r="AG74" s="29">
        <f>(Baselines!G74+Baselines!I74)/('CCG WP'!X74+'PC-med WP'!X74)-1</f>
        <v>4.4536759689085548E-2</v>
      </c>
    </row>
    <row r="75" spans="1:33" x14ac:dyDescent="0.2">
      <c r="A75" s="20" t="s">
        <v>153</v>
      </c>
      <c r="B75" s="20" t="s">
        <v>154</v>
      </c>
      <c r="C75" s="46"/>
      <c r="D75" s="62">
        <v>734194.22156929993</v>
      </c>
      <c r="E75" s="62">
        <f>D75*Populations!F75/Populations!$E75</f>
        <v>739885.958616524</v>
      </c>
      <c r="F75" s="62">
        <f>D75*Populations!G75/Populations!$E75</f>
        <v>745308.08676291001</v>
      </c>
      <c r="G75" s="62">
        <f>D75*Populations!H75/Populations!$E75</f>
        <v>750747.5013341509</v>
      </c>
      <c r="H75" s="62">
        <f>D75*Populations!I75/Populations!$E75</f>
        <v>755938.79409236426</v>
      </c>
      <c r="I75" s="62">
        <f>D75*Populations!J75/Populations!$E75</f>
        <v>760984.19046003651</v>
      </c>
      <c r="K75" s="62">
        <f t="shared" si="4"/>
        <v>734194.22156929993</v>
      </c>
      <c r="L75" s="62">
        <f>E75/E$4*Populations!F$4</f>
        <v>740016.07828627317</v>
      </c>
      <c r="M75" s="62">
        <f>F75/F$4*Populations!G$4</f>
        <v>745557.50014464592</v>
      </c>
      <c r="N75" s="62">
        <f>G75/G$4*Populations!H$4</f>
        <v>751114.53855928918</v>
      </c>
      <c r="O75" s="62">
        <f>H75/H$4*Populations!I$4</f>
        <v>756414.23515227053</v>
      </c>
      <c r="P75" s="62">
        <f>I75/I$4*Populations!J$4</f>
        <v>761563.87509821379</v>
      </c>
      <c r="R75" s="62">
        <f>L75/L$4*Quanta!B$10</f>
        <v>871244.66964491783</v>
      </c>
      <c r="S75" s="62">
        <f>M75/M$4*Quanta!J$10</f>
        <v>904207.3252462321</v>
      </c>
      <c r="T75" s="62">
        <f>N75/N$4*Quanta!K$10</f>
        <v>923733.12661887566</v>
      </c>
      <c r="U75" s="62">
        <f>O75/O$4*Quanta!L$10</f>
        <v>942950.91624174488</v>
      </c>
      <c r="V75" s="62">
        <f>P75/P$4*Quanta!M$10</f>
        <v>963685.84174302616</v>
      </c>
      <c r="X75" s="62">
        <f>K75/K$4*Quanta!B$10</f>
        <v>870853.91465080064</v>
      </c>
      <c r="Y75" s="62">
        <f>L75/L$4*Quanta!J$10</f>
        <v>903948.76606595307</v>
      </c>
      <c r="Z75" s="62">
        <f>M75/M$4*Quanta!K$10</f>
        <v>923494.91932063934</v>
      </c>
      <c r="AA75" s="62">
        <f>N75/N$4*Quanta!L$10</f>
        <v>942842.32553881512</v>
      </c>
      <c r="AB75" s="62">
        <f>O75/O$4*Quanta!M$10</f>
        <v>963715.80078675726</v>
      </c>
      <c r="AC75" s="62">
        <f>P75/P$4*Quanta!N$10</f>
        <v>1000914.1321340469</v>
      </c>
      <c r="AE75" s="29">
        <f>Baselines!G75/'CCG WP'!X75-1</f>
        <v>-1.1757276713596498E-3</v>
      </c>
      <c r="AF75" s="29">
        <f>(Baselines!G75+Baselines!I75+Baselines!L75)/('CCG WP'!X75+'PC-med WP'!X75+'Specialised WP'!X75)-1</f>
        <v>2.5215743193367501E-3</v>
      </c>
      <c r="AG75" s="29">
        <f>(Baselines!G75+Baselines!I75)/('CCG WP'!X75+'PC-med WP'!X75)-1</f>
        <v>-1.017980730739676E-2</v>
      </c>
    </row>
    <row r="76" spans="1:33" x14ac:dyDescent="0.2">
      <c r="A76" s="20" t="s">
        <v>155</v>
      </c>
      <c r="B76" s="20" t="s">
        <v>156</v>
      </c>
      <c r="C76" s="46"/>
      <c r="D76" s="62">
        <v>287557.04987989599</v>
      </c>
      <c r="E76" s="62">
        <f>D76*Populations!F76/Populations!$E76</f>
        <v>289690.97740695049</v>
      </c>
      <c r="F76" s="62">
        <f>D76*Populations!G76/Populations!$E76</f>
        <v>291777.18678554695</v>
      </c>
      <c r="G76" s="62">
        <f>D76*Populations!H76/Populations!$E76</f>
        <v>293791.6449007804</v>
      </c>
      <c r="H76" s="62">
        <f>D76*Populations!I76/Populations!$E76</f>
        <v>295648.23191654385</v>
      </c>
      <c r="I76" s="62">
        <f>D76*Populations!J76/Populations!$E76</f>
        <v>297481.93998188601</v>
      </c>
      <c r="K76" s="62">
        <f t="shared" si="4"/>
        <v>287557.04987989599</v>
      </c>
      <c r="L76" s="62">
        <f>E76/E$4*Populations!F$4</f>
        <v>289741.92376411607</v>
      </c>
      <c r="M76" s="62">
        <f>F76/F$4*Populations!G$4</f>
        <v>291874.828467104</v>
      </c>
      <c r="N76" s="62">
        <f>G76/G$4*Populations!H$4</f>
        <v>293935.27837264893</v>
      </c>
      <c r="O76" s="62">
        <f>H76/H$4*Populations!I$4</f>
        <v>295834.17727328476</v>
      </c>
      <c r="P76" s="62">
        <f>I76/I$4*Populations!J$4</f>
        <v>297708.54877731763</v>
      </c>
      <c r="R76" s="62">
        <f>L76/L$4*Quanta!B$10</f>
        <v>341122.46214533737</v>
      </c>
      <c r="S76" s="62">
        <f>M76/M$4*Quanta!J$10</f>
        <v>353983.90855667146</v>
      </c>
      <c r="T76" s="62">
        <f>N76/N$4*Quanta!K$10</f>
        <v>361486.48411939153</v>
      </c>
      <c r="U76" s="62">
        <f>O76/O$4*Quanta!L$10</f>
        <v>368788.81378972327</v>
      </c>
      <c r="V76" s="62">
        <f>P76/P$4*Quanta!M$10</f>
        <v>376721.53683177906</v>
      </c>
      <c r="X76" s="62">
        <f>K76/K$4*Quanta!B$10</f>
        <v>341081.65825397469</v>
      </c>
      <c r="Y76" s="62">
        <f>L76/L$4*Quanta!J$10</f>
        <v>353927.24854125164</v>
      </c>
      <c r="Z76" s="62">
        <f>M76/M$4*Quanta!K$10</f>
        <v>361534.71880392742</v>
      </c>
      <c r="AA76" s="62">
        <f>N76/N$4*Quanta!L$10</f>
        <v>368964.52829995606</v>
      </c>
      <c r="AB76" s="62">
        <f>O76/O$4*Quanta!M$10</f>
        <v>376909.97578016605</v>
      </c>
      <c r="AC76" s="62">
        <f>P76/P$4*Quanta!N$10</f>
        <v>391274.72228105209</v>
      </c>
      <c r="AE76" s="29">
        <f>Baselines!G76/'CCG WP'!X76-1</f>
        <v>-3.1265879524197682E-2</v>
      </c>
      <c r="AF76" s="29">
        <f>(Baselines!G76+Baselines!I76+Baselines!L76)/('CCG WP'!X76+'PC-med WP'!X76+'Specialised WP'!X76)-1</f>
        <v>-1.6057904429298886E-2</v>
      </c>
      <c r="AG76" s="29">
        <f>(Baselines!G76+Baselines!I76)/('CCG WP'!X76+'PC-med WP'!X76)-1</f>
        <v>-2.7440028482117684E-2</v>
      </c>
    </row>
    <row r="77" spans="1:33" x14ac:dyDescent="0.2">
      <c r="A77" s="20" t="s">
        <v>158</v>
      </c>
      <c r="B77" s="20" t="s">
        <v>159</v>
      </c>
      <c r="C77" s="46"/>
      <c r="D77" s="62">
        <v>136020.66905665348</v>
      </c>
      <c r="E77" s="62">
        <f>D77*Populations!F77/Populations!$E77</f>
        <v>136390.94718386402</v>
      </c>
      <c r="F77" s="62">
        <f>D77*Populations!G77/Populations!$E77</f>
        <v>136820.5999146961</v>
      </c>
      <c r="G77" s="62">
        <f>D77*Populations!H77/Populations!$E77</f>
        <v>137241.89612198522</v>
      </c>
      <c r="H77" s="62">
        <f>D77*Populations!I77/Populations!$E77</f>
        <v>137657.12917558022</v>
      </c>
      <c r="I77" s="62">
        <f>D77*Populations!J77/Populations!$E77</f>
        <v>138077.3513501134</v>
      </c>
      <c r="K77" s="62">
        <f t="shared" si="4"/>
        <v>136020.66905665348</v>
      </c>
      <c r="L77" s="62">
        <f>E77/E$4*Populations!F$4</f>
        <v>136414.93350878026</v>
      </c>
      <c r="M77" s="62">
        <f>F77/F$4*Populations!G$4</f>
        <v>136866.38619975315</v>
      </c>
      <c r="N77" s="62">
        <f>G77/G$4*Populations!H$4</f>
        <v>137308.99309485001</v>
      </c>
      <c r="O77" s="62">
        <f>H77/H$4*Populations!I$4</f>
        <v>137743.70741698067</v>
      </c>
      <c r="P77" s="62">
        <f>I77/I$4*Populations!J$4</f>
        <v>138182.53266723049</v>
      </c>
      <c r="R77" s="62">
        <f>L77/L$4*Quanta!B$10</f>
        <v>160605.67758841801</v>
      </c>
      <c r="S77" s="62">
        <f>M77/M$4*Quanta!J$10</f>
        <v>165990.67001242258</v>
      </c>
      <c r="T77" s="62">
        <f>N77/N$4*Quanta!K$10</f>
        <v>168864.87878091252</v>
      </c>
      <c r="U77" s="62">
        <f>O77/O$4*Quanta!L$10</f>
        <v>171712.20355104774</v>
      </c>
      <c r="V77" s="62">
        <f>P77/P$4*Quanta!M$10</f>
        <v>174856.70560519942</v>
      </c>
      <c r="X77" s="62">
        <f>K77/K$4*Quanta!B$10</f>
        <v>161338.95996650381</v>
      </c>
      <c r="Y77" s="62">
        <f>L77/L$4*Quanta!J$10</f>
        <v>166634.36705834384</v>
      </c>
      <c r="Z77" s="62">
        <f>M77/M$4*Quanta!K$10</f>
        <v>169531.40737867498</v>
      </c>
      <c r="AA77" s="62">
        <f>N77/N$4*Quanta!L$10</f>
        <v>172358.17404794184</v>
      </c>
      <c r="AB77" s="62">
        <f>O77/O$4*Quanta!M$10</f>
        <v>175493.50756199061</v>
      </c>
      <c r="AC77" s="62">
        <f>P77/P$4*Quanta!N$10</f>
        <v>181611.62088061075</v>
      </c>
      <c r="AE77" s="29">
        <f>Baselines!G77/'CCG WP'!X77-1</f>
        <v>-1.2184100523912056E-2</v>
      </c>
      <c r="AF77" s="29">
        <f>(Baselines!G77+Baselines!I77+Baselines!L77)/('CCG WP'!X77+'PC-med WP'!X77+'Specialised WP'!X77)-1</f>
        <v>-6.4792544112055594E-3</v>
      </c>
      <c r="AG77" s="29">
        <f>(Baselines!G77+Baselines!I77)/('CCG WP'!X77+'PC-med WP'!X77)-1</f>
        <v>-3.8594193000910382E-3</v>
      </c>
    </row>
    <row r="78" spans="1:33" x14ac:dyDescent="0.2">
      <c r="A78" s="20" t="s">
        <v>161</v>
      </c>
      <c r="B78" s="20" t="s">
        <v>162</v>
      </c>
      <c r="C78" s="46"/>
      <c r="D78" s="62">
        <v>477865.92442916788</v>
      </c>
      <c r="E78" s="62">
        <f>D78*Populations!F78/Populations!$E78</f>
        <v>483722.91335888871</v>
      </c>
      <c r="F78" s="62">
        <f>D78*Populations!G78/Populations!$E78</f>
        <v>489261.65163309174</v>
      </c>
      <c r="G78" s="62">
        <f>D78*Populations!H78/Populations!$E78</f>
        <v>494796.2266736264</v>
      </c>
      <c r="H78" s="62">
        <f>D78*Populations!I78/Populations!$E78</f>
        <v>500089.02034435014</v>
      </c>
      <c r="I78" s="62">
        <f>D78*Populations!J78/Populations!$E78</f>
        <v>505271.88140856323</v>
      </c>
      <c r="K78" s="62">
        <f t="shared" si="4"/>
        <v>477865.92442916788</v>
      </c>
      <c r="L78" s="62">
        <f>E78/E$4*Populations!F$4</f>
        <v>483807.9830442954</v>
      </c>
      <c r="M78" s="62">
        <f>F78/F$4*Populations!G$4</f>
        <v>489425.3804390108</v>
      </c>
      <c r="N78" s="62">
        <f>G78/G$4*Populations!H$4</f>
        <v>495038.1304211907</v>
      </c>
      <c r="O78" s="62">
        <f>H78/H$4*Populations!I$4</f>
        <v>500403.54693795549</v>
      </c>
      <c r="P78" s="62">
        <f>I78/I$4*Populations!J$4</f>
        <v>505656.77553833276</v>
      </c>
      <c r="R78" s="62">
        <f>L78/L$4*Quanta!B$10</f>
        <v>569602.65962753736</v>
      </c>
      <c r="S78" s="62">
        <f>M78/M$4*Quanta!J$10</f>
        <v>593571.94323512237</v>
      </c>
      <c r="T78" s="62">
        <f>N78/N$4*Quanta!K$10</f>
        <v>608806.10950048023</v>
      </c>
      <c r="U78" s="62">
        <f>O78/O$4*Quanta!L$10</f>
        <v>623806.32350312243</v>
      </c>
      <c r="V78" s="62">
        <f>P78/P$4*Quanta!M$10</f>
        <v>639860.01870805607</v>
      </c>
      <c r="X78" s="62">
        <f>K78/K$4*Quanta!B$10</f>
        <v>566813.79223860358</v>
      </c>
      <c r="Y78" s="62">
        <f>L78/L$4*Quanta!J$10</f>
        <v>590983.95577908715</v>
      </c>
      <c r="Z78" s="62">
        <f>M78/M$4*Quanta!K$10</f>
        <v>606233.39197085169</v>
      </c>
      <c r="AA78" s="62">
        <f>N78/N$4*Quanta!L$10</f>
        <v>621400.43649263005</v>
      </c>
      <c r="AB78" s="62">
        <f>O78/O$4*Quanta!M$10</f>
        <v>637543.27000042039</v>
      </c>
      <c r="AC78" s="62">
        <f>P78/P$4*Quanta!N$10</f>
        <v>664578.54579877516</v>
      </c>
      <c r="AE78" s="29">
        <f>Baselines!G78/'CCG WP'!X78-1</f>
        <v>-8.9514962879586601E-3</v>
      </c>
      <c r="AF78" s="29">
        <f>(Baselines!G78+Baselines!I78+Baselines!L78)/('CCG WP'!X78+'PC-med WP'!X78+'Specialised WP'!X78)-1</f>
        <v>-4.7887513548927618E-3</v>
      </c>
      <c r="AG78" s="29">
        <f>(Baselines!G78+Baselines!I78)/('CCG WP'!X78+'PC-med WP'!X78)-1</f>
        <v>-1.7024698341437272E-2</v>
      </c>
    </row>
    <row r="79" spans="1:33" x14ac:dyDescent="0.2">
      <c r="A79" s="20" t="s">
        <v>163</v>
      </c>
      <c r="B79" s="20" t="s">
        <v>164</v>
      </c>
      <c r="C79" s="46"/>
      <c r="D79" s="62">
        <v>341446.91942646197</v>
      </c>
      <c r="E79" s="62">
        <f>D79*Populations!F79/Populations!$E79</f>
        <v>342384.31820518133</v>
      </c>
      <c r="F79" s="62">
        <f>D79*Populations!G79/Populations!$E79</f>
        <v>343374.97142853058</v>
      </c>
      <c r="G79" s="62">
        <f>D79*Populations!H79/Populations!$E79</f>
        <v>344386.52667780954</v>
      </c>
      <c r="H79" s="62">
        <f>D79*Populations!I79/Populations!$E79</f>
        <v>345431.34120044723</v>
      </c>
      <c r="I79" s="62">
        <f>D79*Populations!J79/Populations!$E79</f>
        <v>346483.35320558347</v>
      </c>
      <c r="K79" s="62">
        <f t="shared" si="4"/>
        <v>341446.91942646197</v>
      </c>
      <c r="L79" s="62">
        <f>E79/E$4*Populations!F$4</f>
        <v>342444.53145006497</v>
      </c>
      <c r="M79" s="62">
        <f>F79/F$4*Populations!G$4</f>
        <v>343489.8800339094</v>
      </c>
      <c r="N79" s="62">
        <f>G79/G$4*Populations!H$4</f>
        <v>344554.89576981746</v>
      </c>
      <c r="O79" s="62">
        <f>H79/H$4*Populations!I$4</f>
        <v>345648.59720618295</v>
      </c>
      <c r="P79" s="62">
        <f>I79/I$4*Populations!J$4</f>
        <v>346747.28914506204</v>
      </c>
      <c r="R79" s="62">
        <f>L79/L$4*Quanta!B$10</f>
        <v>403170.93294222112</v>
      </c>
      <c r="S79" s="62">
        <f>M79/M$4*Quanta!J$10</f>
        <v>416582.31003558205</v>
      </c>
      <c r="T79" s="62">
        <f>N79/N$4*Quanta!K$10</f>
        <v>423739.32978554792</v>
      </c>
      <c r="U79" s="62">
        <f>O79/O$4*Quanta!L$10</f>
        <v>430887.79439434072</v>
      </c>
      <c r="V79" s="62">
        <f>P79/P$4*Quanta!M$10</f>
        <v>438775.34654434311</v>
      </c>
      <c r="X79" s="62">
        <f>K79/K$4*Quanta!B$10</f>
        <v>405002.35181968712</v>
      </c>
      <c r="Y79" s="62">
        <f>L79/L$4*Quanta!J$10</f>
        <v>418304.84598007641</v>
      </c>
      <c r="Z79" s="62">
        <f>M79/M$4*Quanta!K$10</f>
        <v>425468.40315848071</v>
      </c>
      <c r="AA79" s="62">
        <f>N79/N$4*Quanta!L$10</f>
        <v>432505.19398348173</v>
      </c>
      <c r="AB79" s="62">
        <f>O79/O$4*Quanta!M$10</f>
        <v>440376.44873290829</v>
      </c>
      <c r="AC79" s="62">
        <f>P79/P$4*Quanta!N$10</f>
        <v>455725.74190143228</v>
      </c>
      <c r="AE79" s="29">
        <f>Baselines!G79/'CCG WP'!X79-1</f>
        <v>-3.6088493693968271E-2</v>
      </c>
      <c r="AF79" s="29">
        <f>(Baselines!G79+Baselines!I79+Baselines!L79)/('CCG WP'!X79+'PC-med WP'!X79+'Specialised WP'!X79)-1</f>
        <v>-2.7019476394181452E-2</v>
      </c>
      <c r="AG79" s="29">
        <f>(Baselines!G79+Baselines!I79)/('CCG WP'!X79+'PC-med WP'!X79)-1</f>
        <v>-3.523455495987271E-2</v>
      </c>
    </row>
    <row r="80" spans="1:33" x14ac:dyDescent="0.2">
      <c r="A80" s="20" t="s">
        <v>165</v>
      </c>
      <c r="B80" s="20" t="s">
        <v>166</v>
      </c>
      <c r="C80" s="46"/>
      <c r="D80" s="62">
        <v>130892.82151603677</v>
      </c>
      <c r="E80" s="62">
        <f>D80*Populations!F80/Populations!$E80</f>
        <v>131756.90448104922</v>
      </c>
      <c r="F80" s="62">
        <f>D80*Populations!G80/Populations!$E80</f>
        <v>132639.72975043114</v>
      </c>
      <c r="G80" s="62">
        <f>D80*Populations!H80/Populations!$E80</f>
        <v>133505.87410969456</v>
      </c>
      <c r="H80" s="62">
        <f>D80*Populations!I80/Populations!$E80</f>
        <v>134383.78231089833</v>
      </c>
      <c r="I80" s="62">
        <f>D80*Populations!J80/Populations!$E80</f>
        <v>135236.29844851146</v>
      </c>
      <c r="K80" s="62">
        <f t="shared" si="4"/>
        <v>130892.82151603677</v>
      </c>
      <c r="L80" s="62">
        <f>E80/E$4*Populations!F$4</f>
        <v>131780.07584239022</v>
      </c>
      <c r="M80" s="62">
        <f>F80/F$4*Populations!G$4</f>
        <v>132684.11692955499</v>
      </c>
      <c r="N80" s="62">
        <f>G80/G$4*Populations!H$4</f>
        <v>133571.14455746271</v>
      </c>
      <c r="O80" s="62">
        <f>H80/H$4*Populations!I$4</f>
        <v>134468.30180956068</v>
      </c>
      <c r="P80" s="62">
        <f>I80/I$4*Populations!J$4</f>
        <v>135339.31557517106</v>
      </c>
      <c r="R80" s="62">
        <f>L80/L$4*Quanta!B$10</f>
        <v>155148.9109655135</v>
      </c>
      <c r="S80" s="62">
        <f>M80/M$4*Quanta!J$10</f>
        <v>160918.44082884962</v>
      </c>
      <c r="T80" s="62">
        <f>N80/N$4*Quanta!K$10</f>
        <v>164268.01060832819</v>
      </c>
      <c r="U80" s="62">
        <f>O80/O$4*Quanta!L$10</f>
        <v>167629.06157004272</v>
      </c>
      <c r="V80" s="62">
        <f>P80/P$4*Quanta!M$10</f>
        <v>171258.88781707743</v>
      </c>
      <c r="X80" s="62">
        <f>K80/K$4*Quanta!B$10</f>
        <v>155256.63736944829</v>
      </c>
      <c r="Y80" s="62">
        <f>L80/L$4*Quanta!J$10</f>
        <v>160972.76862641913</v>
      </c>
      <c r="Z80" s="62">
        <f>M80/M$4*Quanta!K$10</f>
        <v>164350.98276821972</v>
      </c>
      <c r="AA80" s="62">
        <f>N80/N$4*Quanta!L$10</f>
        <v>167666.21080321239</v>
      </c>
      <c r="AB80" s="62">
        <f>O80/O$4*Quanta!M$10</f>
        <v>171320.45000812164</v>
      </c>
      <c r="AC80" s="62">
        <f>P80/P$4*Quanta!N$10</f>
        <v>177874.81526098971</v>
      </c>
      <c r="AE80" s="29">
        <f>Baselines!G80/'CCG WP'!X80-1</f>
        <v>-4.6305128852608179E-2</v>
      </c>
      <c r="AF80" s="29">
        <f>(Baselines!G80+Baselines!I80+Baselines!L80)/('CCG WP'!X80+'PC-med WP'!X80+'Specialised WP'!X80)-1</f>
        <v>-3.6935970785972438E-2</v>
      </c>
      <c r="AG80" s="29">
        <f>(Baselines!G80+Baselines!I80)/('CCG WP'!X80+'PC-med WP'!X80)-1</f>
        <v>-3.7938564370608829E-2</v>
      </c>
    </row>
    <row r="81" spans="1:33" x14ac:dyDescent="0.2">
      <c r="A81" s="20" t="s">
        <v>167</v>
      </c>
      <c r="B81" s="20" t="s">
        <v>168</v>
      </c>
      <c r="C81" s="46"/>
      <c r="D81" s="62">
        <v>183042.59435099384</v>
      </c>
      <c r="E81" s="62">
        <f>D81*Populations!F81/Populations!$E81</f>
        <v>184073.76363096354</v>
      </c>
      <c r="F81" s="62">
        <f>D81*Populations!G81/Populations!$E81</f>
        <v>185061.24957995638</v>
      </c>
      <c r="G81" s="62">
        <f>D81*Populations!H81/Populations!$E81</f>
        <v>186083.08956658663</v>
      </c>
      <c r="H81" s="62">
        <f>D81*Populations!I81/Populations!$E81</f>
        <v>187094.70683251738</v>
      </c>
      <c r="I81" s="62">
        <f>D81*Populations!J81/Populations!$E81</f>
        <v>188136.15735462937</v>
      </c>
      <c r="K81" s="62">
        <f t="shared" si="4"/>
        <v>183042.59435099384</v>
      </c>
      <c r="L81" s="62">
        <f>E81/E$4*Populations!F$4</f>
        <v>184106.13567026798</v>
      </c>
      <c r="M81" s="62">
        <f>F81/F$4*Populations!G$4</f>
        <v>185123.17934149498</v>
      </c>
      <c r="N81" s="62">
        <f>G81/G$4*Populations!H$4</f>
        <v>186174.06478890614</v>
      </c>
      <c r="O81" s="62">
        <f>H81/H$4*Populations!I$4</f>
        <v>187212.37840383302</v>
      </c>
      <c r="P81" s="62">
        <f>I81/I$4*Populations!J$4</f>
        <v>188279.47129159598</v>
      </c>
      <c r="R81" s="62">
        <f>L81/L$4*Quanta!B$10</f>
        <v>216754.05988894496</v>
      </c>
      <c r="S81" s="62">
        <f>M81/M$4*Quanta!J$10</f>
        <v>224516.19734356689</v>
      </c>
      <c r="T81" s="62">
        <f>N81/N$4*Quanta!K$10</f>
        <v>228959.95501919917</v>
      </c>
      <c r="U81" s="62">
        <f>O81/O$4*Quanta!L$10</f>
        <v>233380.17126575319</v>
      </c>
      <c r="V81" s="62">
        <f>P81/P$4*Quanta!M$10</f>
        <v>238249.56344098412</v>
      </c>
      <c r="X81" s="62">
        <f>K81/K$4*Quanta!B$10</f>
        <v>217113.34025169193</v>
      </c>
      <c r="Y81" s="62">
        <f>L81/L$4*Quanta!J$10</f>
        <v>224890.40312436235</v>
      </c>
      <c r="Z81" s="62">
        <f>M81/M$4*Quanta!K$10</f>
        <v>229305.3393429562</v>
      </c>
      <c r="AA81" s="62">
        <f>N81/N$4*Quanta!L$10</f>
        <v>233696.43268691783</v>
      </c>
      <c r="AB81" s="62">
        <f>O81/O$4*Quanta!M$10</f>
        <v>238519.47621573234</v>
      </c>
      <c r="AC81" s="62">
        <f>P81/P$4*Quanta!N$10</f>
        <v>247453.41759045707</v>
      </c>
      <c r="AE81" s="29">
        <f>Baselines!G81/'CCG WP'!X81-1</f>
        <v>6.5809210371492455E-3</v>
      </c>
      <c r="AF81" s="29">
        <f>(Baselines!G81+Baselines!I81+Baselines!L81)/('CCG WP'!X81+'PC-med WP'!X81+'Specialised WP'!X81)-1</f>
        <v>6.9703835358174704E-3</v>
      </c>
      <c r="AG81" s="29">
        <f>(Baselines!G81+Baselines!I81)/('CCG WP'!X81+'PC-med WP'!X81)-1</f>
        <v>1.1451117297184066E-2</v>
      </c>
    </row>
    <row r="82" spans="1:33" x14ac:dyDescent="0.2">
      <c r="A82" s="20" t="s">
        <v>169</v>
      </c>
      <c r="B82" s="20" t="s">
        <v>170</v>
      </c>
      <c r="C82" s="46"/>
      <c r="D82" s="62">
        <v>223151.4887511108</v>
      </c>
      <c r="E82" s="62">
        <f>D82*Populations!F82/Populations!$E82</f>
        <v>223630.86498419783</v>
      </c>
      <c r="F82" s="62">
        <f>D82*Populations!G82/Populations!$E82</f>
        <v>224076.02982234707</v>
      </c>
      <c r="G82" s="62">
        <f>D82*Populations!H82/Populations!$E82</f>
        <v>224531.33827658978</v>
      </c>
      <c r="H82" s="62">
        <f>D82*Populations!I82/Populations!$E82</f>
        <v>224978.85332506118</v>
      </c>
      <c r="I82" s="62">
        <f>D82*Populations!J82/Populations!$E82</f>
        <v>225435.21395679738</v>
      </c>
      <c r="K82" s="62">
        <f t="shared" si="4"/>
        <v>223151.4887511108</v>
      </c>
      <c r="L82" s="62">
        <f>E82/E$4*Populations!F$4</f>
        <v>223670.1937131169</v>
      </c>
      <c r="M82" s="62">
        <f>F82/F$4*Populations!G$4</f>
        <v>224151.01567230167</v>
      </c>
      <c r="N82" s="62">
        <f>G82/G$4*Populations!H$4</f>
        <v>224641.1106823736</v>
      </c>
      <c r="O82" s="62">
        <f>H82/H$4*Populations!I$4</f>
        <v>225120.35179731486</v>
      </c>
      <c r="P82" s="62">
        <f>I82/I$4*Populations!J$4</f>
        <v>225606.94069182451</v>
      </c>
      <c r="R82" s="62">
        <f>L82/L$4*Quanta!B$10</f>
        <v>263334.09468924243</v>
      </c>
      <c r="S82" s="62">
        <f>M82/M$4*Quanta!J$10</f>
        <v>271848.90540696908</v>
      </c>
      <c r="T82" s="62">
        <f>N82/N$4*Quanta!K$10</f>
        <v>276267.36654011154</v>
      </c>
      <c r="U82" s="62">
        <f>O82/O$4*Quanta!L$10</f>
        <v>280636.49800193054</v>
      </c>
      <c r="V82" s="62">
        <f>P82/P$4*Quanta!M$10</f>
        <v>285483.88605700532</v>
      </c>
      <c r="X82" s="62">
        <f>K82/K$4*Quanta!B$10</f>
        <v>264687.92838451412</v>
      </c>
      <c r="Y82" s="62">
        <f>L82/L$4*Quanta!J$10</f>
        <v>273218.92259547563</v>
      </c>
      <c r="Z82" s="62">
        <f>M82/M$4*Quanta!K$10</f>
        <v>277647.69866009126</v>
      </c>
      <c r="AA82" s="62">
        <f>N82/N$4*Quanta!L$10</f>
        <v>281982.48913361033</v>
      </c>
      <c r="AB82" s="62">
        <f>O82/O$4*Quanta!M$10</f>
        <v>286816.44266262668</v>
      </c>
      <c r="AC82" s="62">
        <f>P82/P$4*Quanta!N$10</f>
        <v>296512.45631478162</v>
      </c>
      <c r="AE82" s="29">
        <f>Baselines!G82/'CCG WP'!X82-1</f>
        <v>9.6493437259506099E-3</v>
      </c>
      <c r="AF82" s="29">
        <f>(Baselines!G82+Baselines!I82+Baselines!L82)/('CCG WP'!X82+'PC-med WP'!X82+'Specialised WP'!X82)-1</f>
        <v>1.7912762981053598E-2</v>
      </c>
      <c r="AG82" s="29">
        <f>(Baselines!G82+Baselines!I82)/('CCG WP'!X82+'PC-med WP'!X82)-1</f>
        <v>8.5874280050022289E-3</v>
      </c>
    </row>
    <row r="83" spans="1:33" x14ac:dyDescent="0.2">
      <c r="A83" s="20" t="s">
        <v>171</v>
      </c>
      <c r="B83" s="20" t="s">
        <v>172</v>
      </c>
      <c r="C83" s="46"/>
      <c r="D83" s="62">
        <v>163674.55207149408</v>
      </c>
      <c r="E83" s="62">
        <f>D83*Populations!F83/Populations!$E83</f>
        <v>164349.50017691182</v>
      </c>
      <c r="F83" s="62">
        <f>D83*Populations!G83/Populations!$E83</f>
        <v>165039.66147777997</v>
      </c>
      <c r="G83" s="62">
        <f>D83*Populations!H83/Populations!$E83</f>
        <v>165743.84669253803</v>
      </c>
      <c r="H83" s="62">
        <f>D83*Populations!I83/Populations!$E83</f>
        <v>166456.94970607114</v>
      </c>
      <c r="I83" s="62">
        <f>D83*Populations!J83/Populations!$E83</f>
        <v>167181.83404006355</v>
      </c>
      <c r="K83" s="62">
        <f t="shared" si="4"/>
        <v>163674.55207149408</v>
      </c>
      <c r="L83" s="62">
        <f>E83/E$4*Populations!F$4</f>
        <v>164378.40341860388</v>
      </c>
      <c r="M83" s="62">
        <f>F83/F$4*Populations!G$4</f>
        <v>165094.89112149485</v>
      </c>
      <c r="N83" s="62">
        <f>G83/G$4*Populations!H$4</f>
        <v>165824.87814647652</v>
      </c>
      <c r="O83" s="62">
        <f>H83/H$4*Populations!I$4</f>
        <v>166561.64134144626</v>
      </c>
      <c r="P83" s="62">
        <f>I83/I$4*Populations!J$4</f>
        <v>167309.18588546358</v>
      </c>
      <c r="R83" s="62">
        <f>L83/L$4*Quanta!B$10</f>
        <v>193527.9678177461</v>
      </c>
      <c r="S83" s="62">
        <f>M83/M$4*Quanta!J$10</f>
        <v>200226.01862877497</v>
      </c>
      <c r="T83" s="62">
        <f>N83/N$4*Quanta!K$10</f>
        <v>203934.18752784232</v>
      </c>
      <c r="U83" s="62">
        <f>O83/O$4*Quanta!L$10</f>
        <v>207636.82783155009</v>
      </c>
      <c r="V83" s="62">
        <f>P83/P$4*Quanta!M$10</f>
        <v>211713.68404335118</v>
      </c>
      <c r="X83" s="62">
        <f>K83/K$4*Quanta!B$10</f>
        <v>194140.21550797921</v>
      </c>
      <c r="Y83" s="62">
        <f>L83/L$4*Quanta!J$10</f>
        <v>200792.46829642111</v>
      </c>
      <c r="Z83" s="62">
        <f>M83/M$4*Quanta!K$10</f>
        <v>204497.02823312077</v>
      </c>
      <c r="AA83" s="62">
        <f>N83/N$4*Quanta!L$10</f>
        <v>208152.95899304887</v>
      </c>
      <c r="AB83" s="62">
        <f>O83/O$4*Quanta!M$10</f>
        <v>212209.23418160595</v>
      </c>
      <c r="AC83" s="62">
        <f>P83/P$4*Quanta!N$10</f>
        <v>219892.42670814216</v>
      </c>
      <c r="AE83" s="29">
        <f>Baselines!G83/'CCG WP'!X83-1</f>
        <v>-1.2667423859885618E-2</v>
      </c>
      <c r="AF83" s="29">
        <f>(Baselines!G83+Baselines!I83+Baselines!L83)/('CCG WP'!X83+'PC-med WP'!X83+'Specialised WP'!X83)-1</f>
        <v>-9.2039431644376224E-3</v>
      </c>
      <c r="AG83" s="29">
        <f>(Baselines!G83+Baselines!I83)/('CCG WP'!X83+'PC-med WP'!X83)-1</f>
        <v>-8.0687040184859171E-3</v>
      </c>
    </row>
    <row r="84" spans="1:33" x14ac:dyDescent="0.2">
      <c r="A84" s="20" t="s">
        <v>173</v>
      </c>
      <c r="B84" s="20" t="s">
        <v>174</v>
      </c>
      <c r="C84" s="46"/>
      <c r="D84" s="62">
        <v>559745.94614598935</v>
      </c>
      <c r="E84" s="62">
        <f>D84*Populations!F84/Populations!$E84</f>
        <v>564640.08396529127</v>
      </c>
      <c r="F84" s="62">
        <f>D84*Populations!G84/Populations!$E84</f>
        <v>569375.77122020302</v>
      </c>
      <c r="G84" s="62">
        <f>D84*Populations!H84/Populations!$E84</f>
        <v>574064.73404822999</v>
      </c>
      <c r="H84" s="62">
        <f>D84*Populations!I84/Populations!$E84</f>
        <v>578622.16355742048</v>
      </c>
      <c r="I84" s="62">
        <f>D84*Populations!J84/Populations!$E84</f>
        <v>583082.62992443959</v>
      </c>
      <c r="K84" s="62">
        <f t="shared" si="4"/>
        <v>559745.94614598935</v>
      </c>
      <c r="L84" s="62">
        <f>E84/E$4*Populations!F$4</f>
        <v>564739.3841079647</v>
      </c>
      <c r="M84" s="62">
        <f>F84/F$4*Populations!G$4</f>
        <v>569566.30978955538</v>
      </c>
      <c r="N84" s="62">
        <f>G84/G$4*Populations!H$4</f>
        <v>574345.39182818984</v>
      </c>
      <c r="O84" s="62">
        <f>H84/H$4*Populations!I$4</f>
        <v>578986.08288115007</v>
      </c>
      <c r="P84" s="62">
        <f>I84/I$4*Populations!J$4</f>
        <v>583526.7968960962</v>
      </c>
      <c r="R84" s="62">
        <f>L84/L$4*Quanta!B$10</f>
        <v>664885.79448442603</v>
      </c>
      <c r="S84" s="62">
        <f>M84/M$4*Quanta!J$10</f>
        <v>690766.34521853004</v>
      </c>
      <c r="T84" s="62">
        <f>N84/N$4*Quanta!K$10</f>
        <v>706339.49593124376</v>
      </c>
      <c r="U84" s="62">
        <f>O84/O$4*Quanta!L$10</f>
        <v>721767.82505169988</v>
      </c>
      <c r="V84" s="62">
        <f>P84/P$4*Quanta!M$10</f>
        <v>738397.04171092098</v>
      </c>
      <c r="X84" s="62">
        <f>K84/K$4*Quanta!B$10</f>
        <v>663934.60216731008</v>
      </c>
      <c r="Y84" s="62">
        <f>L84/L$4*Quanta!J$10</f>
        <v>689843.7539295695</v>
      </c>
      <c r="Z84" s="62">
        <f>M84/M$4*Quanta!K$10</f>
        <v>705501.04211252904</v>
      </c>
      <c r="AA84" s="62">
        <f>N84/N$4*Quanta!L$10</f>
        <v>720951.48888007819</v>
      </c>
      <c r="AB84" s="62">
        <f>O84/O$4*Quanta!M$10</f>
        <v>737661.99864796456</v>
      </c>
      <c r="AC84" s="62">
        <f>P84/P$4*Quanta!N$10</f>
        <v>766922.16712208686</v>
      </c>
      <c r="AE84" s="29">
        <f>Baselines!G84/'CCG WP'!X84-1</f>
        <v>-3.2472143975715517E-2</v>
      </c>
      <c r="AF84" s="29">
        <f>(Baselines!G84+Baselines!I84+Baselines!L84)/('CCG WP'!X84+'PC-med WP'!X84+'Specialised WP'!X84)-1</f>
        <v>-1.8967821121016692E-2</v>
      </c>
      <c r="AG84" s="29">
        <f>(Baselines!G84+Baselines!I84)/('CCG WP'!X84+'PC-med WP'!X84)-1</f>
        <v>-2.9581289854100579E-2</v>
      </c>
    </row>
    <row r="85" spans="1:33" x14ac:dyDescent="0.2">
      <c r="A85" s="20" t="s">
        <v>175</v>
      </c>
      <c r="B85" s="20" t="s">
        <v>176</v>
      </c>
      <c r="C85" s="46"/>
      <c r="D85" s="62">
        <v>314276.24657572381</v>
      </c>
      <c r="E85" s="62">
        <f>D85*Populations!F85/Populations!$E85</f>
        <v>315577.49725745211</v>
      </c>
      <c r="F85" s="62">
        <f>D85*Populations!G85/Populations!$E85</f>
        <v>316890.38002149225</v>
      </c>
      <c r="G85" s="62">
        <f>D85*Populations!H85/Populations!$E85</f>
        <v>318281.04035585583</v>
      </c>
      <c r="H85" s="62">
        <f>D85*Populations!I85/Populations!$E85</f>
        <v>319681.50271205296</v>
      </c>
      <c r="I85" s="62">
        <f>D85*Populations!J85/Populations!$E85</f>
        <v>321125.2549773567</v>
      </c>
      <c r="K85" s="62">
        <f t="shared" si="4"/>
        <v>314276.24657572381</v>
      </c>
      <c r="L85" s="62">
        <f>E85/E$4*Populations!F$4</f>
        <v>315632.99613433331</v>
      </c>
      <c r="M85" s="62">
        <f>F85/F$4*Populations!G$4</f>
        <v>316996.42569941323</v>
      </c>
      <c r="N85" s="62">
        <f>G85/G$4*Populations!H$4</f>
        <v>318436.64658785629</v>
      </c>
      <c r="O85" s="62">
        <f>H85/H$4*Populations!I$4</f>
        <v>319882.56358321034</v>
      </c>
      <c r="P85" s="62">
        <f>I85/I$4*Populations!J$4</f>
        <v>321369.87422119221</v>
      </c>
      <c r="R85" s="62">
        <f>L85/L$4*Quanta!B$10</f>
        <v>371604.85226607783</v>
      </c>
      <c r="S85" s="62">
        <f>M85/M$4*Quanta!J$10</f>
        <v>384451.21957551647</v>
      </c>
      <c r="T85" s="62">
        <f>N85/N$4*Quanta!K$10</f>
        <v>391618.67342741054</v>
      </c>
      <c r="U85" s="62">
        <f>O85/O$4*Quanta!L$10</f>
        <v>398767.68892355106</v>
      </c>
      <c r="V85" s="62">
        <f>P85/P$4*Quanta!M$10</f>
        <v>406662.66859068151</v>
      </c>
      <c r="X85" s="62">
        <f>K85/K$4*Quanta!B$10</f>
        <v>372774.24906346272</v>
      </c>
      <c r="Y85" s="62">
        <f>L85/L$4*Quanta!J$10</f>
        <v>385553.8626215586</v>
      </c>
      <c r="Z85" s="62">
        <f>M85/M$4*Quanta!K$10</f>
        <v>392651.92626915453</v>
      </c>
      <c r="AA85" s="62">
        <f>N85/N$4*Quanta!L$10</f>
        <v>399720.05998120771</v>
      </c>
      <c r="AB85" s="62">
        <f>O85/O$4*Quanta!M$10</f>
        <v>407549.02088702313</v>
      </c>
      <c r="AC85" s="62">
        <f>P85/P$4*Quanta!N$10</f>
        <v>422372.51433262852</v>
      </c>
      <c r="AE85" s="29">
        <f>Baselines!G85/'CCG WP'!X85-1</f>
        <v>-1.8970977961138002E-2</v>
      </c>
      <c r="AF85" s="29">
        <f>(Baselines!G85+Baselines!I85+Baselines!L85)/('CCG WP'!X85+'PC-med WP'!X85+'Specialised WP'!X85)-1</f>
        <v>-1.0826195067606958E-2</v>
      </c>
      <c r="AG85" s="29">
        <f>(Baselines!G85+Baselines!I85)/('CCG WP'!X85+'PC-med WP'!X85)-1</f>
        <v>-5.6080085631114995E-3</v>
      </c>
    </row>
    <row r="86" spans="1:33" x14ac:dyDescent="0.2">
      <c r="A86" s="20" t="s">
        <v>177</v>
      </c>
      <c r="B86" s="20" t="s">
        <v>178</v>
      </c>
      <c r="C86" s="46"/>
      <c r="D86" s="62">
        <v>245874.15830246059</v>
      </c>
      <c r="E86" s="62">
        <f>D86*Populations!F86/Populations!$E86</f>
        <v>247179.39798487799</v>
      </c>
      <c r="F86" s="62">
        <f>D86*Populations!G86/Populations!$E86</f>
        <v>248524.22720068289</v>
      </c>
      <c r="G86" s="62">
        <f>D86*Populations!H86/Populations!$E86</f>
        <v>249890.09825874525</v>
      </c>
      <c r="H86" s="62">
        <f>D86*Populations!I86/Populations!$E86</f>
        <v>251303.63765476068</v>
      </c>
      <c r="I86" s="62">
        <f>D86*Populations!J86/Populations!$E86</f>
        <v>252765.3411787329</v>
      </c>
      <c r="K86" s="62">
        <f t="shared" si="4"/>
        <v>245874.15830246059</v>
      </c>
      <c r="L86" s="62">
        <f>E86/E$4*Populations!F$4</f>
        <v>247222.86806463829</v>
      </c>
      <c r="M86" s="62">
        <f>F86/F$4*Populations!G$4</f>
        <v>248607.39450967943</v>
      </c>
      <c r="N86" s="62">
        <f>G86/G$4*Populations!H$4</f>
        <v>250012.26845323999</v>
      </c>
      <c r="O86" s="62">
        <f>H86/H$4*Populations!I$4</f>
        <v>251461.69286872592</v>
      </c>
      <c r="P86" s="62">
        <f>I86/I$4*Populations!J$4</f>
        <v>252957.88681526759</v>
      </c>
      <c r="R86" s="62">
        <f>L86/L$4*Quanta!B$10</f>
        <v>291063.41380372172</v>
      </c>
      <c r="S86" s="62">
        <f>M86/M$4*Quanta!J$10</f>
        <v>301509.44384895865</v>
      </c>
      <c r="T86" s="62">
        <f>N86/N$4*Quanta!K$10</f>
        <v>307469.23748056235</v>
      </c>
      <c r="U86" s="62">
        <f>O86/O$4*Quanta!L$10</f>
        <v>313473.78548809636</v>
      </c>
      <c r="V86" s="62">
        <f>P86/P$4*Quanta!M$10</f>
        <v>320093.87794250442</v>
      </c>
      <c r="X86" s="62">
        <f>K86/K$4*Quanta!B$10</f>
        <v>291640.09601096791</v>
      </c>
      <c r="Y86" s="62">
        <f>L86/L$4*Quanta!J$10</f>
        <v>301989.12305776187</v>
      </c>
      <c r="Z86" s="62">
        <f>M86/M$4*Quanta!K$10</f>
        <v>307940.92432936211</v>
      </c>
      <c r="AA86" s="62">
        <f>N86/N$4*Quanta!L$10</f>
        <v>313829.83087216679</v>
      </c>
      <c r="AB86" s="62">
        <f>O86/O$4*Quanta!M$10</f>
        <v>320376.84571257944</v>
      </c>
      <c r="AC86" s="62">
        <f>P86/P$4*Quanta!N$10</f>
        <v>332459.47191956016</v>
      </c>
      <c r="AE86" s="29">
        <f>Baselines!G86/'CCG WP'!X86-1</f>
        <v>-4.4160471029619952E-2</v>
      </c>
      <c r="AF86" s="29">
        <f>(Baselines!G86+Baselines!I86+Baselines!L86)/('CCG WP'!X86+'PC-med WP'!X86+'Specialised WP'!X86)-1</f>
        <v>-3.4784394344150038E-2</v>
      </c>
      <c r="AG86" s="29">
        <f>(Baselines!G86+Baselines!I86)/('CCG WP'!X86+'PC-med WP'!X86)-1</f>
        <v>-4.6902201749959627E-2</v>
      </c>
    </row>
    <row r="87" spans="1:33" x14ac:dyDescent="0.2">
      <c r="A87" s="20" t="s">
        <v>179</v>
      </c>
      <c r="B87" s="20" t="s">
        <v>180</v>
      </c>
      <c r="C87" s="46"/>
      <c r="D87" s="62">
        <v>209098.50189979785</v>
      </c>
      <c r="E87" s="62">
        <f>D87*Populations!F87/Populations!$E87</f>
        <v>209986.27750974515</v>
      </c>
      <c r="F87" s="62">
        <f>D87*Populations!G87/Populations!$E87</f>
        <v>210856.10420292564</v>
      </c>
      <c r="G87" s="62">
        <f>D87*Populations!H87/Populations!$E87</f>
        <v>211736.30292853623</v>
      </c>
      <c r="H87" s="62">
        <f>D87*Populations!I87/Populations!$E87</f>
        <v>212630.66955524302</v>
      </c>
      <c r="I87" s="62">
        <f>D87*Populations!J87/Populations!$E87</f>
        <v>213546.86544379464</v>
      </c>
      <c r="K87" s="62">
        <f t="shared" si="4"/>
        <v>209098.50189979785</v>
      </c>
      <c r="L87" s="62">
        <f>E87/E$4*Populations!F$4</f>
        <v>210023.20664019184</v>
      </c>
      <c r="M87" s="62">
        <f>F87/F$4*Populations!G$4</f>
        <v>210926.66607518084</v>
      </c>
      <c r="N87" s="62">
        <f>G87/G$4*Populations!H$4</f>
        <v>211839.81989655789</v>
      </c>
      <c r="O87" s="62">
        <f>H87/H$4*Populations!I$4</f>
        <v>212764.40174585418</v>
      </c>
      <c r="P87" s="62">
        <f>I87/I$4*Populations!J$4</f>
        <v>213709.5361523068</v>
      </c>
      <c r="R87" s="62">
        <f>L87/L$4*Quanta!B$10</f>
        <v>247267.05899518891</v>
      </c>
      <c r="S87" s="62">
        <f>M87/M$4*Quanta!J$10</f>
        <v>255810.49954958871</v>
      </c>
      <c r="T87" s="62">
        <f>N87/N$4*Quanta!K$10</f>
        <v>260524.12665419426</v>
      </c>
      <c r="U87" s="62">
        <f>O87/O$4*Quanta!L$10</f>
        <v>265233.49012527859</v>
      </c>
      <c r="V87" s="62">
        <f>P87/P$4*Quanta!M$10</f>
        <v>270428.86482619413</v>
      </c>
      <c r="X87" s="62">
        <f>K87/K$4*Quanta!B$10</f>
        <v>248019.18018074337</v>
      </c>
      <c r="Y87" s="62">
        <f>L87/L$4*Quanta!J$10</f>
        <v>256548.77516617018</v>
      </c>
      <c r="Z87" s="62">
        <f>M87/M$4*Quanta!K$10</f>
        <v>261267.17849646648</v>
      </c>
      <c r="AA87" s="62">
        <f>N87/N$4*Quanta!L$10</f>
        <v>265913.57000771008</v>
      </c>
      <c r="AB87" s="62">
        <f>O87/O$4*Quanta!M$10</f>
        <v>271074.2424964339</v>
      </c>
      <c r="AC87" s="62">
        <f>P87/P$4*Quanta!N$10</f>
        <v>280875.84233045456</v>
      </c>
      <c r="AE87" s="29">
        <f>Baselines!G87/'CCG WP'!X87-1</f>
        <v>-5.6476285881267185E-2</v>
      </c>
      <c r="AF87" s="29">
        <f>(Baselines!G87+Baselines!I87+Baselines!L87)/('CCG WP'!X87+'PC-med WP'!X87+'Specialised WP'!X87)-1</f>
        <v>-4.7801868147929083E-2</v>
      </c>
      <c r="AG87" s="29">
        <f>(Baselines!G87+Baselines!I87)/('CCG WP'!X87+'PC-med WP'!X87)-1</f>
        <v>-5.2694888231491488E-2</v>
      </c>
    </row>
    <row r="88" spans="1:33" x14ac:dyDescent="0.2">
      <c r="A88" s="20" t="s">
        <v>181</v>
      </c>
      <c r="B88" s="20" t="s">
        <v>182</v>
      </c>
      <c r="C88" s="46"/>
      <c r="D88" s="62">
        <v>267538.08958527434</v>
      </c>
      <c r="E88" s="62">
        <f>D88*Populations!F88/Populations!$E88</f>
        <v>269094.10938677541</v>
      </c>
      <c r="F88" s="62">
        <f>D88*Populations!G88/Populations!$E88</f>
        <v>270667.5535479362</v>
      </c>
      <c r="G88" s="62">
        <f>D88*Populations!H88/Populations!$E88</f>
        <v>272228.80983878928</v>
      </c>
      <c r="H88" s="62">
        <f>D88*Populations!I88/Populations!$E88</f>
        <v>273759.72958495829</v>
      </c>
      <c r="I88" s="62">
        <f>D88*Populations!J88/Populations!$E88</f>
        <v>275340.12818755949</v>
      </c>
      <c r="K88" s="62">
        <f t="shared" si="4"/>
        <v>267538.08958527434</v>
      </c>
      <c r="L88" s="62">
        <f>E88/E$4*Populations!F$4</f>
        <v>269141.4334861681</v>
      </c>
      <c r="M88" s="62">
        <f>F88/F$4*Populations!G$4</f>
        <v>270758.13100315986</v>
      </c>
      <c r="N88" s="62">
        <f>G88/G$4*Populations!H$4</f>
        <v>272361.90133331757</v>
      </c>
      <c r="O88" s="62">
        <f>H88/H$4*Populations!I$4</f>
        <v>273931.90836055588</v>
      </c>
      <c r="P88" s="62">
        <f>I88/I$4*Populations!J$4</f>
        <v>275549.87031438027</v>
      </c>
      <c r="R88" s="62">
        <f>L88/L$4*Quanta!B$10</f>
        <v>316868.84405058168</v>
      </c>
      <c r="S88" s="62">
        <f>M88/M$4*Quanta!J$10</f>
        <v>328373.71413410531</v>
      </c>
      <c r="T88" s="62">
        <f>N88/N$4*Quanta!K$10</f>
        <v>334955.18695865048</v>
      </c>
      <c r="U88" s="62">
        <f>O88/O$4*Quanta!L$10</f>
        <v>341485.30259274895</v>
      </c>
      <c r="V88" s="62">
        <f>P88/P$4*Quanta!M$10</f>
        <v>348681.86031257047</v>
      </c>
      <c r="X88" s="62">
        <f>K88/K$4*Quanta!B$10</f>
        <v>317336.45646997425</v>
      </c>
      <c r="Y88" s="62">
        <f>L88/L$4*Quanta!J$10</f>
        <v>328763.21722691995</v>
      </c>
      <c r="Z88" s="62">
        <f>M88/M$4*Quanta!K$10</f>
        <v>335378.23480772326</v>
      </c>
      <c r="AA88" s="62">
        <f>N88/N$4*Quanta!L$10</f>
        <v>341884.38015570166</v>
      </c>
      <c r="AB88" s="62">
        <f>O88/O$4*Quanta!M$10</f>
        <v>349005.20926023356</v>
      </c>
      <c r="AC88" s="62">
        <f>P88/P$4*Quanta!N$10</f>
        <v>362151.84086797549</v>
      </c>
      <c r="AE88" s="29">
        <f>Baselines!G88/'CCG WP'!X88-1</f>
        <v>-2.1421300918996744E-2</v>
      </c>
      <c r="AF88" s="29">
        <f>(Baselines!G88+Baselines!I88+Baselines!L88)/('CCG WP'!X88+'PC-med WP'!X88+'Specialised WP'!X88)-1</f>
        <v>2.270459205719666E-3</v>
      </c>
      <c r="AG88" s="29">
        <f>(Baselines!G88+Baselines!I88)/('CCG WP'!X88+'PC-med WP'!X88)-1</f>
        <v>-1.2916075881136857E-2</v>
      </c>
    </row>
    <row r="89" spans="1:33" x14ac:dyDescent="0.2">
      <c r="A89" s="20" t="s">
        <v>183</v>
      </c>
      <c r="B89" s="20" t="s">
        <v>184</v>
      </c>
      <c r="C89" s="46"/>
      <c r="D89" s="62">
        <v>283963.30058249569</v>
      </c>
      <c r="E89" s="62">
        <f>D89*Populations!F89/Populations!$E89</f>
        <v>285188.81556669233</v>
      </c>
      <c r="F89" s="62">
        <f>D89*Populations!G89/Populations!$E89</f>
        <v>286389.4201503098</v>
      </c>
      <c r="G89" s="62">
        <f>D89*Populations!H89/Populations!$E89</f>
        <v>287639.68208732252</v>
      </c>
      <c r="H89" s="62">
        <f>D89*Populations!I89/Populations!$E89</f>
        <v>288894.89360718988</v>
      </c>
      <c r="I89" s="62">
        <f>D89*Populations!J89/Populations!$E89</f>
        <v>290175.04629427433</v>
      </c>
      <c r="K89" s="62">
        <f t="shared" si="4"/>
        <v>283963.30058249569</v>
      </c>
      <c r="L89" s="62">
        <f>E89/E$4*Populations!F$4</f>
        <v>285238.97015344386</v>
      </c>
      <c r="M89" s="62">
        <f>F89/F$4*Populations!G$4</f>
        <v>286485.25884445757</v>
      </c>
      <c r="N89" s="62">
        <f>G89/G$4*Populations!H$4</f>
        <v>287780.30789102538</v>
      </c>
      <c r="O89" s="62">
        <f>H89/H$4*Populations!I$4</f>
        <v>289076.59151116246</v>
      </c>
      <c r="P89" s="62">
        <f>I89/I$4*Populations!J$4</f>
        <v>290396.08901609154</v>
      </c>
      <c r="R89" s="62">
        <f>L89/L$4*Quanta!B$10</f>
        <v>335820.99039888318</v>
      </c>
      <c r="S89" s="62">
        <f>M89/M$4*Quanta!J$10</f>
        <v>347447.47329611005</v>
      </c>
      <c r="T89" s="62">
        <f>N89/N$4*Quanta!K$10</f>
        <v>353916.9992600751</v>
      </c>
      <c r="U89" s="62">
        <f>O89/O$4*Quanta!L$10</f>
        <v>360364.7633292072</v>
      </c>
      <c r="V89" s="62">
        <f>P89/P$4*Quanta!M$10</f>
        <v>367468.32226812816</v>
      </c>
      <c r="X89" s="62">
        <f>K89/K$4*Quanta!B$10</f>
        <v>336818.98422035843</v>
      </c>
      <c r="Y89" s="62">
        <f>L89/L$4*Quanta!J$10</f>
        <v>348426.7743225756</v>
      </c>
      <c r="Z89" s="62">
        <f>M89/M$4*Quanta!K$10</f>
        <v>354858.85522147641</v>
      </c>
      <c r="AA89" s="62">
        <f>N89/N$4*Quanta!L$10</f>
        <v>361238.45406679355</v>
      </c>
      <c r="AB89" s="62">
        <f>O89/O$4*Quanta!M$10</f>
        <v>368300.41785345954</v>
      </c>
      <c r="AC89" s="62">
        <f>P89/P$4*Quanta!N$10</f>
        <v>381664.04541599093</v>
      </c>
      <c r="AE89" s="29">
        <f>Baselines!G89/'CCG WP'!X89-1</f>
        <v>-3.2777586746365883E-2</v>
      </c>
      <c r="AF89" s="29">
        <f>(Baselines!G89+Baselines!I89+Baselines!L89)/('CCG WP'!X89+'PC-med WP'!X89+'Specialised WP'!X89)-1</f>
        <v>-1.7671597811331541E-2</v>
      </c>
      <c r="AG89" s="29">
        <f>(Baselines!G89+Baselines!I89)/('CCG WP'!X89+'PC-med WP'!X89)-1</f>
        <v>-8.6702402775878928E-3</v>
      </c>
    </row>
    <row r="90" spans="1:33" x14ac:dyDescent="0.2">
      <c r="A90" s="20" t="s">
        <v>185</v>
      </c>
      <c r="B90" s="20" t="s">
        <v>186</v>
      </c>
      <c r="C90" s="46"/>
      <c r="D90" s="62">
        <v>141418.76877009057</v>
      </c>
      <c r="E90" s="62">
        <f>D90*Populations!F90/Populations!$E90</f>
        <v>141968.35366451411</v>
      </c>
      <c r="F90" s="62">
        <f>D90*Populations!G90/Populations!$E90</f>
        <v>142470.46324923466</v>
      </c>
      <c r="G90" s="62">
        <f>D90*Populations!H90/Populations!$E90</f>
        <v>142996.66135543393</v>
      </c>
      <c r="H90" s="62">
        <f>D90*Populations!I90/Populations!$E90</f>
        <v>143520.15528902601</v>
      </c>
      <c r="I90" s="62">
        <f>D90*Populations!J90/Populations!$E90</f>
        <v>144027.17885806662</v>
      </c>
      <c r="K90" s="62">
        <f t="shared" si="4"/>
        <v>141418.76877009057</v>
      </c>
      <c r="L90" s="62">
        <f>E90/E$4*Populations!F$4</f>
        <v>141993.32085719905</v>
      </c>
      <c r="M90" s="62">
        <f>F90/F$4*Populations!G$4</f>
        <v>142518.14023096554</v>
      </c>
      <c r="N90" s="62">
        <f>G90/G$4*Populations!H$4</f>
        <v>143066.5718082755</v>
      </c>
      <c r="O90" s="62">
        <f>H90/H$4*Populations!I$4</f>
        <v>143610.42102916501</v>
      </c>
      <c r="P90" s="62">
        <f>I90/I$4*Populations!J$4</f>
        <v>144136.89249484212</v>
      </c>
      <c r="R90" s="62">
        <f>L90/L$4*Quanta!B$10</f>
        <v>167173.29197563458</v>
      </c>
      <c r="S90" s="62">
        <f>M90/M$4*Quanta!J$10</f>
        <v>172845.08083187073</v>
      </c>
      <c r="T90" s="62">
        <f>N90/N$4*Quanta!K$10</f>
        <v>175945.64464773776</v>
      </c>
      <c r="U90" s="62">
        <f>O90/O$4*Quanta!L$10</f>
        <v>179025.68698228366</v>
      </c>
      <c r="V90" s="62">
        <f>P90/P$4*Quanta!M$10</f>
        <v>182391.37531596105</v>
      </c>
      <c r="X90" s="62">
        <f>K90/K$4*Quanta!B$10</f>
        <v>167741.83829081696</v>
      </c>
      <c r="Y90" s="62">
        <f>L90/L$4*Quanta!J$10</f>
        <v>173448.51138331398</v>
      </c>
      <c r="Z90" s="62">
        <f>M90/M$4*Quanta!K$10</f>
        <v>176532.02923823911</v>
      </c>
      <c r="AA90" s="62">
        <f>N90/N$4*Quanta!L$10</f>
        <v>179585.41919493533</v>
      </c>
      <c r="AB90" s="62">
        <f>O90/O$4*Quanta!M$10</f>
        <v>182968.04247157573</v>
      </c>
      <c r="AC90" s="62">
        <f>P90/P$4*Quanta!N$10</f>
        <v>189437.36353220267</v>
      </c>
      <c r="AE90" s="29">
        <f>Baselines!G90/'CCG WP'!X90-1</f>
        <v>-2.6500164170321527E-2</v>
      </c>
      <c r="AF90" s="29">
        <f>(Baselines!G90+Baselines!I90+Baselines!L90)/('CCG WP'!X90+'PC-med WP'!X90+'Specialised WP'!X90)-1</f>
        <v>-4.6647869683835719E-3</v>
      </c>
      <c r="AG90" s="29">
        <f>(Baselines!G90+Baselines!I90)/('CCG WP'!X90+'PC-med WP'!X90)-1</f>
        <v>-1.6151253595029225E-2</v>
      </c>
    </row>
    <row r="91" spans="1:33" x14ac:dyDescent="0.2">
      <c r="A91" s="20" t="s">
        <v>187</v>
      </c>
      <c r="B91" s="20" t="s">
        <v>188</v>
      </c>
      <c r="C91" s="46"/>
      <c r="D91" s="62">
        <v>311128.47142252914</v>
      </c>
      <c r="E91" s="62">
        <f>D91*Populations!F91/Populations!$E91</f>
        <v>312156.83710687794</v>
      </c>
      <c r="F91" s="62">
        <f>D91*Populations!G91/Populations!$E91</f>
        <v>313133.5505335413</v>
      </c>
      <c r="G91" s="62">
        <f>D91*Populations!H91/Populations!$E91</f>
        <v>314138.39097755682</v>
      </c>
      <c r="H91" s="62">
        <f>D91*Populations!I91/Populations!$E91</f>
        <v>315070.2699481232</v>
      </c>
      <c r="I91" s="62">
        <f>D91*Populations!J91/Populations!$E91</f>
        <v>315967.71208812145</v>
      </c>
      <c r="K91" s="62">
        <f t="shared" si="4"/>
        <v>311128.47142252914</v>
      </c>
      <c r="L91" s="62">
        <f>E91/E$4*Populations!F$4</f>
        <v>312211.73441109253</v>
      </c>
      <c r="M91" s="62">
        <f>F91/F$4*Populations!G$4</f>
        <v>313238.33900848293</v>
      </c>
      <c r="N91" s="62">
        <f>G91/G$4*Populations!H$4</f>
        <v>314291.97188608989</v>
      </c>
      <c r="O91" s="62">
        <f>H91/H$4*Populations!I$4</f>
        <v>315268.43062496604</v>
      </c>
      <c r="P91" s="62">
        <f>I91/I$4*Populations!J$4</f>
        <v>316208.40254024079</v>
      </c>
      <c r="R91" s="62">
        <f>L91/L$4*Quanta!B$10</f>
        <v>367576.89108077961</v>
      </c>
      <c r="S91" s="62">
        <f>M91/M$4*Quanta!J$10</f>
        <v>379893.43628691661</v>
      </c>
      <c r="T91" s="62">
        <f>N91/N$4*Quanta!K$10</f>
        <v>386521.48368531821</v>
      </c>
      <c r="U91" s="62">
        <f>O91/O$4*Quanta!L$10</f>
        <v>393015.68070048816</v>
      </c>
      <c r="V91" s="62">
        <f>P91/P$4*Quanta!M$10</f>
        <v>400131.32257476263</v>
      </c>
      <c r="X91" s="62">
        <f>K91/K$4*Quanta!B$10</f>
        <v>369040.56084573088</v>
      </c>
      <c r="Y91" s="62">
        <f>L91/L$4*Quanta!J$10</f>
        <v>381374.70300076477</v>
      </c>
      <c r="Z91" s="62">
        <f>M91/M$4*Quanta!K$10</f>
        <v>387996.92116925638</v>
      </c>
      <c r="AA91" s="62">
        <f>N91/N$4*Quanta!L$10</f>
        <v>394517.42505163915</v>
      </c>
      <c r="AB91" s="62">
        <f>O91/O$4*Quanta!M$10</f>
        <v>401670.34670012631</v>
      </c>
      <c r="AC91" s="62">
        <f>P91/P$4*Quanta!N$10</f>
        <v>415588.85492204037</v>
      </c>
      <c r="AE91" s="29">
        <f>Baselines!G91/'CCG WP'!X91-1</f>
        <v>-3.0546987955261118E-3</v>
      </c>
      <c r="AF91" s="29">
        <f>(Baselines!G91+Baselines!I91+Baselines!L91)/('CCG WP'!X91+'PC-med WP'!X91+'Specialised WP'!X91)-1</f>
        <v>9.4727571420272216E-3</v>
      </c>
      <c r="AG91" s="29">
        <f>(Baselines!G91+Baselines!I91)/('CCG WP'!X91+'PC-med WP'!X91)-1</f>
        <v>-4.2337936288070477E-3</v>
      </c>
    </row>
    <row r="92" spans="1:33" x14ac:dyDescent="0.2">
      <c r="A92" s="20" t="s">
        <v>189</v>
      </c>
      <c r="B92" s="20" t="s">
        <v>190</v>
      </c>
      <c r="C92" s="46"/>
      <c r="D92" s="62">
        <v>173371.68752204507</v>
      </c>
      <c r="E92" s="62">
        <f>D92*Populations!F92/Populations!$E92</f>
        <v>174086.10072281526</v>
      </c>
      <c r="F92" s="62">
        <f>D92*Populations!G92/Populations!$E92</f>
        <v>174784.08982108469</v>
      </c>
      <c r="G92" s="62">
        <f>D92*Populations!H92/Populations!$E92</f>
        <v>175483.94708308822</v>
      </c>
      <c r="H92" s="62">
        <f>D92*Populations!I92/Populations!$E92</f>
        <v>176139.15339229722</v>
      </c>
      <c r="I92" s="62">
        <f>D92*Populations!J92/Populations!$E92</f>
        <v>176784.19517388049</v>
      </c>
      <c r="K92" s="62">
        <f t="shared" si="4"/>
        <v>173371.68752204507</v>
      </c>
      <c r="L92" s="62">
        <f>E92/E$4*Populations!F$4</f>
        <v>174116.71628683587</v>
      </c>
      <c r="M92" s="62">
        <f>F92/F$4*Populations!G$4</f>
        <v>174842.580385846</v>
      </c>
      <c r="N92" s="62">
        <f>G92/G$4*Populations!H$4</f>
        <v>175569.74043022457</v>
      </c>
      <c r="O92" s="62">
        <f>H92/H$4*Populations!I$4</f>
        <v>176249.93456457506</v>
      </c>
      <c r="P92" s="62">
        <f>I92/I$4*Populations!J$4</f>
        <v>176918.86168009642</v>
      </c>
      <c r="R92" s="62">
        <f>L92/L$4*Quanta!B$10</f>
        <v>204993.19597526116</v>
      </c>
      <c r="S92" s="62">
        <f>M92/M$4*Quanta!J$10</f>
        <v>212047.95326874626</v>
      </c>
      <c r="T92" s="62">
        <f>N92/N$4*Quanta!K$10</f>
        <v>215918.58091091141</v>
      </c>
      <c r="U92" s="62">
        <f>O92/O$4*Quanta!L$10</f>
        <v>219714.31731683054</v>
      </c>
      <c r="V92" s="62">
        <f>P92/P$4*Quanta!M$10</f>
        <v>223873.80456618199</v>
      </c>
      <c r="X92" s="62">
        <f>K92/K$4*Quanta!B$10</f>
        <v>205642.33323094511</v>
      </c>
      <c r="Y92" s="62">
        <f>L92/L$4*Quanta!J$10</f>
        <v>212688.06916118655</v>
      </c>
      <c r="Z92" s="62">
        <f>M92/M$4*Quanta!K$10</f>
        <v>216571.13587605668</v>
      </c>
      <c r="AA92" s="62">
        <f>N92/N$4*Quanta!L$10</f>
        <v>220385.27263630193</v>
      </c>
      <c r="AB92" s="62">
        <f>O92/O$4*Quanta!M$10</f>
        <v>224552.68414312726</v>
      </c>
      <c r="AC92" s="62">
        <f>P92/P$4*Quanta!N$10</f>
        <v>232522.30664675409</v>
      </c>
      <c r="AE92" s="29">
        <f>Baselines!G92/'CCG WP'!X92-1</f>
        <v>-4.224082218124714E-2</v>
      </c>
      <c r="AF92" s="29">
        <f>(Baselines!G92+Baselines!I92+Baselines!L92)/('CCG WP'!X92+'PC-med WP'!X92+'Specialised WP'!X92)-1</f>
        <v>-3.1100485408084078E-2</v>
      </c>
      <c r="AG92" s="29">
        <f>(Baselines!G92+Baselines!I92)/('CCG WP'!X92+'PC-med WP'!X92)-1</f>
        <v>-3.5970432812284625E-2</v>
      </c>
    </row>
    <row r="93" spans="1:33" x14ac:dyDescent="0.2">
      <c r="A93" s="20" t="s">
        <v>191</v>
      </c>
      <c r="B93" s="20" t="s">
        <v>192</v>
      </c>
      <c r="C93" s="46"/>
      <c r="D93" s="62">
        <v>285328.22797114664</v>
      </c>
      <c r="E93" s="62">
        <f>D93*Populations!F93/Populations!$E93</f>
        <v>286814.84056127613</v>
      </c>
      <c r="F93" s="62">
        <f>D93*Populations!G93/Populations!$E93</f>
        <v>288287.97985150688</v>
      </c>
      <c r="G93" s="62">
        <f>D93*Populations!H93/Populations!$E93</f>
        <v>289767.26904785761</v>
      </c>
      <c r="H93" s="62">
        <f>D93*Populations!I93/Populations!$E93</f>
        <v>291238.13821063517</v>
      </c>
      <c r="I93" s="62">
        <f>D93*Populations!J93/Populations!$E93</f>
        <v>292705.91995853686</v>
      </c>
      <c r="K93" s="62">
        <f t="shared" si="4"/>
        <v>285328.22797114664</v>
      </c>
      <c r="L93" s="62">
        <f>E93/E$4*Populations!F$4</f>
        <v>286865.28110809065</v>
      </c>
      <c r="M93" s="62">
        <f>F93/F$4*Populations!G$4</f>
        <v>288384.45388854691</v>
      </c>
      <c r="N93" s="62">
        <f>G93/G$4*Populations!H$4</f>
        <v>289908.93501967669</v>
      </c>
      <c r="O93" s="62">
        <f>H93/H$4*Populations!I$4</f>
        <v>291421.30987770413</v>
      </c>
      <c r="P93" s="62">
        <f>I93/I$4*Populations!J$4</f>
        <v>292928.89058976766</v>
      </c>
      <c r="R93" s="62">
        <f>L93/L$4*Quanta!B$10</f>
        <v>337735.69845996</v>
      </c>
      <c r="S93" s="62">
        <f>M93/M$4*Quanta!J$10</f>
        <v>349750.80479046667</v>
      </c>
      <c r="T93" s="62">
        <f>N93/N$4*Quanta!K$10</f>
        <v>356534.82023412565</v>
      </c>
      <c r="U93" s="62">
        <f>O93/O$4*Quanta!L$10</f>
        <v>363287.70452903042</v>
      </c>
      <c r="V93" s="62">
        <f>P93/P$4*Quanta!M$10</f>
        <v>370673.33907145454</v>
      </c>
      <c r="X93" s="62">
        <f>K93/K$4*Quanta!B$10</f>
        <v>338437.97320814978</v>
      </c>
      <c r="Y93" s="62">
        <f>L93/L$4*Quanta!J$10</f>
        <v>350413.35518727382</v>
      </c>
      <c r="Z93" s="62">
        <f>M93/M$4*Quanta!K$10</f>
        <v>357211.31894650793</v>
      </c>
      <c r="AA93" s="62">
        <f>N93/N$4*Quanta!L$10</f>
        <v>363910.42970985873</v>
      </c>
      <c r="AB93" s="62">
        <f>O93/O$4*Quanta!M$10</f>
        <v>371287.72564490564</v>
      </c>
      <c r="AC93" s="62">
        <f>P93/P$4*Quanta!N$10</f>
        <v>384992.87569783279</v>
      </c>
      <c r="AE93" s="29">
        <f>Baselines!G93/'CCG WP'!X93-1</f>
        <v>7.9502180375314646E-2</v>
      </c>
      <c r="AF93" s="29">
        <f>(Baselines!G93+Baselines!I93+Baselines!L93)/('CCG WP'!X93+'PC-med WP'!X93+'Specialised WP'!X93)-1</f>
        <v>6.1996787901531292E-2</v>
      </c>
      <c r="AG93" s="29">
        <f>(Baselines!G93+Baselines!I93)/('CCG WP'!X93+'PC-med WP'!X93)-1</f>
        <v>7.2430575607552283E-2</v>
      </c>
    </row>
    <row r="94" spans="1:33" x14ac:dyDescent="0.2">
      <c r="A94" s="20" t="s">
        <v>193</v>
      </c>
      <c r="B94" s="20" t="s">
        <v>194</v>
      </c>
      <c r="C94" s="46"/>
      <c r="D94" s="62">
        <v>191104.62183634433</v>
      </c>
      <c r="E94" s="62">
        <f>D94*Populations!F94/Populations!$E94</f>
        <v>192023.50852686897</v>
      </c>
      <c r="F94" s="62">
        <f>D94*Populations!G94/Populations!$E94</f>
        <v>192971.53813865723</v>
      </c>
      <c r="G94" s="62">
        <f>D94*Populations!H94/Populations!$E94</f>
        <v>193952.12985877082</v>
      </c>
      <c r="H94" s="62">
        <f>D94*Populations!I94/Populations!$E94</f>
        <v>194953.90648033496</v>
      </c>
      <c r="I94" s="62">
        <f>D94*Populations!J94/Populations!$E94</f>
        <v>195973.41367045924</v>
      </c>
      <c r="K94" s="62">
        <f t="shared" si="4"/>
        <v>191104.62183634433</v>
      </c>
      <c r="L94" s="62">
        <f>E94/E$4*Populations!F$4</f>
        <v>192057.27864403717</v>
      </c>
      <c r="M94" s="62">
        <f>F94/F$4*Populations!G$4</f>
        <v>193036.11503613193</v>
      </c>
      <c r="N94" s="62">
        <f>G94/G$4*Populations!H$4</f>
        <v>194046.95222105176</v>
      </c>
      <c r="O94" s="62">
        <f>H94/H$4*Populations!I$4</f>
        <v>195076.52102618743</v>
      </c>
      <c r="P94" s="62">
        <f>I94/I$4*Populations!J$4</f>
        <v>196122.69768820898</v>
      </c>
      <c r="R94" s="62">
        <f>L94/L$4*Quanta!B$10</f>
        <v>226115.19559497375</v>
      </c>
      <c r="S94" s="62">
        <f>M94/M$4*Quanta!J$10</f>
        <v>234112.95469347615</v>
      </c>
      <c r="T94" s="62">
        <f>N94/N$4*Quanta!K$10</f>
        <v>238642.16265848093</v>
      </c>
      <c r="U94" s="62">
        <f>O94/O$4*Quanta!L$10</f>
        <v>243183.66272134703</v>
      </c>
      <c r="V94" s="62">
        <f>P94/P$4*Quanta!M$10</f>
        <v>248174.41213608062</v>
      </c>
      <c r="X94" s="62">
        <f>K94/K$4*Quanta!B$10</f>
        <v>226675.9981824955</v>
      </c>
      <c r="Y94" s="62">
        <f>L94/L$4*Quanta!J$10</f>
        <v>234602.92977188769</v>
      </c>
      <c r="Z94" s="62">
        <f>M94/M$4*Quanta!K$10</f>
        <v>239106.80456795951</v>
      </c>
      <c r="AA94" s="62">
        <f>N94/N$4*Quanta!L$10</f>
        <v>243578.93544004965</v>
      </c>
      <c r="AB94" s="62">
        <f>O94/O$4*Quanta!M$10</f>
        <v>248538.85204527088</v>
      </c>
      <c r="AC94" s="62">
        <f>P94/P$4*Quanta!N$10</f>
        <v>257761.67458450675</v>
      </c>
      <c r="AE94" s="29">
        <f>Baselines!G94/'CCG WP'!X94-1</f>
        <v>-3.0072785217366116E-2</v>
      </c>
      <c r="AF94" s="29">
        <f>(Baselines!G94+Baselines!I94+Baselines!L94)/('CCG WP'!X94+'PC-med WP'!X94+'Specialised WP'!X94)-1</f>
        <v>-3.0563015731014498E-2</v>
      </c>
      <c r="AG94" s="29">
        <f>(Baselines!G94+Baselines!I94)/('CCG WP'!X94+'PC-med WP'!X94)-1</f>
        <v>-3.4631852021786425E-2</v>
      </c>
    </row>
    <row r="95" spans="1:33" x14ac:dyDescent="0.2">
      <c r="A95" s="20" t="s">
        <v>195</v>
      </c>
      <c r="B95" s="20" t="s">
        <v>196</v>
      </c>
      <c r="C95" s="46"/>
      <c r="D95" s="62">
        <v>281667.12659172656</v>
      </c>
      <c r="E95" s="62">
        <f>D95*Populations!F95/Populations!$E95</f>
        <v>282651.67527147313</v>
      </c>
      <c r="F95" s="62">
        <f>D95*Populations!G95/Populations!$E95</f>
        <v>283640.17441945436</v>
      </c>
      <c r="G95" s="62">
        <f>D95*Populations!H95/Populations!$E95</f>
        <v>284666.53992478224</v>
      </c>
      <c r="H95" s="62">
        <f>D95*Populations!I95/Populations!$E95</f>
        <v>285703.10959982133</v>
      </c>
      <c r="I95" s="62">
        <f>D95*Populations!J95/Populations!$E95</f>
        <v>286768.60890902852</v>
      </c>
      <c r="K95" s="62">
        <f t="shared" si="4"/>
        <v>281667.12659172656</v>
      </c>
      <c r="L95" s="62">
        <f>E95/E$4*Populations!F$4</f>
        <v>282701.38366533042</v>
      </c>
      <c r="M95" s="62">
        <f>F95/F$4*Populations!G$4</f>
        <v>283735.09309316066</v>
      </c>
      <c r="N95" s="62">
        <f>G95/G$4*Populations!H$4</f>
        <v>284805.7121720665</v>
      </c>
      <c r="O95" s="62">
        <f>H95/H$4*Populations!I$4</f>
        <v>285882.80005929794</v>
      </c>
      <c r="P95" s="62">
        <f>I95/I$4*Populations!J$4</f>
        <v>286987.05675509421</v>
      </c>
      <c r="R95" s="62">
        <f>L95/L$4*Quanta!B$10</f>
        <v>332833.40841735154</v>
      </c>
      <c r="S95" s="62">
        <f>M95/M$4*Quanta!J$10</f>
        <v>344112.09001919109</v>
      </c>
      <c r="T95" s="62">
        <f>N95/N$4*Quanta!K$10</f>
        <v>350258.79207216547</v>
      </c>
      <c r="U95" s="62">
        <f>O95/O$4*Quanta!L$10</f>
        <v>356383.36208652111</v>
      </c>
      <c r="V95" s="62">
        <f>P95/P$4*Quanta!M$10</f>
        <v>363154.51980008872</v>
      </c>
      <c r="X95" s="62">
        <f>K95/K$4*Quanta!B$10</f>
        <v>334095.41047129437</v>
      </c>
      <c r="Y95" s="62">
        <f>L95/L$4*Quanta!J$10</f>
        <v>345327.04684094054</v>
      </c>
      <c r="Z95" s="62">
        <f>M95/M$4*Quanta!K$10</f>
        <v>351452.32507709507</v>
      </c>
      <c r="AA95" s="62">
        <f>N95/N$4*Quanta!L$10</f>
        <v>357504.56981715508</v>
      </c>
      <c r="AB95" s="62">
        <f>O95/O$4*Quanta!M$10</f>
        <v>364231.34148823237</v>
      </c>
      <c r="AC95" s="62">
        <f>P95/P$4*Quanta!N$10</f>
        <v>377183.59580630704</v>
      </c>
      <c r="AE95" s="29">
        <f>Baselines!G95/'CCG WP'!X95-1</f>
        <v>-2.4979560358286967E-2</v>
      </c>
      <c r="AF95" s="29">
        <f>(Baselines!G95+Baselines!I95+Baselines!L95)/('CCG WP'!X95+'PC-med WP'!X95+'Specialised WP'!X95)-1</f>
        <v>-2.4928342539922155E-2</v>
      </c>
      <c r="AG95" s="29">
        <f>(Baselines!G95+Baselines!I95)/('CCG WP'!X95+'PC-med WP'!X95)-1</f>
        <v>-2.9670218095570466E-2</v>
      </c>
    </row>
    <row r="96" spans="1:33" x14ac:dyDescent="0.2">
      <c r="A96" s="20" t="s">
        <v>197</v>
      </c>
      <c r="B96" s="20" t="s">
        <v>198</v>
      </c>
      <c r="C96" s="46"/>
      <c r="D96" s="62">
        <v>114196.77340644952</v>
      </c>
      <c r="E96" s="62">
        <f>D96*Populations!F96/Populations!$E96</f>
        <v>114390.62095038597</v>
      </c>
      <c r="F96" s="62">
        <f>D96*Populations!G96/Populations!$E96</f>
        <v>114595.22272250376</v>
      </c>
      <c r="G96" s="62">
        <f>D96*Populations!H96/Populations!$E96</f>
        <v>114819.68113123118</v>
      </c>
      <c r="H96" s="62">
        <f>D96*Populations!I96/Populations!$E96</f>
        <v>115050.25730497076</v>
      </c>
      <c r="I96" s="62">
        <f>D96*Populations!J96/Populations!$E96</f>
        <v>115297.47695470491</v>
      </c>
      <c r="K96" s="62">
        <f t="shared" si="4"/>
        <v>114196.77340644952</v>
      </c>
      <c r="L96" s="62">
        <f>E96/E$4*Populations!F$4</f>
        <v>114410.73819906075</v>
      </c>
      <c r="M96" s="62">
        <f>F96/F$4*Populations!G$4</f>
        <v>114633.57140345548</v>
      </c>
      <c r="N96" s="62">
        <f>G96/G$4*Populations!H$4</f>
        <v>114875.815979604</v>
      </c>
      <c r="O96" s="62">
        <f>H96/H$4*Populations!I$4</f>
        <v>115122.61715302068</v>
      </c>
      <c r="P96" s="62">
        <f>I96/I$4*Populations!J$4</f>
        <v>115385.30555489019</v>
      </c>
      <c r="R96" s="62">
        <f>L96/L$4*Quanta!B$10</f>
        <v>134699.43252707412</v>
      </c>
      <c r="S96" s="62">
        <f>M96/M$4*Quanta!J$10</f>
        <v>139026.85569125356</v>
      </c>
      <c r="T96" s="62">
        <f>N96/N$4*Quanta!K$10</f>
        <v>141276.18521573595</v>
      </c>
      <c r="U96" s="62">
        <f>O96/O$4*Quanta!L$10</f>
        <v>143512.60497197774</v>
      </c>
      <c r="V96" s="62">
        <f>P96/P$4*Quanta!M$10</f>
        <v>146009.00718157165</v>
      </c>
      <c r="X96" s="62">
        <f>K96/K$4*Quanta!B$10</f>
        <v>135452.86007417878</v>
      </c>
      <c r="Y96" s="62">
        <f>L96/L$4*Quanta!J$10</f>
        <v>139755.67376757381</v>
      </c>
      <c r="Z96" s="62">
        <f>M96/M$4*Quanta!K$10</f>
        <v>141992.42949622561</v>
      </c>
      <c r="AA96" s="62">
        <f>N96/N$4*Quanta!L$10</f>
        <v>144198.75521798246</v>
      </c>
      <c r="AB96" s="62">
        <f>O96/O$4*Quanta!M$10</f>
        <v>146672.92076537485</v>
      </c>
      <c r="AC96" s="62">
        <f>P96/P$4*Quanta!N$10</f>
        <v>151649.50274932708</v>
      </c>
      <c r="AE96" s="29">
        <f>Baselines!G96/'CCG WP'!X96-1</f>
        <v>-3.2846541068864199E-2</v>
      </c>
      <c r="AF96" s="29">
        <f>(Baselines!G96+Baselines!I96+Baselines!L96)/('CCG WP'!X96+'PC-med WP'!X96+'Specialised WP'!X96)-1</f>
        <v>-2.9293780236695599E-2</v>
      </c>
      <c r="AG96" s="29">
        <f>(Baselines!G96+Baselines!I96)/('CCG WP'!X96+'PC-med WP'!X96)-1</f>
        <v>-2.3392791176376715E-2</v>
      </c>
    </row>
    <row r="97" spans="1:33" x14ac:dyDescent="0.2">
      <c r="A97" s="20" t="s">
        <v>201</v>
      </c>
      <c r="B97" s="20" t="s">
        <v>202</v>
      </c>
      <c r="C97" s="46"/>
      <c r="D97" s="62">
        <v>78316.58991018722</v>
      </c>
      <c r="E97" s="62">
        <f>D97*Populations!F97/Populations!$E97</f>
        <v>79520.090491464027</v>
      </c>
      <c r="F97" s="62">
        <f>D97*Populations!G97/Populations!$E97</f>
        <v>80708.044113818294</v>
      </c>
      <c r="G97" s="62">
        <f>D97*Populations!H97/Populations!$E97</f>
        <v>81878.806581136814</v>
      </c>
      <c r="H97" s="62">
        <f>D97*Populations!I97/Populations!$E97</f>
        <v>83023.073426733856</v>
      </c>
      <c r="I97" s="62">
        <f>D97*Populations!J97/Populations!$E97</f>
        <v>84150.219057865179</v>
      </c>
      <c r="K97" s="62">
        <f t="shared" si="4"/>
        <v>78316.58991018722</v>
      </c>
      <c r="L97" s="62">
        <f>E97/E$4*Populations!F$4</f>
        <v>79534.075251943214</v>
      </c>
      <c r="M97" s="62">
        <f>F97/F$4*Populations!G$4</f>
        <v>80735.052630931197</v>
      </c>
      <c r="N97" s="62">
        <f>G97/G$4*Populations!H$4</f>
        <v>81918.836777590055</v>
      </c>
      <c r="O97" s="62">
        <f>H97/H$4*Populations!I$4</f>
        <v>83075.290058999803</v>
      </c>
      <c r="P97" s="62">
        <f>I97/I$4*Populations!J$4</f>
        <v>84214.321032516731</v>
      </c>
      <c r="R97" s="62">
        <f>L97/L$4*Quanta!B$10</f>
        <v>93638.018350713784</v>
      </c>
      <c r="S97" s="62">
        <f>M97/M$4*Quanta!J$10</f>
        <v>97914.950864105165</v>
      </c>
      <c r="T97" s="62">
        <f>N97/N$4*Quanta!K$10</f>
        <v>100745.14516879039</v>
      </c>
      <c r="U97" s="62">
        <f>O97/O$4*Quanta!L$10</f>
        <v>103562.19811544546</v>
      </c>
      <c r="V97" s="62">
        <f>P97/P$4*Quanta!M$10</f>
        <v>106565.12408834013</v>
      </c>
      <c r="X97" s="62">
        <f>K97/K$4*Quanta!B$10</f>
        <v>92894.096550650094</v>
      </c>
      <c r="Y97" s="62">
        <f>L97/L$4*Quanta!J$10</f>
        <v>97152.928556206913</v>
      </c>
      <c r="Z97" s="62">
        <f>M97/M$4*Quanta!K$10</f>
        <v>100003.56900880787</v>
      </c>
      <c r="AA97" s="62">
        <f>N97/N$4*Quanta!L$10</f>
        <v>102829.25254111688</v>
      </c>
      <c r="AB97" s="62">
        <f>O97/O$4*Quanta!M$10</f>
        <v>105842.75911820246</v>
      </c>
      <c r="AC97" s="62">
        <f>P97/P$4*Quanta!N$10</f>
        <v>110681.85717008833</v>
      </c>
      <c r="AE97" s="29">
        <f>Baselines!G97/'CCG WP'!X97-1</f>
        <v>-8.2568950834807198E-2</v>
      </c>
      <c r="AF97" s="29">
        <f>(Baselines!G97+Baselines!I97+Baselines!L97)/('CCG WP'!X97+'PC-med WP'!X97+'Specialised WP'!X97)-1</f>
        <v>-8.6767099943099835E-2</v>
      </c>
      <c r="AG97" s="29">
        <f>(Baselines!G97+Baselines!I97)/('CCG WP'!X97+'PC-med WP'!X97)-1</f>
        <v>-8.9661340181008464E-2</v>
      </c>
    </row>
    <row r="98" spans="1:33" x14ac:dyDescent="0.2">
      <c r="A98" s="20" t="s">
        <v>204</v>
      </c>
      <c r="B98" s="20" t="s">
        <v>205</v>
      </c>
      <c r="C98" s="46"/>
      <c r="D98" s="62">
        <v>297042.13030390255</v>
      </c>
      <c r="E98" s="62">
        <f>D98*Populations!F98/Populations!$E98</f>
        <v>298551.25889139273</v>
      </c>
      <c r="F98" s="62">
        <f>D98*Populations!G98/Populations!$E98</f>
        <v>300110.82841887872</v>
      </c>
      <c r="G98" s="62">
        <f>D98*Populations!H98/Populations!$E98</f>
        <v>301757.59944830847</v>
      </c>
      <c r="H98" s="62">
        <f>D98*Populations!I98/Populations!$E98</f>
        <v>303447.93861920096</v>
      </c>
      <c r="I98" s="62">
        <f>D98*Populations!J98/Populations!$E98</f>
        <v>305179.01671216532</v>
      </c>
      <c r="K98" s="62">
        <f t="shared" si="4"/>
        <v>297042.13030390255</v>
      </c>
      <c r="L98" s="62">
        <f>E98/E$4*Populations!F$4</f>
        <v>298603.76345747849</v>
      </c>
      <c r="M98" s="62">
        <f>F98/F$4*Populations!G$4</f>
        <v>300211.25890922348</v>
      </c>
      <c r="N98" s="62">
        <f>G98/G$4*Populations!H$4</f>
        <v>301905.12744110113</v>
      </c>
      <c r="O98" s="62">
        <f>H98/H$4*Populations!I$4</f>
        <v>303638.78953291383</v>
      </c>
      <c r="P98" s="62">
        <f>I98/I$4*Populations!J$4</f>
        <v>305411.4888056725</v>
      </c>
      <c r="R98" s="62">
        <f>L98/L$4*Quanta!B$10</f>
        <v>351555.79031567881</v>
      </c>
      <c r="S98" s="62">
        <f>M98/M$4*Quanta!J$10</f>
        <v>364094.27760360308</v>
      </c>
      <c r="T98" s="62">
        <f>N98/N$4*Quanta!K$10</f>
        <v>371287.93678838515</v>
      </c>
      <c r="U98" s="62">
        <f>O98/O$4*Quanta!L$10</f>
        <v>378518.09430709388</v>
      </c>
      <c r="V98" s="62">
        <f>P98/P$4*Quanta!M$10</f>
        <v>386468.86661966308</v>
      </c>
      <c r="X98" s="62">
        <f>K98/K$4*Quanta!B$10</f>
        <v>352332.24995758175</v>
      </c>
      <c r="Y98" s="62">
        <f>L98/L$4*Quanta!J$10</f>
        <v>364752.21476960753</v>
      </c>
      <c r="Z98" s="62">
        <f>M98/M$4*Quanta!K$10</f>
        <v>371860.75154730893</v>
      </c>
      <c r="AA98" s="62">
        <f>N98/N$4*Quanta!L$10</f>
        <v>378968.74289591634</v>
      </c>
      <c r="AB98" s="62">
        <f>O98/O$4*Quanta!M$10</f>
        <v>386853.50645962829</v>
      </c>
      <c r="AC98" s="62">
        <f>P98/P$4*Quanta!N$10</f>
        <v>401398.6026087096</v>
      </c>
      <c r="AE98" s="29">
        <f>Baselines!G98/'CCG WP'!X98-1</f>
        <v>-1.5425458738161812E-2</v>
      </c>
      <c r="AF98" s="29">
        <f>(Baselines!G98+Baselines!I98+Baselines!L98)/('CCG WP'!X98+'PC-med WP'!X98+'Specialised WP'!X98)-1</f>
        <v>-9.9804797199980477E-3</v>
      </c>
      <c r="AG98" s="29">
        <f>(Baselines!G98+Baselines!I98)/('CCG WP'!X98+'PC-med WP'!X98)-1</f>
        <v>-4.1133161780732008E-3</v>
      </c>
    </row>
    <row r="99" spans="1:33" x14ac:dyDescent="0.2">
      <c r="A99" s="20" t="s">
        <v>207</v>
      </c>
      <c r="B99" s="20" t="s">
        <v>208</v>
      </c>
      <c r="C99" s="46"/>
      <c r="D99" s="62">
        <v>100959.10532206733</v>
      </c>
      <c r="E99" s="62">
        <f>D99*Populations!F99/Populations!$E99</f>
        <v>101494.90163383204</v>
      </c>
      <c r="F99" s="62">
        <f>D99*Populations!G99/Populations!$E99</f>
        <v>102046.65022563993</v>
      </c>
      <c r="G99" s="62">
        <f>D99*Populations!H99/Populations!$E99</f>
        <v>102627.67026246243</v>
      </c>
      <c r="H99" s="62">
        <f>D99*Populations!I99/Populations!$E99</f>
        <v>103207.49629784412</v>
      </c>
      <c r="I99" s="62">
        <f>D99*Populations!J99/Populations!$E99</f>
        <v>103772.17376868991</v>
      </c>
      <c r="K99" s="62">
        <f t="shared" si="4"/>
        <v>100959.10532206733</v>
      </c>
      <c r="L99" s="62">
        <f>E99/E$4*Populations!F$4</f>
        <v>101512.7509833541</v>
      </c>
      <c r="M99" s="62">
        <f>F99/F$4*Populations!G$4</f>
        <v>102080.79959363908</v>
      </c>
      <c r="N99" s="62">
        <f>G99/G$4*Populations!H$4</f>
        <v>102677.84448914797</v>
      </c>
      <c r="O99" s="62">
        <f>H99/H$4*Populations!I$4</f>
        <v>103272.40774545549</v>
      </c>
      <c r="P99" s="62">
        <f>I99/I$4*Populations!J$4</f>
        <v>103851.22289449055</v>
      </c>
      <c r="R99" s="62">
        <f>L99/L$4*Quanta!B$10</f>
        <v>119514.21839381363</v>
      </c>
      <c r="S99" s="62">
        <f>M99/M$4*Quanta!J$10</f>
        <v>123802.93504076275</v>
      </c>
      <c r="T99" s="62">
        <f>N99/N$4*Quanta!K$10</f>
        <v>126274.91741322567</v>
      </c>
      <c r="U99" s="62">
        <f>O99/O$4*Quanta!L$10</f>
        <v>128740.05667868615</v>
      </c>
      <c r="V99" s="62">
        <f>P99/P$4*Quanta!M$10</f>
        <v>131413.73484688086</v>
      </c>
      <c r="X99" s="62">
        <f>K99/K$4*Quanta!B$10</f>
        <v>119751.19049757608</v>
      </c>
      <c r="Y99" s="62">
        <f>L99/L$4*Quanta!J$10</f>
        <v>124000.44902249446</v>
      </c>
      <c r="Z99" s="62">
        <f>M99/M$4*Quanta!K$10</f>
        <v>126443.76827625569</v>
      </c>
      <c r="AA99" s="62">
        <f>N99/N$4*Quanta!L$10</f>
        <v>128887.15729714166</v>
      </c>
      <c r="AB99" s="62">
        <f>O99/O$4*Quanta!M$10</f>
        <v>131575.06364162112</v>
      </c>
      <c r="AC99" s="62">
        <f>P99/P$4*Quanta!N$10</f>
        <v>136490.3982887755</v>
      </c>
      <c r="AE99" s="29">
        <f>Baselines!G99/'CCG WP'!X99-1</f>
        <v>1.8622911853177104E-2</v>
      </c>
      <c r="AF99" s="29">
        <f>(Baselines!G99+Baselines!I99+Baselines!L99)/('CCG WP'!X99+'PC-med WP'!X99+'Specialised WP'!X99)-1</f>
        <v>8.6624645252415533E-3</v>
      </c>
      <c r="AG99" s="29">
        <f>(Baselines!G99+Baselines!I99)/('CCG WP'!X99+'PC-med WP'!X99)-1</f>
        <v>2.1435994088562671E-2</v>
      </c>
    </row>
    <row r="100" spans="1:33" x14ac:dyDescent="0.2">
      <c r="A100" s="20" t="s">
        <v>209</v>
      </c>
      <c r="B100" s="20" t="s">
        <v>210</v>
      </c>
      <c r="C100" s="46"/>
      <c r="D100" s="62">
        <v>114654.9126958253</v>
      </c>
      <c r="E100" s="62">
        <f>D100*Populations!F100/Populations!$E100</f>
        <v>115101.21692642517</v>
      </c>
      <c r="F100" s="62">
        <f>D100*Populations!G100/Populations!$E100</f>
        <v>115583.66851073931</v>
      </c>
      <c r="G100" s="62">
        <f>D100*Populations!H100/Populations!$E100</f>
        <v>116070.61233902886</v>
      </c>
      <c r="H100" s="62">
        <f>D100*Populations!I100/Populations!$E100</f>
        <v>116556.27579444138</v>
      </c>
      <c r="I100" s="62">
        <f>D100*Populations!J100/Populations!$E100</f>
        <v>117071.59410253496</v>
      </c>
      <c r="K100" s="62">
        <f t="shared" si="4"/>
        <v>114654.9126958253</v>
      </c>
      <c r="L100" s="62">
        <f>E100/E$4*Populations!F$4</f>
        <v>115121.45914370172</v>
      </c>
      <c r="M100" s="62">
        <f>F100/F$4*Populations!G$4</f>
        <v>115622.34796980962</v>
      </c>
      <c r="N100" s="62">
        <f>G100/G$4*Populations!H$4</f>
        <v>116127.3587622901</v>
      </c>
      <c r="O100" s="62">
        <f>H100/H$4*Populations!I$4</f>
        <v>116629.58283958249</v>
      </c>
      <c r="P100" s="62">
        <f>I100/I$4*Populations!J$4</f>
        <v>117160.77414795369</v>
      </c>
      <c r="R100" s="62">
        <f>L100/L$4*Quanta!B$10</f>
        <v>135536.18709605242</v>
      </c>
      <c r="S100" s="62">
        <f>M100/M$4*Quanta!J$10</f>
        <v>140226.03753055606</v>
      </c>
      <c r="T100" s="62">
        <f>N100/N$4*Quanta!K$10</f>
        <v>142815.35330315633</v>
      </c>
      <c r="U100" s="62">
        <f>O100/O$4*Quanta!L$10</f>
        <v>145391.19822003087</v>
      </c>
      <c r="V100" s="62">
        <f>P100/P$4*Quanta!M$10</f>
        <v>148255.691933227</v>
      </c>
      <c r="X100" s="62">
        <f>K100/K$4*Quanta!B$10</f>
        <v>135996.27540201324</v>
      </c>
      <c r="Y100" s="62">
        <f>L100/L$4*Quanta!J$10</f>
        <v>140623.83777073066</v>
      </c>
      <c r="Z100" s="62">
        <f>M100/M$4*Quanta!K$10</f>
        <v>143217.19101387408</v>
      </c>
      <c r="AA100" s="62">
        <f>N100/N$4*Quanta!L$10</f>
        <v>145769.76396187188</v>
      </c>
      <c r="AB100" s="62">
        <f>O100/O$4*Quanta!M$10</f>
        <v>148592.88283892142</v>
      </c>
      <c r="AC100" s="62">
        <f>P100/P$4*Quanta!N$10</f>
        <v>153982.97951216358</v>
      </c>
      <c r="AE100" s="29">
        <f>Baselines!G100/'CCG WP'!X100-1</f>
        <v>2.3330853668299012E-2</v>
      </c>
      <c r="AF100" s="29">
        <f>(Baselines!G100+Baselines!I100+Baselines!L100)/('CCG WP'!X100+'PC-med WP'!X100+'Specialised WP'!X100)-1</f>
        <v>1.1852735986087382E-2</v>
      </c>
      <c r="AG100" s="29">
        <f>(Baselines!G100+Baselines!I100)/('CCG WP'!X100+'PC-med WP'!X100)-1</f>
        <v>2.1191649429279868E-2</v>
      </c>
    </row>
    <row r="101" spans="1:33" x14ac:dyDescent="0.2">
      <c r="A101" s="20" t="s">
        <v>211</v>
      </c>
      <c r="B101" s="20" t="s">
        <v>212</v>
      </c>
      <c r="C101" s="46"/>
      <c r="D101" s="62">
        <v>352192.72907435254</v>
      </c>
      <c r="E101" s="62">
        <f>D101*Populations!F101/Populations!$E101</f>
        <v>354479.68914605468</v>
      </c>
      <c r="F101" s="62">
        <f>D101*Populations!G101/Populations!$E101</f>
        <v>356572.90754842717</v>
      </c>
      <c r="G101" s="62">
        <f>D101*Populations!H101/Populations!$E101</f>
        <v>358610.60031895112</v>
      </c>
      <c r="H101" s="62">
        <f>D101*Populations!I101/Populations!$E101</f>
        <v>360483.20217483677</v>
      </c>
      <c r="I101" s="62">
        <f>D101*Populations!J101/Populations!$E101</f>
        <v>362254.92834716261</v>
      </c>
      <c r="K101" s="62">
        <f t="shared" si="4"/>
        <v>352192.72907435254</v>
      </c>
      <c r="L101" s="62">
        <f>E101/E$4*Populations!F$4</f>
        <v>354542.02953722887</v>
      </c>
      <c r="M101" s="62">
        <f>F101/F$4*Populations!G$4</f>
        <v>356692.23277283652</v>
      </c>
      <c r="N101" s="62">
        <f>G101/G$4*Populations!H$4</f>
        <v>358785.92349939776</v>
      </c>
      <c r="O101" s="62">
        <f>H101/H$4*Populations!I$4</f>
        <v>360709.92491622776</v>
      </c>
      <c r="P101" s="62">
        <f>I101/I$4*Populations!J$4</f>
        <v>362530.87838620337</v>
      </c>
      <c r="R101" s="62">
        <f>L101/L$4*Quanta!B$10</f>
        <v>417413.70554371562</v>
      </c>
      <c r="S101" s="62">
        <f>M101/M$4*Quanta!J$10</f>
        <v>432594.03824528621</v>
      </c>
      <c r="T101" s="62">
        <f>N101/N$4*Quanta!K$10</f>
        <v>441240.88389587024</v>
      </c>
      <c r="U101" s="62">
        <f>O101/O$4*Quanta!L$10</f>
        <v>449663.34369524062</v>
      </c>
      <c r="V101" s="62">
        <f>P101/P$4*Quanta!M$10</f>
        <v>458747.96076742961</v>
      </c>
      <c r="X101" s="62">
        <f>K101/K$4*Quanta!B$10</f>
        <v>417748.33935682074</v>
      </c>
      <c r="Y101" s="62">
        <f>L101/L$4*Quanta!J$10</f>
        <v>433082.25256521639</v>
      </c>
      <c r="Z101" s="62">
        <f>M101/M$4*Quanta!K$10</f>
        <v>441821.67661507212</v>
      </c>
      <c r="AA101" s="62">
        <f>N101/N$4*Quanta!L$10</f>
        <v>450368.80145019531</v>
      </c>
      <c r="AB101" s="62">
        <f>O101/O$4*Quanta!M$10</f>
        <v>459565.45763895521</v>
      </c>
      <c r="AC101" s="62">
        <f>P101/P$4*Quanta!N$10</f>
        <v>476469.9211407901</v>
      </c>
      <c r="AE101" s="29">
        <f>Baselines!G101/'CCG WP'!X101-1</f>
        <v>-1.2568263861693407E-2</v>
      </c>
      <c r="AF101" s="29">
        <f>(Baselines!G101+Baselines!I101+Baselines!L101)/('CCG WP'!X101+'PC-med WP'!X101+'Specialised WP'!X101)-1</f>
        <v>-2.1001191621310644E-2</v>
      </c>
      <c r="AG101" s="29">
        <f>(Baselines!G101+Baselines!I101)/('CCG WP'!X101+'PC-med WP'!X101)-1</f>
        <v>-1.5704671832050598E-2</v>
      </c>
    </row>
    <row r="102" spans="1:33" x14ac:dyDescent="0.2">
      <c r="A102" s="20" t="s">
        <v>213</v>
      </c>
      <c r="B102" s="20" t="s">
        <v>214</v>
      </c>
      <c r="C102" s="46"/>
      <c r="D102" s="62">
        <v>273409.89417444082</v>
      </c>
      <c r="E102" s="62">
        <f>D102*Populations!F102/Populations!$E102</f>
        <v>275324.40249672614</v>
      </c>
      <c r="F102" s="62">
        <f>D102*Populations!G102/Populations!$E102</f>
        <v>277202.20053182257</v>
      </c>
      <c r="G102" s="62">
        <f>D102*Populations!H102/Populations!$E102</f>
        <v>279063.49710410845</v>
      </c>
      <c r="H102" s="62">
        <f>D102*Populations!I102/Populations!$E102</f>
        <v>280939.69367188646</v>
      </c>
      <c r="I102" s="62">
        <f>D102*Populations!J102/Populations!$E102</f>
        <v>282823.08861185523</v>
      </c>
      <c r="K102" s="62">
        <f t="shared" si="4"/>
        <v>273409.89417444082</v>
      </c>
      <c r="L102" s="62">
        <f>E102/E$4*Populations!F$4</f>
        <v>275372.82228346425</v>
      </c>
      <c r="M102" s="62">
        <f>F102/F$4*Populations!G$4</f>
        <v>277294.96477185591</v>
      </c>
      <c r="N102" s="62">
        <f>G102/G$4*Populations!H$4</f>
        <v>279199.93004785117</v>
      </c>
      <c r="O102" s="62">
        <f>H102/H$4*Populations!I$4</f>
        <v>281116.38822278526</v>
      </c>
      <c r="P102" s="62">
        <f>I102/I$4*Populations!J$4</f>
        <v>283038.53093226801</v>
      </c>
      <c r="R102" s="62">
        <f>L102/L$4*Quanta!B$10</f>
        <v>324205.25799269753</v>
      </c>
      <c r="S102" s="62">
        <f>M102/M$4*Quanta!J$10</f>
        <v>336301.54394793615</v>
      </c>
      <c r="T102" s="62">
        <f>N102/N$4*Quanta!K$10</f>
        <v>343364.70817029075</v>
      </c>
      <c r="U102" s="62">
        <f>O102/O$4*Quanta!L$10</f>
        <v>350441.52202117606</v>
      </c>
      <c r="V102" s="62">
        <f>P102/P$4*Quanta!M$10</f>
        <v>358158.04011448968</v>
      </c>
      <c r="X102" s="62">
        <f>K102/K$4*Quanta!B$10</f>
        <v>324301.21301846672</v>
      </c>
      <c r="Y102" s="62">
        <f>L102/L$4*Quanta!J$10</f>
        <v>336375.01969915483</v>
      </c>
      <c r="Z102" s="62">
        <f>M102/M$4*Quanta!K$10</f>
        <v>343475.17270005646</v>
      </c>
      <c r="AA102" s="62">
        <f>N102/N$4*Quanta!L$10</f>
        <v>350467.86851112393</v>
      </c>
      <c r="AB102" s="62">
        <f>O102/O$4*Quanta!M$10</f>
        <v>358158.65513935685</v>
      </c>
      <c r="AC102" s="62">
        <f>P102/P$4*Quanta!N$10</f>
        <v>371994.0963744265</v>
      </c>
      <c r="AE102" s="29">
        <f>Baselines!G102/'CCG WP'!X102-1</f>
        <v>-9.101152548435798E-3</v>
      </c>
      <c r="AF102" s="29">
        <f>(Baselines!G102+Baselines!I102+Baselines!L102)/('CCG WP'!X102+'PC-med WP'!X102+'Specialised WP'!X102)-1</f>
        <v>-1.8826220061743171E-2</v>
      </c>
      <c r="AG102" s="29">
        <f>(Baselines!G102+Baselines!I102)/('CCG WP'!X102+'PC-med WP'!X102)-1</f>
        <v>1.6706373083361648E-3</v>
      </c>
    </row>
    <row r="103" spans="1:33" x14ac:dyDescent="0.2">
      <c r="A103" s="20" t="s">
        <v>215</v>
      </c>
      <c r="B103" s="20" t="s">
        <v>216</v>
      </c>
      <c r="C103" s="46"/>
      <c r="D103" s="62">
        <v>224825.97519077378</v>
      </c>
      <c r="E103" s="62">
        <f>D103*Populations!F103/Populations!$E103</f>
        <v>226098.83647049038</v>
      </c>
      <c r="F103" s="62">
        <f>D103*Populations!G103/Populations!$E103</f>
        <v>227339.38297635593</v>
      </c>
      <c r="G103" s="62">
        <f>D103*Populations!H103/Populations!$E103</f>
        <v>228606.86105115677</v>
      </c>
      <c r="H103" s="62">
        <f>D103*Populations!I103/Populations!$E103</f>
        <v>229803.44423111572</v>
      </c>
      <c r="I103" s="62">
        <f>D103*Populations!J103/Populations!$E103</f>
        <v>230995.84792225537</v>
      </c>
      <c r="K103" s="62">
        <f t="shared" si="4"/>
        <v>224825.97519077378</v>
      </c>
      <c r="L103" s="62">
        <f>E103/E$4*Populations!F$4</f>
        <v>226138.59922796616</v>
      </c>
      <c r="M103" s="62">
        <f>F103/F$4*Populations!G$4</f>
        <v>227415.460890063</v>
      </c>
      <c r="N103" s="62">
        <f>G103/G$4*Populations!H$4</f>
        <v>228718.62596250005</v>
      </c>
      <c r="O103" s="62">
        <f>H103/H$4*Populations!I$4</f>
        <v>229947.97708741203</v>
      </c>
      <c r="P103" s="62">
        <f>I103/I$4*Populations!J$4</f>
        <v>231171.81050623796</v>
      </c>
      <c r="R103" s="62">
        <f>L103/L$4*Quanta!B$10</f>
        <v>266240.22769153456</v>
      </c>
      <c r="S103" s="62">
        <f>M103/M$4*Quanta!J$10</f>
        <v>275808.00350227649</v>
      </c>
      <c r="T103" s="62">
        <f>N103/N$4*Quanta!K$10</f>
        <v>281281.96251075011</v>
      </c>
      <c r="U103" s="62">
        <f>O103/O$4*Quanta!L$10</f>
        <v>286654.64715753513</v>
      </c>
      <c r="V103" s="62">
        <f>P103/P$4*Quanta!M$10</f>
        <v>292525.69361464685</v>
      </c>
      <c r="X103" s="62">
        <f>K103/K$4*Quanta!B$10</f>
        <v>266674.09638770722</v>
      </c>
      <c r="Y103" s="62">
        <f>L103/L$4*Quanta!J$10</f>
        <v>276234.14373021858</v>
      </c>
      <c r="Z103" s="62">
        <f>M103/M$4*Quanta!K$10</f>
        <v>281691.24804752052</v>
      </c>
      <c r="AA103" s="62">
        <f>N103/N$4*Quanta!L$10</f>
        <v>287100.82168047928</v>
      </c>
      <c r="AB103" s="62">
        <f>O103/O$4*Quanta!M$10</f>
        <v>292967.11851738207</v>
      </c>
      <c r="AC103" s="62">
        <f>P103/P$4*Quanta!N$10</f>
        <v>303826.29698246595</v>
      </c>
      <c r="AE103" s="29">
        <f>Baselines!G103/'CCG WP'!X103-1</f>
        <v>1.5573774897015058E-2</v>
      </c>
      <c r="AF103" s="29">
        <f>(Baselines!G103+Baselines!I103+Baselines!L103)/('CCG WP'!X103+'PC-med WP'!X103+'Specialised WP'!X103)-1</f>
        <v>-1.8753677260666679E-3</v>
      </c>
      <c r="AG103" s="29">
        <f>(Baselines!G103+Baselines!I103)/('CCG WP'!X103+'PC-med WP'!X103)-1</f>
        <v>1.5601860267311585E-2</v>
      </c>
    </row>
    <row r="104" spans="1:33" x14ac:dyDescent="0.2">
      <c r="A104" s="20" t="s">
        <v>217</v>
      </c>
      <c r="B104" s="20" t="s">
        <v>218</v>
      </c>
      <c r="C104" s="46"/>
      <c r="D104" s="62">
        <v>208709.19698240308</v>
      </c>
      <c r="E104" s="62">
        <f>D104*Populations!F104/Populations!$E104</f>
        <v>209711.0202639772</v>
      </c>
      <c r="F104" s="62">
        <f>D104*Populations!G104/Populations!$E104</f>
        <v>210705.09714160196</v>
      </c>
      <c r="G104" s="62">
        <f>D104*Populations!H104/Populations!$E104</f>
        <v>211708.14725829574</v>
      </c>
      <c r="H104" s="62">
        <f>D104*Populations!I104/Populations!$E104</f>
        <v>212720.70695297213</v>
      </c>
      <c r="I104" s="62">
        <f>D104*Populations!J104/Populations!$E104</f>
        <v>213751.10500157453</v>
      </c>
      <c r="K104" s="62">
        <f t="shared" si="4"/>
        <v>208709.19698240308</v>
      </c>
      <c r="L104" s="62">
        <f>E104/E$4*Populations!F$4</f>
        <v>209747.90098644761</v>
      </c>
      <c r="M104" s="62">
        <f>F104/F$4*Populations!G$4</f>
        <v>210775.60848014834</v>
      </c>
      <c r="N104" s="62">
        <f>G104/G$4*Populations!H$4</f>
        <v>211811.6504611313</v>
      </c>
      <c r="O104" s="62">
        <f>H104/H$4*Populations!I$4</f>
        <v>212854.49577181318</v>
      </c>
      <c r="P104" s="62">
        <f>I104/I$4*Populations!J$4</f>
        <v>213913.93129089326</v>
      </c>
      <c r="R104" s="62">
        <f>L104/L$4*Quanta!B$10</f>
        <v>246942.93281687229</v>
      </c>
      <c r="S104" s="62">
        <f>M104/M$4*Quanta!J$10</f>
        <v>255627.29787307692</v>
      </c>
      <c r="T104" s="62">
        <f>N104/N$4*Quanta!K$10</f>
        <v>260489.48341494659</v>
      </c>
      <c r="U104" s="62">
        <f>O104/O$4*Quanta!L$10</f>
        <v>265345.80192531872</v>
      </c>
      <c r="V104" s="62">
        <f>P104/P$4*Quanta!M$10</f>
        <v>270687.50721669814</v>
      </c>
      <c r="X104" s="62">
        <f>K104/K$4*Quanta!B$10</f>
        <v>247557.41175306303</v>
      </c>
      <c r="Y104" s="62">
        <f>L104/L$4*Quanta!J$10</f>
        <v>256212.48219457772</v>
      </c>
      <c r="Z104" s="62">
        <f>M104/M$4*Quanta!K$10</f>
        <v>261080.06895560582</v>
      </c>
      <c r="AA104" s="62">
        <f>N104/N$4*Quanta!L$10</f>
        <v>265878.2101063325</v>
      </c>
      <c r="AB104" s="62">
        <f>O104/O$4*Quanta!M$10</f>
        <v>271189.02753396786</v>
      </c>
      <c r="AC104" s="62">
        <f>P104/P$4*Quanta!N$10</f>
        <v>281144.47637342871</v>
      </c>
      <c r="AE104" s="29">
        <f>Baselines!G104/'CCG WP'!X104-1</f>
        <v>-1.4896297361275734E-2</v>
      </c>
      <c r="AF104" s="29">
        <f>(Baselines!G104+Baselines!I104+Baselines!L104)/('CCG WP'!X104+'PC-med WP'!X104+'Specialised WP'!X104)-1</f>
        <v>-1.9675051761229745E-2</v>
      </c>
      <c r="AG104" s="29">
        <f>(Baselines!G104+Baselines!I104)/('CCG WP'!X104+'PC-med WP'!X104)-1</f>
        <v>-9.6193219600363422E-3</v>
      </c>
    </row>
    <row r="105" spans="1:33" x14ac:dyDescent="0.2">
      <c r="A105" s="20" t="s">
        <v>219</v>
      </c>
      <c r="B105" s="20" t="s">
        <v>220</v>
      </c>
      <c r="C105" s="46"/>
      <c r="D105" s="62">
        <v>248442.49669477949</v>
      </c>
      <c r="E105" s="62">
        <f>D105*Populations!F105/Populations!$E105</f>
        <v>251883.02797850675</v>
      </c>
      <c r="F105" s="62">
        <f>D105*Populations!G105/Populations!$E105</f>
        <v>255258.51417151757</v>
      </c>
      <c r="G105" s="62">
        <f>D105*Populations!H105/Populations!$E105</f>
        <v>258594.42385193106</v>
      </c>
      <c r="H105" s="62">
        <f>D105*Populations!I105/Populations!$E105</f>
        <v>261872.90655991173</v>
      </c>
      <c r="I105" s="62">
        <f>D105*Populations!J105/Populations!$E105</f>
        <v>265103.05617003841</v>
      </c>
      <c r="K105" s="62">
        <f t="shared" si="4"/>
        <v>248442.49669477949</v>
      </c>
      <c r="L105" s="62">
        <f>E105/E$4*Populations!F$4</f>
        <v>251927.32525977594</v>
      </c>
      <c r="M105" s="62">
        <f>F105/F$4*Populations!G$4</f>
        <v>255343.9350737822</v>
      </c>
      <c r="N105" s="62">
        <f>G105/G$4*Populations!H$4</f>
        <v>258720.84955377912</v>
      </c>
      <c r="O105" s="62">
        <f>H105/H$4*Populations!I$4</f>
        <v>262037.60922265187</v>
      </c>
      <c r="P105" s="62">
        <f>I105/I$4*Populations!J$4</f>
        <v>265305.00014091475</v>
      </c>
      <c r="R105" s="62">
        <f>L105/L$4*Quanta!B$10</f>
        <v>296602.12218466424</v>
      </c>
      <c r="S105" s="62">
        <f>M105/M$4*Quanta!J$10</f>
        <v>309679.47677559184</v>
      </c>
      <c r="T105" s="62">
        <f>N105/N$4*Quanta!K$10</f>
        <v>318179.19506418868</v>
      </c>
      <c r="U105" s="62">
        <f>O105/O$4*Quanta!L$10</f>
        <v>326657.79175421724</v>
      </c>
      <c r="V105" s="62">
        <f>P105/P$4*Quanta!M$10</f>
        <v>335717.96239213547</v>
      </c>
      <c r="X105" s="62">
        <f>K105/K$4*Quanta!B$10</f>
        <v>294686.49364988989</v>
      </c>
      <c r="Y105" s="62">
        <f>L105/L$4*Quanta!J$10</f>
        <v>307735.7391129196</v>
      </c>
      <c r="Z105" s="62">
        <f>M105/M$4*Quanta!K$10</f>
        <v>316285.23175506608</v>
      </c>
      <c r="AA105" s="62">
        <f>N105/N$4*Quanta!L$10</f>
        <v>324761.34455678379</v>
      </c>
      <c r="AB105" s="62">
        <f>O105/O$4*Quanta!M$10</f>
        <v>333851.17925156397</v>
      </c>
      <c r="AC105" s="62">
        <f>P105/P$4*Quanta!N$10</f>
        <v>348687.13268814253</v>
      </c>
      <c r="AE105" s="29">
        <f>Baselines!G105/'CCG WP'!X105-1</f>
        <v>-5.3631290245820584E-2</v>
      </c>
      <c r="AF105" s="29">
        <f>(Baselines!G105+Baselines!I105+Baselines!L105)/('CCG WP'!X105+'PC-med WP'!X105+'Specialised WP'!X105)-1</f>
        <v>-4.1630053042709059E-2</v>
      </c>
      <c r="AG105" s="29">
        <f>(Baselines!G105+Baselines!I105)/('CCG WP'!X105+'PC-med WP'!X105)-1</f>
        <v>-5.8904058919488689E-2</v>
      </c>
    </row>
    <row r="106" spans="1:33" x14ac:dyDescent="0.2">
      <c r="A106" s="20" t="s">
        <v>221</v>
      </c>
      <c r="B106" s="20" t="s">
        <v>222</v>
      </c>
      <c r="C106" s="46"/>
      <c r="D106" s="62">
        <v>634577.32639994356</v>
      </c>
      <c r="E106" s="62">
        <f>D106*Populations!F106/Populations!$E106</f>
        <v>639691.30804060888</v>
      </c>
      <c r="F106" s="62">
        <f>D106*Populations!G106/Populations!$E106</f>
        <v>644723.76849071018</v>
      </c>
      <c r="G106" s="62">
        <f>D106*Populations!H106/Populations!$E106</f>
        <v>649812.98305103893</v>
      </c>
      <c r="H106" s="62">
        <f>D106*Populations!I106/Populations!$E106</f>
        <v>654810.44599767204</v>
      </c>
      <c r="I106" s="62">
        <f>D106*Populations!J106/Populations!$E106</f>
        <v>659757.62864902779</v>
      </c>
      <c r="K106" s="62">
        <f t="shared" si="4"/>
        <v>634577.32639994356</v>
      </c>
      <c r="L106" s="62">
        <f>E106/E$4*Populations!F$4</f>
        <v>639803.8070288304</v>
      </c>
      <c r="M106" s="62">
        <f>F106/F$4*Populations!G$4</f>
        <v>644939.52186604682</v>
      </c>
      <c r="N106" s="62">
        <f>G106/G$4*Populations!H$4</f>
        <v>650130.67382421379</v>
      </c>
      <c r="O106" s="62">
        <f>H106/H$4*Populations!I$4</f>
        <v>655222.28327195381</v>
      </c>
      <c r="P106" s="62">
        <f>I106/I$4*Populations!J$4</f>
        <v>660260.20329780853</v>
      </c>
      <c r="R106" s="62">
        <f>L106/L$4*Quanta!B$10</f>
        <v>753261.54775350098</v>
      </c>
      <c r="S106" s="62">
        <f>M106/M$4*Quanta!J$10</f>
        <v>782178.49045706494</v>
      </c>
      <c r="T106" s="62">
        <f>N106/N$4*Quanta!K$10</f>
        <v>799541.49362410896</v>
      </c>
      <c r="U106" s="62">
        <f>O106/O$4*Quanta!L$10</f>
        <v>816804.36940603284</v>
      </c>
      <c r="V106" s="62">
        <f>P106/P$4*Quanta!M$10</f>
        <v>835495.78779903788</v>
      </c>
      <c r="X106" s="62">
        <f>K106/K$4*Quanta!B$10</f>
        <v>752694.76741838944</v>
      </c>
      <c r="Y106" s="62">
        <f>L106/L$4*Quanta!J$10</f>
        <v>781536.88664082962</v>
      </c>
      <c r="Z106" s="62">
        <f>M106/M$4*Quanta!K$10</f>
        <v>798863.09452567284</v>
      </c>
      <c r="AA106" s="62">
        <f>N106/N$4*Quanta!L$10</f>
        <v>816081.54941092758</v>
      </c>
      <c r="AB106" s="62">
        <f>O106/O$4*Quanta!M$10</f>
        <v>834791.35911508114</v>
      </c>
      <c r="AC106" s="62">
        <f>P106/P$4*Quanta!N$10</f>
        <v>867771.9492422723</v>
      </c>
      <c r="AE106" s="29">
        <f>Baselines!G106/'CCG WP'!X106-1</f>
        <v>-4.2962806877415938E-2</v>
      </c>
      <c r="AF106" s="29">
        <f>(Baselines!G106+Baselines!I106+Baselines!L106)/('CCG WP'!X106+'PC-med WP'!X106+'Specialised WP'!X106)-1</f>
        <v>-3.8653250294822916E-2</v>
      </c>
      <c r="AG106" s="29">
        <f>(Baselines!G106+Baselines!I106)/('CCG WP'!X106+'PC-med WP'!X106)-1</f>
        <v>-4.0518153800702894E-2</v>
      </c>
    </row>
    <row r="107" spans="1:33" x14ac:dyDescent="0.2">
      <c r="A107" s="20" t="s">
        <v>223</v>
      </c>
      <c r="B107" s="20" t="s">
        <v>224</v>
      </c>
      <c r="C107" s="46"/>
      <c r="D107" s="62">
        <v>135363.68863388523</v>
      </c>
      <c r="E107" s="62">
        <f>D107*Populations!F107/Populations!$E107</f>
        <v>136173.05278715905</v>
      </c>
      <c r="F107" s="62">
        <f>D107*Populations!G107/Populations!$E107</f>
        <v>136975.40174579428</v>
      </c>
      <c r="G107" s="62">
        <f>D107*Populations!H107/Populations!$E107</f>
        <v>137778.71792137498</v>
      </c>
      <c r="H107" s="62">
        <f>D107*Populations!I107/Populations!$E107</f>
        <v>138584.45328803285</v>
      </c>
      <c r="I107" s="62">
        <f>D107*Populations!J107/Populations!$E107</f>
        <v>139409.22858446557</v>
      </c>
      <c r="K107" s="62">
        <f t="shared" si="4"/>
        <v>135363.68863388523</v>
      </c>
      <c r="L107" s="62">
        <f>E107/E$4*Populations!F$4</f>
        <v>136197.00079218743</v>
      </c>
      <c r="M107" s="62">
        <f>F107/F$4*Populations!G$4</f>
        <v>137021.23983445967</v>
      </c>
      <c r="N107" s="62">
        <f>G107/G$4*Populations!H$4</f>
        <v>137846.07734410913</v>
      </c>
      <c r="O107" s="62">
        <f>H107/H$4*Populations!I$4</f>
        <v>138671.61476178272</v>
      </c>
      <c r="P107" s="62">
        <f>I107/I$4*Populations!J$4</f>
        <v>139515.42446769634</v>
      </c>
      <c r="R107" s="62">
        <f>L107/L$4*Quanta!B$10</f>
        <v>160349.09840960821</v>
      </c>
      <c r="S107" s="62">
        <f>M107/M$4*Quanta!J$10</f>
        <v>166178.47550135598</v>
      </c>
      <c r="T107" s="62">
        <f>N107/N$4*Quanta!K$10</f>
        <v>169525.39390524692</v>
      </c>
      <c r="U107" s="62">
        <f>O107/O$4*Quanta!L$10</f>
        <v>172868.93889566007</v>
      </c>
      <c r="V107" s="62">
        <f>P107/P$4*Quanta!M$10</f>
        <v>176543.35198994115</v>
      </c>
      <c r="X107" s="62">
        <f>K107/K$4*Quanta!B$10</f>
        <v>160559.69208859303</v>
      </c>
      <c r="Y107" s="62">
        <f>L107/L$4*Quanta!J$10</f>
        <v>166368.1566123415</v>
      </c>
      <c r="Z107" s="62">
        <f>M107/M$4*Quanta!K$10</f>
        <v>169723.21893561332</v>
      </c>
      <c r="AA107" s="62">
        <f>N107/N$4*Quanta!L$10</f>
        <v>173032.35319983659</v>
      </c>
      <c r="AB107" s="62">
        <f>O107/O$4*Quanta!M$10</f>
        <v>176675.71557486837</v>
      </c>
      <c r="AC107" s="62">
        <f>P107/P$4*Quanta!N$10</f>
        <v>183363.42435148809</v>
      </c>
      <c r="AE107" s="29">
        <f>Baselines!G107/'CCG WP'!X107-1</f>
        <v>-1.8393788050529714E-2</v>
      </c>
      <c r="AF107" s="29">
        <f>(Baselines!G107+Baselines!I107+Baselines!L107)/('CCG WP'!X107+'PC-med WP'!X107+'Specialised WP'!X107)-1</f>
        <v>-2.3592339650569727E-2</v>
      </c>
      <c r="AG107" s="29">
        <f>(Baselines!G107+Baselines!I107)/('CCG WP'!X107+'PC-med WP'!X107)-1</f>
        <v>-1.2806752872041471E-2</v>
      </c>
    </row>
    <row r="108" spans="1:33" x14ac:dyDescent="0.2">
      <c r="A108" s="20" t="s">
        <v>225</v>
      </c>
      <c r="B108" s="20" t="s">
        <v>226</v>
      </c>
      <c r="C108" s="46"/>
      <c r="D108" s="62">
        <v>298461.25472209515</v>
      </c>
      <c r="E108" s="62">
        <f>D108*Populations!F108/Populations!$E108</f>
        <v>299491.74510251422</v>
      </c>
      <c r="F108" s="62">
        <f>D108*Populations!G108/Populations!$E108</f>
        <v>300553.72716833162</v>
      </c>
      <c r="G108" s="62">
        <f>D108*Populations!H108/Populations!$E108</f>
        <v>301652.48906794901</v>
      </c>
      <c r="H108" s="62">
        <f>D108*Populations!I108/Populations!$E108</f>
        <v>302822.31454207312</v>
      </c>
      <c r="I108" s="62">
        <f>D108*Populations!J108/Populations!$E108</f>
        <v>304048.57522298588</v>
      </c>
      <c r="K108" s="62">
        <f t="shared" si="4"/>
        <v>298461.25472209515</v>
      </c>
      <c r="L108" s="62">
        <f>E108/E$4*Populations!F$4</f>
        <v>299544.41506673169</v>
      </c>
      <c r="M108" s="62">
        <f>F108/F$4*Populations!G$4</f>
        <v>300654.30587238405</v>
      </c>
      <c r="N108" s="62">
        <f>G108/G$4*Populations!H$4</f>
        <v>301799.96567272866</v>
      </c>
      <c r="O108" s="62">
        <f>H108/H$4*Populations!I$4</f>
        <v>303012.77197502181</v>
      </c>
      <c r="P108" s="62">
        <f>I108/I$4*Populations!J$4</f>
        <v>304280.18619536347</v>
      </c>
      <c r="R108" s="62">
        <f>L108/L$4*Quanta!B$10</f>
        <v>352663.24963257997</v>
      </c>
      <c r="S108" s="62">
        <f>M108/M$4*Quanta!J$10</f>
        <v>364631.60210163327</v>
      </c>
      <c r="T108" s="62">
        <f>N108/N$4*Quanta!K$10</f>
        <v>371158.60710015177</v>
      </c>
      <c r="U108" s="62">
        <f>O108/O$4*Quanta!L$10</f>
        <v>377737.69673871808</v>
      </c>
      <c r="V108" s="62">
        <f>P108/P$4*Quanta!M$10</f>
        <v>385037.31196754525</v>
      </c>
      <c r="X108" s="62">
        <f>K108/K$4*Quanta!B$10</f>
        <v>354015.5239723486</v>
      </c>
      <c r="Y108" s="62">
        <f>L108/L$4*Quanta!J$10</f>
        <v>365901.24502237106</v>
      </c>
      <c r="Z108" s="62">
        <f>M108/M$4*Quanta!K$10</f>
        <v>372409.53768307954</v>
      </c>
      <c r="AA108" s="62">
        <f>N108/N$4*Quanta!L$10</f>
        <v>378836.73777398083</v>
      </c>
      <c r="AB108" s="62">
        <f>O108/O$4*Quanta!M$10</f>
        <v>386055.92362197977</v>
      </c>
      <c r="AC108" s="62">
        <f>P108/P$4*Quanta!N$10</f>
        <v>399911.74535693618</v>
      </c>
      <c r="AE108" s="29">
        <f>Baselines!G108/'CCG WP'!X108-1</f>
        <v>8.3369048915168387E-2</v>
      </c>
      <c r="AF108" s="29">
        <f>(Baselines!G108+Baselines!I108+Baselines!L108)/('CCG WP'!X108+'PC-med WP'!X108+'Specialised WP'!X108)-1</f>
        <v>8.0344224908292405E-2</v>
      </c>
      <c r="AG108" s="29">
        <f>(Baselines!G108+Baselines!I108)/('CCG WP'!X108+'PC-med WP'!X108)-1</f>
        <v>8.3172592544582313E-2</v>
      </c>
    </row>
    <row r="109" spans="1:33" x14ac:dyDescent="0.2">
      <c r="A109" s="20" t="s">
        <v>227</v>
      </c>
      <c r="B109" s="20" t="s">
        <v>228</v>
      </c>
      <c r="C109" s="46"/>
      <c r="D109" s="62">
        <v>342200.52210057213</v>
      </c>
      <c r="E109" s="62">
        <f>D109*Populations!F109/Populations!$E109</f>
        <v>344108.89588868036</v>
      </c>
      <c r="F109" s="62">
        <f>D109*Populations!G109/Populations!$E109</f>
        <v>345784.13851548726</v>
      </c>
      <c r="G109" s="62">
        <f>D109*Populations!H109/Populations!$E109</f>
        <v>347446.70439208671</v>
      </c>
      <c r="H109" s="62">
        <f>D109*Populations!I109/Populations!$E109</f>
        <v>348827.27718710108</v>
      </c>
      <c r="I109" s="62">
        <f>D109*Populations!J109/Populations!$E109</f>
        <v>350063.56075768819</v>
      </c>
      <c r="K109" s="62">
        <f t="shared" si="4"/>
        <v>342200.52210057213</v>
      </c>
      <c r="L109" s="62">
        <f>E109/E$4*Populations!F$4</f>
        <v>344169.41242554568</v>
      </c>
      <c r="M109" s="62">
        <f>F109/F$4*Populations!G$4</f>
        <v>345899.85333580052</v>
      </c>
      <c r="N109" s="62">
        <f>G109/G$4*Populations!H$4</f>
        <v>347616.56959182018</v>
      </c>
      <c r="O109" s="62">
        <f>H109/H$4*Populations!I$4</f>
        <v>349046.66903692565</v>
      </c>
      <c r="P109" s="62">
        <f>I109/I$4*Populations!J$4</f>
        <v>350330.22394346894</v>
      </c>
      <c r="R109" s="62">
        <f>L109/L$4*Quanta!B$10</f>
        <v>405201.69065108016</v>
      </c>
      <c r="S109" s="62">
        <f>M109/M$4*Quanta!J$10</f>
        <v>419505.11010505358</v>
      </c>
      <c r="T109" s="62">
        <f>N109/N$4*Quanta!K$10</f>
        <v>427504.62706991477</v>
      </c>
      <c r="U109" s="62">
        <f>O109/O$4*Quanta!L$10</f>
        <v>435123.852888942</v>
      </c>
      <c r="V109" s="62">
        <f>P109/P$4*Quanta!M$10</f>
        <v>443309.20594867459</v>
      </c>
      <c r="X109" s="62">
        <f>K109/K$4*Quanta!B$10</f>
        <v>405896.22679113183</v>
      </c>
      <c r="Y109" s="62">
        <f>L109/L$4*Quanta!J$10</f>
        <v>420411.83267286181</v>
      </c>
      <c r="Z109" s="62">
        <f>M109/M$4*Quanta!K$10</f>
        <v>428453.5493069173</v>
      </c>
      <c r="AA109" s="62">
        <f>N109/N$4*Quanta!L$10</f>
        <v>436348.38369448809</v>
      </c>
      <c r="AB109" s="62">
        <f>O109/O$4*Quanta!M$10</f>
        <v>444705.79020125844</v>
      </c>
      <c r="AC109" s="62">
        <f>P109/P$4*Quanta!N$10</f>
        <v>460434.74949948548</v>
      </c>
      <c r="AE109" s="29">
        <f>Baselines!G109/'CCG WP'!X109-1</f>
        <v>4.6663828925979089E-3</v>
      </c>
      <c r="AF109" s="29">
        <f>(Baselines!G109+Baselines!I109+Baselines!L109)/('CCG WP'!X109+'PC-med WP'!X109+'Specialised WP'!X109)-1</f>
        <v>-1.0692369364999621E-3</v>
      </c>
      <c r="AG109" s="29">
        <f>(Baselines!G109+Baselines!I109)/('CCG WP'!X109+'PC-med WP'!X109)-1</f>
        <v>-9.7453759983623378E-4</v>
      </c>
    </row>
    <row r="110" spans="1:33" x14ac:dyDescent="0.2">
      <c r="A110" s="20" t="s">
        <v>229</v>
      </c>
      <c r="B110" s="20" t="s">
        <v>230</v>
      </c>
      <c r="C110" s="46"/>
      <c r="D110" s="62">
        <v>151683.32045982647</v>
      </c>
      <c r="E110" s="62">
        <f>D110*Populations!F110/Populations!$E110</f>
        <v>152592.37333434162</v>
      </c>
      <c r="F110" s="62">
        <f>D110*Populations!G110/Populations!$E110</f>
        <v>153505.91555535773</v>
      </c>
      <c r="G110" s="62">
        <f>D110*Populations!H110/Populations!$E110</f>
        <v>154422.44931363317</v>
      </c>
      <c r="H110" s="62">
        <f>D110*Populations!I110/Populations!$E110</f>
        <v>155355.43244561064</v>
      </c>
      <c r="I110" s="62">
        <f>D110*Populations!J110/Populations!$E110</f>
        <v>156281.20303431182</v>
      </c>
      <c r="K110" s="62">
        <f t="shared" si="4"/>
        <v>151683.32045982647</v>
      </c>
      <c r="L110" s="62">
        <f>E110/E$4*Populations!F$4</f>
        <v>152619.20891487031</v>
      </c>
      <c r="M110" s="62">
        <f>F110/F$4*Populations!G$4</f>
        <v>153557.28549242823</v>
      </c>
      <c r="N110" s="62">
        <f>G110/G$4*Populations!H$4</f>
        <v>154497.94578507586</v>
      </c>
      <c r="O110" s="62">
        <f>H110/H$4*Populations!I$4</f>
        <v>155453.14187928618</v>
      </c>
      <c r="P110" s="62">
        <f>I110/I$4*Populations!J$4</f>
        <v>156400.25125340832</v>
      </c>
      <c r="R110" s="62">
        <f>L110/L$4*Quanta!B$10</f>
        <v>179683.4908782432</v>
      </c>
      <c r="S110" s="62">
        <f>M110/M$4*Quanta!J$10</f>
        <v>186233.28497163893</v>
      </c>
      <c r="T110" s="62">
        <f>N110/N$4*Quanta!K$10</f>
        <v>190004.13810386721</v>
      </c>
      <c r="U110" s="62">
        <f>O110/O$4*Quanta!L$10</f>
        <v>193788.89999105124</v>
      </c>
      <c r="V110" s="62">
        <f>P110/P$4*Quanta!M$10</f>
        <v>197909.47641591344</v>
      </c>
      <c r="X110" s="62">
        <f>K110/K$4*Quanta!B$10</f>
        <v>179916.98862370237</v>
      </c>
      <c r="Y110" s="62">
        <f>L110/L$4*Quanta!J$10</f>
        <v>186428.30828222827</v>
      </c>
      <c r="Z110" s="62">
        <f>M110/M$4*Quanta!K$10</f>
        <v>190205.81638493863</v>
      </c>
      <c r="AA110" s="62">
        <f>N110/N$4*Quanta!L$10</f>
        <v>193934.73966616939</v>
      </c>
      <c r="AB110" s="62">
        <f>O110/O$4*Quanta!M$10</f>
        <v>198056.358736897</v>
      </c>
      <c r="AC110" s="62">
        <f>P110/P$4*Quanta!N$10</f>
        <v>205554.9466926379</v>
      </c>
      <c r="AE110" s="29">
        <f>Baselines!G110/'CCG WP'!X110-1</f>
        <v>-3.0911097545684108E-2</v>
      </c>
      <c r="AF110" s="29">
        <f>(Baselines!G110+Baselines!I110+Baselines!L110)/('CCG WP'!X110+'PC-med WP'!X110+'Specialised WP'!X110)-1</f>
        <v>-3.0158608218192051E-2</v>
      </c>
      <c r="AG110" s="29">
        <f>(Baselines!G110+Baselines!I110)/('CCG WP'!X110+'PC-med WP'!X110)-1</f>
        <v>-2.5385293528171093E-2</v>
      </c>
    </row>
    <row r="111" spans="1:33" x14ac:dyDescent="0.2">
      <c r="A111" s="20" t="s">
        <v>231</v>
      </c>
      <c r="B111" s="20" t="s">
        <v>232</v>
      </c>
      <c r="C111" s="46"/>
      <c r="D111" s="62">
        <v>94374.597199810683</v>
      </c>
      <c r="E111" s="62">
        <f>D111*Populations!F111/Populations!$E111</f>
        <v>95038.805751956112</v>
      </c>
      <c r="F111" s="62">
        <f>D111*Populations!G111/Populations!$E111</f>
        <v>95677.639877698646</v>
      </c>
      <c r="G111" s="62">
        <f>D111*Populations!H111/Populations!$E111</f>
        <v>96312.477629458372</v>
      </c>
      <c r="H111" s="62">
        <f>D111*Populations!I111/Populations!$E111</f>
        <v>96947.856809263409</v>
      </c>
      <c r="I111" s="62">
        <f>D111*Populations!J111/Populations!$E111</f>
        <v>97582.241699911116</v>
      </c>
      <c r="K111" s="62">
        <f t="shared" si="4"/>
        <v>94374.597199810683</v>
      </c>
      <c r="L111" s="62">
        <f>E111/E$4*Populations!F$4</f>
        <v>95055.519703442522</v>
      </c>
      <c r="M111" s="62">
        <f>F111/F$4*Populations!G$4</f>
        <v>95709.657890306102</v>
      </c>
      <c r="N111" s="62">
        <f>G111/G$4*Populations!H$4</f>
        <v>96359.564385621386</v>
      </c>
      <c r="O111" s="62">
        <f>H111/H$4*Populations!I$4</f>
        <v>97008.831311640126</v>
      </c>
      <c r="P111" s="62">
        <f>I111/I$4*Populations!J$4</f>
        <v>97656.575604848273</v>
      </c>
      <c r="R111" s="62">
        <f>L111/L$4*Quanta!B$10</f>
        <v>111911.91285159398</v>
      </c>
      <c r="S111" s="62">
        <f>M111/M$4*Quanta!J$10</f>
        <v>116076.05549462744</v>
      </c>
      <c r="T111" s="62">
        <f>N111/N$4*Quanta!K$10</f>
        <v>118504.59167025812</v>
      </c>
      <c r="U111" s="62">
        <f>O111/O$4*Quanta!L$10</f>
        <v>120931.84146704692</v>
      </c>
      <c r="V111" s="62">
        <f>P111/P$4*Quanta!M$10</f>
        <v>123575.0044621837</v>
      </c>
      <c r="X111" s="62">
        <f>K111/K$4*Quanta!B$10</f>
        <v>111941.07090543222</v>
      </c>
      <c r="Y111" s="62">
        <f>L111/L$4*Quanta!J$10</f>
        <v>116112.77412062495</v>
      </c>
      <c r="Z111" s="62">
        <f>M111/M$4*Quanta!K$10</f>
        <v>118552.06711013724</v>
      </c>
      <c r="AA111" s="62">
        <f>N111/N$4*Quanta!L$10</f>
        <v>120956.08739981148</v>
      </c>
      <c r="AB111" s="62">
        <f>O111/O$4*Quanta!M$10</f>
        <v>123594.90237788142</v>
      </c>
      <c r="AC111" s="62">
        <f>P111/P$4*Quanta!N$10</f>
        <v>128348.84875034812</v>
      </c>
      <c r="AE111" s="29">
        <f>Baselines!G111/'CCG WP'!X111-1</f>
        <v>1.5895151109712735E-2</v>
      </c>
      <c r="AF111" s="29">
        <f>(Baselines!G111+Baselines!I111+Baselines!L111)/('CCG WP'!X111+'PC-med WP'!X111+'Specialised WP'!X111)-1</f>
        <v>9.0067430025564388E-3</v>
      </c>
      <c r="AG111" s="29">
        <f>(Baselines!G111+Baselines!I111)/('CCG WP'!X111+'PC-med WP'!X111)-1</f>
        <v>1.98880796504457E-2</v>
      </c>
    </row>
    <row r="112" spans="1:33" x14ac:dyDescent="0.2">
      <c r="A112" s="20" t="s">
        <v>233</v>
      </c>
      <c r="B112" s="20" t="s">
        <v>234</v>
      </c>
      <c r="C112" s="46"/>
      <c r="D112" s="62">
        <v>113658.55987886938</v>
      </c>
      <c r="E112" s="62">
        <f>D112*Populations!F112/Populations!$E112</f>
        <v>114474.27296468012</v>
      </c>
      <c r="F112" s="62">
        <f>D112*Populations!G112/Populations!$E112</f>
        <v>115291.76392183881</v>
      </c>
      <c r="G112" s="62">
        <f>D112*Populations!H112/Populations!$E112</f>
        <v>116091.33963615994</v>
      </c>
      <c r="H112" s="62">
        <f>D112*Populations!I112/Populations!$E112</f>
        <v>116874.61354582307</v>
      </c>
      <c r="I112" s="62">
        <f>D112*Populations!J112/Populations!$E112</f>
        <v>117677.08228734325</v>
      </c>
      <c r="K112" s="62">
        <f t="shared" si="4"/>
        <v>113658.55987886938</v>
      </c>
      <c r="L112" s="62">
        <f>E112/E$4*Populations!F$4</f>
        <v>114494.40492477406</v>
      </c>
      <c r="M112" s="62">
        <f>F112/F$4*Populations!G$4</f>
        <v>115330.34569659311</v>
      </c>
      <c r="N112" s="62">
        <f>G112/G$4*Populations!H$4</f>
        <v>116148.09619290763</v>
      </c>
      <c r="O112" s="62">
        <f>H112/H$4*Populations!I$4</f>
        <v>116948.12080669476</v>
      </c>
      <c r="P112" s="62">
        <f>I112/I$4*Populations!J$4</f>
        <v>117766.72356731026</v>
      </c>
      <c r="R112" s="62">
        <f>L112/L$4*Quanta!B$10</f>
        <v>134797.93604739383</v>
      </c>
      <c r="S112" s="62">
        <f>M112/M$4*Quanta!J$10</f>
        <v>139871.89905782969</v>
      </c>
      <c r="T112" s="62">
        <f>N112/N$4*Quanta!K$10</f>
        <v>142840.8565395324</v>
      </c>
      <c r="U112" s="62">
        <f>O112/O$4*Quanta!L$10</f>
        <v>145788.28972622895</v>
      </c>
      <c r="V112" s="62">
        <f>P112/P$4*Quanta!M$10</f>
        <v>149022.46264720158</v>
      </c>
      <c r="X112" s="62">
        <f>K112/K$4*Quanta!B$10</f>
        <v>134814.46584055305</v>
      </c>
      <c r="Y112" s="62">
        <f>L112/L$4*Quanta!J$10</f>
        <v>139857.87483548099</v>
      </c>
      <c r="Z112" s="62">
        <f>M112/M$4*Quanta!K$10</f>
        <v>142855.49843390111</v>
      </c>
      <c r="AA112" s="62">
        <f>N112/N$4*Quanta!L$10</f>
        <v>145795.79478181398</v>
      </c>
      <c r="AB112" s="62">
        <f>O112/O$4*Quanta!M$10</f>
        <v>148998.71876557448</v>
      </c>
      <c r="AC112" s="62">
        <f>P112/P$4*Quanta!N$10</f>
        <v>154779.37145908223</v>
      </c>
      <c r="AE112" s="29">
        <f>Baselines!G112/'CCG WP'!X112-1</f>
        <v>-2.1011503383403851E-2</v>
      </c>
      <c r="AF112" s="29">
        <f>(Baselines!G112+Baselines!I112+Baselines!L112)/('CCG WP'!X112+'PC-med WP'!X112+'Specialised WP'!X112)-1</f>
        <v>-1.5221976016722705E-2</v>
      </c>
      <c r="AG112" s="29">
        <f>(Baselines!G112+Baselines!I112)/('CCG WP'!X112+'PC-med WP'!X112)-1</f>
        <v>-9.3345246209098898E-3</v>
      </c>
    </row>
    <row r="113" spans="1:33" x14ac:dyDescent="0.2">
      <c r="A113" s="20" t="s">
        <v>235</v>
      </c>
      <c r="B113" s="20" t="s">
        <v>236</v>
      </c>
      <c r="C113" s="46"/>
      <c r="D113" s="62">
        <v>161431.58062761946</v>
      </c>
      <c r="E113" s="62">
        <f>D113*Populations!F113/Populations!$E113</f>
        <v>162843.11661652286</v>
      </c>
      <c r="F113" s="62">
        <f>D113*Populations!G113/Populations!$E113</f>
        <v>164236.7282396433</v>
      </c>
      <c r="G113" s="62">
        <f>D113*Populations!H113/Populations!$E113</f>
        <v>165704.34877849789</v>
      </c>
      <c r="H113" s="62">
        <f>D113*Populations!I113/Populations!$E113</f>
        <v>167114.2109183913</v>
      </c>
      <c r="I113" s="62">
        <f>D113*Populations!J113/Populations!$E113</f>
        <v>168544.21284530574</v>
      </c>
      <c r="K113" s="62">
        <f t="shared" si="4"/>
        <v>161431.58062761946</v>
      </c>
      <c r="L113" s="62">
        <f>E113/E$4*Populations!F$4</f>
        <v>162871.75493883228</v>
      </c>
      <c r="M113" s="62">
        <f>F113/F$4*Populations!G$4</f>
        <v>164291.68918602646</v>
      </c>
      <c r="N113" s="62">
        <f>G113/G$4*Populations!H$4</f>
        <v>165785.36092207604</v>
      </c>
      <c r="O113" s="62">
        <f>H113/H$4*Populations!I$4</f>
        <v>167219.31593242864</v>
      </c>
      <c r="P113" s="62">
        <f>I113/I$4*Populations!J$4</f>
        <v>168672.60249158871</v>
      </c>
      <c r="R113" s="62">
        <f>L113/L$4*Quanta!B$10</f>
        <v>191754.14222726773</v>
      </c>
      <c r="S113" s="62">
        <f>M113/M$4*Quanta!J$10</f>
        <v>199251.90050433579</v>
      </c>
      <c r="T113" s="62">
        <f>N113/N$4*Quanta!K$10</f>
        <v>203885.58858936248</v>
      </c>
      <c r="U113" s="62">
        <f>O113/O$4*Quanta!L$10</f>
        <v>208456.68926373339</v>
      </c>
      <c r="V113" s="62">
        <f>P113/P$4*Quanta!M$10</f>
        <v>213438.95663398012</v>
      </c>
      <c r="X113" s="62">
        <f>K113/K$4*Quanta!B$10</f>
        <v>191479.74719460416</v>
      </c>
      <c r="Y113" s="62">
        <f>L113/L$4*Quanta!J$10</f>
        <v>198952.05823757668</v>
      </c>
      <c r="Z113" s="62">
        <f>M113/M$4*Quanta!K$10</f>
        <v>203502.13125139952</v>
      </c>
      <c r="AA113" s="62">
        <f>N113/N$4*Quanta!L$10</f>
        <v>208103.35469192051</v>
      </c>
      <c r="AB113" s="62">
        <f>O113/O$4*Quanta!M$10</f>
        <v>213047.14992360427</v>
      </c>
      <c r="AC113" s="62">
        <f>P113/P$4*Quanta!N$10</f>
        <v>221684.34855958357</v>
      </c>
      <c r="AE113" s="29">
        <f>Baselines!G113/'CCG WP'!X113-1</f>
        <v>-6.4476685609304862E-4</v>
      </c>
      <c r="AF113" s="29">
        <f>(Baselines!G113+Baselines!I113+Baselines!L113)/('CCG WP'!X113+'PC-med WP'!X113+'Specialised WP'!X113)-1</f>
        <v>-1.6909512715178709E-2</v>
      </c>
      <c r="AG113" s="29">
        <f>(Baselines!G113+Baselines!I113)/('CCG WP'!X113+'PC-med WP'!X113)-1</f>
        <v>1.3404375891978848E-2</v>
      </c>
    </row>
    <row r="114" spans="1:33" x14ac:dyDescent="0.2">
      <c r="A114" s="20" t="s">
        <v>237</v>
      </c>
      <c r="B114" s="20" t="s">
        <v>238</v>
      </c>
      <c r="C114" s="46"/>
      <c r="D114" s="62">
        <v>125710.33503699038</v>
      </c>
      <c r="E114" s="62">
        <f>D114*Populations!F114/Populations!$E114</f>
        <v>126714.42322587541</v>
      </c>
      <c r="F114" s="62">
        <f>D114*Populations!G114/Populations!$E114</f>
        <v>127718.67471702863</v>
      </c>
      <c r="G114" s="62">
        <f>D114*Populations!H114/Populations!$E114</f>
        <v>128645.45742662287</v>
      </c>
      <c r="H114" s="62">
        <f>D114*Populations!I114/Populations!$E114</f>
        <v>129635.70625229827</v>
      </c>
      <c r="I114" s="62">
        <f>D114*Populations!J114/Populations!$E114</f>
        <v>130629.83199478514</v>
      </c>
      <c r="K114" s="62">
        <f t="shared" si="4"/>
        <v>125710.33503699038</v>
      </c>
      <c r="L114" s="62">
        <f>E114/E$4*Populations!F$4</f>
        <v>126736.70779380183</v>
      </c>
      <c r="M114" s="62">
        <f>F114/F$4*Populations!G$4</f>
        <v>127761.41509129501</v>
      </c>
      <c r="N114" s="62">
        <f>G114/G$4*Populations!H$4</f>
        <v>128708.35163757477</v>
      </c>
      <c r="O114" s="62">
        <f>H114/H$4*Populations!I$4</f>
        <v>129717.23949025875</v>
      </c>
      <c r="P114" s="62">
        <f>I114/I$4*Populations!J$4</f>
        <v>130729.34011577419</v>
      </c>
      <c r="R114" s="62">
        <f>L114/L$4*Quanta!B$10</f>
        <v>149211.19196410241</v>
      </c>
      <c r="S114" s="62">
        <f>M114/M$4*Quanta!J$10</f>
        <v>154948.21980459031</v>
      </c>
      <c r="T114" s="62">
        <f>N114/N$4*Quanta!K$10</f>
        <v>158287.6671621686</v>
      </c>
      <c r="U114" s="62">
        <f>O114/O$4*Quanta!L$10</f>
        <v>161706.35631290867</v>
      </c>
      <c r="V114" s="62">
        <f>P114/P$4*Quanta!M$10</f>
        <v>165425.40723026439</v>
      </c>
      <c r="X114" s="62">
        <f>K114/K$4*Quanta!B$10</f>
        <v>149109.50558154657</v>
      </c>
      <c r="Y114" s="62">
        <f>L114/L$4*Quanta!J$10</f>
        <v>154812.16420428889</v>
      </c>
      <c r="Z114" s="62">
        <f>M114/M$4*Quanta!K$10</f>
        <v>158253.41130514481</v>
      </c>
      <c r="AA114" s="62">
        <f>N114/N$4*Quanta!L$10</f>
        <v>161562.15243417188</v>
      </c>
      <c r="AB114" s="62">
        <f>O114/O$4*Quanta!M$10</f>
        <v>165267.31983836467</v>
      </c>
      <c r="AC114" s="62">
        <f>P114/P$4*Quanta!N$10</f>
        <v>171815.98062219282</v>
      </c>
      <c r="AE114" s="29">
        <f>Baselines!G114/'CCG WP'!X114-1</f>
        <v>2.3799469133478635E-2</v>
      </c>
      <c r="AF114" s="29">
        <f>(Baselines!G114+Baselines!I114+Baselines!L114)/('CCG WP'!X114+'PC-med WP'!X114+'Specialised WP'!X114)-1</f>
        <v>1.387031472551925E-2</v>
      </c>
      <c r="AG114" s="29">
        <f>(Baselines!G114+Baselines!I114)/('CCG WP'!X114+'PC-med WP'!X114)-1</f>
        <v>3.6887671957618551E-2</v>
      </c>
    </row>
    <row r="115" spans="1:33" x14ac:dyDescent="0.2">
      <c r="A115" s="20" t="s">
        <v>239</v>
      </c>
      <c r="B115" s="20" t="s">
        <v>240</v>
      </c>
      <c r="C115" s="46"/>
      <c r="D115" s="62">
        <v>541445.72866379085</v>
      </c>
      <c r="E115" s="62">
        <f>D115*Populations!F115/Populations!$E115</f>
        <v>545360.54659552383</v>
      </c>
      <c r="F115" s="62">
        <f>D115*Populations!G115/Populations!$E115</f>
        <v>549195.76005368237</v>
      </c>
      <c r="G115" s="62">
        <f>D115*Populations!H115/Populations!$E115</f>
        <v>552993.97345215676</v>
      </c>
      <c r="H115" s="62">
        <f>D115*Populations!I115/Populations!$E115</f>
        <v>556733.32826564542</v>
      </c>
      <c r="I115" s="62">
        <f>D115*Populations!J115/Populations!$E115</f>
        <v>560515.09399098752</v>
      </c>
      <c r="K115" s="62">
        <f t="shared" si="4"/>
        <v>541445.72866379085</v>
      </c>
      <c r="L115" s="62">
        <f>E115/E$4*Populations!F$4</f>
        <v>545456.45615211269</v>
      </c>
      <c r="M115" s="62">
        <f>F115/F$4*Populations!G$4</f>
        <v>549379.5454897763</v>
      </c>
      <c r="N115" s="62">
        <f>G115/G$4*Populations!H$4</f>
        <v>553264.32982786687</v>
      </c>
      <c r="O115" s="62">
        <f>H115/H$4*Populations!I$4</f>
        <v>557083.48079881922</v>
      </c>
      <c r="P115" s="62">
        <f>I115/I$4*Populations!J$4</f>
        <v>560942.06999591168</v>
      </c>
      <c r="R115" s="62">
        <f>L115/L$4*Quanta!B$10</f>
        <v>642183.38478058728</v>
      </c>
      <c r="S115" s="62">
        <f>M115/M$4*Quanta!J$10</f>
        <v>666283.96773679578</v>
      </c>
      <c r="T115" s="62">
        <f>N115/N$4*Quanta!K$10</f>
        <v>680413.65597698546</v>
      </c>
      <c r="U115" s="62">
        <f>O115/O$4*Quanta!L$10</f>
        <v>694463.89852332789</v>
      </c>
      <c r="V115" s="62">
        <f>P115/P$4*Quanta!M$10</f>
        <v>709818.24186890654</v>
      </c>
      <c r="X115" s="62">
        <f>K115/K$4*Quanta!B$10</f>
        <v>642228.06244643137</v>
      </c>
      <c r="Y115" s="62">
        <f>L115/L$4*Quanta!J$10</f>
        <v>666289.15904536482</v>
      </c>
      <c r="Z115" s="62">
        <f>M115/M$4*Quanta!K$10</f>
        <v>680496.43245498755</v>
      </c>
      <c r="AA115" s="62">
        <f>N115/N$4*Quanta!L$10</f>
        <v>694489.32299078954</v>
      </c>
      <c r="AB115" s="62">
        <f>O115/O$4*Quanta!M$10</f>
        <v>709756.80765055015</v>
      </c>
      <c r="AC115" s="62">
        <f>P115/P$4*Quanta!N$10</f>
        <v>737239.33543332352</v>
      </c>
      <c r="AE115" s="29">
        <f>Baselines!G115/'CCG WP'!X115-1</f>
        <v>3.6955045084254845E-3</v>
      </c>
      <c r="AF115" s="29">
        <f>(Baselines!G115+Baselines!I115+Baselines!L115)/('CCG WP'!X115+'PC-med WP'!X115+'Specialised WP'!X115)-1</f>
        <v>-2.3682271388425491E-3</v>
      </c>
      <c r="AG115" s="29">
        <f>(Baselines!G115+Baselines!I115)/('CCG WP'!X115+'PC-med WP'!X115)-1</f>
        <v>4.9068772884848233E-3</v>
      </c>
    </row>
    <row r="116" spans="1:33" x14ac:dyDescent="0.2">
      <c r="A116" s="20" t="s">
        <v>241</v>
      </c>
      <c r="B116" s="20" t="s">
        <v>242</v>
      </c>
      <c r="C116" s="46"/>
      <c r="D116" s="62">
        <v>339602.11578494776</v>
      </c>
      <c r="E116" s="62">
        <f>D116*Populations!F116/Populations!$E116</f>
        <v>342146.98230490449</v>
      </c>
      <c r="F116" s="62">
        <f>D116*Populations!G116/Populations!$E116</f>
        <v>344506.74168879614</v>
      </c>
      <c r="G116" s="62">
        <f>D116*Populations!H116/Populations!$E116</f>
        <v>346837.88966523984</v>
      </c>
      <c r="H116" s="62">
        <f>D116*Populations!I116/Populations!$E116</f>
        <v>349073.00760236435</v>
      </c>
      <c r="I116" s="62">
        <f>D116*Populations!J116/Populations!$E116</f>
        <v>351286.27115464624</v>
      </c>
      <c r="K116" s="62">
        <f t="shared" si="4"/>
        <v>339602.11578494776</v>
      </c>
      <c r="L116" s="62">
        <f>E116/E$4*Populations!F$4</f>
        <v>342207.15381083009</v>
      </c>
      <c r="M116" s="62">
        <f>F116/F$4*Populations!G$4</f>
        <v>344622.0290350648</v>
      </c>
      <c r="N116" s="62">
        <f>G116/G$4*Populations!H$4</f>
        <v>347007.45721807133</v>
      </c>
      <c r="O116" s="62">
        <f>H116/H$4*Populations!I$4</f>
        <v>349292.55400217365</v>
      </c>
      <c r="P116" s="62">
        <f>I116/I$4*Populations!J$4</f>
        <v>351553.86574799492</v>
      </c>
      <c r="R116" s="62">
        <f>L116/L$4*Quanta!B$10</f>
        <v>402891.46063216642</v>
      </c>
      <c r="S116" s="62">
        <f>M116/M$4*Quanta!J$10</f>
        <v>417955.3730386587</v>
      </c>
      <c r="T116" s="62">
        <f>N116/N$4*Quanta!K$10</f>
        <v>426755.53056255053</v>
      </c>
      <c r="U116" s="62">
        <f>O116/O$4*Quanta!L$10</f>
        <v>435430.3746894261</v>
      </c>
      <c r="V116" s="62">
        <f>P116/P$4*Quanta!M$10</f>
        <v>444857.60697049892</v>
      </c>
      <c r="X116" s="62">
        <f>K116/K$4*Quanta!B$10</f>
        <v>402814.16451750323</v>
      </c>
      <c r="Y116" s="62">
        <f>L116/L$4*Quanta!J$10</f>
        <v>418014.88305849378</v>
      </c>
      <c r="Z116" s="62">
        <f>M116/M$4*Quanta!K$10</f>
        <v>426870.7548889349</v>
      </c>
      <c r="AA116" s="62">
        <f>N116/N$4*Quanta!L$10</f>
        <v>435583.79068303958</v>
      </c>
      <c r="AB116" s="62">
        <f>O116/O$4*Quanta!M$10</f>
        <v>445019.06197110785</v>
      </c>
      <c r="AC116" s="62">
        <f>P116/P$4*Quanta!N$10</f>
        <v>462042.9670303684</v>
      </c>
      <c r="AE116" s="29">
        <f>Baselines!G116/'CCG WP'!X116-1</f>
        <v>-6.1918798069778846E-3</v>
      </c>
      <c r="AF116" s="29">
        <f>(Baselines!G116+Baselines!I116+Baselines!L116)/('CCG WP'!X116+'PC-med WP'!X116+'Specialised WP'!X116)-1</f>
        <v>-1.0030451209846136E-2</v>
      </c>
      <c r="AG116" s="29">
        <f>(Baselines!G116+Baselines!I116)/('CCG WP'!X116+'PC-med WP'!X116)-1</f>
        <v>-3.40604411139378E-3</v>
      </c>
    </row>
    <row r="117" spans="1:33" x14ac:dyDescent="0.2">
      <c r="A117" s="20" t="s">
        <v>245</v>
      </c>
      <c r="B117" s="20" t="s">
        <v>246</v>
      </c>
      <c r="C117" s="46"/>
      <c r="D117" s="62">
        <v>271421.41513473733</v>
      </c>
      <c r="E117" s="62">
        <f>D117*Populations!F117/Populations!$E117</f>
        <v>273241.40446848579</v>
      </c>
      <c r="F117" s="62">
        <f>D117*Populations!G117/Populations!$E117</f>
        <v>275088.25604911847</v>
      </c>
      <c r="G117" s="62">
        <f>D117*Populations!H117/Populations!$E117</f>
        <v>277023.65438246634</v>
      </c>
      <c r="H117" s="62">
        <f>D117*Populations!I117/Populations!$E117</f>
        <v>279015.23045571236</v>
      </c>
      <c r="I117" s="62">
        <f>D117*Populations!J117/Populations!$E117</f>
        <v>281037.40665020596</v>
      </c>
      <c r="K117" s="62">
        <f t="shared" si="4"/>
        <v>271421.41513473733</v>
      </c>
      <c r="L117" s="62">
        <f>E117/E$4*Populations!F$4</f>
        <v>273289.4579298296</v>
      </c>
      <c r="M117" s="62">
        <f>F117/F$4*Populations!G$4</f>
        <v>275180.31286888954</v>
      </c>
      <c r="N117" s="62">
        <f>G117/G$4*Populations!H$4</f>
        <v>277159.09005587391</v>
      </c>
      <c r="O117" s="62">
        <f>H117/H$4*Populations!I$4</f>
        <v>279190.71463238716</v>
      </c>
      <c r="P117" s="62">
        <f>I117/I$4*Populations!J$4</f>
        <v>281251.48871581338</v>
      </c>
      <c r="R117" s="62">
        <f>L117/L$4*Quanta!B$10</f>
        <v>321752.44630212471</v>
      </c>
      <c r="S117" s="62">
        <f>M117/M$4*Quanta!J$10</f>
        <v>333736.90776543226</v>
      </c>
      <c r="T117" s="62">
        <f>N117/N$4*Quanta!K$10</f>
        <v>340854.84927402448</v>
      </c>
      <c r="U117" s="62">
        <f>O117/O$4*Quanta!L$10</f>
        <v>348040.9647708449</v>
      </c>
      <c r="V117" s="62">
        <f>P117/P$4*Quanta!M$10</f>
        <v>355896.71005550772</v>
      </c>
      <c r="X117" s="62">
        <f>K117/K$4*Quanta!B$10</f>
        <v>321942.60720946774</v>
      </c>
      <c r="Y117" s="62">
        <f>L117/L$4*Quanta!J$10</f>
        <v>333830.1362946009</v>
      </c>
      <c r="Z117" s="62">
        <f>M117/M$4*Quanta!K$10</f>
        <v>340855.83041171206</v>
      </c>
      <c r="AA117" s="62">
        <f>N117/N$4*Quanta!L$10</f>
        <v>347906.08834936697</v>
      </c>
      <c r="AB117" s="62">
        <f>O117/O$4*Quanta!M$10</f>
        <v>355705.23480433255</v>
      </c>
      <c r="AC117" s="62">
        <f>P117/P$4*Quanta!N$10</f>
        <v>369645.40853922826</v>
      </c>
      <c r="AE117" s="29">
        <f>Baselines!G117/'CCG WP'!X117-1</f>
        <v>-1.695610768678224E-2</v>
      </c>
      <c r="AF117" s="29">
        <f>(Baselines!G117+Baselines!I117+Baselines!L117)/('CCG WP'!X117+'PC-med WP'!X117+'Specialised WP'!X117)-1</f>
        <v>-4.0140758914989583E-2</v>
      </c>
      <c r="AG117" s="29">
        <f>(Baselines!G117+Baselines!I117)/('CCG WP'!X117+'PC-med WP'!X117)-1</f>
        <v>-2.4117599027753567E-2</v>
      </c>
    </row>
    <row r="118" spans="1:33" x14ac:dyDescent="0.2">
      <c r="A118" s="20" t="s">
        <v>247</v>
      </c>
      <c r="B118" s="20" t="s">
        <v>248</v>
      </c>
      <c r="C118" s="46"/>
      <c r="D118" s="62">
        <v>443691.53285236424</v>
      </c>
      <c r="E118" s="62">
        <f>D118*Populations!F118/Populations!$E118</f>
        <v>448972.1928543942</v>
      </c>
      <c r="F118" s="62">
        <f>D118*Populations!G118/Populations!$E118</f>
        <v>454170.61082790443</v>
      </c>
      <c r="G118" s="62">
        <f>D118*Populations!H118/Populations!$E118</f>
        <v>459409.48376207787</v>
      </c>
      <c r="H118" s="62">
        <f>D118*Populations!I118/Populations!$E118</f>
        <v>464595.07752021402</v>
      </c>
      <c r="I118" s="62">
        <f>D118*Populations!J118/Populations!$E118</f>
        <v>469741.28261684469</v>
      </c>
      <c r="K118" s="62">
        <f t="shared" si="4"/>
        <v>443691.53285236424</v>
      </c>
      <c r="L118" s="62">
        <f>E118/E$4*Populations!F$4</f>
        <v>449051.1511219223</v>
      </c>
      <c r="M118" s="62">
        <f>F118/F$4*Populations!G$4</f>
        <v>454322.59660391242</v>
      </c>
      <c r="N118" s="62">
        <f>G118/G$4*Populations!H$4</f>
        <v>459634.08708319796</v>
      </c>
      <c r="O118" s="62">
        <f>H118/H$4*Populations!I$4</f>
        <v>464887.28051046887</v>
      </c>
      <c r="P118" s="62">
        <f>I118/I$4*Populations!J$4</f>
        <v>470099.11108275026</v>
      </c>
      <c r="R118" s="62">
        <f>L118/L$4*Quanta!B$10</f>
        <v>528682.32636094384</v>
      </c>
      <c r="S118" s="62">
        <f>M118/M$4*Quanta!J$10</f>
        <v>550999.51351095887</v>
      </c>
      <c r="T118" s="62">
        <f>N118/N$4*Quanta!K$10</f>
        <v>565265.62936241308</v>
      </c>
      <c r="U118" s="62">
        <f>O118/O$4*Quanta!L$10</f>
        <v>579531.51426114305</v>
      </c>
      <c r="V118" s="62">
        <f>P118/P$4*Quanta!M$10</f>
        <v>594865.21404131025</v>
      </c>
      <c r="X118" s="62">
        <f>K118/K$4*Quanta!B$10</f>
        <v>526278.32926280343</v>
      </c>
      <c r="Y118" s="62">
        <f>L118/L$4*Quanta!J$10</f>
        <v>548527.58726159553</v>
      </c>
      <c r="Z118" s="62">
        <f>M118/M$4*Quanta!K$10</f>
        <v>562752.85221444839</v>
      </c>
      <c r="AA118" s="62">
        <f>N118/N$4*Quanta!L$10</f>
        <v>576959.23765989684</v>
      </c>
      <c r="AB118" s="62">
        <f>O118/O$4*Quanta!M$10</f>
        <v>592293.4775580148</v>
      </c>
      <c r="AC118" s="62">
        <f>P118/P$4*Quanta!N$10</f>
        <v>617845.54017310368</v>
      </c>
      <c r="AE118" s="29">
        <f>Baselines!G118/'CCG WP'!X118-1</f>
        <v>-8.1460510302325817E-2</v>
      </c>
      <c r="AF118" s="29">
        <f>(Baselines!G118+Baselines!I118+Baselines!L118)/('CCG WP'!X118+'PC-med WP'!X118+'Specialised WP'!X118)-1</f>
        <v>-8.4934015846779065E-2</v>
      </c>
      <c r="AG118" s="29">
        <f>(Baselines!G118+Baselines!I118)/('CCG WP'!X118+'PC-med WP'!X118)-1</f>
        <v>-7.3105163742568147E-2</v>
      </c>
    </row>
    <row r="119" spans="1:33" x14ac:dyDescent="0.2">
      <c r="A119" s="20" t="s">
        <v>250</v>
      </c>
      <c r="B119" s="20" t="s">
        <v>251</v>
      </c>
      <c r="C119" s="46"/>
      <c r="D119" s="62">
        <v>813404.88582801772</v>
      </c>
      <c r="E119" s="62">
        <f>D119*Populations!F119/Populations!$E119</f>
        <v>821274.11549617595</v>
      </c>
      <c r="F119" s="62">
        <f>D119*Populations!G119/Populations!$E119</f>
        <v>828843.33502627059</v>
      </c>
      <c r="G119" s="62">
        <f>D119*Populations!H119/Populations!$E119</f>
        <v>836413.30648953083</v>
      </c>
      <c r="H119" s="62">
        <f>D119*Populations!I119/Populations!$E119</f>
        <v>843744.81718272285</v>
      </c>
      <c r="I119" s="62">
        <f>D119*Populations!J119/Populations!$E119</f>
        <v>851016.69006009842</v>
      </c>
      <c r="K119" s="62">
        <f t="shared" si="4"/>
        <v>813404.88582801772</v>
      </c>
      <c r="L119" s="62">
        <f>E119/E$4*Populations!F$4</f>
        <v>821418.54845295439</v>
      </c>
      <c r="M119" s="62">
        <f>F119/F$4*Populations!G$4</f>
        <v>829120.70303393051</v>
      </c>
      <c r="N119" s="62">
        <f>G119/G$4*Populations!H$4</f>
        <v>836822.22535844101</v>
      </c>
      <c r="O119" s="62">
        <f>H119/H$4*Populations!I$4</f>
        <v>844275.48306904431</v>
      </c>
      <c r="P119" s="62">
        <f>I119/I$4*Populations!J$4</f>
        <v>851664.95753824676</v>
      </c>
      <c r="R119" s="62">
        <f>L119/L$4*Quanta!B$10</f>
        <v>967082.40926929214</v>
      </c>
      <c r="S119" s="62">
        <f>M119/M$4*Quanta!J$10</f>
        <v>1005552.2384941964</v>
      </c>
      <c r="T119" s="62">
        <f>N119/N$4*Quanta!K$10</f>
        <v>1029137.8624320176</v>
      </c>
      <c r="U119" s="62">
        <f>O119/O$4*Quanta!L$10</f>
        <v>1052479.3206200509</v>
      </c>
      <c r="V119" s="62">
        <f>P119/P$4*Quanta!M$10</f>
        <v>1077700.0962426679</v>
      </c>
      <c r="X119" s="62">
        <f>K119/K$4*Quanta!B$10</f>
        <v>964808.50462884712</v>
      </c>
      <c r="Y119" s="62">
        <f>L119/L$4*Quanta!J$10</f>
        <v>1003383.9873010062</v>
      </c>
      <c r="Z119" s="62">
        <f>M119/M$4*Quanta!K$10</f>
        <v>1027001.6150422199</v>
      </c>
      <c r="AA119" s="62">
        <f>N119/N$4*Quanta!L$10</f>
        <v>1050427.5613315664</v>
      </c>
      <c r="AB119" s="62">
        <f>O119/O$4*Quanta!M$10</f>
        <v>1075656.1490235832</v>
      </c>
      <c r="AC119" s="62">
        <f>P119/P$4*Quanta!N$10</f>
        <v>1119332.8881749285</v>
      </c>
      <c r="AE119" s="29">
        <f>Baselines!G119/'CCG WP'!X119-1</f>
        <v>-2.3971885145922966E-2</v>
      </c>
      <c r="AF119" s="29">
        <f>(Baselines!G119+Baselines!I119+Baselines!L119)/('CCG WP'!X119+'PC-med WP'!X119+'Specialised WP'!X119)-1</f>
        <v>-2.6629326639637241E-2</v>
      </c>
      <c r="AG119" s="29">
        <f>(Baselines!G119+Baselines!I119)/('CCG WP'!X119+'PC-med WP'!X119)-1</f>
        <v>-1.104904335009016E-2</v>
      </c>
    </row>
    <row r="120" spans="1:33" x14ac:dyDescent="0.2">
      <c r="A120" s="20" t="s">
        <v>252</v>
      </c>
      <c r="B120" s="20" t="s">
        <v>253</v>
      </c>
      <c r="C120" s="46"/>
      <c r="D120" s="62">
        <v>183546.78486142048</v>
      </c>
      <c r="E120" s="62">
        <f>D120*Populations!F120/Populations!$E120</f>
        <v>184328.43860042281</v>
      </c>
      <c r="F120" s="62">
        <f>D120*Populations!G120/Populations!$E120</f>
        <v>185130.29558617878</v>
      </c>
      <c r="G120" s="62">
        <f>D120*Populations!H120/Populations!$E120</f>
        <v>186009.981084345</v>
      </c>
      <c r="H120" s="62">
        <f>D120*Populations!I120/Populations!$E120</f>
        <v>186924.70988650719</v>
      </c>
      <c r="I120" s="62">
        <f>D120*Populations!J120/Populations!$E120</f>
        <v>187888.80599330197</v>
      </c>
      <c r="K120" s="62">
        <f t="shared" si="4"/>
        <v>183546.78486142048</v>
      </c>
      <c r="L120" s="62">
        <f>E120/E$4*Populations!F$4</f>
        <v>184360.85542801188</v>
      </c>
      <c r="M120" s="62">
        <f>F120/F$4*Populations!G$4</f>
        <v>185192.24845359562</v>
      </c>
      <c r="N120" s="62">
        <f>G120/G$4*Populations!H$4</f>
        <v>186100.92056424191</v>
      </c>
      <c r="O120" s="62">
        <f>H120/H$4*Populations!I$4</f>
        <v>187042.2745397379</v>
      </c>
      <c r="P120" s="62">
        <f>I120/I$4*Populations!J$4</f>
        <v>188031.93150876628</v>
      </c>
      <c r="R120" s="62">
        <f>L120/L$4*Quanta!B$10</f>
        <v>217053.94963147806</v>
      </c>
      <c r="S120" s="62">
        <f>M120/M$4*Quanta!J$10</f>
        <v>224599.96391703375</v>
      </c>
      <c r="T120" s="62">
        <f>N120/N$4*Quanta!K$10</f>
        <v>228870.00103764958</v>
      </c>
      <c r="U120" s="62">
        <f>O120/O$4*Quanta!L$10</f>
        <v>233168.11867994687</v>
      </c>
      <c r="V120" s="62">
        <f>P120/P$4*Quanta!M$10</f>
        <v>237936.32565255786</v>
      </c>
      <c r="X120" s="62">
        <f>K120/K$4*Quanta!B$10</f>
        <v>217711.37857293658</v>
      </c>
      <c r="Y120" s="62">
        <f>L120/L$4*Quanta!J$10</f>
        <v>225201.5498919278</v>
      </c>
      <c r="Z120" s="62">
        <f>M120/M$4*Quanta!K$10</f>
        <v>229390.89273634914</v>
      </c>
      <c r="AA120" s="62">
        <f>N120/N$4*Quanta!L$10</f>
        <v>233604.61783400018</v>
      </c>
      <c r="AB120" s="62">
        <f>O120/O$4*Quanta!M$10</f>
        <v>238302.753983409</v>
      </c>
      <c r="AC120" s="62">
        <f>P120/P$4*Quanta!N$10</f>
        <v>247128.07906666261</v>
      </c>
      <c r="AE120" s="29">
        <f>Baselines!G120/'CCG WP'!X120-1</f>
        <v>-8.1846349065659574E-3</v>
      </c>
      <c r="AF120" s="29">
        <f>(Baselines!G120+Baselines!I120+Baselines!L120)/('CCG WP'!X120+'PC-med WP'!X120+'Specialised WP'!X120)-1</f>
        <v>-4.5755171121753979E-2</v>
      </c>
      <c r="AG120" s="29">
        <f>(Baselines!G120+Baselines!I120)/('CCG WP'!X120+'PC-med WP'!X120)-1</f>
        <v>-1.0581160023376279E-2</v>
      </c>
    </row>
    <row r="121" spans="1:33" x14ac:dyDescent="0.2">
      <c r="A121" s="20" t="s">
        <v>254</v>
      </c>
      <c r="B121" s="20" t="s">
        <v>255</v>
      </c>
      <c r="C121" s="46"/>
      <c r="D121" s="62">
        <v>575146.58777353808</v>
      </c>
      <c r="E121" s="62">
        <f>D121*Populations!F121/Populations!$E121</f>
        <v>580720.12473666214</v>
      </c>
      <c r="F121" s="62">
        <f>D121*Populations!G121/Populations!$E121</f>
        <v>586264.21590608137</v>
      </c>
      <c r="G121" s="62">
        <f>D121*Populations!H121/Populations!$E121</f>
        <v>591893.47055314702</v>
      </c>
      <c r="H121" s="62">
        <f>D121*Populations!I121/Populations!$E121</f>
        <v>597488.82952554431</v>
      </c>
      <c r="I121" s="62">
        <f>D121*Populations!J121/Populations!$E121</f>
        <v>603115.17415743112</v>
      </c>
      <c r="K121" s="62">
        <f t="shared" si="4"/>
        <v>575146.58777353808</v>
      </c>
      <c r="L121" s="62">
        <f>E121/E$4*Populations!F$4</f>
        <v>580822.25278756977</v>
      </c>
      <c r="M121" s="62">
        <f>F121/F$4*Populations!G$4</f>
        <v>586460.40610350028</v>
      </c>
      <c r="N121" s="62">
        <f>G121/G$4*Populations!H$4</f>
        <v>592182.84472571942</v>
      </c>
      <c r="O121" s="62">
        <f>H121/H$4*Populations!I$4</f>
        <v>597864.61487299809</v>
      </c>
      <c r="P121" s="62">
        <f>I121/I$4*Populations!J$4</f>
        <v>603574.60104946583</v>
      </c>
      <c r="R121" s="62">
        <f>L121/L$4*Quanta!B$10</f>
        <v>683820.67174027476</v>
      </c>
      <c r="S121" s="62">
        <f>M121/M$4*Quanta!J$10</f>
        <v>711255.39621395385</v>
      </c>
      <c r="T121" s="62">
        <f>N121/N$4*Quanta!K$10</f>
        <v>728276.29157303285</v>
      </c>
      <c r="U121" s="62">
        <f>O121/O$4*Quanta!L$10</f>
        <v>745301.92609281605</v>
      </c>
      <c r="V121" s="62">
        <f>P121/P$4*Quanta!M$10</f>
        <v>763765.60980134911</v>
      </c>
      <c r="X121" s="62">
        <f>K121/K$4*Quanta!B$10</f>
        <v>682201.85169811966</v>
      </c>
      <c r="Y121" s="62">
        <f>L121/L$4*Quanta!J$10</f>
        <v>709489.39369917708</v>
      </c>
      <c r="Z121" s="62">
        <f>M121/M$4*Quanta!K$10</f>
        <v>726427.14386781259</v>
      </c>
      <c r="AA121" s="62">
        <f>N121/N$4*Quanta!L$10</f>
        <v>743342.08939202433</v>
      </c>
      <c r="AB121" s="62">
        <f>O121/O$4*Quanta!M$10</f>
        <v>761714.34818173526</v>
      </c>
      <c r="AC121" s="62">
        <f>P121/P$4*Quanta!N$10</f>
        <v>793270.75212131033</v>
      </c>
      <c r="AE121" s="29">
        <f>Baselines!G121/'CCG WP'!X121-1</f>
        <v>-4.3941678178152865E-2</v>
      </c>
      <c r="AF121" s="29">
        <f>(Baselines!G121+Baselines!I121+Baselines!L121)/('CCG WP'!X121+'PC-med WP'!X121+'Specialised WP'!X121)-1</f>
        <v>-5.5147250574541062E-2</v>
      </c>
      <c r="AG121" s="29">
        <f>(Baselines!G121+Baselines!I121)/('CCG WP'!X121+'PC-med WP'!X121)-1</f>
        <v>-4.6953885797620054E-2</v>
      </c>
    </row>
    <row r="122" spans="1:33" x14ac:dyDescent="0.2">
      <c r="A122" s="20" t="s">
        <v>256</v>
      </c>
      <c r="B122" s="20" t="s">
        <v>257</v>
      </c>
      <c r="C122" s="46"/>
      <c r="D122" s="62">
        <v>258581.86205837669</v>
      </c>
      <c r="E122" s="62">
        <f>D122*Populations!F122/Populations!$E122</f>
        <v>259504.07902498881</v>
      </c>
      <c r="F122" s="62">
        <f>D122*Populations!G122/Populations!$E122</f>
        <v>260472.42120672303</v>
      </c>
      <c r="G122" s="62">
        <f>D122*Populations!H122/Populations!$E122</f>
        <v>261518.3669048757</v>
      </c>
      <c r="H122" s="62">
        <f>D122*Populations!I122/Populations!$E122</f>
        <v>262575.41049858159</v>
      </c>
      <c r="I122" s="62">
        <f>D122*Populations!J122/Populations!$E122</f>
        <v>263663.88670838939</v>
      </c>
      <c r="K122" s="62">
        <f t="shared" si="4"/>
        <v>258581.86205837669</v>
      </c>
      <c r="L122" s="62">
        <f>E122/E$4*Populations!F$4</f>
        <v>259549.71657854423</v>
      </c>
      <c r="M122" s="62">
        <f>F122/F$4*Populations!G$4</f>
        <v>260559.58691520779</v>
      </c>
      <c r="N122" s="62">
        <f>G122/G$4*Populations!H$4</f>
        <v>261646.2221099092</v>
      </c>
      <c r="O122" s="62">
        <f>H122/H$4*Populations!I$4</f>
        <v>262740.55499499902</v>
      </c>
      <c r="P122" s="62">
        <f>I122/I$4*Populations!J$4</f>
        <v>263864.73438260268</v>
      </c>
      <c r="R122" s="62">
        <f>L122/L$4*Quanta!B$10</f>
        <v>305576.20802047965</v>
      </c>
      <c r="S122" s="62">
        <f>M122/M$4*Quanta!J$10</f>
        <v>316004.98567334429</v>
      </c>
      <c r="T122" s="62">
        <f>N122/N$4*Quanta!K$10</f>
        <v>321776.86678943882</v>
      </c>
      <c r="U122" s="62">
        <f>O122/O$4*Quanta!L$10</f>
        <v>327534.08853619092</v>
      </c>
      <c r="V122" s="62">
        <f>P122/P$4*Quanta!M$10</f>
        <v>333895.44459025888</v>
      </c>
      <c r="X122" s="62">
        <f>K122/K$4*Quanta!B$10</f>
        <v>306713.15602281061</v>
      </c>
      <c r="Y122" s="62">
        <f>L122/L$4*Quanta!J$10</f>
        <v>317046.68711695331</v>
      </c>
      <c r="Z122" s="62">
        <f>M122/M$4*Quanta!K$10</f>
        <v>322745.66971668194</v>
      </c>
      <c r="AA122" s="62">
        <f>N122/N$4*Quanta!L$10</f>
        <v>328433.44105112081</v>
      </c>
      <c r="AB122" s="62">
        <f>O122/O$4*Quanta!M$10</f>
        <v>334746.77311591106</v>
      </c>
      <c r="AC122" s="62">
        <f>P122/P$4*Quanta!N$10</f>
        <v>346794.20893130411</v>
      </c>
      <c r="AE122" s="29">
        <f>Baselines!G122/'CCG WP'!X122-1</f>
        <v>4.7855236696587866E-3</v>
      </c>
      <c r="AF122" s="29">
        <f>(Baselines!G122+Baselines!I122+Baselines!L122)/('CCG WP'!X122+'PC-med WP'!X122+'Specialised WP'!X122)-1</f>
        <v>-2.2453853700171722E-2</v>
      </c>
      <c r="AG122" s="29">
        <f>(Baselines!G122+Baselines!I122)/('CCG WP'!X122+'PC-med WP'!X122)-1</f>
        <v>4.7887998367743823E-3</v>
      </c>
    </row>
    <row r="123" spans="1:33" x14ac:dyDescent="0.2">
      <c r="A123" s="20" t="s">
        <v>258</v>
      </c>
      <c r="B123" s="20" t="s">
        <v>259</v>
      </c>
      <c r="C123" s="46"/>
      <c r="D123" s="62">
        <v>610096.64576830203</v>
      </c>
      <c r="E123" s="62">
        <f>D123*Populations!F123/Populations!$E123</f>
        <v>616704.3089340087</v>
      </c>
      <c r="F123" s="62">
        <f>D123*Populations!G123/Populations!$E123</f>
        <v>623311.69571757526</v>
      </c>
      <c r="G123" s="62">
        <f>D123*Populations!H123/Populations!$E123</f>
        <v>630064.82836279902</v>
      </c>
      <c r="H123" s="62">
        <f>D123*Populations!I123/Populations!$E123</f>
        <v>636853.9405597297</v>
      </c>
      <c r="I123" s="62">
        <f>D123*Populations!J123/Populations!$E123</f>
        <v>643607.96469321055</v>
      </c>
      <c r="K123" s="62">
        <f t="shared" si="4"/>
        <v>610096.64576830203</v>
      </c>
      <c r="L123" s="62">
        <f>E123/E$4*Populations!F$4</f>
        <v>616812.76532526314</v>
      </c>
      <c r="M123" s="62">
        <f>F123/F$4*Populations!G$4</f>
        <v>623520.28365679877</v>
      </c>
      <c r="N123" s="62">
        <f>G123/G$4*Populations!H$4</f>
        <v>630372.86434806511</v>
      </c>
      <c r="O123" s="62">
        <f>H123/H$4*Populations!I$4</f>
        <v>637254.48424775247</v>
      </c>
      <c r="P123" s="62">
        <f>I123/I$4*Populations!J$4</f>
        <v>644098.23723082489</v>
      </c>
      <c r="R123" s="62">
        <f>L123/L$4*Quanta!B$10</f>
        <v>726193.45677336399</v>
      </c>
      <c r="S123" s="62">
        <f>M123/M$4*Quanta!J$10</f>
        <v>756201.37657082721</v>
      </c>
      <c r="T123" s="62">
        <f>N123/N$4*Quanta!K$10</f>
        <v>775243.01158760092</v>
      </c>
      <c r="U123" s="62">
        <f>O123/O$4*Quanta!L$10</f>
        <v>794405.59401901555</v>
      </c>
      <c r="V123" s="62">
        <f>P123/P$4*Quanta!M$10</f>
        <v>815044.37409263698</v>
      </c>
      <c r="X123" s="62">
        <f>K123/K$4*Quanta!B$10</f>
        <v>723657.36023774918</v>
      </c>
      <c r="Y123" s="62">
        <f>L123/L$4*Quanta!J$10</f>
        <v>753452.7349739644</v>
      </c>
      <c r="Z123" s="62">
        <f>M123/M$4*Quanta!K$10</f>
        <v>772331.8643279731</v>
      </c>
      <c r="AA123" s="62">
        <f>N123/N$4*Quanta!L$10</f>
        <v>791280.40647236025</v>
      </c>
      <c r="AB123" s="62">
        <f>O123/O$4*Quanta!M$10</f>
        <v>811899.33643719228</v>
      </c>
      <c r="AC123" s="62">
        <f>P123/P$4*Quanta!N$10</f>
        <v>846530.47394589137</v>
      </c>
      <c r="AE123" s="29">
        <f>Baselines!G123/'CCG WP'!X123-1</f>
        <v>-4.9244033972437373E-2</v>
      </c>
      <c r="AF123" s="29">
        <f>(Baselines!G123+Baselines!I123+Baselines!L123)/('CCG WP'!X123+'PC-med WP'!X123+'Specialised WP'!X123)-1</f>
        <v>-5.2810786097432172E-2</v>
      </c>
      <c r="AG123" s="29">
        <f>(Baselines!G123+Baselines!I123)/('CCG WP'!X123+'PC-med WP'!X123)-1</f>
        <v>-5.1446136070136705E-2</v>
      </c>
    </row>
    <row r="124" spans="1:33" x14ac:dyDescent="0.2">
      <c r="A124" s="20" t="s">
        <v>260</v>
      </c>
      <c r="B124" s="20" t="s">
        <v>261</v>
      </c>
      <c r="C124" s="46"/>
      <c r="D124" s="62">
        <v>385763.22918468091</v>
      </c>
      <c r="E124" s="62">
        <f>D124*Populations!F124/Populations!$E124</f>
        <v>387761.85104905046</v>
      </c>
      <c r="F124" s="62">
        <f>D124*Populations!G124/Populations!$E124</f>
        <v>389825.06552695064</v>
      </c>
      <c r="G124" s="62">
        <f>D124*Populations!H124/Populations!$E124</f>
        <v>391954.74623410503</v>
      </c>
      <c r="H124" s="62">
        <f>D124*Populations!I124/Populations!$E124</f>
        <v>394119.15615920187</v>
      </c>
      <c r="I124" s="62">
        <f>D124*Populations!J124/Populations!$E124</f>
        <v>396360.5334103044</v>
      </c>
      <c r="K124" s="62">
        <f t="shared" si="4"/>
        <v>385763.22918468091</v>
      </c>
      <c r="L124" s="62">
        <f>E124/E$4*Populations!F$4</f>
        <v>387830.04459078785</v>
      </c>
      <c r="M124" s="62">
        <f>F124/F$4*Populations!G$4</f>
        <v>389955.51840892702</v>
      </c>
      <c r="N124" s="62">
        <f>G124/G$4*Populations!H$4</f>
        <v>392146.37122410751</v>
      </c>
      <c r="O124" s="62">
        <f>H124/H$4*Populations!I$4</f>
        <v>394367.03393819416</v>
      </c>
      <c r="P124" s="62">
        <f>I124/I$4*Populations!J$4</f>
        <v>396662.46361500263</v>
      </c>
      <c r="R124" s="62">
        <f>L124/L$4*Quanta!B$10</f>
        <v>456604.75358909834</v>
      </c>
      <c r="S124" s="62">
        <f>M124/M$4*Quanta!J$10</f>
        <v>472935.53642359655</v>
      </c>
      <c r="T124" s="62">
        <f>N124/N$4*Quanta!K$10</f>
        <v>482268.11622885114</v>
      </c>
      <c r="U124" s="62">
        <f>O124/O$4*Quanta!L$10</f>
        <v>491620.51519654464</v>
      </c>
      <c r="V124" s="62">
        <f>P124/P$4*Quanta!M$10</f>
        <v>501938.19932358142</v>
      </c>
      <c r="X124" s="62">
        <f>K124/K$4*Quanta!B$10</f>
        <v>457567.50515654113</v>
      </c>
      <c r="Y124" s="62">
        <f>L124/L$4*Quanta!J$10</f>
        <v>473744.42331444303</v>
      </c>
      <c r="Z124" s="62">
        <f>M124/M$4*Quanta!K$10</f>
        <v>483023.69695405487</v>
      </c>
      <c r="AA124" s="62">
        <f>N124/N$4*Quanta!L$10</f>
        <v>492244.76110624534</v>
      </c>
      <c r="AB124" s="62">
        <f>O124/O$4*Quanta!M$10</f>
        <v>502446.57524079678</v>
      </c>
      <c r="AC124" s="62">
        <f>P124/P$4*Quanta!N$10</f>
        <v>521328.64819534891</v>
      </c>
      <c r="AE124" s="29">
        <f>Baselines!G124/'CCG WP'!X124-1</f>
        <v>-5.280158032747051E-2</v>
      </c>
      <c r="AF124" s="29">
        <f>(Baselines!G124+Baselines!I124+Baselines!L124)/('CCG WP'!X124+'PC-med WP'!X124+'Specialised WP'!X124)-1</f>
        <v>-4.4795856280881896E-2</v>
      </c>
      <c r="AG124" s="29">
        <f>(Baselines!G124+Baselines!I124)/('CCG WP'!X124+'PC-med WP'!X124)-1</f>
        <v>-3.7689887247776332E-2</v>
      </c>
    </row>
    <row r="125" spans="1:33" x14ac:dyDescent="0.2">
      <c r="A125" s="20" t="s">
        <v>262</v>
      </c>
      <c r="B125" s="20" t="s">
        <v>263</v>
      </c>
      <c r="C125" s="46"/>
      <c r="D125" s="62">
        <v>220651.6589368149</v>
      </c>
      <c r="E125" s="62">
        <f>D125*Populations!F125/Populations!$E125</f>
        <v>223463.49936270562</v>
      </c>
      <c r="F125" s="62">
        <f>D125*Populations!G125/Populations!$E125</f>
        <v>226093.50468552444</v>
      </c>
      <c r="G125" s="62">
        <f>D125*Populations!H125/Populations!$E125</f>
        <v>228727.59993777811</v>
      </c>
      <c r="H125" s="62">
        <f>D125*Populations!I125/Populations!$E125</f>
        <v>231224.73263262515</v>
      </c>
      <c r="I125" s="62">
        <f>D125*Populations!J125/Populations!$E125</f>
        <v>233664.55881809702</v>
      </c>
      <c r="K125" s="62">
        <f t="shared" si="4"/>
        <v>220651.6589368149</v>
      </c>
      <c r="L125" s="62">
        <f>E125/E$4*Populations!F$4</f>
        <v>223502.79865795435</v>
      </c>
      <c r="M125" s="62">
        <f>F125/F$4*Populations!G$4</f>
        <v>226169.16567269698</v>
      </c>
      <c r="N125" s="62">
        <f>G125/G$4*Populations!H$4</f>
        <v>228839.42387784386</v>
      </c>
      <c r="O125" s="62">
        <f>H125/H$4*Populations!I$4</f>
        <v>231370.1593957686</v>
      </c>
      <c r="P125" s="62">
        <f>I125/I$4*Populations!J$4</f>
        <v>233842.55430989747</v>
      </c>
      <c r="R125" s="62">
        <f>L125/L$4*Quanta!B$10</f>
        <v>263137.01512054843</v>
      </c>
      <c r="S125" s="62">
        <f>M125/M$4*Quanta!J$10</f>
        <v>274296.50470474164</v>
      </c>
      <c r="T125" s="62">
        <f>N125/N$4*Quanta!K$10</f>
        <v>281430.52179205971</v>
      </c>
      <c r="U125" s="62">
        <f>O125/O$4*Quanta!L$10</f>
        <v>288427.54889365553</v>
      </c>
      <c r="V125" s="62">
        <f>P125/P$4*Quanta!M$10</f>
        <v>295905.26304364274</v>
      </c>
      <c r="X125" s="62">
        <f>K125/K$4*Quanta!B$10</f>
        <v>261722.79120992945</v>
      </c>
      <c r="Y125" s="62">
        <f>L125/L$4*Quanta!J$10</f>
        <v>273014.44520910567</v>
      </c>
      <c r="Z125" s="62">
        <f>M125/M$4*Quanta!K$10</f>
        <v>280147.50755669601</v>
      </c>
      <c r="AA125" s="62">
        <f>N125/N$4*Quanta!L$10</f>
        <v>287252.45419666177</v>
      </c>
      <c r="AB125" s="62">
        <f>O125/O$4*Quanta!M$10</f>
        <v>294779.06162800681</v>
      </c>
      <c r="AC125" s="62">
        <f>P125/P$4*Quanta!N$10</f>
        <v>307336.4230582958</v>
      </c>
      <c r="AE125" s="29">
        <f>Baselines!G125/'CCG WP'!X125-1</f>
        <v>-6.7718799451872203E-2</v>
      </c>
      <c r="AF125" s="29">
        <f>(Baselines!G125+Baselines!I125+Baselines!L125)/('CCG WP'!X125+'PC-med WP'!X125+'Specialised WP'!X125)-1</f>
        <v>-5.9951087156467353E-2</v>
      </c>
      <c r="AG125" s="29">
        <f>(Baselines!G125+Baselines!I125)/('CCG WP'!X125+'PC-med WP'!X125)-1</f>
        <v>-6.8177902618451247E-2</v>
      </c>
    </row>
    <row r="126" spans="1:33" x14ac:dyDescent="0.2">
      <c r="A126" s="20" t="s">
        <v>264</v>
      </c>
      <c r="B126" s="20" t="s">
        <v>265</v>
      </c>
      <c r="C126" s="46"/>
      <c r="D126" s="62">
        <v>364058.24219700927</v>
      </c>
      <c r="E126" s="62">
        <f>D126*Populations!F126/Populations!$E126</f>
        <v>366597.60106427805</v>
      </c>
      <c r="F126" s="62">
        <f>D126*Populations!G126/Populations!$E126</f>
        <v>369201.58275226108</v>
      </c>
      <c r="G126" s="62">
        <f>D126*Populations!H126/Populations!$E126</f>
        <v>371870.49960302381</v>
      </c>
      <c r="H126" s="62">
        <f>D126*Populations!I126/Populations!$E126</f>
        <v>374572.47955483734</v>
      </c>
      <c r="I126" s="62">
        <f>D126*Populations!J126/Populations!$E126</f>
        <v>377279.89350595855</v>
      </c>
      <c r="K126" s="62">
        <f t="shared" si="4"/>
        <v>364058.24219700927</v>
      </c>
      <c r="L126" s="62">
        <f>E126/E$4*Populations!F$4</f>
        <v>366662.07256590039</v>
      </c>
      <c r="M126" s="62">
        <f>F126/F$4*Populations!G$4</f>
        <v>369325.13409556728</v>
      </c>
      <c r="N126" s="62">
        <f>G126/G$4*Populations!H$4</f>
        <v>372052.305491212</v>
      </c>
      <c r="O126" s="62">
        <f>H126/H$4*Populations!I$4</f>
        <v>374808.06362339295</v>
      </c>
      <c r="P126" s="62">
        <f>I126/I$4*Populations!J$4</f>
        <v>377567.28890956915</v>
      </c>
      <c r="R126" s="62">
        <f>L126/L$4*Quanta!B$10</f>
        <v>431683.02102811809</v>
      </c>
      <c r="S126" s="62">
        <f>M126/M$4*Quanta!J$10</f>
        <v>447915.1394519803</v>
      </c>
      <c r="T126" s="62">
        <f>N126/N$4*Quanta!K$10</f>
        <v>457556.1006665699</v>
      </c>
      <c r="U126" s="62">
        <f>O126/O$4*Quanta!L$10</f>
        <v>467238.17530658451</v>
      </c>
      <c r="V126" s="62">
        <f>P126/P$4*Quanta!M$10</f>
        <v>477775.09218189534</v>
      </c>
      <c r="X126" s="62">
        <f>K126/K$4*Quanta!B$10</f>
        <v>431822.44706379721</v>
      </c>
      <c r="Y126" s="62">
        <f>L126/L$4*Quanta!J$10</f>
        <v>447887.19837910397</v>
      </c>
      <c r="Z126" s="62">
        <f>M126/M$4*Quanta!K$10</f>
        <v>457469.59134406009</v>
      </c>
      <c r="AA126" s="62">
        <f>N126/N$4*Quanta!L$10</f>
        <v>467021.52990442031</v>
      </c>
      <c r="AB126" s="62">
        <f>O126/O$4*Quanta!M$10</f>
        <v>477527.30764438701</v>
      </c>
      <c r="AC126" s="62">
        <f>P126/P$4*Quanta!N$10</f>
        <v>496232.09248520294</v>
      </c>
      <c r="AE126" s="29">
        <f>Baselines!G126/'CCG WP'!X126-1</f>
        <v>-2.749944243415392E-2</v>
      </c>
      <c r="AF126" s="29">
        <f>(Baselines!G126+Baselines!I126+Baselines!L126)/('CCG WP'!X126+'PC-med WP'!X126+'Specialised WP'!X126)-1</f>
        <v>-3.3915735788549006E-2</v>
      </c>
      <c r="AG126" s="29">
        <f>(Baselines!G126+Baselines!I126)/('CCG WP'!X126+'PC-med WP'!X126)-1</f>
        <v>-2.0232883408081714E-2</v>
      </c>
    </row>
    <row r="127" spans="1:33" x14ac:dyDescent="0.2">
      <c r="A127" s="20" t="s">
        <v>266</v>
      </c>
      <c r="B127" s="20" t="s">
        <v>267</v>
      </c>
      <c r="C127" s="46"/>
      <c r="D127" s="62">
        <v>367632.94309022871</v>
      </c>
      <c r="E127" s="62">
        <f>D127*Populations!F127/Populations!$E127</f>
        <v>370869.86038366094</v>
      </c>
      <c r="F127" s="62">
        <f>D127*Populations!G127/Populations!$E127</f>
        <v>374077.90568256128</v>
      </c>
      <c r="G127" s="62">
        <f>D127*Populations!H127/Populations!$E127</f>
        <v>377322.54971841269</v>
      </c>
      <c r="H127" s="62">
        <f>D127*Populations!I127/Populations!$E127</f>
        <v>380538.01246177143</v>
      </c>
      <c r="I127" s="62">
        <f>D127*Populations!J127/Populations!$E127</f>
        <v>383761.38113492896</v>
      </c>
      <c r="K127" s="62">
        <f t="shared" si="4"/>
        <v>367632.94309022871</v>
      </c>
      <c r="L127" s="62">
        <f>E127/E$4*Populations!F$4</f>
        <v>370935.08322400681</v>
      </c>
      <c r="M127" s="62">
        <f>F127/F$4*Populations!G$4</f>
        <v>374203.08886136487</v>
      </c>
      <c r="N127" s="62">
        <f>G127/G$4*Populations!H$4</f>
        <v>377507.02109045809</v>
      </c>
      <c r="O127" s="62">
        <f>H127/H$4*Populations!I$4</f>
        <v>380777.3484998123</v>
      </c>
      <c r="P127" s="62">
        <f>I127/I$4*Populations!J$4</f>
        <v>384053.71385374031</v>
      </c>
      <c r="R127" s="62">
        <f>L127/L$4*Quanta!B$10</f>
        <v>436713.7735596475</v>
      </c>
      <c r="S127" s="62">
        <f>M127/M$4*Quanta!J$10</f>
        <v>453831.09151550086</v>
      </c>
      <c r="T127" s="62">
        <f>N127/N$4*Quanta!K$10</f>
        <v>464264.40044861526</v>
      </c>
      <c r="U127" s="62">
        <f>O127/O$4*Quanta!L$10</f>
        <v>474679.52474442858</v>
      </c>
      <c r="V127" s="62">
        <f>P127/P$4*Quanta!M$10</f>
        <v>485983.03912714717</v>
      </c>
      <c r="X127" s="62">
        <f>K127/K$4*Quanta!B$10</f>
        <v>436062.52710680256</v>
      </c>
      <c r="Y127" s="62">
        <f>L127/L$4*Quanta!J$10</f>
        <v>453106.79133812035</v>
      </c>
      <c r="Z127" s="62">
        <f>M127/M$4*Quanta!K$10</f>
        <v>463511.73623833852</v>
      </c>
      <c r="AA127" s="62">
        <f>N127/N$4*Quanta!L$10</f>
        <v>473868.60378826596</v>
      </c>
      <c r="AB127" s="62">
        <f>O127/O$4*Quanta!M$10</f>
        <v>485132.52431993606</v>
      </c>
      <c r="AC127" s="62">
        <f>P127/P$4*Quanta!N$10</f>
        <v>504757.12184378487</v>
      </c>
      <c r="AE127" s="29">
        <f>Baselines!G127/'CCG WP'!X127-1</f>
        <v>-3.4012320752927816E-2</v>
      </c>
      <c r="AF127" s="29">
        <f>(Baselines!G127+Baselines!I127+Baselines!L127)/('CCG WP'!X127+'PC-med WP'!X127+'Specialised WP'!X127)-1</f>
        <v>-3.6880068566903512E-2</v>
      </c>
      <c r="AG127" s="29">
        <f>(Baselines!G127+Baselines!I127)/('CCG WP'!X127+'PC-med WP'!X127)-1</f>
        <v>-2.8714041769250076E-2</v>
      </c>
    </row>
    <row r="128" spans="1:33" x14ac:dyDescent="0.2">
      <c r="A128" s="20" t="s">
        <v>268</v>
      </c>
      <c r="B128" s="20" t="s">
        <v>269</v>
      </c>
      <c r="C128" s="46"/>
      <c r="D128" s="62">
        <v>180445.85387503245</v>
      </c>
      <c r="E128" s="62">
        <f>D128*Populations!F128/Populations!$E128</f>
        <v>181265.63603266989</v>
      </c>
      <c r="F128" s="62">
        <f>D128*Populations!G128/Populations!$E128</f>
        <v>182152.22420450422</v>
      </c>
      <c r="G128" s="62">
        <f>D128*Populations!H128/Populations!$E128</f>
        <v>183080.61315550949</v>
      </c>
      <c r="H128" s="62">
        <f>D128*Populations!I128/Populations!$E128</f>
        <v>184059.55663063491</v>
      </c>
      <c r="I128" s="62">
        <f>D128*Populations!J128/Populations!$E128</f>
        <v>185082.54404535703</v>
      </c>
      <c r="K128" s="62">
        <f t="shared" si="4"/>
        <v>180445.85387503245</v>
      </c>
      <c r="L128" s="62">
        <f>E128/E$4*Populations!F$4</f>
        <v>181297.5142220351</v>
      </c>
      <c r="M128" s="62">
        <f>F128/F$4*Populations!G$4</f>
        <v>182213.18047619436</v>
      </c>
      <c r="N128" s="62">
        <f>G128/G$4*Populations!H$4</f>
        <v>183170.12048002248</v>
      </c>
      <c r="O128" s="62">
        <f>H128/H$4*Populations!I$4</f>
        <v>184175.31927090982</v>
      </c>
      <c r="P128" s="62">
        <f>I128/I$4*Populations!J$4</f>
        <v>185223.53187259822</v>
      </c>
      <c r="R128" s="62">
        <f>L128/L$4*Quanta!B$10</f>
        <v>213447.37975371053</v>
      </c>
      <c r="S128" s="62">
        <f>M128/M$4*Quanta!J$10</f>
        <v>220986.96949735441</v>
      </c>
      <c r="T128" s="62">
        <f>N128/N$4*Quanta!K$10</f>
        <v>225265.65444826827</v>
      </c>
      <c r="U128" s="62">
        <f>O128/O$4*Quanta!L$10</f>
        <v>229594.15355352202</v>
      </c>
      <c r="V128" s="62">
        <f>P128/P$4*Quanta!M$10</f>
        <v>234382.56600635301</v>
      </c>
      <c r="X128" s="62">
        <f>K128/K$4*Quanta!B$10</f>
        <v>214033.25388981675</v>
      </c>
      <c r="Y128" s="62">
        <f>L128/L$4*Quanta!J$10</f>
        <v>221459.59943377777</v>
      </c>
      <c r="Z128" s="62">
        <f>M128/M$4*Quanta!K$10</f>
        <v>225700.82974200312</v>
      </c>
      <c r="AA128" s="62">
        <f>N128/N$4*Quanta!L$10</f>
        <v>229925.7083931111</v>
      </c>
      <c r="AB128" s="62">
        <f>O128/O$4*Quanta!M$10</f>
        <v>234650.085955338</v>
      </c>
      <c r="AC128" s="62">
        <f>P128/P$4*Quanta!N$10</f>
        <v>243437.03360556037</v>
      </c>
      <c r="AE128" s="29">
        <f>Baselines!G128/'CCG WP'!X128-1</f>
        <v>2.8293928101087662E-2</v>
      </c>
      <c r="AF128" s="29">
        <f>(Baselines!G128+Baselines!I128+Baselines!L128)/('CCG WP'!X128+'PC-med WP'!X128+'Specialised WP'!X128)-1</f>
        <v>1.908662834808994E-2</v>
      </c>
      <c r="AG128" s="29">
        <f>(Baselines!G128+Baselines!I128)/('CCG WP'!X128+'PC-med WP'!X128)-1</f>
        <v>4.8610697023689919E-2</v>
      </c>
    </row>
    <row r="129" spans="1:33" x14ac:dyDescent="0.2">
      <c r="A129" s="20" t="s">
        <v>270</v>
      </c>
      <c r="B129" s="20" t="s">
        <v>271</v>
      </c>
      <c r="C129" s="46"/>
      <c r="D129" s="62">
        <v>194770.44326476441</v>
      </c>
      <c r="E129" s="62">
        <f>D129*Populations!F129/Populations!$E129</f>
        <v>196264.30404167651</v>
      </c>
      <c r="F129" s="62">
        <f>D129*Populations!G129/Populations!$E129</f>
        <v>197640.83435742208</v>
      </c>
      <c r="G129" s="62">
        <f>D129*Populations!H129/Populations!$E129</f>
        <v>198990.74580824643</v>
      </c>
      <c r="H129" s="62">
        <f>D129*Populations!I129/Populations!$E129</f>
        <v>200232.60816861823</v>
      </c>
      <c r="I129" s="62">
        <f>D129*Populations!J129/Populations!$E129</f>
        <v>201421.20425925255</v>
      </c>
      <c r="K129" s="62">
        <f t="shared" si="4"/>
        <v>194770.44326476441</v>
      </c>
      <c r="L129" s="62">
        <f>E129/E$4*Populations!F$4</f>
        <v>196298.81996420218</v>
      </c>
      <c r="M129" s="62">
        <f>F129/F$4*Populations!G$4</f>
        <v>197706.9738100078</v>
      </c>
      <c r="N129" s="62">
        <f>G129/G$4*Populations!H$4</f>
        <v>199088.03152819871</v>
      </c>
      <c r="O129" s="62">
        <f>H129/H$4*Populations!I$4</f>
        <v>200358.54270749819</v>
      </c>
      <c r="P129" s="62">
        <f>I129/I$4*Populations!J$4</f>
        <v>201574.63816678443</v>
      </c>
      <c r="R129" s="62">
        <f>L129/L$4*Quanta!B$10</f>
        <v>231108.89826536746</v>
      </c>
      <c r="S129" s="62">
        <f>M129/M$4*Quanta!J$10</f>
        <v>239777.74207434189</v>
      </c>
      <c r="T129" s="62">
        <f>N129/N$4*Quanta!K$10</f>
        <v>244841.76566291269</v>
      </c>
      <c r="U129" s="62">
        <f>O129/O$4*Quanta!L$10</f>
        <v>249768.26538023027</v>
      </c>
      <c r="V129" s="62">
        <f>P129/P$4*Quanta!M$10</f>
        <v>255073.31848001832</v>
      </c>
      <c r="X129" s="62">
        <f>K129/K$4*Quanta!B$10</f>
        <v>231024.15953757515</v>
      </c>
      <c r="Y129" s="62">
        <f>L129/L$4*Quanta!J$10</f>
        <v>239784.08212125287</v>
      </c>
      <c r="Z129" s="62">
        <f>M129/M$4*Quanta!K$10</f>
        <v>244892.42720028732</v>
      </c>
      <c r="AA129" s="62">
        <f>N129/N$4*Quanta!L$10</f>
        <v>249906.7891736395</v>
      </c>
      <c r="AB129" s="62">
        <f>O129/O$4*Quanta!M$10</f>
        <v>255268.45537346936</v>
      </c>
      <c r="AC129" s="62">
        <f>P129/P$4*Quanta!N$10</f>
        <v>264927.09360054939</v>
      </c>
      <c r="AE129" s="29">
        <f>Baselines!G129/'CCG WP'!X129-1</f>
        <v>-9.1366555259009274E-4</v>
      </c>
      <c r="AF129" s="29">
        <f>(Baselines!G129+Baselines!I129+Baselines!L129)/('CCG WP'!X129+'PC-med WP'!X129+'Specialised WP'!X129)-1</f>
        <v>-9.4527646292650314E-3</v>
      </c>
      <c r="AG129" s="29">
        <f>(Baselines!G129+Baselines!I129)/('CCG WP'!X129+'PC-med WP'!X129)-1</f>
        <v>1.3747749801720222E-2</v>
      </c>
    </row>
    <row r="130" spans="1:33" x14ac:dyDescent="0.2">
      <c r="A130" s="20" t="s">
        <v>272</v>
      </c>
      <c r="B130" s="20" t="s">
        <v>273</v>
      </c>
      <c r="C130" s="46"/>
      <c r="D130" s="62">
        <v>216642.62343165732</v>
      </c>
      <c r="E130" s="62">
        <f>D130*Populations!F130/Populations!$E130</f>
        <v>218728.75572624407</v>
      </c>
      <c r="F130" s="62">
        <f>D130*Populations!G130/Populations!$E130</f>
        <v>220824.19525225789</v>
      </c>
      <c r="G130" s="62">
        <f>D130*Populations!H130/Populations!$E130</f>
        <v>222924.38559627716</v>
      </c>
      <c r="H130" s="62">
        <f>D130*Populations!I130/Populations!$E130</f>
        <v>224998.20769093704</v>
      </c>
      <c r="I130" s="62">
        <f>D130*Populations!J130/Populations!$E130</f>
        <v>227094.52606900886</v>
      </c>
      <c r="K130" s="62">
        <f t="shared" si="4"/>
        <v>216642.62343165732</v>
      </c>
      <c r="L130" s="62">
        <f>E130/E$4*Populations!F$4</f>
        <v>218767.22234819882</v>
      </c>
      <c r="M130" s="62">
        <f>F130/F$4*Populations!G$4</f>
        <v>220898.09289309283</v>
      </c>
      <c r="N130" s="62">
        <f>G130/G$4*Populations!H$4</f>
        <v>223033.37236980558</v>
      </c>
      <c r="O130" s="62">
        <f>H130/H$4*Populations!I$4</f>
        <v>225139.71833594903</v>
      </c>
      <c r="P130" s="62">
        <f>I130/I$4*Populations!J$4</f>
        <v>227267.51679578962</v>
      </c>
      <c r="R130" s="62">
        <f>L130/L$4*Quanta!B$10</f>
        <v>257561.66920762463</v>
      </c>
      <c r="S130" s="62">
        <f>M130/M$4*Quanta!J$10</f>
        <v>267903.78165078617</v>
      </c>
      <c r="T130" s="62">
        <f>N130/N$4*Quanta!K$10</f>
        <v>274290.14327786176</v>
      </c>
      <c r="U130" s="62">
        <f>O130/O$4*Quanta!L$10</f>
        <v>280660.64045523305</v>
      </c>
      <c r="V130" s="62">
        <f>P130/P$4*Quanta!M$10</f>
        <v>287585.18541330897</v>
      </c>
      <c r="X130" s="62">
        <f>K130/K$4*Quanta!B$10</f>
        <v>256967.53141480588</v>
      </c>
      <c r="Y130" s="62">
        <f>L130/L$4*Quanta!J$10</f>
        <v>267229.81635113817</v>
      </c>
      <c r="Z130" s="62">
        <f>M130/M$4*Quanta!K$10</f>
        <v>273618.42169760488</v>
      </c>
      <c r="AA130" s="62">
        <f>N130/N$4*Quanta!L$10</f>
        <v>279964.36319986521</v>
      </c>
      <c r="AB130" s="62">
        <f>O130/O$4*Quanta!M$10</f>
        <v>286841.11676105176</v>
      </c>
      <c r="AC130" s="62">
        <f>P130/P$4*Quanta!N$10</f>
        <v>298694.93127753958</v>
      </c>
      <c r="AE130" s="29">
        <f>Baselines!G130/'CCG WP'!X130-1</f>
        <v>-3.4948935118600533E-3</v>
      </c>
      <c r="AF130" s="29">
        <f>(Baselines!G130+Baselines!I130+Baselines!L130)/('CCG WP'!X130+'PC-med WP'!X130+'Specialised WP'!X130)-1</f>
        <v>-1.2004644682942045E-2</v>
      </c>
      <c r="AG130" s="29">
        <f>(Baselines!G130+Baselines!I130)/('CCG WP'!X130+'PC-med WP'!X130)-1</f>
        <v>1.6104362698992514E-2</v>
      </c>
    </row>
    <row r="131" spans="1:33" x14ac:dyDescent="0.2">
      <c r="A131" s="20" t="s">
        <v>274</v>
      </c>
      <c r="B131" s="20" t="s">
        <v>275</v>
      </c>
      <c r="C131" s="46"/>
      <c r="D131" s="62">
        <v>194946.9393054696</v>
      </c>
      <c r="E131" s="62">
        <f>D131*Populations!F131/Populations!$E131</f>
        <v>196377.81177940496</v>
      </c>
      <c r="F131" s="62">
        <f>D131*Populations!G131/Populations!$E131</f>
        <v>197852.050849394</v>
      </c>
      <c r="G131" s="62">
        <f>D131*Populations!H131/Populations!$E131</f>
        <v>199342.92161568659</v>
      </c>
      <c r="H131" s="62">
        <f>D131*Populations!I131/Populations!$E131</f>
        <v>200858.31467798809</v>
      </c>
      <c r="I131" s="62">
        <f>D131*Populations!J131/Populations!$E131</f>
        <v>202399.75612069713</v>
      </c>
      <c r="K131" s="62">
        <f t="shared" si="4"/>
        <v>194946.9393054696</v>
      </c>
      <c r="L131" s="62">
        <f>E131/E$4*Populations!F$4</f>
        <v>196412.3476639115</v>
      </c>
      <c r="M131" s="62">
        <f>F131/F$4*Populations!G$4</f>
        <v>197918.26098445381</v>
      </c>
      <c r="N131" s="62">
        <f>G131/G$4*Populations!H$4</f>
        <v>199440.37951287674</v>
      </c>
      <c r="O131" s="62">
        <f>H131/H$4*Populations!I$4</f>
        <v>200984.64274947721</v>
      </c>
      <c r="P131" s="62">
        <f>I131/I$4*Populations!J$4</f>
        <v>202553.93544645034</v>
      </c>
      <c r="R131" s="62">
        <f>L131/L$4*Quanta!B$10</f>
        <v>231242.55806835156</v>
      </c>
      <c r="S131" s="62">
        <f>M131/M$4*Quanta!J$10</f>
        <v>240033.98979611733</v>
      </c>
      <c r="T131" s="62">
        <f>N131/N$4*Quanta!K$10</f>
        <v>245275.08906278829</v>
      </c>
      <c r="U131" s="62">
        <f>O131/O$4*Quanta!L$10</f>
        <v>250548.7657738066</v>
      </c>
      <c r="V131" s="62">
        <f>P131/P$4*Quanta!M$10</f>
        <v>256312.52500507809</v>
      </c>
      <c r="X131" s="62">
        <f>K131/K$4*Quanta!B$10</f>
        <v>231233.507777391</v>
      </c>
      <c r="Y131" s="62">
        <f>L131/L$4*Quanta!J$10</f>
        <v>239922.75914068223</v>
      </c>
      <c r="Z131" s="62">
        <f>M131/M$4*Quanta!K$10</f>
        <v>245154.1409273716</v>
      </c>
      <c r="AA131" s="62">
        <f>N131/N$4*Quanta!L$10</f>
        <v>250349.07670266266</v>
      </c>
      <c r="AB131" s="62">
        <f>O131/O$4*Quanta!M$10</f>
        <v>256066.14330064983</v>
      </c>
      <c r="AC131" s="62">
        <f>P131/P$4*Quanta!N$10</f>
        <v>266214.17209629813</v>
      </c>
      <c r="AE131" s="29">
        <f>Baselines!G131/'CCG WP'!X131-1</f>
        <v>-1.0183817215876911E-2</v>
      </c>
      <c r="AF131" s="29">
        <f>(Baselines!G131+Baselines!I131+Baselines!L131)/('CCG WP'!X131+'PC-med WP'!X131+'Specialised WP'!X131)-1</f>
        <v>-2.3083288462690144E-2</v>
      </c>
      <c r="AG131" s="29">
        <f>(Baselines!G131+Baselines!I131)/('CCG WP'!X131+'PC-med WP'!X131)-1</f>
        <v>-1.0313649157156379E-2</v>
      </c>
    </row>
    <row r="132" spans="1:33" x14ac:dyDescent="0.2">
      <c r="A132" s="20" t="s">
        <v>276</v>
      </c>
      <c r="B132" s="20" t="s">
        <v>277</v>
      </c>
      <c r="C132" s="46"/>
      <c r="D132" s="62">
        <v>163129.50876531863</v>
      </c>
      <c r="E132" s="62">
        <f>D132*Populations!F132/Populations!$E132</f>
        <v>164827.33094001055</v>
      </c>
      <c r="F132" s="62">
        <f>D132*Populations!G132/Populations!$E132</f>
        <v>166542.90946791237</v>
      </c>
      <c r="G132" s="62">
        <f>D132*Populations!H132/Populations!$E132</f>
        <v>168281.51762841694</v>
      </c>
      <c r="H132" s="62">
        <f>D132*Populations!I132/Populations!$E132</f>
        <v>170027.39417533888</v>
      </c>
      <c r="I132" s="62">
        <f>D132*Populations!J132/Populations!$E132</f>
        <v>171791.26342961297</v>
      </c>
      <c r="K132" s="62">
        <f t="shared" si="4"/>
        <v>163129.50876531863</v>
      </c>
      <c r="L132" s="62">
        <f>E132/E$4*Populations!F$4</f>
        <v>164856.31821516796</v>
      </c>
      <c r="M132" s="62">
        <f>F132/F$4*Populations!G$4</f>
        <v>166598.64216556089</v>
      </c>
      <c r="N132" s="62">
        <f>G132/G$4*Populations!H$4</f>
        <v>168363.78973876382</v>
      </c>
      <c r="O132" s="62">
        <f>H132/H$4*Populations!I$4</f>
        <v>170134.33141037906</v>
      </c>
      <c r="P132" s="62">
        <f>I132/I$4*Populations!J$4</f>
        <v>171922.12653771907</v>
      </c>
      <c r="R132" s="62">
        <f>L132/L$4*Quanta!B$10</f>
        <v>194090.63223986939</v>
      </c>
      <c r="S132" s="62">
        <f>M132/M$4*Quanta!J$10</f>
        <v>202049.7581916221</v>
      </c>
      <c r="T132" s="62">
        <f>N132/N$4*Quanta!K$10</f>
        <v>207056.58314522836</v>
      </c>
      <c r="U132" s="62">
        <f>O132/O$4*Quanta!L$10</f>
        <v>212090.56656013153</v>
      </c>
      <c r="V132" s="62">
        <f>P132/P$4*Quanta!M$10</f>
        <v>217550.91679655414</v>
      </c>
      <c r="X132" s="62">
        <f>K132/K$4*Quanta!B$10</f>
        <v>193493.72023071788</v>
      </c>
      <c r="Y132" s="62">
        <f>L132/L$4*Quanta!J$10</f>
        <v>201376.25357259947</v>
      </c>
      <c r="Z132" s="62">
        <f>M132/M$4*Quanta!K$10</f>
        <v>206359.66987893439</v>
      </c>
      <c r="AA132" s="62">
        <f>N132/N$4*Quanta!L$10</f>
        <v>211339.94737780461</v>
      </c>
      <c r="AB132" s="62">
        <f>O132/O$4*Quanta!M$10</f>
        <v>216761.04945786309</v>
      </c>
      <c r="AC132" s="62">
        <f>P132/P$4*Quanta!N$10</f>
        <v>225955.15846382416</v>
      </c>
      <c r="AE132" s="29">
        <f>Baselines!G132/'CCG WP'!X132-1</f>
        <v>-6.7045288558772453E-3</v>
      </c>
      <c r="AF132" s="29">
        <f>(Baselines!G132+Baselines!I132+Baselines!L132)/('CCG WP'!X132+'PC-med WP'!X132+'Specialised WP'!X132)-1</f>
        <v>-2.2591512998373808E-2</v>
      </c>
      <c r="AG132" s="29">
        <f>(Baselines!G132+Baselines!I132)/('CCG WP'!X132+'PC-med WP'!X132)-1</f>
        <v>-8.6492579390987645E-3</v>
      </c>
    </row>
    <row r="133" spans="1:33" x14ac:dyDescent="0.2">
      <c r="A133" s="20" t="s">
        <v>278</v>
      </c>
      <c r="B133" s="20" t="s">
        <v>279</v>
      </c>
      <c r="C133" s="46"/>
      <c r="D133" s="62">
        <v>304281.43544155982</v>
      </c>
      <c r="E133" s="62">
        <f>D133*Populations!F133/Populations!$E133</f>
        <v>307483.61371464469</v>
      </c>
      <c r="F133" s="62">
        <f>D133*Populations!G133/Populations!$E133</f>
        <v>310684.9462709307</v>
      </c>
      <c r="G133" s="62">
        <f>D133*Populations!H133/Populations!$E133</f>
        <v>313956.05148206127</v>
      </c>
      <c r="H133" s="62">
        <f>D133*Populations!I133/Populations!$E133</f>
        <v>317283.81869978178</v>
      </c>
      <c r="I133" s="62">
        <f>D133*Populations!J133/Populations!$E133</f>
        <v>320653.90640126757</v>
      </c>
      <c r="K133" s="62">
        <f t="shared" si="4"/>
        <v>304281.43544155982</v>
      </c>
      <c r="L133" s="62">
        <f>E133/E$4*Populations!F$4</f>
        <v>307537.68916479195</v>
      </c>
      <c r="M133" s="62">
        <f>F133/F$4*Populations!G$4</f>
        <v>310788.91533349711</v>
      </c>
      <c r="N133" s="62">
        <f>G133/G$4*Populations!H$4</f>
        <v>314109.54324559908</v>
      </c>
      <c r="O133" s="62">
        <f>H133/H$4*Populations!I$4</f>
        <v>317483.37156865507</v>
      </c>
      <c r="P133" s="62">
        <f>I133/I$4*Populations!J$4</f>
        <v>320898.16659227101</v>
      </c>
      <c r="R133" s="62">
        <f>L133/L$4*Quanta!B$10</f>
        <v>362073.98766285786</v>
      </c>
      <c r="S133" s="62">
        <f>M133/M$4*Quanta!J$10</f>
        <v>376922.79105952097</v>
      </c>
      <c r="T133" s="62">
        <f>N133/N$4*Quanta!K$10</f>
        <v>386297.12991526781</v>
      </c>
      <c r="U133" s="62">
        <f>O133/O$4*Quanta!L$10</f>
        <v>395776.84051902656</v>
      </c>
      <c r="V133" s="62">
        <f>P133/P$4*Quanta!M$10</f>
        <v>406065.76795201225</v>
      </c>
      <c r="X133" s="62">
        <f>K133/K$4*Quanta!B$10</f>
        <v>360919.04761039524</v>
      </c>
      <c r="Y133" s="62">
        <f>L133/L$4*Quanta!J$10</f>
        <v>375665.23592713801</v>
      </c>
      <c r="Z133" s="62">
        <f>M133/M$4*Quanta!K$10</f>
        <v>384962.90928060358</v>
      </c>
      <c r="AA133" s="62">
        <f>N133/N$4*Quanta!L$10</f>
        <v>394288.43009172904</v>
      </c>
      <c r="AB133" s="62">
        <f>O133/O$4*Quanta!M$10</f>
        <v>404492.31049462437</v>
      </c>
      <c r="AC133" s="62">
        <f>P133/P$4*Quanta!N$10</f>
        <v>421752.5547370374</v>
      </c>
      <c r="AE133" s="29">
        <f>Baselines!G133/'CCG WP'!X133-1</f>
        <v>-3.1532932130414193E-2</v>
      </c>
      <c r="AF133" s="29">
        <f>(Baselines!G133+Baselines!I133+Baselines!L133)/('CCG WP'!X133+'PC-med WP'!X133+'Specialised WP'!X133)-1</f>
        <v>-5.0683737601623813E-2</v>
      </c>
      <c r="AG133" s="29">
        <f>(Baselines!G133+Baselines!I133)/('CCG WP'!X133+'PC-med WP'!X133)-1</f>
        <v>-2.9848159931221474E-2</v>
      </c>
    </row>
    <row r="134" spans="1:33" x14ac:dyDescent="0.2">
      <c r="A134" s="20" t="s">
        <v>280</v>
      </c>
      <c r="B134" s="20" t="s">
        <v>281</v>
      </c>
      <c r="C134" s="46"/>
      <c r="D134" s="62">
        <v>192085.99835788127</v>
      </c>
      <c r="E134" s="62">
        <f>D134*Populations!F134/Populations!$E134</f>
        <v>193301.4848152085</v>
      </c>
      <c r="F134" s="62">
        <f>D134*Populations!G134/Populations!$E134</f>
        <v>194519.55061852213</v>
      </c>
      <c r="G134" s="62">
        <f>D134*Populations!H134/Populations!$E134</f>
        <v>195747.00157851077</v>
      </c>
      <c r="H134" s="62">
        <f>D134*Populations!I134/Populations!$E134</f>
        <v>197011.75486805101</v>
      </c>
      <c r="I134" s="62">
        <f>D134*Populations!J134/Populations!$E134</f>
        <v>198283.584259027</v>
      </c>
      <c r="K134" s="62">
        <f t="shared" si="4"/>
        <v>192085.99835788127</v>
      </c>
      <c r="L134" s="62">
        <f>E134/E$4*Populations!F$4</f>
        <v>193335.47968303002</v>
      </c>
      <c r="M134" s="62">
        <f>F134/F$4*Populations!G$4</f>
        <v>194584.64555012854</v>
      </c>
      <c r="N134" s="62">
        <f>G134/G$4*Populations!H$4</f>
        <v>195842.70144585747</v>
      </c>
      <c r="O134" s="62">
        <f>H134/H$4*Populations!I$4</f>
        <v>197135.66367955861</v>
      </c>
      <c r="P134" s="62">
        <f>I134/I$4*Populations!J$4</f>
        <v>198434.62806419228</v>
      </c>
      <c r="R134" s="62">
        <f>L134/L$4*Quanta!B$10</f>
        <v>227620.0626845322</v>
      </c>
      <c r="S134" s="62">
        <f>M134/M$4*Quanta!J$10</f>
        <v>235991.00250850234</v>
      </c>
      <c r="T134" s="62">
        <f>N134/N$4*Quanta!K$10</f>
        <v>240850.60486123062</v>
      </c>
      <c r="U134" s="62">
        <f>O134/O$4*Quanta!L$10</f>
        <v>245750.60337560103</v>
      </c>
      <c r="V134" s="62">
        <f>P134/P$4*Quanta!M$10</f>
        <v>251099.9376806627</v>
      </c>
      <c r="X134" s="62">
        <f>K134/K$4*Quanta!B$10</f>
        <v>227840.04382657603</v>
      </c>
      <c r="Y134" s="62">
        <f>L134/L$4*Quanta!J$10</f>
        <v>236164.2853773734</v>
      </c>
      <c r="Z134" s="62">
        <f>M134/M$4*Quanta!K$10</f>
        <v>241024.91291213338</v>
      </c>
      <c r="AA134" s="62">
        <f>N134/N$4*Quanta!L$10</f>
        <v>245833.06352342811</v>
      </c>
      <c r="AB134" s="62">
        <f>O134/O$4*Quanta!M$10</f>
        <v>251162.31974181454</v>
      </c>
      <c r="AC134" s="62">
        <f>P134/P$4*Quanta!N$10</f>
        <v>260800.21653941926</v>
      </c>
      <c r="AE134" s="29">
        <f>Baselines!G134/'CCG WP'!X134-1</f>
        <v>-1.6691286955587858E-2</v>
      </c>
      <c r="AF134" s="29">
        <f>(Baselines!G134+Baselines!I134+Baselines!L134)/('CCG WP'!X134+'PC-med WP'!X134+'Specialised WP'!X134)-1</f>
        <v>-2.9092122624648664E-2</v>
      </c>
      <c r="AG134" s="29">
        <f>(Baselines!G134+Baselines!I134)/('CCG WP'!X134+'PC-med WP'!X134)-1</f>
        <v>4.9893972741537063E-3</v>
      </c>
    </row>
    <row r="135" spans="1:33" x14ac:dyDescent="0.2">
      <c r="A135" s="20" t="s">
        <v>282</v>
      </c>
      <c r="B135" s="20" t="s">
        <v>283</v>
      </c>
      <c r="C135" s="46"/>
      <c r="D135" s="62">
        <v>241523.46468350917</v>
      </c>
      <c r="E135" s="62">
        <f>D135*Populations!F135/Populations!$E135</f>
        <v>243323.13785151401</v>
      </c>
      <c r="F135" s="62">
        <f>D135*Populations!G135/Populations!$E135</f>
        <v>245100.30526380549</v>
      </c>
      <c r="G135" s="62">
        <f>D135*Populations!H135/Populations!$E135</f>
        <v>246860.10411539595</v>
      </c>
      <c r="H135" s="62">
        <f>D135*Populations!I135/Populations!$E135</f>
        <v>248611.73658358917</v>
      </c>
      <c r="I135" s="62">
        <f>D135*Populations!J135/Populations!$E135</f>
        <v>250410.40502079306</v>
      </c>
      <c r="K135" s="62">
        <f t="shared" si="4"/>
        <v>241523.46468350917</v>
      </c>
      <c r="L135" s="62">
        <f>E135/E$4*Populations!F$4</f>
        <v>243365.92975203713</v>
      </c>
      <c r="M135" s="62">
        <f>F135/F$4*Populations!G$4</f>
        <v>245182.32677556161</v>
      </c>
      <c r="N135" s="62">
        <f>G135/G$4*Populations!H$4</f>
        <v>246980.79295878316</v>
      </c>
      <c r="O135" s="62">
        <f>H135/H$4*Populations!I$4</f>
        <v>248768.09875003726</v>
      </c>
      <c r="P135" s="62">
        <f>I135/I$4*Populations!J$4</f>
        <v>250601.15676944971</v>
      </c>
      <c r="R135" s="62">
        <f>L135/L$4*Quanta!B$10</f>
        <v>286522.51659269776</v>
      </c>
      <c r="S135" s="62">
        <f>M135/M$4*Quanta!J$10</f>
        <v>297355.54380227806</v>
      </c>
      <c r="T135" s="62">
        <f>N135/N$4*Quanta!K$10</f>
        <v>303741.07860064728</v>
      </c>
      <c r="U135" s="62">
        <f>O135/O$4*Quanta!L$10</f>
        <v>310115.93350149336</v>
      </c>
      <c r="V135" s="62">
        <f>P135/P$4*Quanta!M$10</f>
        <v>317111.66272428358</v>
      </c>
      <c r="X135" s="62">
        <f>K135/K$4*Quanta!B$10</f>
        <v>286479.58335886378</v>
      </c>
      <c r="Y135" s="62">
        <f>L135/L$4*Quanta!J$10</f>
        <v>297277.77322257677</v>
      </c>
      <c r="Z135" s="62">
        <f>M135/M$4*Quanta!K$10</f>
        <v>303698.41768141981</v>
      </c>
      <c r="AA135" s="62">
        <f>N135/N$4*Quanta!L$10</f>
        <v>310024.54784504027</v>
      </c>
      <c r="AB135" s="62">
        <f>O135/O$4*Quanta!M$10</f>
        <v>316945.04988900671</v>
      </c>
      <c r="AC135" s="62">
        <f>P135/P$4*Quanta!N$10</f>
        <v>329362.05030383577</v>
      </c>
      <c r="AE135" s="29">
        <f>Baselines!G135/'CCG WP'!X135-1</f>
        <v>-2.5921986410800568E-2</v>
      </c>
      <c r="AF135" s="29">
        <f>(Baselines!G135+Baselines!I135+Baselines!L135)/('CCG WP'!X135+'PC-med WP'!X135+'Specialised WP'!X135)-1</f>
        <v>-3.3942620337924945E-2</v>
      </c>
      <c r="AG135" s="29">
        <f>(Baselines!G135+Baselines!I135)/('CCG WP'!X135+'PC-med WP'!X135)-1</f>
        <v>-1.4997532400036206E-2</v>
      </c>
    </row>
    <row r="136" spans="1:33" x14ac:dyDescent="0.2">
      <c r="A136" s="20" t="s">
        <v>285</v>
      </c>
      <c r="B136" s="20" t="s">
        <v>286</v>
      </c>
      <c r="C136" s="46"/>
      <c r="D136" s="62">
        <v>206859.41692139365</v>
      </c>
      <c r="E136" s="62">
        <f>D136*Populations!F136/Populations!$E136</f>
        <v>210986.47386549768</v>
      </c>
      <c r="F136" s="62">
        <f>D136*Populations!G136/Populations!$E136</f>
        <v>215006.79508017006</v>
      </c>
      <c r="G136" s="62">
        <f>D136*Populations!H136/Populations!$E136</f>
        <v>219040.03747917793</v>
      </c>
      <c r="H136" s="62">
        <f>D136*Populations!I136/Populations!$E136</f>
        <v>222970.50535043937</v>
      </c>
      <c r="I136" s="62">
        <f>D136*Populations!J136/Populations!$E136</f>
        <v>226831.85715245333</v>
      </c>
      <c r="K136" s="62">
        <f t="shared" si="4"/>
        <v>206859.41692139365</v>
      </c>
      <c r="L136" s="62">
        <f>E136/E$4*Populations!F$4</f>
        <v>211023.57889497039</v>
      </c>
      <c r="M136" s="62">
        <f>F136/F$4*Populations!G$4</f>
        <v>215078.7459590208</v>
      </c>
      <c r="N136" s="62">
        <f>G136/G$4*Populations!H$4</f>
        <v>219147.12521161485</v>
      </c>
      <c r="O136" s="62">
        <f>H136/H$4*Populations!I$4</f>
        <v>223110.74068988764</v>
      </c>
      <c r="P136" s="62">
        <f>I136/I$4*Populations!J$4</f>
        <v>227004.64778948485</v>
      </c>
      <c r="R136" s="62">
        <f>L136/L$4*Quanta!B$10</f>
        <v>248444.82934398303</v>
      </c>
      <c r="S136" s="62">
        <f>M136/M$4*Quanta!J$10</f>
        <v>260846.11524019242</v>
      </c>
      <c r="T136" s="62">
        <f>N136/N$4*Quanta!K$10</f>
        <v>269510.77201827342</v>
      </c>
      <c r="U136" s="62">
        <f>O136/O$4*Quanta!L$10</f>
        <v>278131.3036957226</v>
      </c>
      <c r="V136" s="62">
        <f>P136/P$4*Quanta!M$10</f>
        <v>287252.54996683862</v>
      </c>
      <c r="X136" s="62">
        <f>K136/K$4*Quanta!B$10</f>
        <v>245363.32174247992</v>
      </c>
      <c r="Y136" s="62">
        <f>L136/L$4*Quanta!J$10</f>
        <v>257770.75573098144</v>
      </c>
      <c r="Z136" s="62">
        <f>M136/M$4*Quanta!K$10</f>
        <v>266410.20861365495</v>
      </c>
      <c r="AA136" s="62">
        <f>N136/N$4*Quanta!L$10</f>
        <v>275086.12144025916</v>
      </c>
      <c r="AB136" s="62">
        <f>O136/O$4*Quanta!M$10</f>
        <v>284256.08104109485</v>
      </c>
      <c r="AC136" s="62">
        <f>P136/P$4*Quanta!N$10</f>
        <v>298349.44574190211</v>
      </c>
      <c r="AE136" s="29">
        <f>Baselines!G136/'CCG WP'!X136-1</f>
        <v>3.7526159949790028E-2</v>
      </c>
      <c r="AF136" s="29">
        <f>(Baselines!G136+Baselines!I136+Baselines!L136)/('CCG WP'!X136+'PC-med WP'!X136+'Specialised WP'!X136)-1</f>
        <v>9.5927937026658583E-3</v>
      </c>
      <c r="AG136" s="29">
        <f>(Baselines!G136+Baselines!I136)/('CCG WP'!X136+'PC-med WP'!X136)-1</f>
        <v>3.4155935470141507E-2</v>
      </c>
    </row>
    <row r="137" spans="1:33" x14ac:dyDescent="0.2">
      <c r="A137" s="20" t="s">
        <v>287</v>
      </c>
      <c r="B137" s="20" t="s">
        <v>288</v>
      </c>
      <c r="C137" s="46"/>
      <c r="D137" s="62">
        <v>370855.70137627539</v>
      </c>
      <c r="E137" s="62">
        <f>D137*Populations!F137/Populations!$E137</f>
        <v>376936.75087998627</v>
      </c>
      <c r="F137" s="62">
        <f>D137*Populations!G137/Populations!$E137</f>
        <v>382777.35559652449</v>
      </c>
      <c r="G137" s="62">
        <f>D137*Populations!H137/Populations!$E137</f>
        <v>388579.4133782296</v>
      </c>
      <c r="H137" s="62">
        <f>D137*Populations!I137/Populations!$E137</f>
        <v>394145.32285713207</v>
      </c>
      <c r="I137" s="62">
        <f>D137*Populations!J137/Populations!$E137</f>
        <v>399659.07031530287</v>
      </c>
      <c r="K137" s="62">
        <f t="shared" si="4"/>
        <v>370855.70137627539</v>
      </c>
      <c r="L137" s="62">
        <f>E137/E$4*Populations!F$4</f>
        <v>377003.04067095963</v>
      </c>
      <c r="M137" s="62">
        <f>F137/F$4*Populations!G$4</f>
        <v>382905.44999990863</v>
      </c>
      <c r="N137" s="62">
        <f>G137/G$4*Populations!H$4</f>
        <v>388769.38818251301</v>
      </c>
      <c r="O137" s="62">
        <f>H137/H$4*Populations!I$4</f>
        <v>394393.21709343896</v>
      </c>
      <c r="P137" s="62">
        <f>I137/I$4*Populations!J$4</f>
        <v>399963.51320186263</v>
      </c>
      <c r="R137" s="62">
        <f>L137/L$4*Quanta!B$10</f>
        <v>443857.77452991385</v>
      </c>
      <c r="S137" s="62">
        <f>M137/M$4*Quanta!J$10</f>
        <v>464385.25894978031</v>
      </c>
      <c r="T137" s="62">
        <f>N137/N$4*Quanta!K$10</f>
        <v>478115.0464326861</v>
      </c>
      <c r="U137" s="62">
        <f>O137/O$4*Quanta!L$10</f>
        <v>491653.15528854815</v>
      </c>
      <c r="V137" s="62">
        <f>P137/P$4*Quanta!M$10</f>
        <v>506115.36010256188</v>
      </c>
      <c r="X137" s="62">
        <f>K137/K$4*Quanta!B$10</f>
        <v>439885.15548894677</v>
      </c>
      <c r="Y137" s="62">
        <f>L137/L$4*Quanta!J$10</f>
        <v>460518.95819186786</v>
      </c>
      <c r="Z137" s="62">
        <f>M137/M$4*Quanta!K$10</f>
        <v>474291.03400675929</v>
      </c>
      <c r="AA137" s="62">
        <f>N137/N$4*Quanta!L$10</f>
        <v>488005.77706214832</v>
      </c>
      <c r="AB137" s="62">
        <f>O137/O$4*Quanta!M$10</f>
        <v>502479.93410588842</v>
      </c>
      <c r="AC137" s="62">
        <f>P137/P$4*Quanta!N$10</f>
        <v>525667.17749065894</v>
      </c>
      <c r="AE137" s="29">
        <f>Baselines!G137/'CCG WP'!X137-1</f>
        <v>1.1347700753812084E-3</v>
      </c>
      <c r="AF137" s="29">
        <f>(Baselines!G137+Baselines!I137+Baselines!L137)/('CCG WP'!X137+'PC-med WP'!X137+'Specialised WP'!X137)-1</f>
        <v>-1.3270403847927104E-2</v>
      </c>
      <c r="AG137" s="29">
        <f>(Baselines!G137+Baselines!I137)/('CCG WP'!X137+'PC-med WP'!X137)-1</f>
        <v>-4.9079341184217196E-3</v>
      </c>
    </row>
    <row r="138" spans="1:33" x14ac:dyDescent="0.2">
      <c r="A138" s="20" t="s">
        <v>289</v>
      </c>
      <c r="B138" s="20" t="s">
        <v>290</v>
      </c>
      <c r="C138" s="46"/>
      <c r="D138" s="62">
        <v>245278.1251601</v>
      </c>
      <c r="E138" s="62">
        <f>D138*Populations!F138/Populations!$E138</f>
        <v>247680.95946186883</v>
      </c>
      <c r="F138" s="62">
        <f>D138*Populations!G138/Populations!$E138</f>
        <v>250078.12257480569</v>
      </c>
      <c r="G138" s="62">
        <f>D138*Populations!H138/Populations!$E138</f>
        <v>252534.59113861073</v>
      </c>
      <c r="H138" s="62">
        <f>D138*Populations!I138/Populations!$E138</f>
        <v>254991.01282466436</v>
      </c>
      <c r="I138" s="62">
        <f>D138*Populations!J138/Populations!$E138</f>
        <v>257488.40668448134</v>
      </c>
      <c r="K138" s="62">
        <f t="shared" ref="K138:K201" si="5">D138</f>
        <v>245278.1251601</v>
      </c>
      <c r="L138" s="62">
        <f>E138/E$4*Populations!F$4</f>
        <v>247724.51774848448</v>
      </c>
      <c r="M138" s="62">
        <f>F138/F$4*Populations!G$4</f>
        <v>250161.80988661316</v>
      </c>
      <c r="N138" s="62">
        <f>G138/G$4*Populations!H$4</f>
        <v>252658.05421430295</v>
      </c>
      <c r="O138" s="62">
        <f>H138/H$4*Populations!I$4</f>
        <v>255151.38718083099</v>
      </c>
      <c r="P138" s="62">
        <f>I138/I$4*Populations!J$4</f>
        <v>257684.55014676997</v>
      </c>
      <c r="R138" s="62">
        <f>L138/L$4*Quanta!B$10</f>
        <v>291654.02207008831</v>
      </c>
      <c r="S138" s="62">
        <f>M138/M$4*Quanta!J$10</f>
        <v>303394.62878778111</v>
      </c>
      <c r="T138" s="62">
        <f>N138/N$4*Quanta!K$10</f>
        <v>310723.06872462027</v>
      </c>
      <c r="U138" s="62">
        <f>O138/O$4*Quanta!L$10</f>
        <v>318073.38246891083</v>
      </c>
      <c r="V138" s="62">
        <f>P138/P$4*Quanta!M$10</f>
        <v>326075.01580919657</v>
      </c>
      <c r="X138" s="62">
        <f>K138/K$4*Quanta!B$10</f>
        <v>290933.119872996</v>
      </c>
      <c r="Y138" s="62">
        <f>L138/L$4*Quanta!J$10</f>
        <v>302601.90111220669</v>
      </c>
      <c r="Z138" s="62">
        <f>M138/M$4*Quanta!K$10</f>
        <v>309866.32203890645</v>
      </c>
      <c r="AA138" s="62">
        <f>N138/N$4*Quanta!L$10</f>
        <v>317150.97388268937</v>
      </c>
      <c r="AB138" s="62">
        <f>O138/O$4*Quanta!M$10</f>
        <v>325077.73121076543</v>
      </c>
      <c r="AC138" s="62">
        <f>P138/P$4*Quanta!N$10</f>
        <v>338671.6680084705</v>
      </c>
      <c r="AE138" s="29">
        <f>Baselines!G138/'CCG WP'!X138-1</f>
        <v>-4.3171674226980428E-2</v>
      </c>
      <c r="AF138" s="29">
        <f>(Baselines!G138+Baselines!I138+Baselines!L138)/('CCG WP'!X138+'PC-med WP'!X138+'Specialised WP'!X138)-1</f>
        <v>-3.8717311659756781E-2</v>
      </c>
      <c r="AG138" s="29">
        <f>(Baselines!G138+Baselines!I138)/('CCG WP'!X138+'PC-med WP'!X138)-1</f>
        <v>-4.2147732089015566E-2</v>
      </c>
    </row>
    <row r="139" spans="1:33" x14ac:dyDescent="0.2">
      <c r="A139" s="20" t="s">
        <v>291</v>
      </c>
      <c r="B139" s="20" t="s">
        <v>292</v>
      </c>
      <c r="C139" s="46"/>
      <c r="D139" s="62">
        <v>323620.49413403112</v>
      </c>
      <c r="E139" s="62">
        <f>D139*Populations!F139/Populations!$E139</f>
        <v>326649.61580775882</v>
      </c>
      <c r="F139" s="62">
        <f>D139*Populations!G139/Populations!$E139</f>
        <v>329442.91937934648</v>
      </c>
      <c r="G139" s="62">
        <f>D139*Populations!H139/Populations!$E139</f>
        <v>332310.85020316707</v>
      </c>
      <c r="H139" s="62">
        <f>D139*Populations!I139/Populations!$E139</f>
        <v>334953.09255806275</v>
      </c>
      <c r="I139" s="62">
        <f>D139*Populations!J139/Populations!$E139</f>
        <v>337568.96594801673</v>
      </c>
      <c r="K139" s="62">
        <f t="shared" si="5"/>
        <v>323620.49413403112</v>
      </c>
      <c r="L139" s="62">
        <f>E139/E$4*Populations!F$4</f>
        <v>326707.06187716668</v>
      </c>
      <c r="M139" s="62">
        <f>F139/F$4*Populations!G$4</f>
        <v>329553.16569770896</v>
      </c>
      <c r="N139" s="62">
        <f>G139/G$4*Populations!H$4</f>
        <v>332473.31554887275</v>
      </c>
      <c r="O139" s="62">
        <f>H139/H$4*Populations!I$4</f>
        <v>335163.75836141774</v>
      </c>
      <c r="P139" s="62">
        <f>I139/I$4*Populations!J$4</f>
        <v>337826.11129523761</v>
      </c>
      <c r="R139" s="62">
        <f>L139/L$4*Quanta!B$10</f>
        <v>384642.70513555099</v>
      </c>
      <c r="S139" s="62">
        <f>M139/M$4*Quanta!J$10</f>
        <v>399679.95281938912</v>
      </c>
      <c r="T139" s="62">
        <f>N139/N$4*Quanta!K$10</f>
        <v>408881.20189816033</v>
      </c>
      <c r="U139" s="62">
        <f>O139/O$4*Quanta!L$10</f>
        <v>417817.3259448302</v>
      </c>
      <c r="V139" s="62">
        <f>P139/P$4*Quanta!M$10</f>
        <v>427486.4539554732</v>
      </c>
      <c r="X139" s="62">
        <f>K139/K$4*Quanta!B$10</f>
        <v>383857.79388927825</v>
      </c>
      <c r="Y139" s="62">
        <f>L139/L$4*Quanta!J$10</f>
        <v>399081.12014648895</v>
      </c>
      <c r="Z139" s="62">
        <f>M139/M$4*Quanta!K$10</f>
        <v>408205.50273965695</v>
      </c>
      <c r="AA139" s="62">
        <f>N139/N$4*Quanta!L$10</f>
        <v>417339.69710260868</v>
      </c>
      <c r="AB139" s="62">
        <f>O139/O$4*Quanta!M$10</f>
        <v>427018.15324635</v>
      </c>
      <c r="AC139" s="62">
        <f>P139/P$4*Quanta!N$10</f>
        <v>444000.7464320517</v>
      </c>
      <c r="AE139" s="29">
        <f>Baselines!G139/'CCG WP'!X139-1</f>
        <v>2.7830074784942704E-2</v>
      </c>
      <c r="AF139" s="29">
        <f>(Baselines!G139+Baselines!I139+Baselines!L139)/('CCG WP'!X139+'PC-med WP'!X139+'Specialised WP'!X139)-1</f>
        <v>8.9659925681773167E-4</v>
      </c>
      <c r="AG139" s="29">
        <f>(Baselines!G139+Baselines!I139)/('CCG WP'!X139+'PC-med WP'!X139)-1</f>
        <v>1.325817856299194E-2</v>
      </c>
    </row>
    <row r="140" spans="1:33" x14ac:dyDescent="0.2">
      <c r="A140" s="20" t="s">
        <v>293</v>
      </c>
      <c r="B140" s="20" t="s">
        <v>294</v>
      </c>
      <c r="C140" s="46"/>
      <c r="D140" s="62">
        <v>347065.99264696165</v>
      </c>
      <c r="E140" s="62">
        <f>D140*Populations!F140/Populations!$E140</f>
        <v>350913.65024358802</v>
      </c>
      <c r="F140" s="62">
        <f>D140*Populations!G140/Populations!$E140</f>
        <v>354796.10828808672</v>
      </c>
      <c r="G140" s="62">
        <f>D140*Populations!H140/Populations!$E140</f>
        <v>358761.51229263318</v>
      </c>
      <c r="H140" s="62">
        <f>D140*Populations!I140/Populations!$E140</f>
        <v>362784.00244532264</v>
      </c>
      <c r="I140" s="62">
        <f>D140*Populations!J140/Populations!$E140</f>
        <v>366838.38318761153</v>
      </c>
      <c r="K140" s="62">
        <f t="shared" si="5"/>
        <v>347065.99264696165</v>
      </c>
      <c r="L140" s="62">
        <f>E140/E$4*Populations!F$4</f>
        <v>350975.36349513498</v>
      </c>
      <c r="M140" s="62">
        <f>F140/F$4*Populations!G$4</f>
        <v>354914.83891608677</v>
      </c>
      <c r="N140" s="62">
        <f>G140/G$4*Populations!H$4</f>
        <v>358936.90925329481</v>
      </c>
      <c r="O140" s="62">
        <f>H140/H$4*Populations!I$4</f>
        <v>363012.17225481989</v>
      </c>
      <c r="P140" s="62">
        <f>I140/I$4*Populations!J$4</f>
        <v>367117.82470307726</v>
      </c>
      <c r="R140" s="62">
        <f>L140/L$4*Quanta!B$10</f>
        <v>413214.55518907192</v>
      </c>
      <c r="S140" s="62">
        <f>M140/M$4*Quanta!J$10</f>
        <v>430438.42644497706</v>
      </c>
      <c r="T140" s="62">
        <f>N140/N$4*Quanta!K$10</f>
        <v>441426.56868209434</v>
      </c>
      <c r="U140" s="62">
        <f>O140/O$4*Quanta!L$10</f>
        <v>452533.34023477364</v>
      </c>
      <c r="V140" s="62">
        <f>P140/P$4*Quanta!M$10</f>
        <v>464552.30018917099</v>
      </c>
      <c r="X140" s="62">
        <f>K140/K$4*Quanta!B$10</f>
        <v>411667.33469073486</v>
      </c>
      <c r="Y140" s="62">
        <f>L140/L$4*Quanta!J$10</f>
        <v>428725.47781082668</v>
      </c>
      <c r="Z140" s="62">
        <f>M140/M$4*Quanta!K$10</f>
        <v>439620.08358432446</v>
      </c>
      <c r="AA140" s="62">
        <f>N140/N$4*Quanta!L$10</f>
        <v>450558.32748386863</v>
      </c>
      <c r="AB140" s="62">
        <f>O140/O$4*Quanta!M$10</f>
        <v>462498.65486662748</v>
      </c>
      <c r="AC140" s="62">
        <f>P140/P$4*Quanta!N$10</f>
        <v>482498.48885785416</v>
      </c>
      <c r="AE140" s="29">
        <f>Baselines!G140/'CCG WP'!X140-1</f>
        <v>-1.831109989914026E-2</v>
      </c>
      <c r="AF140" s="29">
        <f>(Baselines!G140+Baselines!I140+Baselines!L140)/('CCG WP'!X140+'PC-med WP'!X140+'Specialised WP'!X140)-1</f>
        <v>-2.4052276520997617E-2</v>
      </c>
      <c r="AG140" s="29">
        <f>(Baselines!G140+Baselines!I140)/('CCG WP'!X140+'PC-med WP'!X140)-1</f>
        <v>-2.5187650289563823E-2</v>
      </c>
    </row>
    <row r="141" spans="1:33" x14ac:dyDescent="0.2">
      <c r="A141" s="20" t="s">
        <v>295</v>
      </c>
      <c r="B141" s="20" t="s">
        <v>296</v>
      </c>
      <c r="C141" s="46"/>
      <c r="D141" s="62">
        <v>239421.75053043148</v>
      </c>
      <c r="E141" s="62">
        <f>D141*Populations!F141/Populations!$E141</f>
        <v>242911.80804513569</v>
      </c>
      <c r="F141" s="62">
        <f>D141*Populations!G141/Populations!$E141</f>
        <v>245959.82705781396</v>
      </c>
      <c r="G141" s="62">
        <f>D141*Populations!H141/Populations!$E141</f>
        <v>248928.1380417473</v>
      </c>
      <c r="H141" s="62">
        <f>D141*Populations!I141/Populations!$E141</f>
        <v>251509.6044697394</v>
      </c>
      <c r="I141" s="62">
        <f>D141*Populations!J141/Populations!$E141</f>
        <v>253925.53601741043</v>
      </c>
      <c r="K141" s="62">
        <f t="shared" si="5"/>
        <v>239421.75053043148</v>
      </c>
      <c r="L141" s="62">
        <f>E141/E$4*Populations!F$4</f>
        <v>242954.52760735049</v>
      </c>
      <c r="M141" s="62">
        <f>F141/F$4*Populations!G$4</f>
        <v>246042.13620396069</v>
      </c>
      <c r="N141" s="62">
        <f>G141/G$4*Populations!H$4</f>
        <v>249049.83793802845</v>
      </c>
      <c r="O141" s="62">
        <f>H141/H$4*Populations!I$4</f>
        <v>251667.78922472245</v>
      </c>
      <c r="P141" s="62">
        <f>I141/I$4*Populations!J$4</f>
        <v>254118.9654398814</v>
      </c>
      <c r="R141" s="62">
        <f>L141/L$4*Quanta!B$10</f>
        <v>286038.15964944224</v>
      </c>
      <c r="S141" s="62">
        <f>M141/M$4*Quanta!J$10</f>
        <v>298398.31512886711</v>
      </c>
      <c r="T141" s="62">
        <f>N141/N$4*Quanta!K$10</f>
        <v>306285.62445840589</v>
      </c>
      <c r="U141" s="62">
        <f>O141/O$4*Quanta!L$10</f>
        <v>313730.70654892479</v>
      </c>
      <c r="V141" s="62">
        <f>P141/P$4*Quanta!M$10</f>
        <v>321563.11127706413</v>
      </c>
      <c r="X141" s="62">
        <f>K141/K$4*Quanta!B$10</f>
        <v>283986.6653490045</v>
      </c>
      <c r="Y141" s="62">
        <f>L141/L$4*Quanta!J$10</f>
        <v>296775.23486975132</v>
      </c>
      <c r="Z141" s="62">
        <f>M141/M$4*Quanta!K$10</f>
        <v>304763.43230276892</v>
      </c>
      <c r="AA141" s="62">
        <f>N141/N$4*Quanta!L$10</f>
        <v>312621.73253489839</v>
      </c>
      <c r="AB141" s="62">
        <f>O141/O$4*Quanta!M$10</f>
        <v>320639.42447634175</v>
      </c>
      <c r="AC141" s="62">
        <f>P141/P$4*Quanta!N$10</f>
        <v>333985.4634245339</v>
      </c>
      <c r="AE141" s="29">
        <f>Baselines!G141/'CCG WP'!X141-1</f>
        <v>0.23179049822673736</v>
      </c>
      <c r="AF141" s="29">
        <f>(Baselines!G141+Baselines!I141+Baselines!L141)/('CCG WP'!X141+'PC-med WP'!X141+'Specialised WP'!X141)-1</f>
        <v>0.15443941357724311</v>
      </c>
      <c r="AG141" s="29">
        <f>(Baselines!G141+Baselines!I141)/('CCG WP'!X141+'PC-med WP'!X141)-1</f>
        <v>0.20497163949004271</v>
      </c>
    </row>
    <row r="142" spans="1:33" x14ac:dyDescent="0.2">
      <c r="A142" s="20" t="s">
        <v>297</v>
      </c>
      <c r="B142" s="20" t="s">
        <v>298</v>
      </c>
      <c r="C142" s="46"/>
      <c r="D142" s="62">
        <v>178605.46266514232</v>
      </c>
      <c r="E142" s="62">
        <f>D142*Populations!F142/Populations!$E142</f>
        <v>181078.39858477106</v>
      </c>
      <c r="F142" s="62">
        <f>D142*Populations!G142/Populations!$E142</f>
        <v>183199.03975978965</v>
      </c>
      <c r="G142" s="62">
        <f>D142*Populations!H142/Populations!$E142</f>
        <v>185271.69244490619</v>
      </c>
      <c r="H142" s="62">
        <f>D142*Populations!I142/Populations!$E142</f>
        <v>187079.31895100803</v>
      </c>
      <c r="I142" s="62">
        <f>D142*Populations!J142/Populations!$E142</f>
        <v>188794.51196718583</v>
      </c>
      <c r="K142" s="62">
        <f t="shared" si="5"/>
        <v>178605.46266514232</v>
      </c>
      <c r="L142" s="62">
        <f>E142/E$4*Populations!F$4</f>
        <v>181110.24384571722</v>
      </c>
      <c r="M142" s="62">
        <f>F142/F$4*Populations!G$4</f>
        <v>183260.34634273004</v>
      </c>
      <c r="N142" s="62">
        <f>G142/G$4*Populations!H$4</f>
        <v>185362.27097866195</v>
      </c>
      <c r="O142" s="62">
        <f>H142/H$4*Populations!I$4</f>
        <v>187196.98084425085</v>
      </c>
      <c r="P142" s="62">
        <f>I142/I$4*Populations!J$4</f>
        <v>188938.32741004461</v>
      </c>
      <c r="R142" s="62">
        <f>L142/L$4*Quanta!B$10</f>
        <v>213226.90033179423</v>
      </c>
      <c r="S142" s="62">
        <f>M142/M$4*Quanta!J$10</f>
        <v>222256.96550314297</v>
      </c>
      <c r="T142" s="62">
        <f>N142/N$4*Quanta!K$10</f>
        <v>227961.59751709964</v>
      </c>
      <c r="U142" s="62">
        <f>O142/O$4*Quanta!L$10</f>
        <v>233360.97656760874</v>
      </c>
      <c r="V142" s="62">
        <f>P142/P$4*Quanta!M$10</f>
        <v>239083.28249444216</v>
      </c>
      <c r="X142" s="62">
        <f>K142/K$4*Quanta!B$10</f>
        <v>211850.30032993169</v>
      </c>
      <c r="Y142" s="62">
        <f>L142/L$4*Quanta!J$10</f>
        <v>221230.84382891946</v>
      </c>
      <c r="Z142" s="62">
        <f>M142/M$4*Quanta!K$10</f>
        <v>226997.91595902073</v>
      </c>
      <c r="AA142" s="62">
        <f>N142/N$4*Quanta!L$10</f>
        <v>232677.42223695805</v>
      </c>
      <c r="AB142" s="62">
        <f>O142/O$4*Quanta!M$10</f>
        <v>238499.85882783387</v>
      </c>
      <c r="AC142" s="62">
        <f>P142/P$4*Quanta!N$10</f>
        <v>248319.34416807102</v>
      </c>
      <c r="AE142" s="29">
        <f>Baselines!G142/'CCG WP'!X142-1</f>
        <v>0.24326281980923881</v>
      </c>
      <c r="AF142" s="29">
        <f>(Baselines!G142+Baselines!I142+Baselines!L142)/('CCG WP'!X142+'PC-med WP'!X142+'Specialised WP'!X142)-1</f>
        <v>0.17278773142234916</v>
      </c>
      <c r="AG142" s="29">
        <f>(Baselines!G142+Baselines!I142)/('CCG WP'!X142+'PC-med WP'!X142)-1</f>
        <v>0.21146051131492616</v>
      </c>
    </row>
    <row r="143" spans="1:33" x14ac:dyDescent="0.2">
      <c r="A143" s="20" t="s">
        <v>299</v>
      </c>
      <c r="B143" s="20" t="s">
        <v>300</v>
      </c>
      <c r="C143" s="46"/>
      <c r="D143" s="62">
        <v>282669.41078179999</v>
      </c>
      <c r="E143" s="62">
        <f>D143*Populations!F143/Populations!$E143</f>
        <v>286675.46117547486</v>
      </c>
      <c r="F143" s="62">
        <f>D143*Populations!G143/Populations!$E143</f>
        <v>290512.53303516941</v>
      </c>
      <c r="G143" s="62">
        <f>D143*Populations!H143/Populations!$E143</f>
        <v>294379.73621297034</v>
      </c>
      <c r="H143" s="62">
        <f>D143*Populations!I143/Populations!$E143</f>
        <v>298042.25329502625</v>
      </c>
      <c r="I143" s="62">
        <f>D143*Populations!J143/Populations!$E143</f>
        <v>301604.45638122142</v>
      </c>
      <c r="K143" s="62">
        <f t="shared" si="5"/>
        <v>282669.41078179999</v>
      </c>
      <c r="L143" s="62">
        <f>E143/E$4*Populations!F$4</f>
        <v>286725.87721040414</v>
      </c>
      <c r="M143" s="62">
        <f>F143/F$4*Populations!G$4</f>
        <v>290609.75150708441</v>
      </c>
      <c r="N143" s="62">
        <f>G143/G$4*Populations!H$4</f>
        <v>294523.65720015252</v>
      </c>
      <c r="O143" s="62">
        <f>H143/H$4*Populations!I$4</f>
        <v>298229.70435046992</v>
      </c>
      <c r="P143" s="62">
        <f>I143/I$4*Populations!J$4</f>
        <v>301834.20553023374</v>
      </c>
      <c r="R143" s="62">
        <f>L143/L$4*Quanta!B$10</f>
        <v>337571.57377895527</v>
      </c>
      <c r="S143" s="62">
        <f>M143/M$4*Quanta!J$10</f>
        <v>352449.63138284109</v>
      </c>
      <c r="T143" s="62">
        <f>N143/N$4*Quanta!K$10</f>
        <v>362210.08216744522</v>
      </c>
      <c r="U143" s="62">
        <f>O143/O$4*Quanta!L$10</f>
        <v>371775.09345943219</v>
      </c>
      <c r="V143" s="62">
        <f>P143/P$4*Quanta!M$10</f>
        <v>381942.1586741216</v>
      </c>
      <c r="X143" s="62">
        <f>K143/K$4*Quanta!B$10</f>
        <v>335284.25544565608</v>
      </c>
      <c r="Y143" s="62">
        <f>L143/L$4*Quanta!J$10</f>
        <v>350243.06972321967</v>
      </c>
      <c r="Z143" s="62">
        <f>M143/M$4*Quanta!K$10</f>
        <v>359967.71405258222</v>
      </c>
      <c r="AA143" s="62">
        <f>N143/N$4*Quanta!L$10</f>
        <v>369703.09536735079</v>
      </c>
      <c r="AB143" s="62">
        <f>O143/O$4*Quanta!M$10</f>
        <v>379962.016828853</v>
      </c>
      <c r="AC143" s="62">
        <f>P143/P$4*Quanta!N$10</f>
        <v>396697.0227385094</v>
      </c>
      <c r="AE143" s="29">
        <f>Baselines!G143/'CCG WP'!X143-1</f>
        <v>7.652899334696861E-2</v>
      </c>
      <c r="AF143" s="29">
        <f>(Baselines!G143+Baselines!I143+Baselines!L143)/('CCG WP'!X143+'PC-med WP'!X143+'Specialised WP'!X143)-1</f>
        <v>4.4645544546128013E-2</v>
      </c>
      <c r="AG143" s="29">
        <f>(Baselines!G143+Baselines!I143)/('CCG WP'!X143+'PC-med WP'!X143)-1</f>
        <v>6.126881958485475E-2</v>
      </c>
    </row>
    <row r="144" spans="1:33" x14ac:dyDescent="0.2">
      <c r="A144" s="20" t="s">
        <v>301</v>
      </c>
      <c r="B144" s="20" t="s">
        <v>302</v>
      </c>
      <c r="C144" s="46"/>
      <c r="D144" s="62">
        <v>392503.69986735581</v>
      </c>
      <c r="E144" s="62">
        <f>D144*Populations!F144/Populations!$E144</f>
        <v>397001.05336121313</v>
      </c>
      <c r="F144" s="62">
        <f>D144*Populations!G144/Populations!$E144</f>
        <v>401441.13244736672</v>
      </c>
      <c r="G144" s="62">
        <f>D144*Populations!H144/Populations!$E144</f>
        <v>405914.13455286599</v>
      </c>
      <c r="H144" s="62">
        <f>D144*Populations!I144/Populations!$E144</f>
        <v>410305.72935283725</v>
      </c>
      <c r="I144" s="62">
        <f>D144*Populations!J144/Populations!$E144</f>
        <v>414711.56829274842</v>
      </c>
      <c r="K144" s="62">
        <f t="shared" si="5"/>
        <v>392503.69986735581</v>
      </c>
      <c r="L144" s="62">
        <f>E144/E$4*Populations!F$4</f>
        <v>397070.87175059033</v>
      </c>
      <c r="M144" s="62">
        <f>F144/F$4*Populations!G$4</f>
        <v>401575.47258427099</v>
      </c>
      <c r="N144" s="62">
        <f>G144/G$4*Populations!H$4</f>
        <v>406112.58422779123</v>
      </c>
      <c r="O144" s="62">
        <f>H144/H$4*Populations!I$4</f>
        <v>410563.78753476101</v>
      </c>
      <c r="P144" s="62">
        <f>I144/I$4*Populations!J$4</f>
        <v>415027.47751718102</v>
      </c>
      <c r="R144" s="62">
        <f>L144/L$4*Quanta!B$10</f>
        <v>467484.27586209064</v>
      </c>
      <c r="S144" s="62">
        <f>M144/M$4*Quanta!J$10</f>
        <v>487028.14186627953</v>
      </c>
      <c r="T144" s="62">
        <f>N144/N$4*Quanta!K$10</f>
        <v>499443.99679383583</v>
      </c>
      <c r="U144" s="62">
        <f>O144/O$4*Quanta!L$10</f>
        <v>511811.49380887859</v>
      </c>
      <c r="V144" s="62">
        <f>P144/P$4*Quanta!M$10</f>
        <v>525177.35819080158</v>
      </c>
      <c r="X144" s="62">
        <f>K144/K$4*Quanta!B$10</f>
        <v>465562.61749622918</v>
      </c>
      <c r="Y144" s="62">
        <f>L144/L$4*Quanta!J$10</f>
        <v>485032.3325283571</v>
      </c>
      <c r="Z144" s="62">
        <f>M144/M$4*Quanta!K$10</f>
        <v>497416.91094705591</v>
      </c>
      <c r="AA144" s="62">
        <f>N144/N$4*Quanta!L$10</f>
        <v>509775.95784305857</v>
      </c>
      <c r="AB144" s="62">
        <f>O144/O$4*Quanta!M$10</f>
        <v>523082.18287094537</v>
      </c>
      <c r="AC144" s="62">
        <f>P144/P$4*Quanta!N$10</f>
        <v>545465.56244848098</v>
      </c>
      <c r="AE144" s="29">
        <f>Baselines!G144/'CCG WP'!X144-1</f>
        <v>-5.2347013227337924E-2</v>
      </c>
      <c r="AF144" s="29">
        <f>(Baselines!G144+Baselines!I144+Baselines!L144)/('CCG WP'!X144+'PC-med WP'!X144+'Specialised WP'!X144)-1</f>
        <v>-4.2330593381273429E-2</v>
      </c>
      <c r="AG144" s="29">
        <f>(Baselines!G144+Baselines!I144)/('CCG WP'!X144+'PC-med WP'!X144)-1</f>
        <v>-5.3338584459161176E-2</v>
      </c>
    </row>
    <row r="145" spans="1:33" x14ac:dyDescent="0.2">
      <c r="A145" s="20" t="s">
        <v>303</v>
      </c>
      <c r="B145" s="20" t="s">
        <v>304</v>
      </c>
      <c r="C145" s="46"/>
      <c r="D145" s="62">
        <v>392939.32499449991</v>
      </c>
      <c r="E145" s="62">
        <f>D145*Populations!F145/Populations!$E145</f>
        <v>397247.91382523312</v>
      </c>
      <c r="F145" s="62">
        <f>D145*Populations!G145/Populations!$E145</f>
        <v>401276.88788792776</v>
      </c>
      <c r="G145" s="62">
        <f>D145*Populations!H145/Populations!$E145</f>
        <v>405325.21896644461</v>
      </c>
      <c r="H145" s="62">
        <f>D145*Populations!I145/Populations!$E145</f>
        <v>409146.25561885664</v>
      </c>
      <c r="I145" s="62">
        <f>D145*Populations!J145/Populations!$E145</f>
        <v>412901.55473545648</v>
      </c>
      <c r="K145" s="62">
        <f t="shared" si="5"/>
        <v>392939.32499449991</v>
      </c>
      <c r="L145" s="62">
        <f>E145/E$4*Populations!F$4</f>
        <v>397317.77562860091</v>
      </c>
      <c r="M145" s="62">
        <f>F145/F$4*Populations!G$4</f>
        <v>401411.17306126503</v>
      </c>
      <c r="N145" s="62">
        <f>G145/G$4*Populations!H$4</f>
        <v>405523.38072307204</v>
      </c>
      <c r="O145" s="62">
        <f>H145/H$4*Populations!I$4</f>
        <v>409403.58455996716</v>
      </c>
      <c r="P145" s="62">
        <f>I145/I$4*Populations!J$4</f>
        <v>413216.08517033316</v>
      </c>
      <c r="R145" s="62">
        <f>L145/L$4*Quanta!B$10</f>
        <v>467774.96371867007</v>
      </c>
      <c r="S145" s="62">
        <f>M145/M$4*Quanta!J$10</f>
        <v>486828.88046496885</v>
      </c>
      <c r="T145" s="62">
        <f>N145/N$4*Quanta!K$10</f>
        <v>498719.38454405428</v>
      </c>
      <c r="U145" s="62">
        <f>O145/O$4*Quanta!L$10</f>
        <v>510365.17721769493</v>
      </c>
      <c r="V145" s="62">
        <f>P145/P$4*Quanta!M$10</f>
        <v>522885.21538364195</v>
      </c>
      <c r="X145" s="62">
        <f>K145/K$4*Quanta!B$10</f>
        <v>466079.32797439507</v>
      </c>
      <c r="Y145" s="62">
        <f>L145/L$4*Quanta!J$10</f>
        <v>485333.93199681921</v>
      </c>
      <c r="Z145" s="62">
        <f>M145/M$4*Quanta!K$10</f>
        <v>497213.39911233704</v>
      </c>
      <c r="AA145" s="62">
        <f>N145/N$4*Quanta!L$10</f>
        <v>509036.35559321981</v>
      </c>
      <c r="AB145" s="62">
        <f>O145/O$4*Quanta!M$10</f>
        <v>521604.0166929866</v>
      </c>
      <c r="AC145" s="62">
        <f>P145/P$4*Quanta!N$10</f>
        <v>543084.87153326964</v>
      </c>
      <c r="AE145" s="29">
        <f>Baselines!G145/'CCG WP'!X145-1</f>
        <v>-1.0747395719447717E-2</v>
      </c>
      <c r="AF145" s="29">
        <f>(Baselines!G145+Baselines!I145+Baselines!L145)/('CCG WP'!X145+'PC-med WP'!X145+'Specialised WP'!X145)-1</f>
        <v>-1.3402748167128276E-2</v>
      </c>
      <c r="AG145" s="29">
        <f>(Baselines!G145+Baselines!I145)/('CCG WP'!X145+'PC-med WP'!X145)-1</f>
        <v>-2.3004866268179214E-2</v>
      </c>
    </row>
    <row r="146" spans="1:33" x14ac:dyDescent="0.2">
      <c r="A146" s="20" t="s">
        <v>305</v>
      </c>
      <c r="B146" s="20" t="s">
        <v>306</v>
      </c>
      <c r="C146" s="46"/>
      <c r="D146" s="62">
        <v>318248.42359837203</v>
      </c>
      <c r="E146" s="62">
        <f>D146*Populations!F146/Populations!$E146</f>
        <v>322943.58545276825</v>
      </c>
      <c r="F146" s="62">
        <f>D146*Populations!G146/Populations!$E146</f>
        <v>327533.67140888877</v>
      </c>
      <c r="G146" s="62">
        <f>D146*Populations!H146/Populations!$E146</f>
        <v>332129.77632322692</v>
      </c>
      <c r="H146" s="62">
        <f>D146*Populations!I146/Populations!$E146</f>
        <v>336608.66277036635</v>
      </c>
      <c r="I146" s="62">
        <f>D146*Populations!J146/Populations!$E146</f>
        <v>341031.02823308873</v>
      </c>
      <c r="K146" s="62">
        <f t="shared" si="5"/>
        <v>318248.42359837203</v>
      </c>
      <c r="L146" s="62">
        <f>E146/E$4*Populations!F$4</f>
        <v>323000.37976302288</v>
      </c>
      <c r="M146" s="62">
        <f>F146/F$4*Populations!G$4</f>
        <v>327643.27880758652</v>
      </c>
      <c r="N146" s="62">
        <f>G146/G$4*Populations!H$4</f>
        <v>332292.1531426913</v>
      </c>
      <c r="O146" s="62">
        <f>H146/H$4*Populations!I$4</f>
        <v>336820.36983005406</v>
      </c>
      <c r="P146" s="62">
        <f>I146/I$4*Populations!J$4</f>
        <v>341290.81082868902</v>
      </c>
      <c r="R146" s="62">
        <f>L146/L$4*Quanta!B$10</f>
        <v>380278.70936738519</v>
      </c>
      <c r="S146" s="62">
        <f>M146/M$4*Quanta!J$10</f>
        <v>397363.65432315588</v>
      </c>
      <c r="T146" s="62">
        <f>N146/N$4*Quanta!K$10</f>
        <v>408658.40536408074</v>
      </c>
      <c r="U146" s="62">
        <f>O146/O$4*Quanta!L$10</f>
        <v>419882.46860028635</v>
      </c>
      <c r="V146" s="62">
        <f>P146/P$4*Quanta!M$10</f>
        <v>431870.69800309197</v>
      </c>
      <c r="X146" s="62">
        <f>K146/K$4*Quanta!B$10</f>
        <v>377485.78969976108</v>
      </c>
      <c r="Y146" s="62">
        <f>L146/L$4*Quanta!J$10</f>
        <v>394553.31214123796</v>
      </c>
      <c r="Z146" s="62">
        <f>M146/M$4*Quanta!K$10</f>
        <v>405839.79541438288</v>
      </c>
      <c r="AA146" s="62">
        <f>N146/N$4*Quanta!L$10</f>
        <v>417112.29159309488</v>
      </c>
      <c r="AB146" s="62">
        <f>O146/O$4*Quanta!M$10</f>
        <v>429128.77276393218</v>
      </c>
      <c r="AC146" s="62">
        <f>P146/P$4*Quanta!N$10</f>
        <v>448554.3588604019</v>
      </c>
      <c r="AE146" s="29">
        <f>Baselines!G146/'CCG WP'!X146-1</f>
        <v>-2.7428080691450751E-2</v>
      </c>
      <c r="AF146" s="29">
        <f>(Baselines!G146+Baselines!I146+Baselines!L146)/('CCG WP'!X146+'PC-med WP'!X146+'Specialised WP'!X146)-1</f>
        <v>-3.1169791251499879E-2</v>
      </c>
      <c r="AG146" s="29">
        <f>(Baselines!G146+Baselines!I146)/('CCG WP'!X146+'PC-med WP'!X146)-1</f>
        <v>-3.0816369164450519E-2</v>
      </c>
    </row>
    <row r="147" spans="1:33" x14ac:dyDescent="0.2">
      <c r="A147" s="20" t="s">
        <v>307</v>
      </c>
      <c r="B147" s="20" t="s">
        <v>308</v>
      </c>
      <c r="C147" s="46"/>
      <c r="D147" s="62">
        <v>296203.27018249035</v>
      </c>
      <c r="E147" s="62">
        <f>D147*Populations!F147/Populations!$E147</f>
        <v>299756.10084508976</v>
      </c>
      <c r="F147" s="62">
        <f>D147*Populations!G147/Populations!$E147</f>
        <v>303187.59577673819</v>
      </c>
      <c r="G147" s="62">
        <f>D147*Populations!H147/Populations!$E147</f>
        <v>306658.05093496892</v>
      </c>
      <c r="H147" s="62">
        <f>D147*Populations!I147/Populations!$E147</f>
        <v>309983.06838108099</v>
      </c>
      <c r="I147" s="62">
        <f>D147*Populations!J147/Populations!$E147</f>
        <v>313256.77786353661</v>
      </c>
      <c r="K147" s="62">
        <f t="shared" si="5"/>
        <v>296203.27018249035</v>
      </c>
      <c r="L147" s="62">
        <f>E147/E$4*Populations!F$4</f>
        <v>299808.8173000961</v>
      </c>
      <c r="M147" s="62">
        <f>F147/F$4*Populations!G$4</f>
        <v>303289.05589089246</v>
      </c>
      <c r="N147" s="62">
        <f>G147/G$4*Populations!H$4</f>
        <v>306807.97473742114</v>
      </c>
      <c r="O147" s="62">
        <f>H147/H$4*Populations!I$4</f>
        <v>310178.02950721432</v>
      </c>
      <c r="P147" s="62">
        <f>I147/I$4*Populations!J$4</f>
        <v>313495.40324394382</v>
      </c>
      <c r="R147" s="62">
        <f>L147/L$4*Quanta!B$10</f>
        <v>352974.53886428749</v>
      </c>
      <c r="S147" s="62">
        <f>M147/M$4*Quanta!J$10</f>
        <v>367827.00992258033</v>
      </c>
      <c r="T147" s="62">
        <f>N147/N$4*Quanta!K$10</f>
        <v>377317.53977150877</v>
      </c>
      <c r="U147" s="62">
        <f>O147/O$4*Quanta!L$10</f>
        <v>386669.95348522003</v>
      </c>
      <c r="V147" s="62">
        <f>P147/P$4*Quanta!M$10</f>
        <v>396698.28288368875</v>
      </c>
      <c r="X147" s="62">
        <f>K147/K$4*Quanta!B$10</f>
        <v>351337.24809143413</v>
      </c>
      <c r="Y147" s="62">
        <f>L147/L$4*Quanta!J$10</f>
        <v>366224.21918416</v>
      </c>
      <c r="Z147" s="62">
        <f>M147/M$4*Quanta!K$10</f>
        <v>375673.1065631464</v>
      </c>
      <c r="AA147" s="62">
        <f>N147/N$4*Quanta!L$10</f>
        <v>385123.07983032143</v>
      </c>
      <c r="AB147" s="62">
        <f>O147/O$4*Quanta!M$10</f>
        <v>395184.87913283182</v>
      </c>
      <c r="AC147" s="62">
        <f>P147/P$4*Quanta!N$10</f>
        <v>412023.19296652399</v>
      </c>
      <c r="AE147" s="29">
        <f>Baselines!G147/'CCG WP'!X147-1</f>
        <v>-1.6303842312624273E-2</v>
      </c>
      <c r="AF147" s="29">
        <f>(Baselines!G147+Baselines!I147+Baselines!L147)/('CCG WP'!X147+'PC-med WP'!X147+'Specialised WP'!X147)-1</f>
        <v>-2.0129922126043365E-2</v>
      </c>
      <c r="AG147" s="29">
        <f>(Baselines!G147+Baselines!I147)/('CCG WP'!X147+'PC-med WP'!X147)-1</f>
        <v>-2.1193358457034739E-2</v>
      </c>
    </row>
    <row r="148" spans="1:33" x14ac:dyDescent="0.2">
      <c r="A148" s="20" t="s">
        <v>309</v>
      </c>
      <c r="B148" s="20" t="s">
        <v>310</v>
      </c>
      <c r="C148" s="46"/>
      <c r="D148" s="62">
        <v>195428.19506825905</v>
      </c>
      <c r="E148" s="62">
        <f>D148*Populations!F148/Populations!$E148</f>
        <v>196077.19324597315</v>
      </c>
      <c r="F148" s="62">
        <f>D148*Populations!G148/Populations!$E148</f>
        <v>196688.67608057288</v>
      </c>
      <c r="G148" s="62">
        <f>D148*Populations!H148/Populations!$E148</f>
        <v>197408.07563171358</v>
      </c>
      <c r="H148" s="62">
        <f>D148*Populations!I148/Populations!$E148</f>
        <v>198039.89053839096</v>
      </c>
      <c r="I148" s="62">
        <f>D148*Populations!J148/Populations!$E148</f>
        <v>198676.88397997554</v>
      </c>
      <c r="K148" s="62">
        <f t="shared" si="5"/>
        <v>195428.19506825905</v>
      </c>
      <c r="L148" s="62">
        <f>E148/E$4*Populations!F$4</f>
        <v>196111.67626235343</v>
      </c>
      <c r="M148" s="62">
        <f>F148/F$4*Populations!G$4</f>
        <v>196754.49689846244</v>
      </c>
      <c r="N148" s="62">
        <f>G148/G$4*Populations!H$4</f>
        <v>197504.58759102214</v>
      </c>
      <c r="O148" s="62">
        <f>H148/H$4*Populations!I$4</f>
        <v>198164.44598679119</v>
      </c>
      <c r="P148" s="62">
        <f>I148/I$4*Populations!J$4</f>
        <v>198828.22738375174</v>
      </c>
      <c r="R148" s="62">
        <f>L148/L$4*Quanta!B$10</f>
        <v>230888.56798136752</v>
      </c>
      <c r="S148" s="62">
        <f>M148/M$4*Quanta!J$10</f>
        <v>238622.58422215725</v>
      </c>
      <c r="T148" s="62">
        <f>N148/N$4*Quanta!K$10</f>
        <v>242894.42002676064</v>
      </c>
      <c r="U148" s="62">
        <f>O148/O$4*Quanta!L$10</f>
        <v>247033.09010593468</v>
      </c>
      <c r="V148" s="62">
        <f>P148/P$4*Quanta!M$10</f>
        <v>251597.99976577697</v>
      </c>
      <c r="X148" s="62">
        <f>K148/K$4*Quanta!B$10</f>
        <v>231804.34237763836</v>
      </c>
      <c r="Y148" s="62">
        <f>L148/L$4*Quanta!J$10</f>
        <v>239555.4812525326</v>
      </c>
      <c r="Z148" s="62">
        <f>M148/M$4*Quanta!K$10</f>
        <v>243712.62874287565</v>
      </c>
      <c r="AA148" s="62">
        <f>N148/N$4*Quanta!L$10</f>
        <v>247919.15894223499</v>
      </c>
      <c r="AB148" s="62">
        <f>O148/O$4*Quanta!M$10</f>
        <v>252473.04833333861</v>
      </c>
      <c r="AC148" s="62">
        <f>P148/P$4*Quanta!N$10</f>
        <v>261317.51933466361</v>
      </c>
      <c r="AE148" s="29">
        <f>Baselines!G148/'CCG WP'!X148-1</f>
        <v>0.1027370944741155</v>
      </c>
      <c r="AF148" s="29">
        <f>(Baselines!G148+Baselines!I148+Baselines!L148)/('CCG WP'!X148+'PC-med WP'!X148+'Specialised WP'!X148)-1</f>
        <v>6.3301659790252707E-2</v>
      </c>
      <c r="AG148" s="29">
        <f>(Baselines!G148+Baselines!I148)/('CCG WP'!X148+'PC-med WP'!X148)-1</f>
        <v>7.678224862365246E-2</v>
      </c>
    </row>
    <row r="149" spans="1:33" x14ac:dyDescent="0.2">
      <c r="A149" s="20" t="s">
        <v>311</v>
      </c>
      <c r="B149" s="20" t="s">
        <v>312</v>
      </c>
      <c r="C149" s="46"/>
      <c r="D149" s="62">
        <v>281770.06952267996</v>
      </c>
      <c r="E149" s="62">
        <f>D149*Populations!F149/Populations!$E149</f>
        <v>285664.73770513572</v>
      </c>
      <c r="F149" s="62">
        <f>D149*Populations!G149/Populations!$E149</f>
        <v>289276.86763616721</v>
      </c>
      <c r="G149" s="62">
        <f>D149*Populations!H149/Populations!$E149</f>
        <v>292902.29717398772</v>
      </c>
      <c r="H149" s="62">
        <f>D149*Populations!I149/Populations!$E149</f>
        <v>296294.83830493613</v>
      </c>
      <c r="I149" s="62">
        <f>D149*Populations!J149/Populations!$E149</f>
        <v>299597.88616857317</v>
      </c>
      <c r="K149" s="62">
        <f t="shared" si="5"/>
        <v>281770.06952267996</v>
      </c>
      <c r="L149" s="62">
        <f>E149/E$4*Populations!F$4</f>
        <v>285714.97598969337</v>
      </c>
      <c r="M149" s="62">
        <f>F149/F$4*Populations!G$4</f>
        <v>289373.67259923753</v>
      </c>
      <c r="N149" s="62">
        <f>G149/G$4*Populations!H$4</f>
        <v>293045.49584757682</v>
      </c>
      <c r="O149" s="62">
        <f>H149/H$4*Populations!I$4</f>
        <v>296481.19033908146</v>
      </c>
      <c r="P149" s="62">
        <f>I149/I$4*Populations!J$4</f>
        <v>299826.10679972364</v>
      </c>
      <c r="R149" s="62">
        <f>L149/L$4*Quanta!B$10</f>
        <v>336381.40734078625</v>
      </c>
      <c r="S149" s="62">
        <f>M149/M$4*Quanta!J$10</f>
        <v>350950.52285956737</v>
      </c>
      <c r="T149" s="62">
        <f>N149/N$4*Quanta!K$10</f>
        <v>360392.21480132954</v>
      </c>
      <c r="U149" s="62">
        <f>O149/O$4*Quanta!L$10</f>
        <v>369595.38449511275</v>
      </c>
      <c r="V149" s="62">
        <f>P149/P$4*Quanta!M$10</f>
        <v>379401.10285636084</v>
      </c>
      <c r="X149" s="62">
        <f>K149/K$4*Quanta!B$10</f>
        <v>334217.51474802755</v>
      </c>
      <c r="Y149" s="62">
        <f>L149/L$4*Quanta!J$10</f>
        <v>349008.2277543908</v>
      </c>
      <c r="Z149" s="62">
        <f>M149/M$4*Quanta!K$10</f>
        <v>358436.62813224137</v>
      </c>
      <c r="AA149" s="62">
        <f>N149/N$4*Quanta!L$10</f>
        <v>367847.62191338558</v>
      </c>
      <c r="AB149" s="62">
        <f>O149/O$4*Quanta!M$10</f>
        <v>377734.30811798654</v>
      </c>
      <c r="AC149" s="62">
        <f>P149/P$4*Quanta!N$10</f>
        <v>394057.80301734182</v>
      </c>
      <c r="AE149" s="29">
        <f>Baselines!G149/'CCG WP'!X149-1</f>
        <v>-9.0148499557213269E-3</v>
      </c>
      <c r="AF149" s="29">
        <f>(Baselines!G149+Baselines!I149+Baselines!L149)/('CCG WP'!X149+'PC-med WP'!X149+'Specialised WP'!X149)-1</f>
        <v>-2.1399514638642314E-2</v>
      </c>
      <c r="AG149" s="29">
        <f>(Baselines!G149+Baselines!I149)/('CCG WP'!X149+'PC-med WP'!X149)-1</f>
        <v>-2.1940857162662919E-2</v>
      </c>
    </row>
    <row r="150" spans="1:33" x14ac:dyDescent="0.2">
      <c r="A150" s="20" t="s">
        <v>313</v>
      </c>
      <c r="B150" s="20" t="s">
        <v>314</v>
      </c>
      <c r="C150" s="46"/>
      <c r="D150" s="62">
        <v>233437.98666745456</v>
      </c>
      <c r="E150" s="62">
        <f>D150*Populations!F150/Populations!$E150</f>
        <v>236258.01534787056</v>
      </c>
      <c r="F150" s="62">
        <f>D150*Populations!G150/Populations!$E150</f>
        <v>238988.15797834488</v>
      </c>
      <c r="G150" s="62">
        <f>D150*Populations!H150/Populations!$E150</f>
        <v>241773.38476246741</v>
      </c>
      <c r="H150" s="62">
        <f>D150*Populations!I150/Populations!$E150</f>
        <v>244468.77482935321</v>
      </c>
      <c r="I150" s="62">
        <f>D150*Populations!J150/Populations!$E150</f>
        <v>247148.63812547555</v>
      </c>
      <c r="K150" s="62">
        <f t="shared" si="5"/>
        <v>233437.98666745456</v>
      </c>
      <c r="L150" s="62">
        <f>E150/E$4*Populations!F$4</f>
        <v>236299.56474419931</v>
      </c>
      <c r="M150" s="62">
        <f>F150/F$4*Populations!G$4</f>
        <v>239068.13409256513</v>
      </c>
      <c r="N150" s="62">
        <f>G150/G$4*Populations!H$4</f>
        <v>241891.58673063622</v>
      </c>
      <c r="O150" s="62">
        <f>H150/H$4*Populations!I$4</f>
        <v>244622.53131642228</v>
      </c>
      <c r="P150" s="62">
        <f>I150/I$4*Populations!J$4</f>
        <v>247336.90520206379</v>
      </c>
      <c r="R150" s="62">
        <f>L150/L$4*Quanta!B$10</f>
        <v>278203.05837078812</v>
      </c>
      <c r="S150" s="62">
        <f>M150/M$4*Quanta!J$10</f>
        <v>289940.29036996776</v>
      </c>
      <c r="T150" s="62">
        <f>N150/N$4*Quanta!K$10</f>
        <v>297482.28830995271</v>
      </c>
      <c r="U150" s="62">
        <f>O150/O$4*Quanta!L$10</f>
        <v>304948.04211578687</v>
      </c>
      <c r="V150" s="62">
        <f>P150/P$4*Quanta!M$10</f>
        <v>312981.06629995664</v>
      </c>
      <c r="X150" s="62">
        <f>K150/K$4*Quanta!B$10</f>
        <v>276889.10991839756</v>
      </c>
      <c r="Y150" s="62">
        <f>L150/L$4*Quanta!J$10</f>
        <v>288646.02572838846</v>
      </c>
      <c r="Z150" s="62">
        <f>M150/M$4*Quanta!K$10</f>
        <v>296124.98990770796</v>
      </c>
      <c r="AA150" s="62">
        <f>N150/N$4*Quanta!L$10</f>
        <v>303636.28242217109</v>
      </c>
      <c r="AB150" s="62">
        <f>O150/O$4*Quanta!M$10</f>
        <v>311663.3554769528</v>
      </c>
      <c r="AC150" s="62">
        <f>P150/P$4*Quanta!N$10</f>
        <v>325071.88419765601</v>
      </c>
      <c r="AE150" s="29">
        <f>Baselines!G150/'CCG WP'!X150-1</f>
        <v>-4.3566404334040687E-2</v>
      </c>
      <c r="AF150" s="29">
        <f>(Baselines!G150+Baselines!I150+Baselines!L150)/('CCG WP'!X150+'PC-med WP'!X150+'Specialised WP'!X150)-1</f>
        <v>-4.4490719576604776E-2</v>
      </c>
      <c r="AG150" s="29">
        <f>(Baselines!G150+Baselines!I150)/('CCG WP'!X150+'PC-med WP'!X150)-1</f>
        <v>-4.4054043166947277E-2</v>
      </c>
    </row>
    <row r="151" spans="1:33" x14ac:dyDescent="0.2">
      <c r="A151" s="20" t="s">
        <v>315</v>
      </c>
      <c r="B151" s="20" t="s">
        <v>316</v>
      </c>
      <c r="C151" s="46"/>
      <c r="D151" s="62">
        <v>282898.46445453435</v>
      </c>
      <c r="E151" s="62">
        <f>D151*Populations!F151/Populations!$E151</f>
        <v>286002.68487080262</v>
      </c>
      <c r="F151" s="62">
        <f>D151*Populations!G151/Populations!$E151</f>
        <v>289179.71832881088</v>
      </c>
      <c r="G151" s="62">
        <f>D151*Populations!H151/Populations!$E151</f>
        <v>292426.0921413718</v>
      </c>
      <c r="H151" s="62">
        <f>D151*Populations!I151/Populations!$E151</f>
        <v>295750.94501925958</v>
      </c>
      <c r="I151" s="62">
        <f>D151*Populations!J151/Populations!$E151</f>
        <v>299147.05555986339</v>
      </c>
      <c r="K151" s="62">
        <f t="shared" si="5"/>
        <v>282898.46445453435</v>
      </c>
      <c r="L151" s="62">
        <f>E151/E$4*Populations!F$4</f>
        <v>286052.98258826754</v>
      </c>
      <c r="M151" s="62">
        <f>F151/F$4*Populations!G$4</f>
        <v>289276.49078138295</v>
      </c>
      <c r="N151" s="62">
        <f>G151/G$4*Populations!H$4</f>
        <v>292569.05800036818</v>
      </c>
      <c r="O151" s="62">
        <f>H151/H$4*Populations!I$4</f>
        <v>295936.95497650362</v>
      </c>
      <c r="P151" s="62">
        <f>I151/I$4*Populations!J$4</f>
        <v>299374.93276787631</v>
      </c>
      <c r="R151" s="62">
        <f>L151/L$4*Quanta!B$10</f>
        <v>336779.353352979</v>
      </c>
      <c r="S151" s="62">
        <f>M151/M$4*Quanta!J$10</f>
        <v>350832.66137796763</v>
      </c>
      <c r="T151" s="62">
        <f>N151/N$4*Quanta!K$10</f>
        <v>359806.28362885385</v>
      </c>
      <c r="U151" s="62">
        <f>O151/O$4*Quanta!L$10</f>
        <v>368916.93714451441</v>
      </c>
      <c r="V151" s="62">
        <f>P151/P$4*Quanta!M$10</f>
        <v>378830.18551000254</v>
      </c>
      <c r="X151" s="62">
        <f>K151/K$4*Quanta!B$10</f>
        <v>335555.94416467036</v>
      </c>
      <c r="Y151" s="62">
        <f>L151/L$4*Quanta!J$10</f>
        <v>349421.11155066022</v>
      </c>
      <c r="Z151" s="62">
        <f>M151/M$4*Quanta!K$10</f>
        <v>358316.2525542053</v>
      </c>
      <c r="AA151" s="62">
        <f>N151/N$4*Quanta!L$10</f>
        <v>367249.56962604937</v>
      </c>
      <c r="AB151" s="62">
        <f>O151/O$4*Quanta!M$10</f>
        <v>377040.9205614216</v>
      </c>
      <c r="AC151" s="62">
        <f>P151/P$4*Quanta!N$10</f>
        <v>393464.83047847287</v>
      </c>
      <c r="AE151" s="29">
        <f>Baselines!G151/'CCG WP'!X151-1</f>
        <v>-4.5415864119491611E-2</v>
      </c>
      <c r="AF151" s="29">
        <f>(Baselines!G151+Baselines!I151+Baselines!L151)/('CCG WP'!X151+'PC-med WP'!X151+'Specialised WP'!X151)-1</f>
        <v>-5.5205937790110515E-2</v>
      </c>
      <c r="AG151" s="29">
        <f>(Baselines!G151+Baselines!I151)/('CCG WP'!X151+'PC-med WP'!X151)-1</f>
        <v>-4.5183423301861869E-2</v>
      </c>
    </row>
    <row r="152" spans="1:33" x14ac:dyDescent="0.2">
      <c r="A152" s="20" t="s">
        <v>317</v>
      </c>
      <c r="B152" s="20" t="s">
        <v>318</v>
      </c>
      <c r="C152" s="46"/>
      <c r="D152" s="62">
        <v>285748.96290923358</v>
      </c>
      <c r="E152" s="62">
        <f>D152*Populations!F152/Populations!$E152</f>
        <v>290282.00925038784</v>
      </c>
      <c r="F152" s="62">
        <f>D152*Populations!G152/Populations!$E152</f>
        <v>294605.12143471418</v>
      </c>
      <c r="G152" s="62">
        <f>D152*Populations!H152/Populations!$E152</f>
        <v>298873.83577192429</v>
      </c>
      <c r="H152" s="62">
        <f>D152*Populations!I152/Populations!$E152</f>
        <v>302959.20366952819</v>
      </c>
      <c r="I152" s="62">
        <f>D152*Populations!J152/Populations!$E152</f>
        <v>306943.7036780928</v>
      </c>
      <c r="K152" s="62">
        <f t="shared" si="5"/>
        <v>285748.96290923358</v>
      </c>
      <c r="L152" s="62">
        <f>E152/E$4*Populations!F$4</f>
        <v>290333.05954906956</v>
      </c>
      <c r="M152" s="62">
        <f>F152/F$4*Populations!G$4</f>
        <v>294703.70946954004</v>
      </c>
      <c r="N152" s="62">
        <f>G152/G$4*Populations!H$4</f>
        <v>299019.95390505594</v>
      </c>
      <c r="O152" s="62">
        <f>H152/H$4*Populations!I$4</f>
        <v>303149.74719769036</v>
      </c>
      <c r="P152" s="62">
        <f>I152/I$4*Populations!J$4</f>
        <v>307177.52003333118</v>
      </c>
      <c r="R152" s="62">
        <f>L152/L$4*Quanta!B$10</f>
        <v>341818.4252693681</v>
      </c>
      <c r="S152" s="62">
        <f>M152/M$4*Quanta!J$10</f>
        <v>357414.75718223868</v>
      </c>
      <c r="T152" s="62">
        <f>N152/N$4*Quanta!K$10</f>
        <v>367739.70248526405</v>
      </c>
      <c r="U152" s="62">
        <f>O152/O$4*Quanta!L$10</f>
        <v>377908.45094417233</v>
      </c>
      <c r="V152" s="62">
        <f>P152/P$4*Quanta!M$10</f>
        <v>388703.60929302219</v>
      </c>
      <c r="X152" s="62">
        <f>K152/K$4*Quanta!B$10</f>
        <v>338937.02190275845</v>
      </c>
      <c r="Y152" s="62">
        <f>L152/L$4*Quanta!J$10</f>
        <v>354649.33618105476</v>
      </c>
      <c r="Z152" s="62">
        <f>M152/M$4*Quanta!K$10</f>
        <v>365038.75066277868</v>
      </c>
      <c r="AA152" s="62">
        <f>N152/N$4*Quanta!L$10</f>
        <v>375347.10653200623</v>
      </c>
      <c r="AB152" s="62">
        <f>O152/O$4*Quanta!M$10</f>
        <v>386230.4380352039</v>
      </c>
      <c r="AC152" s="62">
        <f>P152/P$4*Quanta!N$10</f>
        <v>403719.67595705565</v>
      </c>
      <c r="AE152" s="29">
        <f>Baselines!G152/'CCG WP'!X152-1</f>
        <v>-4.2707871868041036E-2</v>
      </c>
      <c r="AF152" s="29">
        <f>(Baselines!G152+Baselines!I152+Baselines!L152)/('CCG WP'!X152+'PC-med WP'!X152+'Specialised WP'!X152)-1</f>
        <v>-3.8367999553359455E-2</v>
      </c>
      <c r="AG152" s="29">
        <f>(Baselines!G152+Baselines!I152)/('CCG WP'!X152+'PC-med WP'!X152)-1</f>
        <v>-4.9674253237725341E-2</v>
      </c>
    </row>
    <row r="153" spans="1:33" x14ac:dyDescent="0.2">
      <c r="A153" s="20" t="s">
        <v>319</v>
      </c>
      <c r="B153" s="20" t="s">
        <v>320</v>
      </c>
      <c r="C153" s="46"/>
      <c r="D153" s="62">
        <v>273830.0643906343</v>
      </c>
      <c r="E153" s="62">
        <f>D153*Populations!F153/Populations!$E153</f>
        <v>278263.93512558786</v>
      </c>
      <c r="F153" s="62">
        <f>D153*Populations!G153/Populations!$E153</f>
        <v>282411.59798758151</v>
      </c>
      <c r="G153" s="62">
        <f>D153*Populations!H153/Populations!$E153</f>
        <v>286468.89901720505</v>
      </c>
      <c r="H153" s="62">
        <f>D153*Populations!I153/Populations!$E153</f>
        <v>290279.89978553588</v>
      </c>
      <c r="I153" s="62">
        <f>D153*Populations!J153/Populations!$E153</f>
        <v>293975.08413131663</v>
      </c>
      <c r="K153" s="62">
        <f t="shared" si="5"/>
        <v>273830.0643906343</v>
      </c>
      <c r="L153" s="62">
        <f>E153/E$4*Populations!F$4</f>
        <v>278312.87187174446</v>
      </c>
      <c r="M153" s="62">
        <f>F153/F$4*Populations!G$4</f>
        <v>282506.10552472825</v>
      </c>
      <c r="N153" s="62">
        <f>G153/G$4*Populations!H$4</f>
        <v>286608.95243009931</v>
      </c>
      <c r="O153" s="62">
        <f>H153/H$4*Populations!I$4</f>
        <v>290462.46877697023</v>
      </c>
      <c r="P153" s="62">
        <f>I153/I$4*Populations!J$4</f>
        <v>294199.02155658003</v>
      </c>
      <c r="R153" s="62">
        <f>L153/L$4*Quanta!B$10</f>
        <v>327666.67269359541</v>
      </c>
      <c r="S153" s="62">
        <f>M153/M$4*Quanta!J$10</f>
        <v>342621.58182660025</v>
      </c>
      <c r="T153" s="62">
        <f>N153/N$4*Quanta!K$10</f>
        <v>352476.44687191502</v>
      </c>
      <c r="U153" s="62">
        <f>O153/O$4*Quanta!L$10</f>
        <v>362092.4069626311</v>
      </c>
      <c r="V153" s="62">
        <f>P153/P$4*Quanta!M$10</f>
        <v>372280.56765713112</v>
      </c>
      <c r="X153" s="62">
        <f>K153/K$4*Quanta!B$10</f>
        <v>324799.59187632491</v>
      </c>
      <c r="Y153" s="62">
        <f>L153/L$4*Quanta!J$10</f>
        <v>339966.36625969608</v>
      </c>
      <c r="Z153" s="62">
        <f>M153/M$4*Quanta!K$10</f>
        <v>349930.02294059272</v>
      </c>
      <c r="AA153" s="62">
        <f>N153/N$4*Quanta!L$10</f>
        <v>359768.1010778466</v>
      </c>
      <c r="AB153" s="62">
        <f>O153/O$4*Quanta!M$10</f>
        <v>370066.1062249128</v>
      </c>
      <c r="AC153" s="62">
        <f>P153/P$4*Quanta!N$10</f>
        <v>386662.19336889434</v>
      </c>
      <c r="AE153" s="29">
        <f>Baselines!G153/'CCG WP'!X153-1</f>
        <v>-3.5228726151484313E-2</v>
      </c>
      <c r="AF153" s="29">
        <f>(Baselines!G153+Baselines!I153+Baselines!L153)/('CCG WP'!X153+'PC-med WP'!X153+'Specialised WP'!X153)-1</f>
        <v>-3.0213418455008689E-2</v>
      </c>
      <c r="AG153" s="29">
        <f>(Baselines!G153+Baselines!I153)/('CCG WP'!X153+'PC-med WP'!X153)-1</f>
        <v>-4.0305417415976375E-2</v>
      </c>
    </row>
    <row r="154" spans="1:33" x14ac:dyDescent="0.2">
      <c r="A154" s="20" t="s">
        <v>321</v>
      </c>
      <c r="B154" s="20" t="s">
        <v>322</v>
      </c>
      <c r="C154" s="46"/>
      <c r="D154" s="62">
        <v>248000.41038487296</v>
      </c>
      <c r="E154" s="62">
        <f>D154*Populations!F154/Populations!$E154</f>
        <v>252491.35197619567</v>
      </c>
      <c r="F154" s="62">
        <f>D154*Populations!G154/Populations!$E154</f>
        <v>256495.14482947625</v>
      </c>
      <c r="G154" s="62">
        <f>D154*Populations!H154/Populations!$E154</f>
        <v>260366.77611036942</v>
      </c>
      <c r="H154" s="62">
        <f>D154*Populations!I154/Populations!$E154</f>
        <v>263858.79872950917</v>
      </c>
      <c r="I154" s="62">
        <f>D154*Populations!J154/Populations!$E154</f>
        <v>267151.50489795621</v>
      </c>
      <c r="K154" s="62">
        <f t="shared" si="5"/>
        <v>248000.41038487296</v>
      </c>
      <c r="L154" s="62">
        <f>E154/E$4*Populations!F$4</f>
        <v>252535.75624005694</v>
      </c>
      <c r="M154" s="62">
        <f>F154/F$4*Populations!G$4</f>
        <v>256580.97956360431</v>
      </c>
      <c r="N154" s="62">
        <f>G154/G$4*Populations!H$4</f>
        <v>260494.06830761544</v>
      </c>
      <c r="O154" s="62">
        <f>H154/H$4*Populations!I$4</f>
        <v>264024.75040167355</v>
      </c>
      <c r="P154" s="62">
        <f>I154/I$4*Populations!J$4</f>
        <v>267355.0092879248</v>
      </c>
      <c r="R154" s="62">
        <f>L154/L$4*Quanta!B$10</f>
        <v>297318.44749700645</v>
      </c>
      <c r="S154" s="62">
        <f>M154/M$4*Quanta!J$10</f>
        <v>311179.75635045447</v>
      </c>
      <c r="T154" s="62">
        <f>N154/N$4*Quanta!K$10</f>
        <v>320359.92891977646</v>
      </c>
      <c r="U154" s="62">
        <f>O154/O$4*Quanta!L$10</f>
        <v>329134.97490120411</v>
      </c>
      <c r="V154" s="62">
        <f>P154/P$4*Quanta!M$10</f>
        <v>338312.0518113093</v>
      </c>
      <c r="X154" s="62">
        <f>K154/K$4*Quanta!B$10</f>
        <v>294162.11933273333</v>
      </c>
      <c r="Y154" s="62">
        <f>L154/L$4*Quanta!J$10</f>
        <v>308478.95328082662</v>
      </c>
      <c r="Z154" s="62">
        <f>M154/M$4*Quanta!K$10</f>
        <v>317817.51370662946</v>
      </c>
      <c r="AA154" s="62">
        <f>N154/N$4*Quanta!L$10</f>
        <v>326987.19109247049</v>
      </c>
      <c r="AB154" s="62">
        <f>O154/O$4*Quanta!M$10</f>
        <v>336382.91287531267</v>
      </c>
      <c r="AC154" s="62">
        <f>P154/P$4*Quanta!N$10</f>
        <v>351381.43475962902</v>
      </c>
      <c r="AE154" s="29">
        <f>Baselines!G154/'CCG WP'!X154-1</f>
        <v>8.8000925224453574E-2</v>
      </c>
      <c r="AF154" s="29">
        <f>(Baselines!G154+Baselines!I154+Baselines!L154)/('CCG WP'!X154+'PC-med WP'!X154+'Specialised WP'!X154)-1</f>
        <v>4.89514033246361E-2</v>
      </c>
      <c r="AG154" s="29">
        <f>(Baselines!G154+Baselines!I154)/('CCG WP'!X154+'PC-med WP'!X154)-1</f>
        <v>6.0046652674515366E-2</v>
      </c>
    </row>
    <row r="155" spans="1:33" x14ac:dyDescent="0.2">
      <c r="A155" s="20" t="s">
        <v>323</v>
      </c>
      <c r="B155" s="20" t="s">
        <v>324</v>
      </c>
      <c r="C155" s="46"/>
      <c r="D155" s="62">
        <v>175524.67536265412</v>
      </c>
      <c r="E155" s="62">
        <f>D155*Populations!F155/Populations!$E155</f>
        <v>178476.14356444569</v>
      </c>
      <c r="F155" s="62">
        <f>D155*Populations!G155/Populations!$E155</f>
        <v>181228.73251241146</v>
      </c>
      <c r="G155" s="62">
        <f>D155*Populations!H155/Populations!$E155</f>
        <v>183922.62048402012</v>
      </c>
      <c r="H155" s="62">
        <f>D155*Populations!I155/Populations!$E155</f>
        <v>186449.60416642684</v>
      </c>
      <c r="I155" s="62">
        <f>D155*Populations!J155/Populations!$E155</f>
        <v>188891.48745773456</v>
      </c>
      <c r="K155" s="62">
        <f t="shared" si="5"/>
        <v>175524.67536265412</v>
      </c>
      <c r="L155" s="62">
        <f>E155/E$4*Populations!F$4</f>
        <v>178507.53118112939</v>
      </c>
      <c r="M155" s="62">
        <f>F155/F$4*Populations!G$4</f>
        <v>181289.37974252534</v>
      </c>
      <c r="N155" s="62">
        <f>G155/G$4*Populations!H$4</f>
        <v>184012.53946229533</v>
      </c>
      <c r="O155" s="62">
        <f>H155/H$4*Populations!I$4</f>
        <v>186566.87000609105</v>
      </c>
      <c r="P155" s="62">
        <f>I155/I$4*Populations!J$4</f>
        <v>189035.37677230165</v>
      </c>
      <c r="R155" s="62">
        <f>L155/L$4*Quanta!B$10</f>
        <v>210162.6432133668</v>
      </c>
      <c r="S155" s="62">
        <f>M155/M$4*Quanta!J$10</f>
        <v>219866.58992865673</v>
      </c>
      <c r="T155" s="62">
        <f>N155/N$4*Quanta!K$10</f>
        <v>226301.67529524936</v>
      </c>
      <c r="U155" s="62">
        <f>O155/O$4*Quanta!L$10</f>
        <v>232575.47628936899</v>
      </c>
      <c r="V155" s="62">
        <f>P155/P$4*Quanta!M$10</f>
        <v>239206.08912881048</v>
      </c>
      <c r="X155" s="62">
        <f>K155/K$4*Quanta!B$10</f>
        <v>208196.06878770606</v>
      </c>
      <c r="Y155" s="62">
        <f>L155/L$4*Quanta!J$10</f>
        <v>218051.56303947119</v>
      </c>
      <c r="Z155" s="62">
        <f>M155/M$4*Quanta!K$10</f>
        <v>224556.55142162877</v>
      </c>
      <c r="AA155" s="62">
        <f>N155/N$4*Quanta!L$10</f>
        <v>230983.16132678438</v>
      </c>
      <c r="AB155" s="62">
        <f>O155/O$4*Quanta!M$10</f>
        <v>237697.06091266859</v>
      </c>
      <c r="AC155" s="62">
        <f>P155/P$4*Quanta!N$10</f>
        <v>248446.89496370868</v>
      </c>
      <c r="AE155" s="29">
        <f>Baselines!G155/'CCG WP'!X155-1</f>
        <v>1.2968550405469514E-2</v>
      </c>
      <c r="AF155" s="29">
        <f>(Baselines!G155+Baselines!I155+Baselines!L155)/('CCG WP'!X155+'PC-med WP'!X155+'Specialised WP'!X155)-1</f>
        <v>1.0831104778752598E-2</v>
      </c>
      <c r="AG155" s="29">
        <f>(Baselines!G155+Baselines!I155)/('CCG WP'!X155+'PC-med WP'!X155)-1</f>
        <v>1.6251399353018225E-2</v>
      </c>
    </row>
    <row r="156" spans="1:33" x14ac:dyDescent="0.2">
      <c r="A156" s="20" t="s">
        <v>325</v>
      </c>
      <c r="B156" s="20" t="s">
        <v>326</v>
      </c>
      <c r="C156" s="46"/>
      <c r="D156" s="62">
        <v>370637.54466969118</v>
      </c>
      <c r="E156" s="62">
        <f>D156*Populations!F156/Populations!$E156</f>
        <v>374995.231725452</v>
      </c>
      <c r="F156" s="62">
        <f>D156*Populations!G156/Populations!$E156</f>
        <v>379042.03894467023</v>
      </c>
      <c r="G156" s="62">
        <f>D156*Populations!H156/Populations!$E156</f>
        <v>383061.74568244145</v>
      </c>
      <c r="H156" s="62">
        <f>D156*Populations!I156/Populations!$E156</f>
        <v>386796.82296701847</v>
      </c>
      <c r="I156" s="62">
        <f>D156*Populations!J156/Populations!$E156</f>
        <v>390406.22991517832</v>
      </c>
      <c r="K156" s="62">
        <f t="shared" si="5"/>
        <v>370637.54466969118</v>
      </c>
      <c r="L156" s="62">
        <f>E156/E$4*Populations!F$4</f>
        <v>375061.18007214164</v>
      </c>
      <c r="M156" s="62">
        <f>F156/F$4*Populations!G$4</f>
        <v>379168.88334423112</v>
      </c>
      <c r="N156" s="62">
        <f>G156/G$4*Populations!H$4</f>
        <v>383249.02292271476</v>
      </c>
      <c r="O156" s="62">
        <f>H156/H$4*Populations!I$4</f>
        <v>387040.0954289122</v>
      </c>
      <c r="P156" s="62">
        <f>I156/I$4*Populations!J$4</f>
        <v>390703.6243906059</v>
      </c>
      <c r="R156" s="62">
        <f>L156/L$4*Quanta!B$10</f>
        <v>441571.55974951125</v>
      </c>
      <c r="S156" s="62">
        <f>M156/M$4*Quanta!J$10</f>
        <v>459853.57502107066</v>
      </c>
      <c r="T156" s="62">
        <f>N156/N$4*Quanta!K$10</f>
        <v>471326.00960843195</v>
      </c>
      <c r="U156" s="62">
        <f>O156/O$4*Quanta!L$10</f>
        <v>482486.70589008235</v>
      </c>
      <c r="V156" s="62">
        <f>P156/P$4*Quanta!M$10</f>
        <v>494397.86136698711</v>
      </c>
      <c r="X156" s="62">
        <f>K156/K$4*Quanta!B$10</f>
        <v>439626.39204958041</v>
      </c>
      <c r="Y156" s="62">
        <f>L156/L$4*Quanta!J$10</f>
        <v>458146.92528112541</v>
      </c>
      <c r="Z156" s="62">
        <f>M156/M$4*Quanta!K$10</f>
        <v>469662.68499068526</v>
      </c>
      <c r="AA156" s="62">
        <f>N156/N$4*Quanta!L$10</f>
        <v>481076.2959348688</v>
      </c>
      <c r="AB156" s="62">
        <f>O156/O$4*Quanta!M$10</f>
        <v>493111.62874634517</v>
      </c>
      <c r="AC156" s="62">
        <f>P156/P$4*Quanta!N$10</f>
        <v>513497.01832708053</v>
      </c>
      <c r="AE156" s="29">
        <f>Baselines!G156/'CCG WP'!X156-1</f>
        <v>-3.5360162121592653E-3</v>
      </c>
      <c r="AF156" s="29">
        <f>(Baselines!G156+Baselines!I156+Baselines!L156)/('CCG WP'!X156+'PC-med WP'!X156+'Specialised WP'!X156)-1</f>
        <v>2.9860489162982784E-3</v>
      </c>
      <c r="AG156" s="29">
        <f>(Baselines!G156+Baselines!I156)/('CCG WP'!X156+'PC-med WP'!X156)-1</f>
        <v>-4.0360543179296382E-3</v>
      </c>
    </row>
    <row r="157" spans="1:33" x14ac:dyDescent="0.2">
      <c r="A157" s="20" t="s">
        <v>327</v>
      </c>
      <c r="B157" s="20" t="s">
        <v>328</v>
      </c>
      <c r="C157" s="46"/>
      <c r="D157" s="62">
        <v>318821.79058858397</v>
      </c>
      <c r="E157" s="62">
        <f>D157*Populations!F157/Populations!$E157</f>
        <v>323484.04662257124</v>
      </c>
      <c r="F157" s="62">
        <f>D157*Populations!G157/Populations!$E157</f>
        <v>328000.73534442944</v>
      </c>
      <c r="G157" s="62">
        <f>D157*Populations!H157/Populations!$E157</f>
        <v>332506.32619923074</v>
      </c>
      <c r="H157" s="62">
        <f>D157*Populations!I157/Populations!$E157</f>
        <v>336844.17244638776</v>
      </c>
      <c r="I157" s="62">
        <f>D157*Populations!J157/Populations!$E157</f>
        <v>341106.05058305489</v>
      </c>
      <c r="K157" s="62">
        <f t="shared" si="5"/>
        <v>318821.79058858397</v>
      </c>
      <c r="L157" s="62">
        <f>E157/E$4*Populations!F$4</f>
        <v>323540.93598075607</v>
      </c>
      <c r="M157" s="62">
        <f>F157/F$4*Populations!G$4</f>
        <v>328110.49904358567</v>
      </c>
      <c r="N157" s="62">
        <f>G157/G$4*Populations!H$4</f>
        <v>332668.88711231039</v>
      </c>
      <c r="O157" s="62">
        <f>H157/H$4*Populations!I$4</f>
        <v>337056.02762781613</v>
      </c>
      <c r="P157" s="62">
        <f>I157/I$4*Populations!J$4</f>
        <v>341365.89032741642</v>
      </c>
      <c r="R157" s="62">
        <f>L157/L$4*Quanta!B$10</f>
        <v>380915.12354426912</v>
      </c>
      <c r="S157" s="62">
        <f>M157/M$4*Quanta!J$10</f>
        <v>397930.29601049953</v>
      </c>
      <c r="T157" s="62">
        <f>N157/N$4*Quanta!K$10</f>
        <v>409121.7190529987</v>
      </c>
      <c r="U157" s="62">
        <f>O157/O$4*Quanta!L$10</f>
        <v>420176.24114711653</v>
      </c>
      <c r="V157" s="62">
        <f>P157/P$4*Quanta!M$10</f>
        <v>431965.70388808014</v>
      </c>
      <c r="X157" s="62">
        <f>K157/K$4*Quanta!B$10</f>
        <v>378165.88070741069</v>
      </c>
      <c r="Y157" s="62">
        <f>L157/L$4*Quanta!J$10</f>
        <v>395213.61553240317</v>
      </c>
      <c r="Z157" s="62">
        <f>M157/M$4*Quanta!K$10</f>
        <v>406418.52410273394</v>
      </c>
      <c r="AA157" s="62">
        <f>N157/N$4*Quanta!L$10</f>
        <v>417585.18981805327</v>
      </c>
      <c r="AB157" s="62">
        <f>O157/O$4*Quanta!M$10</f>
        <v>429429.0145266169</v>
      </c>
      <c r="AC157" s="62">
        <f>P157/P$4*Quanta!N$10</f>
        <v>448653.03493179526</v>
      </c>
      <c r="AE157" s="29">
        <f>Baselines!G157/'CCG WP'!X157-1</f>
        <v>3.9719549168452772E-2</v>
      </c>
      <c r="AF157" s="29">
        <f>(Baselines!G157+Baselines!I157+Baselines!L157)/('CCG WP'!X157+'PC-med WP'!X157+'Specialised WP'!X157)-1</f>
        <v>2.337179250629462E-2</v>
      </c>
      <c r="AG157" s="29">
        <f>(Baselines!G157+Baselines!I157)/('CCG WP'!X157+'PC-med WP'!X157)-1</f>
        <v>2.9562212294525825E-2</v>
      </c>
    </row>
    <row r="158" spans="1:33" x14ac:dyDescent="0.2">
      <c r="A158" s="20" t="s">
        <v>329</v>
      </c>
      <c r="B158" s="20" t="s">
        <v>330</v>
      </c>
      <c r="C158" s="46"/>
      <c r="D158" s="62">
        <v>191812.54624665043</v>
      </c>
      <c r="E158" s="62">
        <f>D158*Populations!F158/Populations!$E158</f>
        <v>194425.12643902347</v>
      </c>
      <c r="F158" s="62">
        <f>D158*Populations!G158/Populations!$E158</f>
        <v>196913.94174488296</v>
      </c>
      <c r="G158" s="62">
        <f>D158*Populations!H158/Populations!$E158</f>
        <v>199428.05667726984</v>
      </c>
      <c r="H158" s="62">
        <f>D158*Populations!I158/Populations!$E158</f>
        <v>201838.86548533218</v>
      </c>
      <c r="I158" s="62">
        <f>D158*Populations!J158/Populations!$E158</f>
        <v>204194.82879611253</v>
      </c>
      <c r="K158" s="62">
        <f t="shared" si="5"/>
        <v>191812.54624665043</v>
      </c>
      <c r="L158" s="62">
        <f>E158/E$4*Populations!F$4</f>
        <v>194459.31891551064</v>
      </c>
      <c r="M158" s="62">
        <f>F158/F$4*Populations!G$4</f>
        <v>196979.83794672732</v>
      </c>
      <c r="N158" s="62">
        <f>G158/G$4*Populations!H$4</f>
        <v>199525.55619662552</v>
      </c>
      <c r="O158" s="62">
        <f>H158/H$4*Populations!I$4</f>
        <v>201965.81026563261</v>
      </c>
      <c r="P158" s="62">
        <f>I158/I$4*Populations!J$4</f>
        <v>204350.37553010811</v>
      </c>
      <c r="R158" s="62">
        <f>L158/L$4*Quanta!B$10</f>
        <v>228943.19466715623</v>
      </c>
      <c r="S158" s="62">
        <f>M158/M$4*Quanta!J$10</f>
        <v>238895.87639141348</v>
      </c>
      <c r="T158" s="62">
        <f>N158/N$4*Quanta!K$10</f>
        <v>245379.84076223645</v>
      </c>
      <c r="U158" s="62">
        <f>O158/O$4*Quanta!L$10</f>
        <v>251771.89559520548</v>
      </c>
      <c r="V158" s="62">
        <f>P158/P$4*Quanta!M$10</f>
        <v>258585.74716118074</v>
      </c>
      <c r="X158" s="62">
        <f>K158/K$4*Quanta!B$10</f>
        <v>227515.69253840341</v>
      </c>
      <c r="Y158" s="62">
        <f>L158/L$4*Quanta!J$10</f>
        <v>237537.08404657253</v>
      </c>
      <c r="Z158" s="62">
        <f>M158/M$4*Quanta!K$10</f>
        <v>243991.75049156253</v>
      </c>
      <c r="AA158" s="62">
        <f>N158/N$4*Quanta!L$10</f>
        <v>250455.9953927754</v>
      </c>
      <c r="AB158" s="62">
        <f>O158/O$4*Quanta!M$10</f>
        <v>257316.20787452356</v>
      </c>
      <c r="AC158" s="62">
        <f>P158/P$4*Quanta!N$10</f>
        <v>268575.21143398114</v>
      </c>
      <c r="AE158" s="29">
        <f>Baselines!G158/'CCG WP'!X158-1</f>
        <v>1.3393482566404824E-2</v>
      </c>
      <c r="AF158" s="29">
        <f>(Baselines!G158+Baselines!I158+Baselines!L158)/('CCG WP'!X158+'PC-med WP'!X158+'Specialised WP'!X158)-1</f>
        <v>1.3997936739121419E-2</v>
      </c>
      <c r="AG158" s="29">
        <f>(Baselines!G158+Baselines!I158)/('CCG WP'!X158+'PC-med WP'!X158)-1</f>
        <v>2.1320441215291419E-2</v>
      </c>
    </row>
    <row r="159" spans="1:33" x14ac:dyDescent="0.2">
      <c r="A159" s="20" t="s">
        <v>331</v>
      </c>
      <c r="B159" s="20" t="s">
        <v>332</v>
      </c>
      <c r="C159" s="46"/>
      <c r="D159" s="62">
        <v>322149.6795886287</v>
      </c>
      <c r="E159" s="62">
        <f>D159*Populations!F159/Populations!$E159</f>
        <v>327637.04927113152</v>
      </c>
      <c r="F159" s="62">
        <f>D159*Populations!G159/Populations!$E159</f>
        <v>332631.79807178635</v>
      </c>
      <c r="G159" s="62">
        <f>D159*Populations!H159/Populations!$E159</f>
        <v>337579.72552149877</v>
      </c>
      <c r="H159" s="62">
        <f>D159*Populations!I159/Populations!$E159</f>
        <v>342105.16756685491</v>
      </c>
      <c r="I159" s="62">
        <f>D159*Populations!J159/Populations!$E159</f>
        <v>346480.76568532904</v>
      </c>
      <c r="K159" s="62">
        <f t="shared" si="5"/>
        <v>322149.6795886287</v>
      </c>
      <c r="L159" s="62">
        <f>E159/E$4*Populations!F$4</f>
        <v>327694.6689950258</v>
      </c>
      <c r="M159" s="62">
        <f>F159/F$4*Populations!G$4</f>
        <v>332743.11153141933</v>
      </c>
      <c r="N159" s="62">
        <f>G159/G$4*Populations!H$4</f>
        <v>337744.76679769106</v>
      </c>
      <c r="O159" s="62">
        <f>H159/H$4*Populations!I$4</f>
        <v>342320.33160492062</v>
      </c>
      <c r="P159" s="62">
        <f>I159/I$4*Populations!J$4</f>
        <v>346744.69965374732</v>
      </c>
      <c r="R159" s="62">
        <f>L159/L$4*Quanta!B$10</f>
        <v>385805.44667912769</v>
      </c>
      <c r="S159" s="62">
        <f>M159/M$4*Quanta!J$10</f>
        <v>403548.69854244875</v>
      </c>
      <c r="T159" s="62">
        <f>N159/N$4*Quanta!K$10</f>
        <v>415364.12014020362</v>
      </c>
      <c r="U159" s="62">
        <f>O159/O$4*Quanta!L$10</f>
        <v>426738.75680044293</v>
      </c>
      <c r="V159" s="62">
        <f>P159/P$4*Quanta!M$10</f>
        <v>438772.06979212456</v>
      </c>
      <c r="X159" s="62">
        <f>K159/K$4*Quanta!B$10</f>
        <v>382113.20837367559</v>
      </c>
      <c r="Y159" s="62">
        <f>L159/L$4*Quanta!J$10</f>
        <v>400287.50776662573</v>
      </c>
      <c r="Z159" s="62">
        <f>M159/M$4*Quanta!K$10</f>
        <v>412156.77245361998</v>
      </c>
      <c r="AA159" s="62">
        <f>N159/N$4*Quanta!L$10</f>
        <v>423956.72699519154</v>
      </c>
      <c r="AB159" s="62">
        <f>O159/O$4*Quanta!M$10</f>
        <v>436136.04446750483</v>
      </c>
      <c r="AC159" s="62">
        <f>P159/P$4*Quanta!N$10</f>
        <v>455722.33856451372</v>
      </c>
      <c r="AE159" s="29">
        <f>Baselines!G159/'CCG WP'!X159-1</f>
        <v>6.3585914053418291E-2</v>
      </c>
      <c r="AF159" s="29">
        <f>(Baselines!G159+Baselines!I159+Baselines!L159)/('CCG WP'!X159+'PC-med WP'!X159+'Specialised WP'!X159)-1</f>
        <v>4.4019465437034277E-2</v>
      </c>
      <c r="AG159" s="29">
        <f>(Baselines!G159+Baselines!I159)/('CCG WP'!X159+'PC-med WP'!X159)-1</f>
        <v>5.5927869521476659E-2</v>
      </c>
    </row>
    <row r="160" spans="1:33" x14ac:dyDescent="0.2">
      <c r="A160" s="20" t="s">
        <v>333</v>
      </c>
      <c r="B160" s="20" t="s">
        <v>334</v>
      </c>
      <c r="C160" s="46"/>
      <c r="D160" s="62">
        <v>273006.15637226444</v>
      </c>
      <c r="E160" s="62">
        <f>D160*Populations!F160/Populations!$E160</f>
        <v>278009.26846490079</v>
      </c>
      <c r="F160" s="62">
        <f>D160*Populations!G160/Populations!$E160</f>
        <v>282929.73630943726</v>
      </c>
      <c r="G160" s="62">
        <f>D160*Populations!H160/Populations!$E160</f>
        <v>287828.59066466766</v>
      </c>
      <c r="H160" s="62">
        <f>D160*Populations!I160/Populations!$E160</f>
        <v>292650.1523546137</v>
      </c>
      <c r="I160" s="62">
        <f>D160*Populations!J160/Populations!$E160</f>
        <v>297417.40411056834</v>
      </c>
      <c r="K160" s="62">
        <f t="shared" si="5"/>
        <v>273006.15637226444</v>
      </c>
      <c r="L160" s="62">
        <f>E160/E$4*Populations!F$4</f>
        <v>278058.16042423394</v>
      </c>
      <c r="M160" s="62">
        <f>F160/F$4*Populations!G$4</f>
        <v>283024.41723881382</v>
      </c>
      <c r="N160" s="62">
        <f>G160/G$4*Populations!H$4</f>
        <v>287969.30882496166</v>
      </c>
      <c r="O160" s="62">
        <f>H160/H$4*Populations!I$4</f>
        <v>292834.21209556703</v>
      </c>
      <c r="P160" s="62">
        <f>I160/I$4*Populations!J$4</f>
        <v>297643.9637453818</v>
      </c>
      <c r="R160" s="62">
        <f>L160/L$4*Quanta!B$10</f>
        <v>327366.79273496667</v>
      </c>
      <c r="S160" s="62">
        <f>M160/M$4*Quanta!J$10</f>
        <v>343250.18692888442</v>
      </c>
      <c r="T160" s="62">
        <f>N160/N$4*Quanta!K$10</f>
        <v>354149.43574569246</v>
      </c>
      <c r="U160" s="62">
        <f>O160/O$4*Quanta!L$10</f>
        <v>365049.03764384892</v>
      </c>
      <c r="V160" s="62">
        <f>P160/P$4*Quanta!M$10</f>
        <v>376639.81068522687</v>
      </c>
      <c r="X160" s="62">
        <f>K160/K$4*Quanta!B$10</f>
        <v>323822.32523211738</v>
      </c>
      <c r="Y160" s="62">
        <f>L160/L$4*Quanta!J$10</f>
        <v>339655.22964329552</v>
      </c>
      <c r="Z160" s="62">
        <f>M160/M$4*Quanta!K$10</f>
        <v>350572.03678189882</v>
      </c>
      <c r="AA160" s="62">
        <f>N160/N$4*Quanta!L$10</f>
        <v>361475.69894881017</v>
      </c>
      <c r="AB160" s="62">
        <f>O160/O$4*Quanta!M$10</f>
        <v>373087.8453796262</v>
      </c>
      <c r="AC160" s="62">
        <f>P160/P$4*Quanta!N$10</f>
        <v>391189.83895963593</v>
      </c>
      <c r="AE160" s="29">
        <f>Baselines!G160/'CCG WP'!X160-1</f>
        <v>-1.3274051531302677E-2</v>
      </c>
      <c r="AF160" s="29">
        <f>(Baselines!G160+Baselines!I160+Baselines!L160)/('CCG WP'!X160+'PC-med WP'!X160+'Specialised WP'!X160)-1</f>
        <v>-2.927046440107961E-2</v>
      </c>
      <c r="AG160" s="29">
        <f>(Baselines!G160+Baselines!I160)/('CCG WP'!X160+'PC-med WP'!X160)-1</f>
        <v>-2.5559902212801133E-2</v>
      </c>
    </row>
    <row r="161" spans="1:33" x14ac:dyDescent="0.2">
      <c r="A161" s="20" t="s">
        <v>335</v>
      </c>
      <c r="B161" s="20" t="s">
        <v>336</v>
      </c>
      <c r="C161" s="46"/>
      <c r="D161" s="62">
        <v>177013.60998022626</v>
      </c>
      <c r="E161" s="62">
        <f>D161*Populations!F161/Populations!$E161</f>
        <v>179370.85603628974</v>
      </c>
      <c r="F161" s="62">
        <f>D161*Populations!G161/Populations!$E161</f>
        <v>181646.30529137101</v>
      </c>
      <c r="G161" s="62">
        <f>D161*Populations!H161/Populations!$E161</f>
        <v>183878.65012030653</v>
      </c>
      <c r="H161" s="62">
        <f>D161*Populations!I161/Populations!$E161</f>
        <v>186053.83014970092</v>
      </c>
      <c r="I161" s="62">
        <f>D161*Populations!J161/Populations!$E161</f>
        <v>188207.10756015079</v>
      </c>
      <c r="K161" s="62">
        <f t="shared" si="5"/>
        <v>177013.60998022626</v>
      </c>
      <c r="L161" s="62">
        <f>E161/E$4*Populations!F$4</f>
        <v>179402.40100112959</v>
      </c>
      <c r="M161" s="62">
        <f>F161/F$4*Populations!G$4</f>
        <v>181707.09225999139</v>
      </c>
      <c r="N161" s="62">
        <f>G161/G$4*Populations!H$4</f>
        <v>183968.54760165999</v>
      </c>
      <c r="O161" s="62">
        <f>H161/H$4*Populations!I$4</f>
        <v>186170.84707077613</v>
      </c>
      <c r="P161" s="62">
        <f>I161/I$4*Populations!J$4</f>
        <v>188350.4755438962</v>
      </c>
      <c r="R161" s="62">
        <f>L161/L$4*Quanta!B$10</f>
        <v>211216.20216104097</v>
      </c>
      <c r="S161" s="62">
        <f>M161/M$4*Quanta!J$10</f>
        <v>220373.18897442659</v>
      </c>
      <c r="T161" s="62">
        <f>N161/N$4*Quanta!K$10</f>
        <v>226247.57337485728</v>
      </c>
      <c r="U161" s="62">
        <f>O161/O$4*Quanta!L$10</f>
        <v>232081.79151672221</v>
      </c>
      <c r="V161" s="62">
        <f>P161/P$4*Quanta!M$10</f>
        <v>238339.41249354911</v>
      </c>
      <c r="X161" s="62">
        <f>K161/K$4*Quanta!B$10</f>
        <v>209962.14716625868</v>
      </c>
      <c r="Y161" s="62">
        <f>L161/L$4*Quanta!J$10</f>
        <v>219144.6696533871</v>
      </c>
      <c r="Z161" s="62">
        <f>M161/M$4*Quanta!K$10</f>
        <v>225073.95670229685</v>
      </c>
      <c r="AA161" s="62">
        <f>N161/N$4*Quanta!L$10</f>
        <v>230927.94020396369</v>
      </c>
      <c r="AB161" s="62">
        <f>O161/O$4*Quanta!M$10</f>
        <v>237192.50462260869</v>
      </c>
      <c r="AC161" s="62">
        <f>P161/P$4*Quanta!N$10</f>
        <v>247546.73761507057</v>
      </c>
      <c r="AE161" s="29">
        <f>Baselines!G161/'CCG WP'!X161-1</f>
        <v>4.4368530039677445E-2</v>
      </c>
      <c r="AF161" s="29">
        <f>(Baselines!G161+Baselines!I161+Baselines!L161)/('CCG WP'!X161+'PC-med WP'!X161+'Specialised WP'!X161)-1</f>
        <v>3.2091368613935245E-2</v>
      </c>
      <c r="AG161" s="29">
        <f>(Baselines!G161+Baselines!I161)/('CCG WP'!X161+'PC-med WP'!X161)-1</f>
        <v>3.4876078711289837E-2</v>
      </c>
    </row>
    <row r="162" spans="1:33" x14ac:dyDescent="0.2">
      <c r="A162" s="20" t="s">
        <v>337</v>
      </c>
      <c r="B162" s="20" t="s">
        <v>338</v>
      </c>
      <c r="C162" s="46"/>
      <c r="D162" s="62">
        <v>309071.25106339116</v>
      </c>
      <c r="E162" s="62">
        <f>D162*Populations!F162/Populations!$E162</f>
        <v>313556.31435898371</v>
      </c>
      <c r="F162" s="62">
        <f>D162*Populations!G162/Populations!$E162</f>
        <v>317717.3156168717</v>
      </c>
      <c r="G162" s="62">
        <f>D162*Populations!H162/Populations!$E162</f>
        <v>321824.92739387194</v>
      </c>
      <c r="H162" s="62">
        <f>D162*Populations!I162/Populations!$E162</f>
        <v>325626.57245917962</v>
      </c>
      <c r="I162" s="62">
        <f>D162*Populations!J162/Populations!$E162</f>
        <v>329289.91695657745</v>
      </c>
      <c r="K162" s="62">
        <f t="shared" si="5"/>
        <v>309071.25106339116</v>
      </c>
      <c r="L162" s="62">
        <f>E162/E$4*Populations!F$4</f>
        <v>313611.45778155717</v>
      </c>
      <c r="M162" s="62">
        <f>F162/F$4*Populations!G$4</f>
        <v>317823.63802438544</v>
      </c>
      <c r="N162" s="62">
        <f>G162/G$4*Populations!H$4</f>
        <v>321982.26621700631</v>
      </c>
      <c r="O162" s="62">
        <f>H162/H$4*Populations!I$4</f>
        <v>325831.37242969777</v>
      </c>
      <c r="P162" s="62">
        <f>I162/I$4*Populations!J$4</f>
        <v>329540.75568458176</v>
      </c>
      <c r="R162" s="62">
        <f>L162/L$4*Quanta!B$10</f>
        <v>369224.83030977426</v>
      </c>
      <c r="S162" s="62">
        <f>M162/M$4*Quanta!J$10</f>
        <v>385454.45734541176</v>
      </c>
      <c r="T162" s="62">
        <f>N162/N$4*Quanta!K$10</f>
        <v>395979.13529800379</v>
      </c>
      <c r="U162" s="62">
        <f>O162/O$4*Quanta!L$10</f>
        <v>406183.51280900865</v>
      </c>
      <c r="V162" s="62">
        <f>P162/P$4*Quanta!M$10</f>
        <v>417002.13326107903</v>
      </c>
      <c r="X162" s="62">
        <f>K162/K$4*Quanta!B$10</f>
        <v>366600.41850951727</v>
      </c>
      <c r="Y162" s="62">
        <f>L162/L$4*Quanta!J$10</f>
        <v>383084.50127500674</v>
      </c>
      <c r="Z162" s="62">
        <f>M162/M$4*Quanta!K$10</f>
        <v>393676.56404580222</v>
      </c>
      <c r="AA162" s="62">
        <f>N162/N$4*Quanta!L$10</f>
        <v>404170.72640424885</v>
      </c>
      <c r="AB162" s="62">
        <f>O162/O$4*Quanta!M$10</f>
        <v>415128.14990759996</v>
      </c>
      <c r="AC162" s="62">
        <f>P162/P$4*Quanta!N$10</f>
        <v>433111.40439308994</v>
      </c>
      <c r="AE162" s="29">
        <f>Baselines!G162/'CCG WP'!X162-1</f>
        <v>4.2060460686796475E-2</v>
      </c>
      <c r="AF162" s="29">
        <f>(Baselines!G162+Baselines!I162+Baselines!L162)/('CCG WP'!X162+'PC-med WP'!X162+'Specialised WP'!X162)-1</f>
        <v>3.0040907776523129E-2</v>
      </c>
      <c r="AG162" s="29">
        <f>(Baselines!G162+Baselines!I162)/('CCG WP'!X162+'PC-med WP'!X162)-1</f>
        <v>3.5222254363316274E-2</v>
      </c>
    </row>
    <row r="163" spans="1:33" x14ac:dyDescent="0.2">
      <c r="A163" s="20" t="s">
        <v>339</v>
      </c>
      <c r="B163" s="20" t="s">
        <v>340</v>
      </c>
      <c r="C163" s="46"/>
      <c r="D163" s="62">
        <v>192318.80122107826</v>
      </c>
      <c r="E163" s="62">
        <f>D163*Populations!F163/Populations!$E163</f>
        <v>194986.92554014144</v>
      </c>
      <c r="F163" s="62">
        <f>D163*Populations!G163/Populations!$E163</f>
        <v>197661.77183493209</v>
      </c>
      <c r="G163" s="62">
        <f>D163*Populations!H163/Populations!$E163</f>
        <v>200363.18253039379</v>
      </c>
      <c r="H163" s="62">
        <f>D163*Populations!I163/Populations!$E163</f>
        <v>203047.54112700894</v>
      </c>
      <c r="I163" s="62">
        <f>D163*Populations!J163/Populations!$E163</f>
        <v>205726.79144195607</v>
      </c>
      <c r="K163" s="62">
        <f t="shared" si="5"/>
        <v>192318.80122107826</v>
      </c>
      <c r="L163" s="62">
        <f>E163/E$4*Populations!F$4</f>
        <v>195021.21681714326</v>
      </c>
      <c r="M163" s="62">
        <f>F163/F$4*Populations!G$4</f>
        <v>197727.91829413312</v>
      </c>
      <c r="N163" s="62">
        <f>G163/G$4*Populations!H$4</f>
        <v>200461.13922875797</v>
      </c>
      <c r="O163" s="62">
        <f>H163/H$4*Populations!I$4</f>
        <v>203175.24609323003</v>
      </c>
      <c r="P163" s="62">
        <f>I163/I$4*Populations!J$4</f>
        <v>205883.50515842409</v>
      </c>
      <c r="R163" s="62">
        <f>L163/L$4*Quanta!B$10</f>
        <v>229604.735093164</v>
      </c>
      <c r="S163" s="62">
        <f>M163/M$4*Quanta!J$10</f>
        <v>239803.14340953866</v>
      </c>
      <c r="T163" s="62">
        <f>N163/N$4*Quanta!K$10</f>
        <v>246530.43630408408</v>
      </c>
      <c r="U163" s="62">
        <f>O163/O$4*Quanta!L$10</f>
        <v>253279.58618161947</v>
      </c>
      <c r="V163" s="62">
        <f>P163/P$4*Quanta!M$10</f>
        <v>260525.77525951236</v>
      </c>
      <c r="X163" s="62">
        <f>K163/K$4*Quanta!B$10</f>
        <v>228116.17959392609</v>
      </c>
      <c r="Y163" s="62">
        <f>L163/L$4*Quanta!J$10</f>
        <v>238223.45685621758</v>
      </c>
      <c r="Z163" s="62">
        <f>M163/M$4*Quanta!K$10</f>
        <v>244918.37036989367</v>
      </c>
      <c r="AA163" s="62">
        <f>N163/N$4*Quanta!L$10</f>
        <v>251630.39321956006</v>
      </c>
      <c r="AB163" s="62">
        <f>O163/O$4*Quanta!M$10</f>
        <v>258857.09957503292</v>
      </c>
      <c r="AC163" s="62">
        <f>P163/P$4*Quanta!N$10</f>
        <v>270590.18504492997</v>
      </c>
      <c r="AE163" s="29">
        <f>Baselines!G163/'CCG WP'!X163-1</f>
        <v>-5.6504917635417096E-3</v>
      </c>
      <c r="AF163" s="29">
        <f>(Baselines!G163+Baselines!I163+Baselines!L163)/('CCG WP'!X163+'PC-med WP'!X163+'Specialised WP'!X163)-1</f>
        <v>4.8394983949993087E-3</v>
      </c>
      <c r="AG163" s="29">
        <f>(Baselines!G163+Baselines!I163)/('CCG WP'!X163+'PC-med WP'!X163)-1</f>
        <v>1.1656395670776032E-3</v>
      </c>
    </row>
    <row r="164" spans="1:33" x14ac:dyDescent="0.2">
      <c r="A164" s="20" t="s">
        <v>341</v>
      </c>
      <c r="B164" s="20" t="s">
        <v>342</v>
      </c>
      <c r="C164" s="46"/>
      <c r="D164" s="62">
        <v>269388.03446238721</v>
      </c>
      <c r="E164" s="62">
        <f>D164*Populations!F164/Populations!$E164</f>
        <v>275546.05528390605</v>
      </c>
      <c r="F164" s="62">
        <f>D164*Populations!G164/Populations!$E164</f>
        <v>281255.84049331304</v>
      </c>
      <c r="G164" s="62">
        <f>D164*Populations!H164/Populations!$E164</f>
        <v>286809.10323111346</v>
      </c>
      <c r="H164" s="62">
        <f>D164*Populations!I164/Populations!$E164</f>
        <v>291941.33085888391</v>
      </c>
      <c r="I164" s="62">
        <f>D164*Populations!J164/Populations!$E164</f>
        <v>296836.22824586614</v>
      </c>
      <c r="K164" s="62">
        <f t="shared" si="5"/>
        <v>269388.03446238721</v>
      </c>
      <c r="L164" s="62">
        <f>E164/E$4*Populations!F$4</f>
        <v>275594.51405149949</v>
      </c>
      <c r="M164" s="62">
        <f>F164/F$4*Populations!G$4</f>
        <v>281349.96126236994</v>
      </c>
      <c r="N164" s="62">
        <f>G164/G$4*Populations!H$4</f>
        <v>286949.32296838501</v>
      </c>
      <c r="O164" s="62">
        <f>H164/H$4*Populations!I$4</f>
        <v>292124.94479278795</v>
      </c>
      <c r="P164" s="62">
        <f>I164/I$4*Populations!J$4</f>
        <v>297062.34516619873</v>
      </c>
      <c r="R164" s="62">
        <f>L164/L$4*Quanta!B$10</f>
        <v>324466.26282336575</v>
      </c>
      <c r="S164" s="62">
        <f>M164/M$4*Quanta!J$10</f>
        <v>341219.41752557323</v>
      </c>
      <c r="T164" s="62">
        <f>N164/N$4*Quanta!K$10</f>
        <v>352895.04020941409</v>
      </c>
      <c r="U164" s="62">
        <f>O164/O$4*Quanta!L$10</f>
        <v>364164.86040083179</v>
      </c>
      <c r="V164" s="62">
        <f>P164/P$4*Quanta!M$10</f>
        <v>375903.82830951206</v>
      </c>
      <c r="X164" s="62">
        <f>K164/K$4*Quanta!B$10</f>
        <v>319530.74197480758</v>
      </c>
      <c r="Y164" s="62">
        <f>L164/L$4*Quanta!J$10</f>
        <v>336645.82192365045</v>
      </c>
      <c r="Z164" s="62">
        <f>M164/M$4*Quanta!K$10</f>
        <v>348497.9491540874</v>
      </c>
      <c r="AA164" s="62">
        <f>N164/N$4*Quanta!L$10</f>
        <v>360195.35382478149</v>
      </c>
      <c r="AB164" s="62">
        <f>O164/O$4*Quanta!M$10</f>
        <v>372184.19751724554</v>
      </c>
      <c r="AC164" s="62">
        <f>P164/P$4*Quanta!N$10</f>
        <v>390425.42473982938</v>
      </c>
      <c r="AE164" s="29">
        <f>Baselines!G164/'CCG WP'!X164-1</f>
        <v>7.3869821974917649E-2</v>
      </c>
      <c r="AF164" s="29">
        <f>(Baselines!G164+Baselines!I164+Baselines!L164)/('CCG WP'!X164+'PC-med WP'!X164+'Specialised WP'!X164)-1</f>
        <v>9.8755163386620604E-2</v>
      </c>
      <c r="AG164" s="29">
        <f>(Baselines!G164+Baselines!I164)/('CCG WP'!X164+'PC-med WP'!X164)-1</f>
        <v>6.5390071435448505E-2</v>
      </c>
    </row>
    <row r="165" spans="1:33" x14ac:dyDescent="0.2">
      <c r="A165" s="20" t="s">
        <v>343</v>
      </c>
      <c r="B165" s="20" t="s">
        <v>344</v>
      </c>
      <c r="C165" s="46"/>
      <c r="D165" s="62">
        <v>279403.04173566512</v>
      </c>
      <c r="E165" s="62">
        <f>D165*Populations!F165/Populations!$E165</f>
        <v>283008.0441409034</v>
      </c>
      <c r="F165" s="62">
        <f>D165*Populations!G165/Populations!$E165</f>
        <v>286446.84182175301</v>
      </c>
      <c r="G165" s="62">
        <f>D165*Populations!H165/Populations!$E165</f>
        <v>289945.02775807871</v>
      </c>
      <c r="H165" s="62">
        <f>D165*Populations!I165/Populations!$E165</f>
        <v>293300.15548325988</v>
      </c>
      <c r="I165" s="62">
        <f>D165*Populations!J165/Populations!$E165</f>
        <v>296611.37150624837</v>
      </c>
      <c r="K165" s="62">
        <f t="shared" si="5"/>
        <v>279403.04173566512</v>
      </c>
      <c r="L165" s="62">
        <f>E165/E$4*Populations!F$4</f>
        <v>283057.81520739157</v>
      </c>
      <c r="M165" s="62">
        <f>F165/F$4*Populations!G$4</f>
        <v>286542.69973175728</v>
      </c>
      <c r="N165" s="62">
        <f>G165/G$4*Populations!H$4</f>
        <v>290086.78063536686</v>
      </c>
      <c r="O165" s="62">
        <f>H165/H$4*Populations!I$4</f>
        <v>293484.62403796747</v>
      </c>
      <c r="P165" s="62">
        <f>I165/I$4*Populations!J$4</f>
        <v>296837.31714050251</v>
      </c>
      <c r="R165" s="62">
        <f>L165/L$4*Quanta!B$10</f>
        <v>333253.04670660768</v>
      </c>
      <c r="S165" s="62">
        <f>M165/M$4*Quanta!J$10</f>
        <v>347517.13723357295</v>
      </c>
      <c r="T165" s="62">
        <f>N165/N$4*Quanta!K$10</f>
        <v>356753.53772420652</v>
      </c>
      <c r="U165" s="62">
        <f>O165/O$4*Quanta!L$10</f>
        <v>365859.84541096824</v>
      </c>
      <c r="V165" s="62">
        <f>P165/P$4*Quanta!M$10</f>
        <v>375619.07698470575</v>
      </c>
      <c r="X165" s="62">
        <f>K165/K$4*Quanta!B$10</f>
        <v>331409.89878776693</v>
      </c>
      <c r="Y165" s="62">
        <f>L165/L$4*Quanta!J$10</f>
        <v>345762.43718189007</v>
      </c>
      <c r="Z165" s="62">
        <f>M165/M$4*Quanta!K$10</f>
        <v>354930.0051563537</v>
      </c>
      <c r="AA165" s="62">
        <f>N165/N$4*Quanta!L$10</f>
        <v>364133.6717924921</v>
      </c>
      <c r="AB165" s="62">
        <f>O165/O$4*Quanta!M$10</f>
        <v>373916.50808424264</v>
      </c>
      <c r="AC165" s="62">
        <f>P165/P$4*Quanta!N$10</f>
        <v>390129.67314444744</v>
      </c>
      <c r="AE165" s="29">
        <f>Baselines!G165/'CCG WP'!X165-1</f>
        <v>-1.4882056347162442E-2</v>
      </c>
      <c r="AF165" s="29">
        <f>(Baselines!G165+Baselines!I165+Baselines!L165)/('CCG WP'!X165+'PC-med WP'!X165+'Specialised WP'!X165)-1</f>
        <v>-1.6080088123779812E-2</v>
      </c>
      <c r="AG165" s="29">
        <f>(Baselines!G165+Baselines!I165)/('CCG WP'!X165+'PC-med WP'!X165)-1</f>
        <v>-2.0056673427218175E-2</v>
      </c>
    </row>
    <row r="166" spans="1:33" x14ac:dyDescent="0.2">
      <c r="A166" s="20" t="s">
        <v>345</v>
      </c>
      <c r="B166" s="20" t="s">
        <v>346</v>
      </c>
      <c r="C166" s="46"/>
      <c r="D166" s="62">
        <v>315172.03272060223</v>
      </c>
      <c r="E166" s="62">
        <f>D166*Populations!F166/Populations!$E166</f>
        <v>318448.00365763518</v>
      </c>
      <c r="F166" s="62">
        <f>D166*Populations!G166/Populations!$E166</f>
        <v>321523.48691838735</v>
      </c>
      <c r="G166" s="62">
        <f>D166*Populations!H166/Populations!$E166</f>
        <v>324588.91258817457</v>
      </c>
      <c r="H166" s="62">
        <f>D166*Populations!I166/Populations!$E166</f>
        <v>327464.32972450129</v>
      </c>
      <c r="I166" s="62">
        <f>D166*Populations!J166/Populations!$E166</f>
        <v>330228.40348279715</v>
      </c>
      <c r="K166" s="62">
        <f t="shared" si="5"/>
        <v>315172.03272060223</v>
      </c>
      <c r="L166" s="62">
        <f>E166/E$4*Populations!F$4</f>
        <v>318504.00735467207</v>
      </c>
      <c r="M166" s="62">
        <f>F166/F$4*Populations!G$4</f>
        <v>321631.08304085553</v>
      </c>
      <c r="N166" s="62">
        <f>G166/G$4*Populations!H$4</f>
        <v>324747.60271178518</v>
      </c>
      <c r="O166" s="62">
        <f>H166/H$4*Populations!I$4</f>
        <v>327670.28553629771</v>
      </c>
      <c r="P166" s="62">
        <f>I166/I$4*Populations!J$4</f>
        <v>330479.95710899413</v>
      </c>
      <c r="R166" s="62">
        <f>L166/L$4*Quanta!B$10</f>
        <v>374984.98588155751</v>
      </c>
      <c r="S166" s="62">
        <f>M166/M$4*Quanta!J$10</f>
        <v>390072.10209272715</v>
      </c>
      <c r="T166" s="62">
        <f>N166/N$4*Quanta!K$10</f>
        <v>399379.99201870442</v>
      </c>
      <c r="U166" s="62">
        <f>O166/O$4*Quanta!L$10</f>
        <v>408475.91387468704</v>
      </c>
      <c r="V166" s="62">
        <f>P166/P$4*Quanta!M$10</f>
        <v>418190.60233747051</v>
      </c>
      <c r="X166" s="62">
        <f>K166/K$4*Quanta!B$10</f>
        <v>373836.77291347331</v>
      </c>
      <c r="Y166" s="62">
        <f>L166/L$4*Quanta!J$10</f>
        <v>389060.87703129515</v>
      </c>
      <c r="Z166" s="62">
        <f>M166/M$4*Quanta!K$10</f>
        <v>398392.70750572404</v>
      </c>
      <c r="AA166" s="62">
        <f>N166/N$4*Quanta!L$10</f>
        <v>407641.93639658322</v>
      </c>
      <c r="AB166" s="62">
        <f>O166/O$4*Quanta!M$10</f>
        <v>417471.03233199997</v>
      </c>
      <c r="AC166" s="62">
        <f>P166/P$4*Quanta!N$10</f>
        <v>434345.78539428115</v>
      </c>
      <c r="AE166" s="29">
        <f>Baselines!G166/'CCG WP'!X166-1</f>
        <v>6.6467244227677691E-2</v>
      </c>
      <c r="AF166" s="29">
        <f>(Baselines!G166+Baselines!I166+Baselines!L166)/('CCG WP'!X166+'PC-med WP'!X166+'Specialised WP'!X166)-1</f>
        <v>4.6395509225670262E-2</v>
      </c>
      <c r="AG166" s="29">
        <f>(Baselines!G166+Baselines!I166)/('CCG WP'!X166+'PC-med WP'!X166)-1</f>
        <v>5.6998133253830741E-2</v>
      </c>
    </row>
    <row r="167" spans="1:33" x14ac:dyDescent="0.2">
      <c r="A167" s="20" t="s">
        <v>347</v>
      </c>
      <c r="B167" s="20" t="s">
        <v>348</v>
      </c>
      <c r="C167" s="46"/>
      <c r="D167" s="62">
        <v>220599.74221164078</v>
      </c>
      <c r="E167" s="62">
        <f>D167*Populations!F167/Populations!$E167</f>
        <v>221713.80798017379</v>
      </c>
      <c r="F167" s="62">
        <f>D167*Populations!G167/Populations!$E167</f>
        <v>222622.29399057422</v>
      </c>
      <c r="G167" s="62">
        <f>D167*Populations!H167/Populations!$E167</f>
        <v>223640.01920782565</v>
      </c>
      <c r="H167" s="62">
        <f>D167*Populations!I167/Populations!$E167</f>
        <v>224484.73269761904</v>
      </c>
      <c r="I167" s="62">
        <f>D167*Populations!J167/Populations!$E167</f>
        <v>225322.20862511519</v>
      </c>
      <c r="K167" s="62">
        <f t="shared" si="5"/>
        <v>220599.74221164078</v>
      </c>
      <c r="L167" s="62">
        <f>E167/E$4*Populations!F$4</f>
        <v>221752.79956683284</v>
      </c>
      <c r="M167" s="62">
        <f>F167/F$4*Populations!G$4</f>
        <v>222696.7933555753</v>
      </c>
      <c r="N167" s="62">
        <f>G167/G$4*Populations!H$4</f>
        <v>223749.35585154948</v>
      </c>
      <c r="O167" s="62">
        <f>H167/H$4*Populations!I$4</f>
        <v>224625.92039704739</v>
      </c>
      <c r="P167" s="62">
        <f>I167/I$4*Populations!J$4</f>
        <v>225493.84927759864</v>
      </c>
      <c r="R167" s="62">
        <f>L167/L$4*Quanta!B$10</f>
        <v>261076.68504832362</v>
      </c>
      <c r="S167" s="62">
        <f>M167/M$4*Quanta!J$10</f>
        <v>270085.23396504077</v>
      </c>
      <c r="T167" s="62">
        <f>N167/N$4*Quanta!K$10</f>
        <v>275170.67164769914</v>
      </c>
      <c r="U167" s="62">
        <f>O167/O$4*Quanta!L$10</f>
        <v>280020.13659539644</v>
      </c>
      <c r="V167" s="62">
        <f>P167/P$4*Quanta!M$10</f>
        <v>285340.77974868927</v>
      </c>
      <c r="X167" s="62">
        <f>K167/K$4*Quanta!B$10</f>
        <v>261661.21093317776</v>
      </c>
      <c r="Y167" s="62">
        <f>L167/L$4*Quanta!J$10</f>
        <v>270876.77608886274</v>
      </c>
      <c r="Z167" s="62">
        <f>M167/M$4*Quanta!K$10</f>
        <v>275846.4064448041</v>
      </c>
      <c r="AA167" s="62">
        <f>N167/N$4*Quanta!L$10</f>
        <v>280863.10699501215</v>
      </c>
      <c r="AB167" s="62">
        <f>O167/O$4*Quanta!M$10</f>
        <v>286186.50825539412</v>
      </c>
      <c r="AC167" s="62">
        <f>P167/P$4*Quanta!N$10</f>
        <v>296363.82164548733</v>
      </c>
      <c r="AE167" s="29">
        <f>Baselines!G167/'CCG WP'!X167-1</f>
        <v>0.33255798974124406</v>
      </c>
      <c r="AF167" s="29">
        <f>(Baselines!G167+Baselines!I167+Baselines!L167)/('CCG WP'!X167+'PC-med WP'!X167+'Specialised WP'!X167)-1</f>
        <v>0.25240195382610597</v>
      </c>
      <c r="AG167" s="29">
        <f>(Baselines!G167+Baselines!I167)/('CCG WP'!X167+'PC-med WP'!X167)-1</f>
        <v>0.30661096337073412</v>
      </c>
    </row>
    <row r="168" spans="1:33" x14ac:dyDescent="0.2">
      <c r="A168" s="20" t="s">
        <v>351</v>
      </c>
      <c r="B168" s="20" t="s">
        <v>352</v>
      </c>
      <c r="C168" s="46"/>
      <c r="D168" s="62">
        <v>112725.93813543604</v>
      </c>
      <c r="E168" s="62">
        <f>D168*Populations!F168/Populations!$E168</f>
        <v>113937.3831996427</v>
      </c>
      <c r="F168" s="62">
        <f>D168*Populations!G168/Populations!$E168</f>
        <v>115145.82755901602</v>
      </c>
      <c r="G168" s="62">
        <f>D168*Populations!H168/Populations!$E168</f>
        <v>116344.35923264685</v>
      </c>
      <c r="H168" s="62">
        <f>D168*Populations!I168/Populations!$E168</f>
        <v>117543.14626607724</v>
      </c>
      <c r="I168" s="62">
        <f>D168*Populations!J168/Populations!$E168</f>
        <v>118732.84121838794</v>
      </c>
      <c r="K168" s="62">
        <f t="shared" si="5"/>
        <v>112725.93813543604</v>
      </c>
      <c r="L168" s="62">
        <f>E168/E$4*Populations!F$4</f>
        <v>113957.42073988977</v>
      </c>
      <c r="M168" s="62">
        <f>F168/F$4*Populations!G$4</f>
        <v>115184.36049694376</v>
      </c>
      <c r="N168" s="62">
        <f>G168/G$4*Populations!H$4</f>
        <v>116401.23948958726</v>
      </c>
      <c r="O168" s="62">
        <f>H168/H$4*Populations!I$4</f>
        <v>117617.07399472696</v>
      </c>
      <c r="P168" s="62">
        <f>I168/I$4*Populations!J$4</f>
        <v>118823.28672956186</v>
      </c>
      <c r="R168" s="62">
        <f>L168/L$4*Quanta!B$10</f>
        <v>134165.7273393783</v>
      </c>
      <c r="S168" s="62">
        <f>M168/M$4*Quanta!J$10</f>
        <v>139694.84914970741</v>
      </c>
      <c r="T168" s="62">
        <f>N168/N$4*Quanta!K$10</f>
        <v>143152.17636749501</v>
      </c>
      <c r="U168" s="62">
        <f>O168/O$4*Quanta!L$10</f>
        <v>146622.21113101428</v>
      </c>
      <c r="V168" s="62">
        <f>P168/P$4*Quanta!M$10</f>
        <v>150359.44171575023</v>
      </c>
      <c r="X168" s="62">
        <f>K168/K$4*Quanta!B$10</f>
        <v>133708.24997519061</v>
      </c>
      <c r="Y168" s="62">
        <f>L168/L$4*Quanta!J$10</f>
        <v>139201.93477476339</v>
      </c>
      <c r="Z168" s="62">
        <f>M168/M$4*Quanta!K$10</f>
        <v>142674.67188444512</v>
      </c>
      <c r="AA168" s="62">
        <f>N168/N$4*Quanta!L$10</f>
        <v>146113.5548600489</v>
      </c>
      <c r="AB168" s="62">
        <f>O168/O$4*Quanta!M$10</f>
        <v>149851.00409725323</v>
      </c>
      <c r="AC168" s="62">
        <f>P168/P$4*Quanta!N$10</f>
        <v>156167.99956391915</v>
      </c>
      <c r="AE168" s="29">
        <f>Baselines!G168/'CCG WP'!X168-1</f>
        <v>3.5203294630306026E-2</v>
      </c>
      <c r="AF168" s="29">
        <f>(Baselines!G168+Baselines!I168+Baselines!L168)/('CCG WP'!X168+'PC-med WP'!X168+'Specialised WP'!X168)-1</f>
        <v>1.8952236245643794E-2</v>
      </c>
      <c r="AG168" s="29">
        <f>(Baselines!G168+Baselines!I168)/('CCG WP'!X168+'PC-med WP'!X168)-1</f>
        <v>3.8833493243539019E-2</v>
      </c>
    </row>
    <row r="169" spans="1:33" x14ac:dyDescent="0.2">
      <c r="A169" s="20" t="s">
        <v>354</v>
      </c>
      <c r="B169" s="20" t="s">
        <v>355</v>
      </c>
      <c r="C169" s="46"/>
      <c r="D169" s="62">
        <v>190741.71174134233</v>
      </c>
      <c r="E169" s="62">
        <f>D169*Populations!F169/Populations!$E169</f>
        <v>192791.20734136229</v>
      </c>
      <c r="F169" s="62">
        <f>D169*Populations!G169/Populations!$E169</f>
        <v>194809.92812424307</v>
      </c>
      <c r="G169" s="62">
        <f>D169*Populations!H169/Populations!$E169</f>
        <v>196807.78971854216</v>
      </c>
      <c r="H169" s="62">
        <f>D169*Populations!I169/Populations!$E169</f>
        <v>198753.34175545978</v>
      </c>
      <c r="I169" s="62">
        <f>D169*Populations!J169/Populations!$E169</f>
        <v>200724.74471414971</v>
      </c>
      <c r="K169" s="62">
        <f t="shared" si="5"/>
        <v>190741.71174134233</v>
      </c>
      <c r="L169" s="62">
        <f>E169/E$4*Populations!F$4</f>
        <v>192825.11246949405</v>
      </c>
      <c r="M169" s="62">
        <f>F169/F$4*Populations!G$4</f>
        <v>194875.12022913521</v>
      </c>
      <c r="N169" s="62">
        <f>G169/G$4*Populations!H$4</f>
        <v>196904.00820064903</v>
      </c>
      <c r="O169" s="62">
        <f>H169/H$4*Populations!I$4</f>
        <v>198878.34592273182</v>
      </c>
      <c r="P169" s="62">
        <f>I169/I$4*Populations!J$4</f>
        <v>200877.64808911009</v>
      </c>
      <c r="R169" s="62">
        <f>L169/L$4*Quanta!B$10</f>
        <v>227019.19099079218</v>
      </c>
      <c r="S169" s="62">
        <f>M169/M$4*Quanta!J$10</f>
        <v>236343.28832482829</v>
      </c>
      <c r="T169" s="62">
        <f>N169/N$4*Quanta!K$10</f>
        <v>242155.81752398345</v>
      </c>
      <c r="U169" s="62">
        <f>O169/O$4*Quanta!L$10</f>
        <v>247923.04241964893</v>
      </c>
      <c r="V169" s="62">
        <f>P169/P$4*Quanta!M$10</f>
        <v>254191.34456863301</v>
      </c>
      <c r="X169" s="62">
        <f>K169/K$4*Quanta!B$10</f>
        <v>226245.53759371117</v>
      </c>
      <c r="Y169" s="62">
        <f>L169/L$4*Quanta!J$10</f>
        <v>235540.85863509946</v>
      </c>
      <c r="Z169" s="62">
        <f>M169/M$4*Quanta!K$10</f>
        <v>241384.71331679958</v>
      </c>
      <c r="AA169" s="62">
        <f>N169/N$4*Quanta!L$10</f>
        <v>247165.27702407082</v>
      </c>
      <c r="AB169" s="62">
        <f>O169/O$4*Quanta!M$10</f>
        <v>253382.5984402429</v>
      </c>
      <c r="AC169" s="62">
        <f>P169/P$4*Quanta!N$10</f>
        <v>264011.04802444915</v>
      </c>
      <c r="AE169" s="29">
        <f>Baselines!G169/'CCG WP'!X169-1</f>
        <v>-4.5932067493105078E-2</v>
      </c>
      <c r="AF169" s="29">
        <f>(Baselines!G169+Baselines!I169+Baselines!L169)/('CCG WP'!X169+'PC-med WP'!X169+'Specialised WP'!X169)-1</f>
        <v>-1.4019979491246448E-2</v>
      </c>
      <c r="AG169" s="29">
        <f>(Baselines!G169+Baselines!I169)/('CCG WP'!X169+'PC-med WP'!X169)-1</f>
        <v>-3.8239142735688292E-2</v>
      </c>
    </row>
    <row r="170" spans="1:33" x14ac:dyDescent="0.2">
      <c r="A170" s="20" t="s">
        <v>356</v>
      </c>
      <c r="B170" s="20" t="s">
        <v>357</v>
      </c>
      <c r="C170" s="46"/>
      <c r="D170" s="62">
        <v>126292.83629028616</v>
      </c>
      <c r="E170" s="62">
        <f>D170*Populations!F170/Populations!$E170</f>
        <v>127542.82994355724</v>
      </c>
      <c r="F170" s="62">
        <f>D170*Populations!G170/Populations!$E170</f>
        <v>128745.0211643185</v>
      </c>
      <c r="G170" s="62">
        <f>D170*Populations!H170/Populations!$E170</f>
        <v>129984.37411164635</v>
      </c>
      <c r="H170" s="62">
        <f>D170*Populations!I170/Populations!$E170</f>
        <v>131202.978097641</v>
      </c>
      <c r="I170" s="62">
        <f>D170*Populations!J170/Populations!$E170</f>
        <v>132437.30921496774</v>
      </c>
      <c r="K170" s="62">
        <f t="shared" si="5"/>
        <v>126292.83629028616</v>
      </c>
      <c r="L170" s="62">
        <f>E170/E$4*Populations!F$4</f>
        <v>127565.26019881191</v>
      </c>
      <c r="M170" s="62">
        <f>F170/F$4*Populations!G$4</f>
        <v>128788.10499995717</v>
      </c>
      <c r="N170" s="62">
        <f>G170/G$4*Populations!H$4</f>
        <v>130047.92291320814</v>
      </c>
      <c r="O170" s="62">
        <f>H170/H$4*Populations!I$4</f>
        <v>131285.49705745242</v>
      </c>
      <c r="P170" s="62">
        <f>I170/I$4*Populations!J$4</f>
        <v>132538.19419344154</v>
      </c>
      <c r="R170" s="62">
        <f>L170/L$4*Quanta!B$10</f>
        <v>150186.67329155983</v>
      </c>
      <c r="S170" s="62">
        <f>M170/M$4*Quanta!J$10</f>
        <v>156193.38270079697</v>
      </c>
      <c r="T170" s="62">
        <f>N170/N$4*Quanta!K$10</f>
        <v>159935.0941513241</v>
      </c>
      <c r="U170" s="62">
        <f>O170/O$4*Quanta!L$10</f>
        <v>163661.3564188898</v>
      </c>
      <c r="V170" s="62">
        <f>P170/P$4*Quanta!M$10</f>
        <v>167714.33810189003</v>
      </c>
      <c r="X170" s="62">
        <f>K170/K$4*Quanta!B$10</f>
        <v>149800.43106395824</v>
      </c>
      <c r="Y170" s="62">
        <f>L170/L$4*Quanta!J$10</f>
        <v>155824.26238175592</v>
      </c>
      <c r="Z170" s="62">
        <f>M170/M$4*Quanta!K$10</f>
        <v>159525.1346989586</v>
      </c>
      <c r="AA170" s="62">
        <f>N170/N$4*Quanta!L$10</f>
        <v>163243.65962369548</v>
      </c>
      <c r="AB170" s="62">
        <f>O170/O$4*Quanta!M$10</f>
        <v>167265.37133841834</v>
      </c>
      <c r="AC170" s="62">
        <f>P170/P$4*Quanta!N$10</f>
        <v>174193.33552111321</v>
      </c>
      <c r="AE170" s="29">
        <f>Baselines!G170/'CCG WP'!X170-1</f>
        <v>-1.9897476435376205E-2</v>
      </c>
      <c r="AF170" s="29">
        <f>(Baselines!G170+Baselines!I170+Baselines!L170)/('CCG WP'!X170+'PC-med WP'!X170+'Specialised WP'!X170)-1</f>
        <v>-2.7179890103147808E-2</v>
      </c>
      <c r="AG170" s="29">
        <f>(Baselines!G170+Baselines!I170)/('CCG WP'!X170+'PC-med WP'!X170)-1</f>
        <v>-2.2726762315015248E-2</v>
      </c>
    </row>
    <row r="171" spans="1:33" x14ac:dyDescent="0.2">
      <c r="A171" s="20" t="s">
        <v>359</v>
      </c>
      <c r="B171" s="20" t="s">
        <v>360</v>
      </c>
      <c r="C171" s="46"/>
      <c r="D171" s="62">
        <v>278189.941821741</v>
      </c>
      <c r="E171" s="62">
        <f>D171*Populations!F171/Populations!$E171</f>
        <v>280278.17169386696</v>
      </c>
      <c r="F171" s="62">
        <f>D171*Populations!G171/Populations!$E171</f>
        <v>282248.46504024905</v>
      </c>
      <c r="G171" s="62">
        <f>D171*Populations!H171/Populations!$E171</f>
        <v>284240.35963365255</v>
      </c>
      <c r="H171" s="62">
        <f>D171*Populations!I171/Populations!$E171</f>
        <v>286058.80409685208</v>
      </c>
      <c r="I171" s="62">
        <f>D171*Populations!J171/Populations!$E171</f>
        <v>287784.66825891664</v>
      </c>
      <c r="K171" s="62">
        <f t="shared" si="5"/>
        <v>278189.941821741</v>
      </c>
      <c r="L171" s="62">
        <f>E171/E$4*Populations!F$4</f>
        <v>280327.46267271845</v>
      </c>
      <c r="M171" s="62">
        <f>F171/F$4*Populations!G$4</f>
        <v>282342.91798582388</v>
      </c>
      <c r="N171" s="62">
        <f>G171/G$4*Populations!H$4</f>
        <v>284379.32352322509</v>
      </c>
      <c r="O171" s="62">
        <f>H171/H$4*Populations!I$4</f>
        <v>286238.71826725604</v>
      </c>
      <c r="P171" s="62">
        <f>I171/I$4*Populations!J$4</f>
        <v>288003.89009477606</v>
      </c>
      <c r="R171" s="62">
        <f>L171/L$4*Quanta!B$10</f>
        <v>330038.51507427578</v>
      </c>
      <c r="S171" s="62">
        <f>M171/M$4*Quanta!J$10</f>
        <v>342423.66903243266</v>
      </c>
      <c r="T171" s="62">
        <f>N171/N$4*Quanta!K$10</f>
        <v>349734.41223456495</v>
      </c>
      <c r="U171" s="62">
        <f>O171/O$4*Quanta!L$10</f>
        <v>356827.05204462144</v>
      </c>
      <c r="V171" s="62">
        <f>P171/P$4*Quanta!M$10</f>
        <v>364441.22459912783</v>
      </c>
      <c r="X171" s="62">
        <f>K171/K$4*Quanta!B$10</f>
        <v>329970.99777510937</v>
      </c>
      <c r="Y171" s="62">
        <f>L171/L$4*Quanta!J$10</f>
        <v>342427.24099215533</v>
      </c>
      <c r="Z171" s="62">
        <f>M171/M$4*Quanta!K$10</f>
        <v>349727.88848007779</v>
      </c>
      <c r="AA171" s="62">
        <f>N171/N$4*Quanta!L$10</f>
        <v>356969.34217260953</v>
      </c>
      <c r="AB171" s="62">
        <f>O171/O$4*Quanta!M$10</f>
        <v>364684.80201932328</v>
      </c>
      <c r="AC171" s="62">
        <f>P171/P$4*Quanta!N$10</f>
        <v>378520.0074888877</v>
      </c>
      <c r="AE171" s="29">
        <f>Baselines!G171/'CCG WP'!X171-1</f>
        <v>6.0409434039036869E-2</v>
      </c>
      <c r="AF171" s="29">
        <f>(Baselines!G171+Baselines!I171+Baselines!L171)/('CCG WP'!X171+'PC-med WP'!X171+'Specialised WP'!X171)-1</f>
        <v>3.3593702265819037E-2</v>
      </c>
      <c r="AG171" s="29">
        <f>(Baselines!G171+Baselines!I171)/('CCG WP'!X171+'PC-med WP'!X171)-1</f>
        <v>4.1250172074809743E-2</v>
      </c>
    </row>
    <row r="172" spans="1:33" x14ac:dyDescent="0.2">
      <c r="A172" s="20" t="s">
        <v>361</v>
      </c>
      <c r="B172" s="20" t="s">
        <v>362</v>
      </c>
      <c r="C172" s="46"/>
      <c r="D172" s="62">
        <v>204910.13281098296</v>
      </c>
      <c r="E172" s="62">
        <f>D172*Populations!F172/Populations!$E172</f>
        <v>206109.6671996185</v>
      </c>
      <c r="F172" s="62">
        <f>D172*Populations!G172/Populations!$E172</f>
        <v>207258.50041406503</v>
      </c>
      <c r="G172" s="62">
        <f>D172*Populations!H172/Populations!$E172</f>
        <v>208459.63534996161</v>
      </c>
      <c r="H172" s="62">
        <f>D172*Populations!I172/Populations!$E172</f>
        <v>209548.38438399075</v>
      </c>
      <c r="I172" s="62">
        <f>D172*Populations!J172/Populations!$E172</f>
        <v>210637.12230310834</v>
      </c>
      <c r="K172" s="62">
        <f t="shared" si="5"/>
        <v>204910.13281098296</v>
      </c>
      <c r="L172" s="62">
        <f>E172/E$4*Populations!F$4</f>
        <v>206145.91457195446</v>
      </c>
      <c r="M172" s="62">
        <f>F172/F$4*Populations!G$4</f>
        <v>207327.85836737306</v>
      </c>
      <c r="N172" s="62">
        <f>G172/G$4*Populations!H$4</f>
        <v>208561.55036929398</v>
      </c>
      <c r="O172" s="62">
        <f>H172/H$4*Populations!I$4</f>
        <v>209680.17799843647</v>
      </c>
      <c r="P172" s="62">
        <f>I172/I$4*Populations!J$4</f>
        <v>210797.57649592825</v>
      </c>
      <c r="R172" s="62">
        <f>L172/L$4*Quanta!B$10</f>
        <v>242702.19865467947</v>
      </c>
      <c r="S172" s="62">
        <f>M172/M$4*Quanta!J$10</f>
        <v>251445.88878392536</v>
      </c>
      <c r="T172" s="62">
        <f>N172/N$4*Quanta!K$10</f>
        <v>256492.456376413</v>
      </c>
      <c r="U172" s="62">
        <f>O172/O$4*Quanta!L$10</f>
        <v>261388.67669717513</v>
      </c>
      <c r="V172" s="62">
        <f>P172/P$4*Quanta!M$10</f>
        <v>266744.05993413308</v>
      </c>
      <c r="X172" s="62">
        <f>K172/K$4*Quanta!B$10</f>
        <v>243051.20643504895</v>
      </c>
      <c r="Y172" s="62">
        <f>L172/L$4*Quanta!J$10</f>
        <v>251812.56269241276</v>
      </c>
      <c r="Z172" s="62">
        <f>M172/M$4*Quanta!K$10</f>
        <v>256809.46647140116</v>
      </c>
      <c r="AA172" s="62">
        <f>N172/N$4*Quanta!L$10</f>
        <v>261798.49686486137</v>
      </c>
      <c r="AB172" s="62">
        <f>O172/O$4*Quanta!M$10</f>
        <v>267144.76176958083</v>
      </c>
      <c r="AC172" s="62">
        <f>P172/P$4*Quanta!N$10</f>
        <v>277048.68919520685</v>
      </c>
      <c r="AE172" s="29">
        <f>Baselines!G172/'CCG WP'!X172-1</f>
        <v>2.4066005187460826E-2</v>
      </c>
      <c r="AF172" s="29">
        <f>(Baselines!G172+Baselines!I172+Baselines!L172)/('CCG WP'!X172+'PC-med WP'!X172+'Specialised WP'!X172)-1</f>
        <v>5.3998898541403051E-3</v>
      </c>
      <c r="AG172" s="29">
        <f>(Baselines!G172+Baselines!I172)/('CCG WP'!X172+'PC-med WP'!X172)-1</f>
        <v>1.8759016715961696E-2</v>
      </c>
    </row>
    <row r="173" spans="1:33" x14ac:dyDescent="0.2">
      <c r="A173" s="20" t="s">
        <v>363</v>
      </c>
      <c r="B173" s="20" t="s">
        <v>364</v>
      </c>
      <c r="C173" s="46"/>
      <c r="D173" s="62">
        <v>301559.09229946736</v>
      </c>
      <c r="E173" s="62">
        <f>D173*Populations!F173/Populations!$E173</f>
        <v>303304.1003590959</v>
      </c>
      <c r="F173" s="62">
        <f>D173*Populations!G173/Populations!$E173</f>
        <v>305103.31066324451</v>
      </c>
      <c r="G173" s="62">
        <f>D173*Populations!H173/Populations!$E173</f>
        <v>306945.1165253701</v>
      </c>
      <c r="H173" s="62">
        <f>D173*Populations!I173/Populations!$E173</f>
        <v>308781.59630668722</v>
      </c>
      <c r="I173" s="62">
        <f>D173*Populations!J173/Populations!$E173</f>
        <v>310678.32147564279</v>
      </c>
      <c r="K173" s="62">
        <f t="shared" si="5"/>
        <v>301559.09229946736</v>
      </c>
      <c r="L173" s="62">
        <f>E173/E$4*Populations!F$4</f>
        <v>303357.44078124157</v>
      </c>
      <c r="M173" s="62">
        <f>F173/F$4*Populations!G$4</f>
        <v>305205.41186118248</v>
      </c>
      <c r="N173" s="62">
        <f>G173/G$4*Populations!H$4</f>
        <v>307095.18067295506</v>
      </c>
      <c r="O173" s="62">
        <f>H173/H$4*Populations!I$4</f>
        <v>308975.80177752016</v>
      </c>
      <c r="P173" s="62">
        <f>I173/I$4*Populations!J$4</f>
        <v>310914.98270018841</v>
      </c>
      <c r="R173" s="62">
        <f>L173/L$4*Quanta!B$10</f>
        <v>357152.4471330978</v>
      </c>
      <c r="S173" s="62">
        <f>M173/M$4*Quanta!J$10</f>
        <v>370151.15407749719</v>
      </c>
      <c r="T173" s="62">
        <f>N173/N$4*Quanta!K$10</f>
        <v>377670.75039811054</v>
      </c>
      <c r="U173" s="62">
        <f>O173/O$4*Quanta!L$10</f>
        <v>385171.2485606384</v>
      </c>
      <c r="V173" s="62">
        <f>P173/P$4*Quanta!M$10</f>
        <v>393433.00885340571</v>
      </c>
      <c r="X173" s="62">
        <f>K173/K$4*Quanta!B$10</f>
        <v>357689.97945286246</v>
      </c>
      <c r="Y173" s="62">
        <f>L173/L$4*Quanta!J$10</f>
        <v>370558.95448402356</v>
      </c>
      <c r="Z173" s="62">
        <f>M173/M$4*Quanta!K$10</f>
        <v>378046.82690239488</v>
      </c>
      <c r="AA173" s="62">
        <f>N173/N$4*Quanta!L$10</f>
        <v>385483.59729905095</v>
      </c>
      <c r="AB173" s="62">
        <f>O173/O$4*Quanta!M$10</f>
        <v>393653.17096896173</v>
      </c>
      <c r="AC173" s="62">
        <f>P173/P$4*Quanta!N$10</f>
        <v>408631.77765187202</v>
      </c>
      <c r="AE173" s="29">
        <f>Baselines!G173/'CCG WP'!X173-1</f>
        <v>-5.6144727855934939E-2</v>
      </c>
      <c r="AF173" s="29">
        <f>(Baselines!G173+Baselines!I173+Baselines!L173)/('CCG WP'!X173+'PC-med WP'!X173+'Specialised WP'!X173)-1</f>
        <v>-3.5969141585726838E-2</v>
      </c>
      <c r="AG173" s="29">
        <f>(Baselines!G173+Baselines!I173)/('CCG WP'!X173+'PC-med WP'!X173)-1</f>
        <v>-5.4672505337930222E-2</v>
      </c>
    </row>
    <row r="174" spans="1:33" x14ac:dyDescent="0.2">
      <c r="A174" s="20" t="s">
        <v>365</v>
      </c>
      <c r="B174" s="20" t="s">
        <v>366</v>
      </c>
      <c r="C174" s="46"/>
      <c r="D174" s="62">
        <v>558725.56269457983</v>
      </c>
      <c r="E174" s="62">
        <f>D174*Populations!F174/Populations!$E174</f>
        <v>563273.89369424502</v>
      </c>
      <c r="F174" s="62">
        <f>D174*Populations!G174/Populations!$E174</f>
        <v>567788.46297138534</v>
      </c>
      <c r="G174" s="62">
        <f>D174*Populations!H174/Populations!$E174</f>
        <v>572375.96990914107</v>
      </c>
      <c r="H174" s="62">
        <f>D174*Populations!I174/Populations!$E174</f>
        <v>576977.59555221978</v>
      </c>
      <c r="I174" s="62">
        <f>D174*Populations!J174/Populations!$E174</f>
        <v>581663.90016897523</v>
      </c>
      <c r="K174" s="62">
        <f t="shared" si="5"/>
        <v>558725.56269457983</v>
      </c>
      <c r="L174" s="62">
        <f>E174/E$4*Populations!F$4</f>
        <v>563372.95357255766</v>
      </c>
      <c r="M174" s="62">
        <f>F174/F$4*Populations!G$4</f>
        <v>567978.47035648627</v>
      </c>
      <c r="N174" s="62">
        <f>G174/G$4*Populations!H$4</f>
        <v>572655.8020595751</v>
      </c>
      <c r="O174" s="62">
        <f>H174/H$4*Populations!I$4</f>
        <v>577340.4805393581</v>
      </c>
      <c r="P174" s="62">
        <f>I174/I$4*Populations!J$4</f>
        <v>582106.98641404742</v>
      </c>
      <c r="R174" s="62">
        <f>L174/L$4*Quanta!B$10</f>
        <v>663277.05197822233</v>
      </c>
      <c r="S174" s="62">
        <f>M174/M$4*Quanta!J$10</f>
        <v>688840.62380010507</v>
      </c>
      <c r="T174" s="62">
        <f>N174/N$4*Quanta!K$10</f>
        <v>704261.6103897664</v>
      </c>
      <c r="U174" s="62">
        <f>O174/O$4*Quanta!L$10</f>
        <v>719716.40644553106</v>
      </c>
      <c r="V174" s="62">
        <f>P174/P$4*Quanta!M$10</f>
        <v>736600.40809390193</v>
      </c>
      <c r="X174" s="62">
        <f>K174/K$4*Quanta!B$10</f>
        <v>662724.28901446948</v>
      </c>
      <c r="Y174" s="62">
        <f>L174/L$4*Quanta!J$10</f>
        <v>688174.62371383642</v>
      </c>
      <c r="Z174" s="62">
        <f>M174/M$4*Quanta!K$10</f>
        <v>703534.24324208393</v>
      </c>
      <c r="AA174" s="62">
        <f>N174/N$4*Quanta!L$10</f>
        <v>718830.61827397486</v>
      </c>
      <c r="AB174" s="62">
        <f>O174/O$4*Quanta!M$10</f>
        <v>735565.40539932298</v>
      </c>
      <c r="AC174" s="62">
        <f>P174/P$4*Quanta!N$10</f>
        <v>765056.12748588249</v>
      </c>
      <c r="AE174" s="29">
        <f>Baselines!G174/'CCG WP'!X174-1</f>
        <v>-2.6733146539155261E-2</v>
      </c>
      <c r="AF174" s="29">
        <f>(Baselines!G174+Baselines!I174+Baselines!L174)/('CCG WP'!X174+'PC-med WP'!X174+'Specialised WP'!X174)-1</f>
        <v>-2.4633005278674625E-2</v>
      </c>
      <c r="AG174" s="29">
        <f>(Baselines!G174+Baselines!I174)/('CCG WP'!X174+'PC-med WP'!X174)-1</f>
        <v>-2.8550804009178865E-2</v>
      </c>
    </row>
    <row r="175" spans="1:33" x14ac:dyDescent="0.2">
      <c r="A175" s="20" t="s">
        <v>367</v>
      </c>
      <c r="B175" s="20" t="s">
        <v>368</v>
      </c>
      <c r="C175" s="46"/>
      <c r="D175" s="62">
        <v>124640.51850139443</v>
      </c>
      <c r="E175" s="62">
        <f>D175*Populations!F175/Populations!$E175</f>
        <v>126037.47762669159</v>
      </c>
      <c r="F175" s="62">
        <f>D175*Populations!G175/Populations!$E175</f>
        <v>127385.55222807277</v>
      </c>
      <c r="G175" s="62">
        <f>D175*Populations!H175/Populations!$E175</f>
        <v>128733.31714466374</v>
      </c>
      <c r="H175" s="62">
        <f>D175*Populations!I175/Populations!$E175</f>
        <v>130033.49531712498</v>
      </c>
      <c r="I175" s="62">
        <f>D175*Populations!J175/Populations!$E175</f>
        <v>131312.59932821529</v>
      </c>
      <c r="K175" s="62">
        <f t="shared" si="5"/>
        <v>124640.51850139443</v>
      </c>
      <c r="L175" s="62">
        <f>E175/E$4*Populations!F$4</f>
        <v>126059.64314392275</v>
      </c>
      <c r="M175" s="62">
        <f>F175/F$4*Populations!G$4</f>
        <v>127428.18112467245</v>
      </c>
      <c r="N175" s="62">
        <f>G175/G$4*Populations!H$4</f>
        <v>128796.25430985399</v>
      </c>
      <c r="O175" s="62">
        <f>H175/H$4*Populations!I$4</f>
        <v>130115.27874102125</v>
      </c>
      <c r="P175" s="62">
        <f>I175/I$4*Populations!J$4</f>
        <v>131412.62755164484</v>
      </c>
      <c r="R175" s="62">
        <f>L175/L$4*Quanta!B$10</f>
        <v>148414.06203068499</v>
      </c>
      <c r="S175" s="62">
        <f>M175/M$4*Quanta!J$10</f>
        <v>154544.0758001607</v>
      </c>
      <c r="T175" s="62">
        <f>N175/N$4*Quanta!K$10</f>
        <v>158395.7713275578</v>
      </c>
      <c r="U175" s="62">
        <f>O175/O$4*Quanta!L$10</f>
        <v>162202.5546375358</v>
      </c>
      <c r="V175" s="62">
        <f>P175/P$4*Quanta!M$10</f>
        <v>166290.0417662769</v>
      </c>
      <c r="X175" s="62">
        <f>K175/K$4*Quanta!B$10</f>
        <v>147840.55808698508</v>
      </c>
      <c r="Y175" s="62">
        <f>L175/L$4*Quanta!J$10</f>
        <v>153985.11223506354</v>
      </c>
      <c r="Z175" s="62">
        <f>M175/M$4*Quanta!K$10</f>
        <v>157840.64652836864</v>
      </c>
      <c r="AA175" s="62">
        <f>N175/N$4*Quanta!L$10</f>
        <v>161672.49294244082</v>
      </c>
      <c r="AB175" s="62">
        <f>O175/O$4*Quanta!M$10</f>
        <v>165774.44503176602</v>
      </c>
      <c r="AC175" s="62">
        <f>P175/P$4*Quanta!N$10</f>
        <v>172714.01698294375</v>
      </c>
      <c r="AE175" s="29">
        <f>Baselines!G175/'CCG WP'!X175-1</f>
        <v>1.1933411941625005E-2</v>
      </c>
      <c r="AF175" s="29">
        <f>(Baselines!G175+Baselines!I175+Baselines!L175)/('CCG WP'!X175+'PC-med WP'!X175+'Specialised WP'!X175)-1</f>
        <v>2.2651445881247678E-3</v>
      </c>
      <c r="AG175" s="29">
        <f>(Baselines!G175+Baselines!I175)/('CCG WP'!X175+'PC-med WP'!X175)-1</f>
        <v>1.1953996907214881E-2</v>
      </c>
    </row>
    <row r="176" spans="1:33" x14ac:dyDescent="0.2">
      <c r="A176" s="20" t="s">
        <v>369</v>
      </c>
      <c r="B176" s="20" t="s">
        <v>370</v>
      </c>
      <c r="C176" s="46"/>
      <c r="D176" s="62">
        <v>256708.22755675111</v>
      </c>
      <c r="E176" s="62">
        <f>D176*Populations!F176/Populations!$E176</f>
        <v>259251.31972518505</v>
      </c>
      <c r="F176" s="62">
        <f>D176*Populations!G176/Populations!$E176</f>
        <v>261808.8540241486</v>
      </c>
      <c r="G176" s="62">
        <f>D176*Populations!H176/Populations!$E176</f>
        <v>264369.42993244348</v>
      </c>
      <c r="H176" s="62">
        <f>D176*Populations!I176/Populations!$E176</f>
        <v>266954.29861506814</v>
      </c>
      <c r="I176" s="62">
        <f>D176*Populations!J176/Populations!$E176</f>
        <v>269545.77783557371</v>
      </c>
      <c r="K176" s="62">
        <f t="shared" si="5"/>
        <v>256708.22755675111</v>
      </c>
      <c r="L176" s="62">
        <f>E176/E$4*Populations!F$4</f>
        <v>259296.91282735413</v>
      </c>
      <c r="M176" s="62">
        <f>F176/F$4*Populations!G$4</f>
        <v>261896.46696275793</v>
      </c>
      <c r="N176" s="62">
        <f>G176/G$4*Populations!H$4</f>
        <v>264498.67900993139</v>
      </c>
      <c r="O176" s="62">
        <f>H176/H$4*Populations!I$4</f>
        <v>267122.1971746764</v>
      </c>
      <c r="P176" s="62">
        <f>I176/I$4*Populations!J$4</f>
        <v>269751.1060784671</v>
      </c>
      <c r="R176" s="62">
        <f>L176/L$4*Quanta!B$10</f>
        <v>305278.57405393041</v>
      </c>
      <c r="S176" s="62">
        <f>M176/M$4*Quanta!J$10</f>
        <v>317626.34516840108</v>
      </c>
      <c r="T176" s="62">
        <f>N176/N$4*Quanta!K$10</f>
        <v>325284.86563054385</v>
      </c>
      <c r="U176" s="62">
        <f>O176/O$4*Quanta!L$10</f>
        <v>332996.27223919658</v>
      </c>
      <c r="V176" s="62">
        <f>P176/P$4*Quanta!M$10</f>
        <v>341344.08185894485</v>
      </c>
      <c r="X176" s="62">
        <f>K176/K$4*Quanta!B$10</f>
        <v>304490.77141063288</v>
      </c>
      <c r="Y176" s="62">
        <f>L176/L$4*Quanta!J$10</f>
        <v>316737.88080091443</v>
      </c>
      <c r="Z176" s="62">
        <f>M176/M$4*Quanta!K$10</f>
        <v>324401.61433720303</v>
      </c>
      <c r="AA176" s="62">
        <f>N176/N$4*Quanta!L$10</f>
        <v>332014.00960498577</v>
      </c>
      <c r="AB176" s="62">
        <f>O176/O$4*Quanta!M$10</f>
        <v>340329.24050707376</v>
      </c>
      <c r="AC176" s="62">
        <f>P176/P$4*Quanta!N$10</f>
        <v>354530.5956088166</v>
      </c>
      <c r="AE176" s="29">
        <f>Baselines!G176/'CCG WP'!X176-1</f>
        <v>-3.4340284302935342E-2</v>
      </c>
      <c r="AF176" s="29">
        <f>(Baselines!G176+Baselines!I176+Baselines!L176)/('CCG WP'!X176+'PC-med WP'!X176+'Specialised WP'!X176)-1</f>
        <v>-2.5629144752929323E-2</v>
      </c>
      <c r="AG176" s="29">
        <f>(Baselines!G176+Baselines!I176)/('CCG WP'!X176+'PC-med WP'!X176)-1</f>
        <v>-3.2259331199108732E-2</v>
      </c>
    </row>
    <row r="177" spans="1:33" x14ac:dyDescent="0.2">
      <c r="A177" s="20" t="s">
        <v>371</v>
      </c>
      <c r="B177" s="20" t="s">
        <v>372</v>
      </c>
      <c r="C177" s="46"/>
      <c r="D177" s="62">
        <v>175478.76498075537</v>
      </c>
      <c r="E177" s="62">
        <f>D177*Populations!F177/Populations!$E177</f>
        <v>177371.62102891193</v>
      </c>
      <c r="F177" s="62">
        <f>D177*Populations!G177/Populations!$E177</f>
        <v>179291.55054684394</v>
      </c>
      <c r="G177" s="62">
        <f>D177*Populations!H177/Populations!$E177</f>
        <v>181223.82646470243</v>
      </c>
      <c r="H177" s="62">
        <f>D177*Populations!I177/Populations!$E177</f>
        <v>183191.97881710416</v>
      </c>
      <c r="I177" s="62">
        <f>D177*Populations!J177/Populations!$E177</f>
        <v>185171.95713041641</v>
      </c>
      <c r="K177" s="62">
        <f t="shared" si="5"/>
        <v>175478.76498075537</v>
      </c>
      <c r="L177" s="62">
        <f>E177/E$4*Populations!F$4</f>
        <v>177402.81439929878</v>
      </c>
      <c r="M177" s="62">
        <f>F177/F$4*Populations!G$4</f>
        <v>179351.54950933045</v>
      </c>
      <c r="N177" s="62">
        <f>G177/G$4*Populations!H$4</f>
        <v>181312.42601418658</v>
      </c>
      <c r="O177" s="62">
        <f>H177/H$4*Populations!I$4</f>
        <v>183307.19580193917</v>
      </c>
      <c r="P177" s="62">
        <f>I177/I$4*Populations!J$4</f>
        <v>185313.01306865452</v>
      </c>
      <c r="R177" s="62">
        <f>L177/L$4*Quanta!B$10</f>
        <v>208862.02470536609</v>
      </c>
      <c r="S177" s="62">
        <f>M177/M$4*Quanta!J$10</f>
        <v>217516.40192625788</v>
      </c>
      <c r="T177" s="62">
        <f>N177/N$4*Quanta!K$10</f>
        <v>222981.03095992433</v>
      </c>
      <c r="U177" s="62">
        <f>O177/O$4*Quanta!L$10</f>
        <v>228511.94517822345</v>
      </c>
      <c r="V177" s="62">
        <f>P177/P$4*Quanta!M$10</f>
        <v>234495.79585425061</v>
      </c>
      <c r="X177" s="62">
        <f>K177/K$4*Quanta!B$10</f>
        <v>208141.61284863017</v>
      </c>
      <c r="Y177" s="62">
        <f>L177/L$4*Quanta!J$10</f>
        <v>216702.12293797944</v>
      </c>
      <c r="Z177" s="62">
        <f>M177/M$4*Quanta!K$10</f>
        <v>222156.23169509633</v>
      </c>
      <c r="AA177" s="62">
        <f>N177/N$4*Quanta!L$10</f>
        <v>227593.82306751364</v>
      </c>
      <c r="AB177" s="62">
        <f>O177/O$4*Quanta!M$10</f>
        <v>233544.04608300218</v>
      </c>
      <c r="AC177" s="62">
        <f>P177/P$4*Quanta!N$10</f>
        <v>243554.63765247163</v>
      </c>
      <c r="AE177" s="29">
        <f>Baselines!G177/'CCG WP'!X177-1</f>
        <v>-5.3959230522097723E-2</v>
      </c>
      <c r="AF177" s="29">
        <f>(Baselines!G177+Baselines!I177+Baselines!L177)/('CCG WP'!X177+'PC-med WP'!X177+'Specialised WP'!X177)-1</f>
        <v>-4.8998327663902663E-2</v>
      </c>
      <c r="AG177" s="29">
        <f>(Baselines!G177+Baselines!I177)/('CCG WP'!X177+'PC-med WP'!X177)-1</f>
        <v>-5.1892143945805991E-2</v>
      </c>
    </row>
    <row r="178" spans="1:33" x14ac:dyDescent="0.2">
      <c r="A178" s="20" t="s">
        <v>373</v>
      </c>
      <c r="B178" s="20" t="s">
        <v>374</v>
      </c>
      <c r="C178" s="46"/>
      <c r="D178" s="62">
        <v>213132.87572233146</v>
      </c>
      <c r="E178" s="62">
        <f>D178*Populations!F178/Populations!$E178</f>
        <v>214647.92679996451</v>
      </c>
      <c r="F178" s="62">
        <f>D178*Populations!G178/Populations!$E178</f>
        <v>216204.44585114144</v>
      </c>
      <c r="G178" s="62">
        <f>D178*Populations!H178/Populations!$E178</f>
        <v>217767.5964691955</v>
      </c>
      <c r="H178" s="62">
        <f>D178*Populations!I178/Populations!$E178</f>
        <v>219385.73899941269</v>
      </c>
      <c r="I178" s="62">
        <f>D178*Populations!J178/Populations!$E178</f>
        <v>221055.07511190811</v>
      </c>
      <c r="K178" s="62">
        <f t="shared" si="5"/>
        <v>213132.87572233146</v>
      </c>
      <c r="L178" s="62">
        <f>E178/E$4*Populations!F$4</f>
        <v>214685.67574900493</v>
      </c>
      <c r="M178" s="62">
        <f>F178/F$4*Populations!G$4</f>
        <v>216276.79751744401</v>
      </c>
      <c r="N178" s="62">
        <f>G178/G$4*Populations!H$4</f>
        <v>217874.06211069421</v>
      </c>
      <c r="O178" s="62">
        <f>H178/H$4*Populations!I$4</f>
        <v>219523.71973157427</v>
      </c>
      <c r="P178" s="62">
        <f>I178/I$4*Populations!J$4</f>
        <v>221223.4652477873</v>
      </c>
      <c r="R178" s="62">
        <f>L178/L$4*Quanta!B$10</f>
        <v>252756.33345506902</v>
      </c>
      <c r="S178" s="62">
        <f>M178/M$4*Quanta!J$10</f>
        <v>262299.10443946777</v>
      </c>
      <c r="T178" s="62">
        <f>N178/N$4*Quanta!K$10</f>
        <v>267945.13788629114</v>
      </c>
      <c r="U178" s="62">
        <f>O178/O$4*Quanta!L$10</f>
        <v>273659.6999870232</v>
      </c>
      <c r="V178" s="62">
        <f>P178/P$4*Quanta!M$10</f>
        <v>279937.01945635135</v>
      </c>
      <c r="X178" s="62">
        <f>K178/K$4*Quanta!B$10</f>
        <v>252804.49465653495</v>
      </c>
      <c r="Y178" s="62">
        <f>L178/L$4*Quanta!J$10</f>
        <v>262244.10168865928</v>
      </c>
      <c r="Z178" s="62">
        <f>M178/M$4*Quanta!K$10</f>
        <v>267894.19144136889</v>
      </c>
      <c r="AA178" s="62">
        <f>N178/N$4*Quanta!L$10</f>
        <v>273488.09915069997</v>
      </c>
      <c r="AB178" s="62">
        <f>O178/O$4*Quanta!M$10</f>
        <v>279686.00737691537</v>
      </c>
      <c r="AC178" s="62">
        <f>P178/P$4*Quanta!N$10</f>
        <v>290751.30788946588</v>
      </c>
      <c r="AE178" s="29">
        <f>Baselines!G178/'CCG WP'!X178-1</f>
        <v>-6.4322595363258683E-3</v>
      </c>
      <c r="AF178" s="29">
        <f>(Baselines!G178+Baselines!I178+Baselines!L178)/('CCG WP'!X178+'PC-med WP'!X178+'Specialised WP'!X178)-1</f>
        <v>-7.3212812231709945E-3</v>
      </c>
      <c r="AG178" s="29">
        <f>(Baselines!G178+Baselines!I178)/('CCG WP'!X178+'PC-med WP'!X178)-1</f>
        <v>-8.5553307073777951E-3</v>
      </c>
    </row>
    <row r="179" spans="1:33" x14ac:dyDescent="0.2">
      <c r="A179" s="20" t="s">
        <v>376</v>
      </c>
      <c r="B179" s="20" t="s">
        <v>377</v>
      </c>
      <c r="C179" s="46"/>
      <c r="D179" s="62">
        <v>198324.05887579991</v>
      </c>
      <c r="E179" s="62">
        <f>D179*Populations!F179/Populations!$E179</f>
        <v>199411.57972428654</v>
      </c>
      <c r="F179" s="62">
        <f>D179*Populations!G179/Populations!$E179</f>
        <v>200512.81820183757</v>
      </c>
      <c r="G179" s="62">
        <f>D179*Populations!H179/Populations!$E179</f>
        <v>201626.26495109624</v>
      </c>
      <c r="H179" s="62">
        <f>D179*Populations!I179/Populations!$E179</f>
        <v>202744.60914681794</v>
      </c>
      <c r="I179" s="62">
        <f>D179*Populations!J179/Populations!$E179</f>
        <v>203877.28327686421</v>
      </c>
      <c r="K179" s="62">
        <f t="shared" si="5"/>
        <v>198324.05887579991</v>
      </c>
      <c r="L179" s="62">
        <f>E179/E$4*Populations!F$4</f>
        <v>199446.64914085768</v>
      </c>
      <c r="M179" s="62">
        <f>F179/F$4*Populations!G$4</f>
        <v>200579.91874852066</v>
      </c>
      <c r="N179" s="62">
        <f>G179/G$4*Populations!H$4</f>
        <v>201724.83916502455</v>
      </c>
      <c r="O179" s="62">
        <f>H179/H$4*Populations!I$4</f>
        <v>202872.12358663284</v>
      </c>
      <c r="P179" s="62">
        <f>I179/I$4*Populations!J$4</f>
        <v>204032.58811850287</v>
      </c>
      <c r="R179" s="62">
        <f>L179/L$4*Quanta!B$10</f>
        <v>234814.93854149902</v>
      </c>
      <c r="S179" s="62">
        <f>M179/M$4*Quanta!J$10</f>
        <v>243262.03115724755</v>
      </c>
      <c r="T179" s="62">
        <f>N179/N$4*Quanta!K$10</f>
        <v>248084.55546076378</v>
      </c>
      <c r="U179" s="62">
        <f>O179/O$4*Quanta!L$10</f>
        <v>252901.71168898544</v>
      </c>
      <c r="V179" s="62">
        <f>P179/P$4*Quanta!M$10</f>
        <v>258183.61775449291</v>
      </c>
      <c r="X179" s="62">
        <f>K179/K$4*Quanta!B$10</f>
        <v>235239.22957642638</v>
      </c>
      <c r="Y179" s="62">
        <f>L179/L$4*Quanta!J$10</f>
        <v>243629.23681926116</v>
      </c>
      <c r="Z179" s="62">
        <f>M179/M$4*Quanta!K$10</f>
        <v>248451.03945177677</v>
      </c>
      <c r="AA179" s="62">
        <f>N179/N$4*Quanta!L$10</f>
        <v>253216.66232437355</v>
      </c>
      <c r="AB179" s="62">
        <f>O179/O$4*Quanta!M$10</f>
        <v>258470.90384310964</v>
      </c>
      <c r="AC179" s="62">
        <f>P179/P$4*Quanta!N$10</f>
        <v>268157.54730666289</v>
      </c>
      <c r="AE179" s="29">
        <f>Baselines!G179/'CCG WP'!X179-1</f>
        <v>-5.1696662291472517E-2</v>
      </c>
      <c r="AF179" s="29">
        <f>(Baselines!G179+Baselines!I179+Baselines!L179)/('CCG WP'!X179+'PC-med WP'!X179+'Specialised WP'!X179)-1</f>
        <v>-3.5292318261368583E-2</v>
      </c>
      <c r="AG179" s="29">
        <f>(Baselines!G179+Baselines!I179)/('CCG WP'!X179+'PC-med WP'!X179)-1</f>
        <v>-4.8519729567018777E-2</v>
      </c>
    </row>
    <row r="180" spans="1:33" x14ac:dyDescent="0.2">
      <c r="A180" s="20" t="s">
        <v>378</v>
      </c>
      <c r="B180" s="20" t="s">
        <v>379</v>
      </c>
      <c r="C180" s="46"/>
      <c r="D180" s="62">
        <v>199338.57236313864</v>
      </c>
      <c r="E180" s="62">
        <f>D180*Populations!F180/Populations!$E180</f>
        <v>201158.5514893216</v>
      </c>
      <c r="F180" s="62">
        <f>D180*Populations!G180/Populations!$E180</f>
        <v>202805.72837419968</v>
      </c>
      <c r="G180" s="62">
        <f>D180*Populations!H180/Populations!$E180</f>
        <v>204407.54863901559</v>
      </c>
      <c r="H180" s="62">
        <f>D180*Populations!I180/Populations!$E180</f>
        <v>205925.37512808575</v>
      </c>
      <c r="I180" s="62">
        <f>D180*Populations!J180/Populations!$E180</f>
        <v>207408.92226915725</v>
      </c>
      <c r="K180" s="62">
        <f t="shared" si="5"/>
        <v>199338.57236313864</v>
      </c>
      <c r="L180" s="62">
        <f>E180/E$4*Populations!F$4</f>
        <v>201193.92813619832</v>
      </c>
      <c r="M180" s="62">
        <f>F180/F$4*Populations!G$4</f>
        <v>202873.59623105996</v>
      </c>
      <c r="N180" s="62">
        <f>G180/G$4*Populations!H$4</f>
        <v>204507.4826105792</v>
      </c>
      <c r="O180" s="62">
        <f>H180/H$4*Populations!I$4</f>
        <v>206054.89008270591</v>
      </c>
      <c r="P180" s="62">
        <f>I180/I$4*Populations!J$4</f>
        <v>207566.91735968291</v>
      </c>
      <c r="R180" s="62">
        <f>L180/L$4*Quanta!B$10</f>
        <v>236872.06615769677</v>
      </c>
      <c r="S180" s="62">
        <f>M180/M$4*Quanta!J$10</f>
        <v>246043.78840744219</v>
      </c>
      <c r="T180" s="62">
        <f>N180/N$4*Quanta!K$10</f>
        <v>251506.6965567916</v>
      </c>
      <c r="U180" s="62">
        <f>O180/O$4*Quanta!L$10</f>
        <v>256869.36914991552</v>
      </c>
      <c r="V180" s="62">
        <f>P180/P$4*Quanta!M$10</f>
        <v>262655.97150071588</v>
      </c>
      <c r="X180" s="62">
        <f>K180/K$4*Quanta!B$10</f>
        <v>236442.58015582288</v>
      </c>
      <c r="Y180" s="62">
        <f>L180/L$4*Quanta!J$10</f>
        <v>245763.58327220421</v>
      </c>
      <c r="Z180" s="62">
        <f>M180/M$4*Quanta!K$10</f>
        <v>251292.13420472908</v>
      </c>
      <c r="AA180" s="62">
        <f>N180/N$4*Quanta!L$10</f>
        <v>256709.59700033444</v>
      </c>
      <c r="AB180" s="62">
        <f>O180/O$4*Quanta!M$10</f>
        <v>262525.93377239548</v>
      </c>
      <c r="AC180" s="62">
        <f>P180/P$4*Quanta!N$10</f>
        <v>272802.67321242549</v>
      </c>
      <c r="AE180" s="29">
        <f>Baselines!G180/'CCG WP'!X180-1</f>
        <v>-8.5752644915543241E-3</v>
      </c>
      <c r="AF180" s="29">
        <f>(Baselines!G180+Baselines!I180+Baselines!L180)/('CCG WP'!X180+'PC-med WP'!X180+'Specialised WP'!X180)-1</f>
        <v>6.3006037290469497E-3</v>
      </c>
      <c r="AG180" s="29">
        <f>(Baselines!G180+Baselines!I180)/('CCG WP'!X180+'PC-med WP'!X180)-1</f>
        <v>-1.1478969768424552E-2</v>
      </c>
    </row>
    <row r="181" spans="1:33" x14ac:dyDescent="0.2">
      <c r="A181" s="20" t="s">
        <v>380</v>
      </c>
      <c r="B181" s="20" t="s">
        <v>381</v>
      </c>
      <c r="C181" s="46"/>
      <c r="D181" s="62">
        <v>206670.39001084483</v>
      </c>
      <c r="E181" s="62">
        <f>D181*Populations!F181/Populations!$E181</f>
        <v>207931.61158494939</v>
      </c>
      <c r="F181" s="62">
        <f>D181*Populations!G181/Populations!$E181</f>
        <v>209232.85125783051</v>
      </c>
      <c r="G181" s="62">
        <f>D181*Populations!H181/Populations!$E181</f>
        <v>210623.76271524417</v>
      </c>
      <c r="H181" s="62">
        <f>D181*Populations!I181/Populations!$E181</f>
        <v>212072.25763451392</v>
      </c>
      <c r="I181" s="62">
        <f>D181*Populations!J181/Populations!$E181</f>
        <v>213582.55004185773</v>
      </c>
      <c r="K181" s="62">
        <f t="shared" si="5"/>
        <v>206670.39001084483</v>
      </c>
      <c r="L181" s="62">
        <f>E181/E$4*Populations!F$4</f>
        <v>207968.17937261282</v>
      </c>
      <c r="M181" s="62">
        <f>F181/F$4*Populations!G$4</f>
        <v>209302.86991713304</v>
      </c>
      <c r="N181" s="62">
        <f>G181/G$4*Populations!H$4</f>
        <v>210726.73576713953</v>
      </c>
      <c r="O181" s="62">
        <f>H181/H$4*Populations!I$4</f>
        <v>212205.63861685593</v>
      </c>
      <c r="P181" s="62">
        <f>I181/I$4*Populations!J$4</f>
        <v>213745.24793334369</v>
      </c>
      <c r="R181" s="62">
        <f>L181/L$4*Quanta!B$10</f>
        <v>244847.60946511998</v>
      </c>
      <c r="S181" s="62">
        <f>M181/M$4*Quanta!J$10</f>
        <v>253841.17004713096</v>
      </c>
      <c r="T181" s="62">
        <f>N181/N$4*Quanta!K$10</f>
        <v>259155.23731671766</v>
      </c>
      <c r="U181" s="62">
        <f>O181/O$4*Quanta!L$10</f>
        <v>264536.93236636103</v>
      </c>
      <c r="V181" s="62">
        <f>P181/P$4*Quanta!M$10</f>
        <v>270474.05465057259</v>
      </c>
      <c r="X181" s="62">
        <f>K181/K$4*Quanta!B$10</f>
        <v>245139.11019165357</v>
      </c>
      <c r="Y181" s="62">
        <f>L181/L$4*Quanta!J$10</f>
        <v>254038.50624463288</v>
      </c>
      <c r="Z181" s="62">
        <f>M181/M$4*Quanta!K$10</f>
        <v>259255.84134047438</v>
      </c>
      <c r="AA181" s="62">
        <f>N181/N$4*Quanta!L$10</f>
        <v>264516.36255767971</v>
      </c>
      <c r="AB181" s="62">
        <f>O181/O$4*Quanta!M$10</f>
        <v>270362.34571912879</v>
      </c>
      <c r="AC181" s="62">
        <f>P181/P$4*Quanta!N$10</f>
        <v>280922.77788962732</v>
      </c>
      <c r="AE181" s="29">
        <f>Baselines!G181/'CCG WP'!X181-1</f>
        <v>7.5035833409468289E-2</v>
      </c>
      <c r="AF181" s="29">
        <f>(Baselines!G181+Baselines!I181+Baselines!L181)/('CCG WP'!X181+'PC-med WP'!X181+'Specialised WP'!X181)-1</f>
        <v>5.0695015815439559E-2</v>
      </c>
      <c r="AG181" s="29">
        <f>(Baselines!G181+Baselines!I181)/('CCG WP'!X181+'PC-med WP'!X181)-1</f>
        <v>6.8550744372335437E-2</v>
      </c>
    </row>
    <row r="182" spans="1:33" x14ac:dyDescent="0.2">
      <c r="A182" s="20" t="s">
        <v>382</v>
      </c>
      <c r="B182" s="20" t="s">
        <v>383</v>
      </c>
      <c r="C182" s="46"/>
      <c r="D182" s="62">
        <v>163436.52706334164</v>
      </c>
      <c r="E182" s="62">
        <f>D182*Populations!F182/Populations!$E182</f>
        <v>164598.91771049984</v>
      </c>
      <c r="F182" s="62">
        <f>D182*Populations!G182/Populations!$E182</f>
        <v>165720.84305348276</v>
      </c>
      <c r="G182" s="62">
        <f>D182*Populations!H182/Populations!$E182</f>
        <v>166901.05384546172</v>
      </c>
      <c r="H182" s="62">
        <f>D182*Populations!I182/Populations!$E182</f>
        <v>168105.0856969094</v>
      </c>
      <c r="I182" s="62">
        <f>D182*Populations!J182/Populations!$E182</f>
        <v>169327.77325147035</v>
      </c>
      <c r="K182" s="62">
        <f t="shared" si="5"/>
        <v>163436.52706334164</v>
      </c>
      <c r="L182" s="62">
        <f>E182/E$4*Populations!F$4</f>
        <v>164627.86481588025</v>
      </c>
      <c r="M182" s="62">
        <f>F182/F$4*Populations!G$4</f>
        <v>165776.30065098399</v>
      </c>
      <c r="N182" s="62">
        <f>G182/G$4*Populations!H$4</f>
        <v>166982.6510530012</v>
      </c>
      <c r="O182" s="62">
        <f>H182/H$4*Populations!I$4</f>
        <v>168210.81391292898</v>
      </c>
      <c r="P182" s="62">
        <f>I182/I$4*Populations!J$4</f>
        <v>169456.7597799701</v>
      </c>
      <c r="R182" s="62">
        <f>L182/L$4*Quanta!B$10</f>
        <v>193821.66672380571</v>
      </c>
      <c r="S182" s="62">
        <f>M182/M$4*Quanta!J$10</f>
        <v>201052.4277091439</v>
      </c>
      <c r="T182" s="62">
        <f>N182/N$4*Quanta!K$10</f>
        <v>205358.03586515452</v>
      </c>
      <c r="U182" s="62">
        <f>O182/O$4*Quanta!L$10</f>
        <v>209692.69710932398</v>
      </c>
      <c r="V182" s="62">
        <f>P182/P$4*Quanta!M$10</f>
        <v>214431.23226734746</v>
      </c>
      <c r="X182" s="62">
        <f>K182/K$4*Quanta!B$10</f>
        <v>193857.88556850993</v>
      </c>
      <c r="Y182" s="62">
        <f>L182/L$4*Quanta!J$10</f>
        <v>201097.19184076801</v>
      </c>
      <c r="Z182" s="62">
        <f>M182/M$4*Quanta!K$10</f>
        <v>205341.06539770946</v>
      </c>
      <c r="AA182" s="62">
        <f>N182/N$4*Quanta!L$10</f>
        <v>209606.26237568259</v>
      </c>
      <c r="AB182" s="62">
        <f>O182/O$4*Quanta!M$10</f>
        <v>214310.3761108586</v>
      </c>
      <c r="AC182" s="62">
        <f>P182/P$4*Quanta!N$10</f>
        <v>222714.95693981383</v>
      </c>
      <c r="AE182" s="29">
        <f>Baselines!G182/'CCG WP'!X182-1</f>
        <v>-7.6708114899770585E-4</v>
      </c>
      <c r="AF182" s="29">
        <f>(Baselines!G182+Baselines!I182+Baselines!L182)/('CCG WP'!X182+'PC-med WP'!X182+'Specialised WP'!X182)-1</f>
        <v>-4.6607012033458295E-3</v>
      </c>
      <c r="AG182" s="29">
        <f>(Baselines!G182+Baselines!I182)/('CCG WP'!X182+'PC-med WP'!X182)-1</f>
        <v>3.1466363122583108E-3</v>
      </c>
    </row>
    <row r="183" spans="1:33" x14ac:dyDescent="0.2">
      <c r="A183" s="20" t="s">
        <v>384</v>
      </c>
      <c r="B183" s="20" t="s">
        <v>385</v>
      </c>
      <c r="C183" s="46"/>
      <c r="D183" s="62">
        <v>215487.99461701719</v>
      </c>
      <c r="E183" s="62">
        <f>D183*Populations!F183/Populations!$E183</f>
        <v>216925.90229157332</v>
      </c>
      <c r="F183" s="62">
        <f>D183*Populations!G183/Populations!$E183</f>
        <v>218331.38638024789</v>
      </c>
      <c r="G183" s="62">
        <f>D183*Populations!H183/Populations!$E183</f>
        <v>219798.70177979226</v>
      </c>
      <c r="H183" s="62">
        <f>D183*Populations!I183/Populations!$E183</f>
        <v>221248.06327875951</v>
      </c>
      <c r="I183" s="62">
        <f>D183*Populations!J183/Populations!$E183</f>
        <v>222766.21124594109</v>
      </c>
      <c r="K183" s="62">
        <f t="shared" si="5"/>
        <v>215487.99461701719</v>
      </c>
      <c r="L183" s="62">
        <f>E183/E$4*Populations!F$4</f>
        <v>216964.05185562099</v>
      </c>
      <c r="M183" s="62">
        <f>F183/F$4*Populations!G$4</f>
        <v>218404.4498158705</v>
      </c>
      <c r="N183" s="62">
        <f>G183/G$4*Populations!H$4</f>
        <v>219906.16041994342</v>
      </c>
      <c r="O183" s="62">
        <f>H183/H$4*Populations!I$4</f>
        <v>221387.21530340693</v>
      </c>
      <c r="P183" s="62">
        <f>I183/I$4*Populations!J$4</f>
        <v>222935.90485085835</v>
      </c>
      <c r="R183" s="62">
        <f>L183/L$4*Quanta!B$10</f>
        <v>255438.73873865759</v>
      </c>
      <c r="S183" s="62">
        <f>M183/M$4*Quanta!J$10</f>
        <v>264879.50741769676</v>
      </c>
      <c r="T183" s="62">
        <f>N183/N$4*Quanta!K$10</f>
        <v>270444.24611604289</v>
      </c>
      <c r="U183" s="62">
        <f>O183/O$4*Quanta!L$10</f>
        <v>275982.745714102</v>
      </c>
      <c r="V183" s="62">
        <f>P183/P$4*Quanta!M$10</f>
        <v>282103.94708288409</v>
      </c>
      <c r="X183" s="62">
        <f>K183/K$4*Quanta!B$10</f>
        <v>255597.98505546688</v>
      </c>
      <c r="Y183" s="62">
        <f>L183/L$4*Quanta!J$10</f>
        <v>265027.19698974956</v>
      </c>
      <c r="Z183" s="62">
        <f>M183/M$4*Quanta!K$10</f>
        <v>270529.63684604462</v>
      </c>
      <c r="AA183" s="62">
        <f>N183/N$4*Quanta!L$10</f>
        <v>276038.90624769882</v>
      </c>
      <c r="AB183" s="62">
        <f>O183/O$4*Quanta!M$10</f>
        <v>282060.20929408289</v>
      </c>
      <c r="AC183" s="62">
        <f>P183/P$4*Quanta!N$10</f>
        <v>293001.94641787402</v>
      </c>
      <c r="AE183" s="29">
        <f>Baselines!G183/'CCG WP'!X183-1</f>
        <v>-2.4184365924011186E-2</v>
      </c>
      <c r="AF183" s="29">
        <f>(Baselines!G183+Baselines!I183+Baselines!L183)/('CCG WP'!X183+'PC-med WP'!X183+'Specialised WP'!X183)-1</f>
        <v>-1.6048772091271313E-2</v>
      </c>
      <c r="AG183" s="29">
        <f>(Baselines!G183+Baselines!I183)/('CCG WP'!X183+'PC-med WP'!X183)-1</f>
        <v>-1.8990503666524217E-2</v>
      </c>
    </row>
    <row r="184" spans="1:33" x14ac:dyDescent="0.2">
      <c r="A184" s="20" t="s">
        <v>386</v>
      </c>
      <c r="B184" s="20" t="s">
        <v>387</v>
      </c>
      <c r="C184" s="46"/>
      <c r="D184" s="62">
        <v>150867.19905368405</v>
      </c>
      <c r="E184" s="62">
        <f>D184*Populations!F184/Populations!$E184</f>
        <v>151434.75597193127</v>
      </c>
      <c r="F184" s="62">
        <f>D184*Populations!G184/Populations!$E184</f>
        <v>152051.47074380223</v>
      </c>
      <c r="G184" s="62">
        <f>D184*Populations!H184/Populations!$E184</f>
        <v>152694.53390100141</v>
      </c>
      <c r="H184" s="62">
        <f>D184*Populations!I184/Populations!$E184</f>
        <v>153371.52775921838</v>
      </c>
      <c r="I184" s="62">
        <f>D184*Populations!J184/Populations!$E184</f>
        <v>154082.01790372143</v>
      </c>
      <c r="K184" s="62">
        <f t="shared" si="5"/>
        <v>150867.19905368405</v>
      </c>
      <c r="L184" s="62">
        <f>E184/E$4*Populations!F$4</f>
        <v>151461.38796866825</v>
      </c>
      <c r="M184" s="62">
        <f>F184/F$4*Populations!G$4</f>
        <v>152102.35395866289</v>
      </c>
      <c r="N184" s="62">
        <f>G184/G$4*Populations!H$4</f>
        <v>152769.185602029</v>
      </c>
      <c r="O184" s="62">
        <f>H184/H$4*Populations!I$4</f>
        <v>153467.98943347979</v>
      </c>
      <c r="P184" s="62">
        <f>I184/I$4*Populations!J$4</f>
        <v>154199.39087929419</v>
      </c>
      <c r="R184" s="62">
        <f>L184/L$4*Quanta!B$10</f>
        <v>178320.35113387735</v>
      </c>
      <c r="S184" s="62">
        <f>M184/M$4*Quanta!J$10</f>
        <v>184468.75339586224</v>
      </c>
      <c r="T184" s="62">
        <f>N184/N$4*Quanta!K$10</f>
        <v>187878.08013656555</v>
      </c>
      <c r="U184" s="62">
        <f>O184/O$4*Quanta!L$10</f>
        <v>191314.1960118541</v>
      </c>
      <c r="V184" s="62">
        <f>P184/P$4*Quanta!M$10</f>
        <v>195124.49927671612</v>
      </c>
      <c r="X184" s="62">
        <f>K184/K$4*Quanta!B$10</f>
        <v>178948.95795757929</v>
      </c>
      <c r="Y184" s="62">
        <f>L184/L$4*Quanta!J$10</f>
        <v>185014.00007142778</v>
      </c>
      <c r="Z184" s="62">
        <f>M184/M$4*Quanta!K$10</f>
        <v>188403.64568833777</v>
      </c>
      <c r="AA184" s="62">
        <f>N184/N$4*Quanta!L$10</f>
        <v>191764.70009482891</v>
      </c>
      <c r="AB184" s="62">
        <f>O184/O$4*Quanta!M$10</f>
        <v>195527.15887511894</v>
      </c>
      <c r="AC184" s="62">
        <f>P184/P$4*Quanta!N$10</f>
        <v>202662.38268936166</v>
      </c>
      <c r="AE184" s="29">
        <f>Baselines!G184/'CCG WP'!X184-1</f>
        <v>0.14105574757470452</v>
      </c>
      <c r="AF184" s="29">
        <f>(Baselines!G184+Baselines!I184+Baselines!L184)/('CCG WP'!X184+'PC-med WP'!X184+'Specialised WP'!X184)-1</f>
        <v>0.12179273301373494</v>
      </c>
      <c r="AG184" s="29">
        <f>(Baselines!G184+Baselines!I184)/('CCG WP'!X184+'PC-med WP'!X184)-1</f>
        <v>0.12780306281088083</v>
      </c>
    </row>
    <row r="185" spans="1:33" x14ac:dyDescent="0.2">
      <c r="A185" s="20" t="s">
        <v>388</v>
      </c>
      <c r="B185" s="20" t="s">
        <v>389</v>
      </c>
      <c r="C185" s="46"/>
      <c r="D185" s="62">
        <v>287673.49066702829</v>
      </c>
      <c r="E185" s="62">
        <f>D185*Populations!F185/Populations!$E185</f>
        <v>290328.41340001178</v>
      </c>
      <c r="F185" s="62">
        <f>D185*Populations!G185/Populations!$E185</f>
        <v>292967.57612922427</v>
      </c>
      <c r="G185" s="62">
        <f>D185*Populations!H185/Populations!$E185</f>
        <v>295635.57978027512</v>
      </c>
      <c r="H185" s="62">
        <f>D185*Populations!I185/Populations!$E185</f>
        <v>298288.15256639913</v>
      </c>
      <c r="I185" s="62">
        <f>D185*Populations!J185/Populations!$E185</f>
        <v>300938.68364680355</v>
      </c>
      <c r="K185" s="62">
        <f t="shared" si="5"/>
        <v>287673.49066702829</v>
      </c>
      <c r="L185" s="62">
        <f>E185/E$4*Populations!F$4</f>
        <v>290379.47185953578</v>
      </c>
      <c r="M185" s="62">
        <f>F185/F$4*Populations!G$4</f>
        <v>293065.6161682352</v>
      </c>
      <c r="N185" s="62">
        <f>G185/G$4*Populations!H$4</f>
        <v>295780.11474397714</v>
      </c>
      <c r="O185" s="62">
        <f>H185/H$4*Populations!I$4</f>
        <v>298475.75827802811</v>
      </c>
      <c r="P185" s="62">
        <f>I185/I$4*Populations!J$4</f>
        <v>301167.92563912127</v>
      </c>
      <c r="R185" s="62">
        <f>L185/L$4*Quanta!B$10</f>
        <v>341873.06797144737</v>
      </c>
      <c r="S185" s="62">
        <f>M185/M$4*Quanta!J$10</f>
        <v>355428.08819669526</v>
      </c>
      <c r="T185" s="62">
        <f>N185/N$4*Quanta!K$10</f>
        <v>363755.29450968956</v>
      </c>
      <c r="U185" s="62">
        <f>O185/O$4*Quanta!L$10</f>
        <v>372081.82588943356</v>
      </c>
      <c r="V185" s="62">
        <f>P185/P$4*Quanta!M$10</f>
        <v>381099.04555032699</v>
      </c>
      <c r="X185" s="62">
        <f>K185/K$4*Quanta!B$10</f>
        <v>341219.77281865006</v>
      </c>
      <c r="Y185" s="62">
        <f>L185/L$4*Quanta!J$10</f>
        <v>354706.03001786087</v>
      </c>
      <c r="Z185" s="62">
        <f>M185/M$4*Quanta!K$10</f>
        <v>363009.70415619173</v>
      </c>
      <c r="AA185" s="62">
        <f>N185/N$4*Quanta!L$10</f>
        <v>371280.27340311703</v>
      </c>
      <c r="AB185" s="62">
        <f>O185/O$4*Quanta!M$10</f>
        <v>380275.50386652845</v>
      </c>
      <c r="AC185" s="62">
        <f>P185/P$4*Quanta!N$10</f>
        <v>395821.33918683726</v>
      </c>
      <c r="AE185" s="29">
        <f>Baselines!G185/'CCG WP'!X185-1</f>
        <v>-2.7487257673179721E-2</v>
      </c>
      <c r="AF185" s="29">
        <f>(Baselines!G185+Baselines!I185+Baselines!L185)/('CCG WP'!X185+'PC-med WP'!X185+'Specialised WP'!X185)-1</f>
        <v>-3.8281911175425232E-2</v>
      </c>
      <c r="AG185" s="29">
        <f>(Baselines!G185+Baselines!I185)/('CCG WP'!X185+'PC-med WP'!X185)-1</f>
        <v>-2.5167577363655269E-2</v>
      </c>
    </row>
    <row r="186" spans="1:33" x14ac:dyDescent="0.2">
      <c r="A186" s="20" t="s">
        <v>390</v>
      </c>
      <c r="B186" s="20" t="s">
        <v>391</v>
      </c>
      <c r="C186" s="46"/>
      <c r="D186" s="62">
        <v>106556.38158865814</v>
      </c>
      <c r="E186" s="62">
        <f>D186*Populations!F186/Populations!$E186</f>
        <v>107205.11242085394</v>
      </c>
      <c r="F186" s="62">
        <f>D186*Populations!G186/Populations!$E186</f>
        <v>107874.88549363357</v>
      </c>
      <c r="G186" s="62">
        <f>D186*Populations!H186/Populations!$E186</f>
        <v>108518.61960339095</v>
      </c>
      <c r="H186" s="62">
        <f>D186*Populations!I186/Populations!$E186</f>
        <v>109190.42365349997</v>
      </c>
      <c r="I186" s="62">
        <f>D186*Populations!J186/Populations!$E186</f>
        <v>109883.69846247132</v>
      </c>
      <c r="K186" s="62">
        <f t="shared" si="5"/>
        <v>106556.38158865814</v>
      </c>
      <c r="L186" s="62">
        <f>E186/E$4*Populations!F$4</f>
        <v>107223.96599370684</v>
      </c>
      <c r="M186" s="62">
        <f>F186/F$4*Populations!G$4</f>
        <v>107910.98524952406</v>
      </c>
      <c r="N186" s="62">
        <f>G186/G$4*Populations!H$4</f>
        <v>108571.67388987781</v>
      </c>
      <c r="O186" s="62">
        <f>H186/H$4*Populations!I$4</f>
        <v>109259.09801068225</v>
      </c>
      <c r="P186" s="62">
        <f>I186/I$4*Populations!J$4</f>
        <v>109967.40308180946</v>
      </c>
      <c r="R186" s="62">
        <f>L186/L$4*Quanta!B$10</f>
        <v>126238.21504870924</v>
      </c>
      <c r="S186" s="62">
        <f>M186/M$4*Quanta!J$10</f>
        <v>130873.74658323122</v>
      </c>
      <c r="T186" s="62">
        <f>N186/N$4*Quanta!K$10</f>
        <v>133523.24663680478</v>
      </c>
      <c r="U186" s="62">
        <f>O186/O$4*Quanta!L$10</f>
        <v>136203.10378767492</v>
      </c>
      <c r="V186" s="62">
        <f>P186/P$4*Quanta!M$10</f>
        <v>139153.17266003648</v>
      </c>
      <c r="X186" s="62">
        <f>K186/K$4*Quanta!B$10</f>
        <v>126390.31922529044</v>
      </c>
      <c r="Y186" s="62">
        <f>L186/L$4*Quanta!J$10</f>
        <v>130976.84576957778</v>
      </c>
      <c r="Z186" s="62">
        <f>M186/M$4*Quanta!K$10</f>
        <v>133665.40689012688</v>
      </c>
      <c r="AA186" s="62">
        <f>N186/N$4*Quanta!L$10</f>
        <v>136285.43217166603</v>
      </c>
      <c r="AB186" s="62">
        <f>O186/O$4*Quanta!M$10</f>
        <v>139202.45579646848</v>
      </c>
      <c r="AC186" s="62">
        <f>P186/P$4*Quanta!N$10</f>
        <v>144528.81946963348</v>
      </c>
      <c r="AE186" s="29">
        <f>Baselines!G186/'CCG WP'!X186-1</f>
        <v>-1.3156935491813182E-2</v>
      </c>
      <c r="AF186" s="29">
        <f>(Baselines!G186+Baselines!I186+Baselines!L186)/('CCG WP'!X186+'PC-med WP'!X186+'Specialised WP'!X186)-1</f>
        <v>-7.7772735900920598E-3</v>
      </c>
      <c r="AG186" s="29">
        <f>(Baselines!G186+Baselines!I186)/('CCG WP'!X186+'PC-med WP'!X186)-1</f>
        <v>-1.1213266127118926E-2</v>
      </c>
    </row>
    <row r="187" spans="1:33" x14ac:dyDescent="0.2">
      <c r="A187" s="20" t="s">
        <v>392</v>
      </c>
      <c r="B187" s="20" t="s">
        <v>393</v>
      </c>
      <c r="C187" s="46"/>
      <c r="D187" s="62">
        <v>102436.01926150646</v>
      </c>
      <c r="E187" s="62">
        <f>D187*Populations!F187/Populations!$E187</f>
        <v>103234.99017727295</v>
      </c>
      <c r="F187" s="62">
        <f>D187*Populations!G187/Populations!$E187</f>
        <v>103963.79750965392</v>
      </c>
      <c r="G187" s="62">
        <f>D187*Populations!H187/Populations!$E187</f>
        <v>104757.36866318829</v>
      </c>
      <c r="H187" s="62">
        <f>D187*Populations!I187/Populations!$E187</f>
        <v>105469.24960417738</v>
      </c>
      <c r="I187" s="62">
        <f>D187*Populations!J187/Populations!$E187</f>
        <v>106198.17509107137</v>
      </c>
      <c r="K187" s="62">
        <f t="shared" si="5"/>
        <v>102436.01926150646</v>
      </c>
      <c r="L187" s="62">
        <f>E187/E$4*Populations!F$4</f>
        <v>103253.14554658627</v>
      </c>
      <c r="M187" s="62">
        <f>F187/F$4*Populations!G$4</f>
        <v>103998.58844078095</v>
      </c>
      <c r="N187" s="62">
        <f>G187/G$4*Populations!H$4</f>
        <v>104808.58409026411</v>
      </c>
      <c r="O187" s="62">
        <f>H187/H$4*Populations!I$4</f>
        <v>105535.58356165014</v>
      </c>
      <c r="P187" s="62">
        <f>I187/I$4*Populations!J$4</f>
        <v>106279.07223909955</v>
      </c>
      <c r="R187" s="62">
        <f>L187/L$4*Quanta!B$10</f>
        <v>121563.24074722856</v>
      </c>
      <c r="S187" s="62">
        <f>M187/M$4*Quanta!J$10</f>
        <v>126128.81697947944</v>
      </c>
      <c r="T187" s="62">
        <f>N187/N$4*Quanta!K$10</f>
        <v>128895.33634097659</v>
      </c>
      <c r="U187" s="62">
        <f>O187/O$4*Quanta!L$10</f>
        <v>131561.34640371002</v>
      </c>
      <c r="V187" s="62">
        <f>P187/P$4*Quanta!M$10</f>
        <v>134485.94469793641</v>
      </c>
      <c r="X187" s="62">
        <f>K187/K$4*Quanta!B$10</f>
        <v>121503.01072167668</v>
      </c>
      <c r="Y187" s="62">
        <f>L187/L$4*Quanta!J$10</f>
        <v>126126.38596368213</v>
      </c>
      <c r="Z187" s="62">
        <f>M187/M$4*Quanta!K$10</f>
        <v>128819.2634678696</v>
      </c>
      <c r="AA187" s="62">
        <f>N187/N$4*Quanta!L$10</f>
        <v>131561.78463758342</v>
      </c>
      <c r="AB187" s="62">
        <f>O187/O$4*Quanta!M$10</f>
        <v>134458.48147363242</v>
      </c>
      <c r="AC187" s="62">
        <f>P187/P$4*Quanta!N$10</f>
        <v>139681.29113331615</v>
      </c>
      <c r="AE187" s="29">
        <f>Baselines!G187/'CCG WP'!X187-1</f>
        <v>-3.2637354426164777E-2</v>
      </c>
      <c r="AF187" s="29">
        <f>(Baselines!G187+Baselines!I187+Baselines!L187)/('CCG WP'!X187+'PC-med WP'!X187+'Specialised WP'!X187)-1</f>
        <v>-3.0656583960545936E-2</v>
      </c>
      <c r="AG187" s="29">
        <f>(Baselines!G187+Baselines!I187)/('CCG WP'!X187+'PC-med WP'!X187)-1</f>
        <v>-2.6818903055887633E-2</v>
      </c>
    </row>
    <row r="188" spans="1:33" x14ac:dyDescent="0.2">
      <c r="A188" s="20" t="s">
        <v>394</v>
      </c>
      <c r="B188" s="20" t="s">
        <v>395</v>
      </c>
      <c r="C188" s="46"/>
      <c r="D188" s="62">
        <v>214357.30000169686</v>
      </c>
      <c r="E188" s="62">
        <f>D188*Populations!F188/Populations!$E188</f>
        <v>215437.85961571647</v>
      </c>
      <c r="F188" s="62">
        <f>D188*Populations!G188/Populations!$E188</f>
        <v>216530.29400605071</v>
      </c>
      <c r="G188" s="62">
        <f>D188*Populations!H188/Populations!$E188</f>
        <v>217646.77781193407</v>
      </c>
      <c r="H188" s="62">
        <f>D188*Populations!I188/Populations!$E188</f>
        <v>218774.56327728843</v>
      </c>
      <c r="I188" s="62">
        <f>D188*Populations!J188/Populations!$E188</f>
        <v>219898.60813181548</v>
      </c>
      <c r="K188" s="62">
        <f t="shared" si="5"/>
        <v>214357.30000169686</v>
      </c>
      <c r="L188" s="62">
        <f>E188/E$4*Populations!F$4</f>
        <v>215475.74748589186</v>
      </c>
      <c r="M188" s="62">
        <f>F188/F$4*Populations!G$4</f>
        <v>216602.75471570287</v>
      </c>
      <c r="N188" s="62">
        <f>G188/G$4*Populations!H$4</f>
        <v>217753.18438571077</v>
      </c>
      <c r="O188" s="62">
        <f>H188/H$4*Populations!I$4</f>
        <v>218912.15961585176</v>
      </c>
      <c r="P188" s="62">
        <f>I188/I$4*Populations!J$4</f>
        <v>220066.11732147881</v>
      </c>
      <c r="R188" s="62">
        <f>L188/L$4*Quanta!B$10</f>
        <v>253686.51025743515</v>
      </c>
      <c r="S188" s="62">
        <f>M188/M$4*Quanta!J$10</f>
        <v>262694.42322618136</v>
      </c>
      <c r="T188" s="62">
        <f>N188/N$4*Quanta!K$10</f>
        <v>267796.48045376199</v>
      </c>
      <c r="U188" s="62">
        <f>O188/O$4*Quanta!L$10</f>
        <v>272897.32516029698</v>
      </c>
      <c r="V188" s="62">
        <f>P188/P$4*Quanta!M$10</f>
        <v>278472.50696170301</v>
      </c>
      <c r="X188" s="62">
        <f>K188/K$4*Quanta!B$10</f>
        <v>254256.82790236152</v>
      </c>
      <c r="Y188" s="62">
        <f>L188/L$4*Quanta!J$10</f>
        <v>263209.19473544345</v>
      </c>
      <c r="Z188" s="62">
        <f>M188/M$4*Quanta!K$10</f>
        <v>268297.94275022118</v>
      </c>
      <c r="AA188" s="62">
        <f>N188/N$4*Quanta!L$10</f>
        <v>273336.36645285098</v>
      </c>
      <c r="AB188" s="62">
        <f>O188/O$4*Quanta!M$10</f>
        <v>278906.84416281473</v>
      </c>
      <c r="AC188" s="62">
        <f>P188/P$4*Quanta!N$10</f>
        <v>289230.21959586901</v>
      </c>
      <c r="AE188" s="29">
        <f>Baselines!G188/'CCG WP'!X188-1</f>
        <v>-5.8962409550023298E-2</v>
      </c>
      <c r="AF188" s="29">
        <f>(Baselines!G188+Baselines!I188+Baselines!L188)/('CCG WP'!X188+'PC-med WP'!X188+'Specialised WP'!X188)-1</f>
        <v>-5.8087864158455904E-2</v>
      </c>
      <c r="AG188" s="29">
        <f>(Baselines!G188+Baselines!I188)/('CCG WP'!X188+'PC-med WP'!X188)-1</f>
        <v>-5.5670618141203887E-2</v>
      </c>
    </row>
    <row r="189" spans="1:33" x14ac:dyDescent="0.2">
      <c r="A189" s="20" t="s">
        <v>396</v>
      </c>
      <c r="B189" s="20" t="s">
        <v>397</v>
      </c>
      <c r="C189" s="46"/>
      <c r="D189" s="62">
        <v>206972.60925913538</v>
      </c>
      <c r="E189" s="62">
        <f>D189*Populations!F189/Populations!$E189</f>
        <v>209048.11688455005</v>
      </c>
      <c r="F189" s="62">
        <f>D189*Populations!G189/Populations!$E189</f>
        <v>211127.47174514612</v>
      </c>
      <c r="G189" s="62">
        <f>D189*Populations!H189/Populations!$E189</f>
        <v>213163.68998088184</v>
      </c>
      <c r="H189" s="62">
        <f>D189*Populations!I189/Populations!$E189</f>
        <v>215164.7765179186</v>
      </c>
      <c r="I189" s="62">
        <f>D189*Populations!J189/Populations!$E189</f>
        <v>217170.03561806944</v>
      </c>
      <c r="K189" s="62">
        <f t="shared" si="5"/>
        <v>206972.60925913538</v>
      </c>
      <c r="L189" s="62">
        <f>E189/E$4*Populations!F$4</f>
        <v>209084.88102585307</v>
      </c>
      <c r="M189" s="62">
        <f>F189/F$4*Populations!G$4</f>
        <v>211198.12442910401</v>
      </c>
      <c r="N189" s="62">
        <f>G189/G$4*Populations!H$4</f>
        <v>213267.90479229551</v>
      </c>
      <c r="O189" s="62">
        <f>H189/H$4*Populations!I$4</f>
        <v>215300.10251282935</v>
      </c>
      <c r="P189" s="62">
        <f>I189/I$4*Populations!J$4</f>
        <v>217335.46629993958</v>
      </c>
      <c r="R189" s="62">
        <f>L189/L$4*Quanta!B$10</f>
        <v>246162.33814672148</v>
      </c>
      <c r="S189" s="62">
        <f>M189/M$4*Quanta!J$10</f>
        <v>256139.72248956183</v>
      </c>
      <c r="T189" s="62">
        <f>N189/N$4*Quanta!K$10</f>
        <v>262280.40916251473</v>
      </c>
      <c r="U189" s="62">
        <f>O189/O$4*Quanta!L$10</f>
        <v>268394.51123040472</v>
      </c>
      <c r="V189" s="62">
        <f>P189/P$4*Quanta!M$10</f>
        <v>275017.13070996164</v>
      </c>
      <c r="X189" s="62">
        <f>K189/K$4*Quanta!B$10</f>
        <v>245497.58320563904</v>
      </c>
      <c r="Y189" s="62">
        <f>L189/L$4*Quanta!J$10</f>
        <v>255402.58617631221</v>
      </c>
      <c r="Z189" s="62">
        <f>M189/M$4*Quanta!K$10</f>
        <v>261603.4240719004</v>
      </c>
      <c r="AA189" s="62">
        <f>N189/N$4*Quanta!L$10</f>
        <v>267706.18460247846</v>
      </c>
      <c r="AB189" s="62">
        <f>O189/O$4*Quanta!M$10</f>
        <v>274304.8729917857</v>
      </c>
      <c r="AC189" s="62">
        <f>P189/P$4*Quanta!N$10</f>
        <v>285641.3581927038</v>
      </c>
      <c r="AE189" s="29">
        <f>Baselines!G189/'CCG WP'!X189-1</f>
        <v>-7.4849325866012895E-2</v>
      </c>
      <c r="AF189" s="29">
        <f>(Baselines!G189+Baselines!I189+Baselines!L189)/('CCG WP'!X189+'PC-med WP'!X189+'Specialised WP'!X189)-1</f>
        <v>-4.0836872221372333E-2</v>
      </c>
      <c r="AG189" s="29">
        <f>(Baselines!G189+Baselines!I189)/('CCG WP'!X189+'PC-med WP'!X189)-1</f>
        <v>-6.1601165532014002E-2</v>
      </c>
    </row>
    <row r="190" spans="1:33" x14ac:dyDescent="0.2">
      <c r="A190" s="20" t="s">
        <v>398</v>
      </c>
      <c r="B190" s="20" t="s">
        <v>399</v>
      </c>
      <c r="C190" s="46"/>
      <c r="D190" s="62">
        <v>350672.05897292244</v>
      </c>
      <c r="E190" s="62">
        <f>D190*Populations!F190/Populations!$E190</f>
        <v>353542.61103152036</v>
      </c>
      <c r="F190" s="62">
        <f>D190*Populations!G190/Populations!$E190</f>
        <v>356373.86051335721</v>
      </c>
      <c r="G190" s="62">
        <f>D190*Populations!H190/Populations!$E190</f>
        <v>359226.78728372412</v>
      </c>
      <c r="H190" s="62">
        <f>D190*Populations!I190/Populations!$E190</f>
        <v>362091.38612806197</v>
      </c>
      <c r="I190" s="62">
        <f>D190*Populations!J190/Populations!$E190</f>
        <v>364913.93912853603</v>
      </c>
      <c r="K190" s="62">
        <f t="shared" si="5"/>
        <v>350672.05897292244</v>
      </c>
      <c r="L190" s="62">
        <f>E190/E$4*Populations!F$4</f>
        <v>353604.78662392608</v>
      </c>
      <c r="M190" s="62">
        <f>F190/F$4*Populations!G$4</f>
        <v>356493.11912773637</v>
      </c>
      <c r="N190" s="62">
        <f>G190/G$4*Populations!H$4</f>
        <v>359402.41171532817</v>
      </c>
      <c r="O190" s="62">
        <f>H190/H$4*Populations!I$4</f>
        <v>362319.12032261456</v>
      </c>
      <c r="P190" s="62">
        <f>I190/I$4*Populations!J$4</f>
        <v>365191.91468626959</v>
      </c>
      <c r="R190" s="62">
        <f>L190/L$4*Quanta!B$10</f>
        <v>416310.25939391233</v>
      </c>
      <c r="S190" s="62">
        <f>M190/M$4*Quanta!J$10</f>
        <v>432352.55450134812</v>
      </c>
      <c r="T190" s="62">
        <f>N190/N$4*Quanta!K$10</f>
        <v>441999.05133637448</v>
      </c>
      <c r="U190" s="62">
        <f>O190/O$4*Quanta!L$10</f>
        <v>451669.37717841397</v>
      </c>
      <c r="V190" s="62">
        <f>P190/P$4*Quanta!M$10</f>
        <v>462115.24628423195</v>
      </c>
      <c r="X190" s="62">
        <f>K190/K$4*Quanta!B$10</f>
        <v>415944.61839059979</v>
      </c>
      <c r="Y190" s="62">
        <f>L190/L$4*Quanta!J$10</f>
        <v>431937.38612265734</v>
      </c>
      <c r="Z190" s="62">
        <f>M190/M$4*Quanta!K$10</f>
        <v>441575.04179538117</v>
      </c>
      <c r="AA190" s="62">
        <f>N190/N$4*Quanta!L$10</f>
        <v>451142.65304450737</v>
      </c>
      <c r="AB190" s="62">
        <f>O190/O$4*Quanta!M$10</f>
        <v>461615.6663309905</v>
      </c>
      <c r="AC190" s="62">
        <f>P190/P$4*Quanta!N$10</f>
        <v>479967.2887627962</v>
      </c>
      <c r="AE190" s="29">
        <f>Baselines!G190/'CCG WP'!X190-1</f>
        <v>-3.4931585313632607E-2</v>
      </c>
      <c r="AF190" s="29">
        <f>(Baselines!G190+Baselines!I190+Baselines!L190)/('CCG WP'!X190+'PC-med WP'!X190+'Specialised WP'!X190)-1</f>
        <v>-2.5809220276910239E-2</v>
      </c>
      <c r="AG190" s="29">
        <f>(Baselines!G190+Baselines!I190)/('CCG WP'!X190+'PC-med WP'!X190)-1</f>
        <v>-4.3111396270757774E-2</v>
      </c>
    </row>
    <row r="191" spans="1:33" x14ac:dyDescent="0.2">
      <c r="A191" s="20" t="s">
        <v>400</v>
      </c>
      <c r="B191" s="20" t="s">
        <v>401</v>
      </c>
      <c r="C191" s="46"/>
      <c r="D191" s="62">
        <v>622836.73675671581</v>
      </c>
      <c r="E191" s="62">
        <f>D191*Populations!F191/Populations!$E191</f>
        <v>626868.90455940797</v>
      </c>
      <c r="F191" s="62">
        <f>D191*Populations!G191/Populations!$E191</f>
        <v>630636.06468083919</v>
      </c>
      <c r="G191" s="62">
        <f>D191*Populations!H191/Populations!$E191</f>
        <v>634488.09321679955</v>
      </c>
      <c r="H191" s="62">
        <f>D191*Populations!I191/Populations!$E191</f>
        <v>638077.28329572466</v>
      </c>
      <c r="I191" s="62">
        <f>D191*Populations!J191/Populations!$E191</f>
        <v>641635.18186583405</v>
      </c>
      <c r="K191" s="62">
        <f t="shared" si="5"/>
        <v>622836.73675671581</v>
      </c>
      <c r="L191" s="62">
        <f>E191/E$4*Populations!F$4</f>
        <v>626979.14854212909</v>
      </c>
      <c r="M191" s="62">
        <f>F191/F$4*Populations!G$4</f>
        <v>630847.10368112684</v>
      </c>
      <c r="N191" s="62">
        <f>G191/G$4*Populations!H$4</f>
        <v>634798.29171723244</v>
      </c>
      <c r="O191" s="62">
        <f>H191/H$4*Populations!I$4</f>
        <v>638478.59639440803</v>
      </c>
      <c r="P191" s="62">
        <f>I191/I$4*Populations!J$4</f>
        <v>642123.95162334619</v>
      </c>
      <c r="R191" s="62">
        <f>L191/L$4*Quanta!B$10</f>
        <v>738162.66588537954</v>
      </c>
      <c r="S191" s="62">
        <f>M191/M$4*Quanta!J$10</f>
        <v>765087.29661786975</v>
      </c>
      <c r="T191" s="62">
        <f>N191/N$4*Quanta!K$10</f>
        <v>780685.47562003287</v>
      </c>
      <c r="U191" s="62">
        <f>O191/O$4*Quanta!L$10</f>
        <v>795931.58020043524</v>
      </c>
      <c r="V191" s="62">
        <f>P191/P$4*Quanta!M$10</f>
        <v>812546.10553014919</v>
      </c>
      <c r="X191" s="62">
        <f>K191/K$4*Quanta!B$10</f>
        <v>738768.83589953382</v>
      </c>
      <c r="Y191" s="62">
        <f>L191/L$4*Quanta!J$10</f>
        <v>765871.234833483</v>
      </c>
      <c r="Z191" s="62">
        <f>M191/M$4*Quanta!K$10</f>
        <v>781407.32942078088</v>
      </c>
      <c r="AA191" s="62">
        <f>N191/N$4*Quanta!L$10</f>
        <v>796835.45835599455</v>
      </c>
      <c r="AB191" s="62">
        <f>O191/O$4*Quanta!M$10</f>
        <v>813458.92662315618</v>
      </c>
      <c r="AC191" s="62">
        <f>P191/P$4*Quanta!N$10</f>
        <v>843935.69440078828</v>
      </c>
      <c r="AE191" s="29">
        <f>Baselines!G191/'CCG WP'!X191-1</f>
        <v>-7.9870897599779389E-2</v>
      </c>
      <c r="AF191" s="29">
        <f>(Baselines!G191+Baselines!I191+Baselines!L191)/('CCG WP'!X191+'PC-med WP'!X191+'Specialised WP'!X191)-1</f>
        <v>-2.4790690108587143E-2</v>
      </c>
      <c r="AG191" s="29">
        <f>(Baselines!G191+Baselines!I191)/('CCG WP'!X191+'PC-med WP'!X191)-1</f>
        <v>-6.5202210175113517E-2</v>
      </c>
    </row>
    <row r="192" spans="1:33" x14ac:dyDescent="0.2">
      <c r="A192" s="20" t="s">
        <v>402</v>
      </c>
      <c r="B192" s="20" t="s">
        <v>403</v>
      </c>
      <c r="C192" s="46"/>
      <c r="D192" s="62">
        <v>212218.84101539565</v>
      </c>
      <c r="E192" s="62">
        <f>D192*Populations!F192/Populations!$E192</f>
        <v>213718.93104190045</v>
      </c>
      <c r="F192" s="62">
        <f>D192*Populations!G192/Populations!$E192</f>
        <v>215120.77000616404</v>
      </c>
      <c r="G192" s="62">
        <f>D192*Populations!H192/Populations!$E192</f>
        <v>216503.6482391179</v>
      </c>
      <c r="H192" s="62">
        <f>D192*Populations!I192/Populations!$E192</f>
        <v>217759.57144316533</v>
      </c>
      <c r="I192" s="62">
        <f>D192*Populations!J192/Populations!$E192</f>
        <v>218936.41300673064</v>
      </c>
      <c r="K192" s="62">
        <f t="shared" si="5"/>
        <v>212218.84101539565</v>
      </c>
      <c r="L192" s="62">
        <f>E192/E$4*Populations!F$4</f>
        <v>213756.51661357193</v>
      </c>
      <c r="M192" s="62">
        <f>F192/F$4*Populations!G$4</f>
        <v>215192.75902611675</v>
      </c>
      <c r="N192" s="62">
        <f>G192/G$4*Populations!H$4</f>
        <v>216609.495941762</v>
      </c>
      <c r="O192" s="62">
        <f>H192/H$4*Populations!I$4</f>
        <v>217896.52941153629</v>
      </c>
      <c r="P192" s="62">
        <f>I192/I$4*Populations!J$4</f>
        <v>219103.18923802255</v>
      </c>
      <c r="R192" s="62">
        <f>L192/L$4*Quanta!B$10</f>
        <v>251662.40459628994</v>
      </c>
      <c r="S192" s="62">
        <f>M192/M$4*Quanta!J$10</f>
        <v>260984.38955226348</v>
      </c>
      <c r="T192" s="62">
        <f>N192/N$4*Quanta!K$10</f>
        <v>266389.95342230145</v>
      </c>
      <c r="U192" s="62">
        <f>O192/O$4*Quanta!L$10</f>
        <v>271631.23392719211</v>
      </c>
      <c r="V192" s="62">
        <f>P192/P$4*Quanta!M$10</f>
        <v>277254.01408016519</v>
      </c>
      <c r="X192" s="62">
        <f>K192/K$4*Quanta!B$10</f>
        <v>251720.32553714261</v>
      </c>
      <c r="Y192" s="62">
        <f>L192/L$4*Quanta!J$10</f>
        <v>261109.10978970132</v>
      </c>
      <c r="Z192" s="62">
        <f>M192/M$4*Quanta!K$10</f>
        <v>266551.43244706665</v>
      </c>
      <c r="AA192" s="62">
        <f>N192/N$4*Quanta!L$10</f>
        <v>271900.74270064291</v>
      </c>
      <c r="AB192" s="62">
        <f>O192/O$4*Quanta!M$10</f>
        <v>277612.87211658788</v>
      </c>
      <c r="AC192" s="62">
        <f>P192/P$4*Quanta!N$10</f>
        <v>287964.6549354709</v>
      </c>
      <c r="AE192" s="29">
        <f>Baselines!G192/'CCG WP'!X192-1</f>
        <v>2.7914922832961819E-2</v>
      </c>
      <c r="AF192" s="29">
        <f>(Baselines!G192+Baselines!I192+Baselines!L192)/('CCG WP'!X192+'PC-med WP'!X192+'Specialised WP'!X192)-1</f>
        <v>1.7919688137379763E-2</v>
      </c>
      <c r="AG192" s="29">
        <f>(Baselines!G192+Baselines!I192)/('CCG WP'!X192+'PC-med WP'!X192)-1</f>
        <v>1.8279166136968561E-2</v>
      </c>
    </row>
    <row r="193" spans="1:33" x14ac:dyDescent="0.2">
      <c r="A193" s="20" t="s">
        <v>404</v>
      </c>
      <c r="B193" s="20" t="s">
        <v>405</v>
      </c>
      <c r="C193" s="46"/>
      <c r="D193" s="62">
        <v>138554.97025926548</v>
      </c>
      <c r="E193" s="62">
        <f>D193*Populations!F193/Populations!$E193</f>
        <v>140352.78773062452</v>
      </c>
      <c r="F193" s="62">
        <f>D193*Populations!G193/Populations!$E193</f>
        <v>142093.63585217544</v>
      </c>
      <c r="G193" s="62">
        <f>D193*Populations!H193/Populations!$E193</f>
        <v>143829.54850327465</v>
      </c>
      <c r="H193" s="62">
        <f>D193*Populations!I193/Populations!$E193</f>
        <v>145492.48629566768</v>
      </c>
      <c r="I193" s="62">
        <f>D193*Populations!J193/Populations!$E193</f>
        <v>147122.83325585679</v>
      </c>
      <c r="K193" s="62">
        <f t="shared" si="5"/>
        <v>138554.97025926548</v>
      </c>
      <c r="L193" s="62">
        <f>E193/E$4*Populations!F$4</f>
        <v>140377.47080262392</v>
      </c>
      <c r="M193" s="62">
        <f>F193/F$4*Populations!G$4</f>
        <v>142141.18673062488</v>
      </c>
      <c r="N193" s="62">
        <f>G193/G$4*Populations!H$4</f>
        <v>143899.86615106132</v>
      </c>
      <c r="O193" s="62">
        <f>H193/H$4*Populations!I$4</f>
        <v>145583.99251605669</v>
      </c>
      <c r="P193" s="62">
        <f>I193/I$4*Populations!J$4</f>
        <v>147234.90502742931</v>
      </c>
      <c r="R193" s="62">
        <f>L193/L$4*Quanta!B$10</f>
        <v>165270.89986781144</v>
      </c>
      <c r="S193" s="62">
        <f>M193/M$4*Quanta!J$10</f>
        <v>172387.91405906095</v>
      </c>
      <c r="T193" s="62">
        <f>N193/N$4*Quanta!K$10</f>
        <v>176970.44386162571</v>
      </c>
      <c r="U193" s="62">
        <f>O193/O$4*Quanta!L$10</f>
        <v>181485.95406260702</v>
      </c>
      <c r="V193" s="62">
        <f>P193/P$4*Quanta!M$10</f>
        <v>186311.61222952491</v>
      </c>
      <c r="X193" s="62">
        <f>K193/K$4*Quanta!B$10</f>
        <v>164344.98488247432</v>
      </c>
      <c r="Y193" s="62">
        <f>L193/L$4*Quanta!J$10</f>
        <v>171474.70877842553</v>
      </c>
      <c r="Z193" s="62">
        <f>M193/M$4*Quanta!K$10</f>
        <v>176065.11066748205</v>
      </c>
      <c r="AA193" s="62">
        <f>N193/N$4*Quanta!L$10</f>
        <v>180631.41835442101</v>
      </c>
      <c r="AB193" s="62">
        <f>O193/O$4*Quanta!M$10</f>
        <v>185482.48751704328</v>
      </c>
      <c r="AC193" s="62">
        <f>P193/P$4*Quanta!N$10</f>
        <v>193509.04369822293</v>
      </c>
      <c r="AE193" s="29">
        <f>Baselines!G193/'CCG WP'!X193-1</f>
        <v>1.4430060760427521E-2</v>
      </c>
      <c r="AF193" s="29">
        <f>(Baselines!G193+Baselines!I193+Baselines!L193)/('CCG WP'!X193+'PC-med WP'!X193+'Specialised WP'!X193)-1</f>
        <v>1.8584143834308176E-2</v>
      </c>
      <c r="AG193" s="29">
        <f>(Baselines!G193+Baselines!I193)/('CCG WP'!X193+'PC-med WP'!X193)-1</f>
        <v>1.7897281481046523E-2</v>
      </c>
    </row>
    <row r="194" spans="1:33" x14ac:dyDescent="0.2">
      <c r="A194" s="20" t="s">
        <v>406</v>
      </c>
      <c r="B194" s="20" t="s">
        <v>407</v>
      </c>
      <c r="C194" s="46"/>
      <c r="D194" s="62">
        <v>216260.66437809076</v>
      </c>
      <c r="E194" s="62">
        <f>D194*Populations!F194/Populations!$E194</f>
        <v>217273.24908770592</v>
      </c>
      <c r="F194" s="62">
        <f>D194*Populations!G194/Populations!$E194</f>
        <v>218297.87779782052</v>
      </c>
      <c r="G194" s="62">
        <f>D194*Populations!H194/Populations!$E194</f>
        <v>219347.98675494193</v>
      </c>
      <c r="H194" s="62">
        <f>D194*Populations!I194/Populations!$E194</f>
        <v>220454.12671905127</v>
      </c>
      <c r="I194" s="62">
        <f>D194*Populations!J194/Populations!$E194</f>
        <v>221562.62727048603</v>
      </c>
      <c r="K194" s="62">
        <f t="shared" si="5"/>
        <v>216260.66437809076</v>
      </c>
      <c r="L194" s="62">
        <f>E194/E$4*Populations!F$4</f>
        <v>217311.45973772215</v>
      </c>
      <c r="M194" s="62">
        <f>F194/F$4*Populations!G$4</f>
        <v>218370.93001997445</v>
      </c>
      <c r="N194" s="62">
        <f>G194/G$4*Populations!H$4</f>
        <v>219455.22504245557</v>
      </c>
      <c r="O194" s="62">
        <f>H194/H$4*Populations!I$4</f>
        <v>220592.77940427809</v>
      </c>
      <c r="P194" s="62">
        <f>I194/I$4*Populations!J$4</f>
        <v>221731.40403751092</v>
      </c>
      <c r="R194" s="62">
        <f>L194/L$4*Quanta!B$10</f>
        <v>255847.75318355209</v>
      </c>
      <c r="S194" s="62">
        <f>M194/M$4*Quanta!J$10</f>
        <v>264838.85482553038</v>
      </c>
      <c r="T194" s="62">
        <f>N194/N$4*Quanta!K$10</f>
        <v>269889.67830412317</v>
      </c>
      <c r="U194" s="62">
        <f>O194/O$4*Quanta!L$10</f>
        <v>274992.39674370206</v>
      </c>
      <c r="V194" s="62">
        <f>P194/P$4*Quanta!M$10</f>
        <v>280579.76714454184</v>
      </c>
      <c r="X194" s="62">
        <f>K194/K$4*Quanta!B$10</f>
        <v>256514.47617783633</v>
      </c>
      <c r="Y194" s="62">
        <f>L194/L$4*Quanta!J$10</f>
        <v>265451.56469683256</v>
      </c>
      <c r="Z194" s="62">
        <f>M194/M$4*Quanta!K$10</f>
        <v>270488.11709578976</v>
      </c>
      <c r="AA194" s="62">
        <f>N194/N$4*Quanta!L$10</f>
        <v>275472.86613244039</v>
      </c>
      <c r="AB194" s="62">
        <f>O194/O$4*Quanta!M$10</f>
        <v>281048.05167842325</v>
      </c>
      <c r="AC194" s="62">
        <f>P194/P$4*Quanta!N$10</f>
        <v>291418.88565873425</v>
      </c>
      <c r="AE194" s="29">
        <f>Baselines!G194/'CCG WP'!X194-1</f>
        <v>-6.2885293551167121E-2</v>
      </c>
      <c r="AF194" s="29">
        <f>(Baselines!G194+Baselines!I194+Baselines!L194)/('CCG WP'!X194+'PC-med WP'!X194+'Specialised WP'!X194)-1</f>
        <v>-4.9597406108886299E-2</v>
      </c>
      <c r="AG194" s="29">
        <f>(Baselines!G194+Baselines!I194)/('CCG WP'!X194+'PC-med WP'!X194)-1</f>
        <v>-6.1799326261468335E-2</v>
      </c>
    </row>
    <row r="195" spans="1:33" x14ac:dyDescent="0.2">
      <c r="A195" s="20" t="s">
        <v>408</v>
      </c>
      <c r="B195" s="20" t="s">
        <v>409</v>
      </c>
      <c r="C195" s="46"/>
      <c r="D195" s="62">
        <v>212769.64693434566</v>
      </c>
      <c r="E195" s="62">
        <f>D195*Populations!F195/Populations!$E195</f>
        <v>213695.2274871252</v>
      </c>
      <c r="F195" s="62">
        <f>D195*Populations!G195/Populations!$E195</f>
        <v>214673.58417028151</v>
      </c>
      <c r="G195" s="62">
        <f>D195*Populations!H195/Populations!$E195</f>
        <v>215728.97718824507</v>
      </c>
      <c r="H195" s="62">
        <f>D195*Populations!I195/Populations!$E195</f>
        <v>216796.55888291006</v>
      </c>
      <c r="I195" s="62">
        <f>D195*Populations!J195/Populations!$E195</f>
        <v>217938.58201081023</v>
      </c>
      <c r="K195" s="62">
        <f t="shared" si="5"/>
        <v>212769.64693434566</v>
      </c>
      <c r="L195" s="62">
        <f>E195/E$4*Populations!F$4</f>
        <v>213732.80889018302</v>
      </c>
      <c r="M195" s="62">
        <f>F195/F$4*Populations!G$4</f>
        <v>214745.42354187593</v>
      </c>
      <c r="N195" s="62">
        <f>G195/G$4*Populations!H$4</f>
        <v>215834.44615754351</v>
      </c>
      <c r="O195" s="62">
        <f>H195/H$4*Populations!I$4</f>
        <v>216932.91117299604</v>
      </c>
      <c r="P195" s="62">
        <f>I195/I$4*Populations!J$4</f>
        <v>218104.59813787515</v>
      </c>
      <c r="R195" s="62">
        <f>L195/L$4*Quanta!B$10</f>
        <v>251634.49273296958</v>
      </c>
      <c r="S195" s="62">
        <f>M195/M$4*Quanta!J$10</f>
        <v>260441.86396354009</v>
      </c>
      <c r="T195" s="62">
        <f>N195/N$4*Quanta!K$10</f>
        <v>265436.78433329047</v>
      </c>
      <c r="U195" s="62">
        <f>O195/O$4*Quanta!L$10</f>
        <v>270429.98114966351</v>
      </c>
      <c r="V195" s="62">
        <f>P195/P$4*Quanta!M$10</f>
        <v>275990.39308083861</v>
      </c>
      <c r="X195" s="62">
        <f>K195/K$4*Quanta!B$10</f>
        <v>252373.65605465224</v>
      </c>
      <c r="Y195" s="62">
        <f>L195/L$4*Quanta!J$10</f>
        <v>261080.15019283249</v>
      </c>
      <c r="Z195" s="62">
        <f>M195/M$4*Quanta!K$10</f>
        <v>265997.33427643852</v>
      </c>
      <c r="AA195" s="62">
        <f>N195/N$4*Quanta!L$10</f>
        <v>270927.85547313356</v>
      </c>
      <c r="AB195" s="62">
        <f>O195/O$4*Quanta!M$10</f>
        <v>276385.16634473571</v>
      </c>
      <c r="AC195" s="62">
        <f>P195/P$4*Quanta!N$10</f>
        <v>286652.21880628617</v>
      </c>
      <c r="AE195" s="29">
        <f>Baselines!G195/'CCG WP'!X195-1</f>
        <v>5.362064690419821E-2</v>
      </c>
      <c r="AF195" s="29">
        <f>(Baselines!G195+Baselines!I195+Baselines!L195)/('CCG WP'!X195+'PC-med WP'!X195+'Specialised WP'!X195)-1</f>
        <v>3.2145620242417516E-2</v>
      </c>
      <c r="AG195" s="29">
        <f>(Baselines!G195+Baselines!I195)/('CCG WP'!X195+'PC-med WP'!X195)-1</f>
        <v>4.5043444196182891E-2</v>
      </c>
    </row>
    <row r="196" spans="1:33" x14ac:dyDescent="0.2">
      <c r="A196" s="20" t="s">
        <v>410</v>
      </c>
      <c r="B196" s="20" t="s">
        <v>411</v>
      </c>
      <c r="C196" s="46"/>
      <c r="D196" s="62">
        <v>113017.20752463411</v>
      </c>
      <c r="E196" s="62">
        <f>D196*Populations!F196/Populations!$E196</f>
        <v>113555.08314834551</v>
      </c>
      <c r="F196" s="62">
        <f>D196*Populations!G196/Populations!$E196</f>
        <v>114006.58557149176</v>
      </c>
      <c r="G196" s="62">
        <f>D196*Populations!H196/Populations!$E196</f>
        <v>114453.32427709379</v>
      </c>
      <c r="H196" s="62">
        <f>D196*Populations!I196/Populations!$E196</f>
        <v>114846.30132479443</v>
      </c>
      <c r="I196" s="62">
        <f>D196*Populations!J196/Populations!$E196</f>
        <v>115186.08057895463</v>
      </c>
      <c r="K196" s="62">
        <f t="shared" si="5"/>
        <v>113017.20752463411</v>
      </c>
      <c r="L196" s="62">
        <f>E196/E$4*Populations!F$4</f>
        <v>113575.05345558748</v>
      </c>
      <c r="M196" s="62">
        <f>F196/F$4*Populations!G$4</f>
        <v>114044.73726815595</v>
      </c>
      <c r="N196" s="62">
        <f>G196/G$4*Populations!H$4</f>
        <v>114509.280015176</v>
      </c>
      <c r="O196" s="62">
        <f>H196/H$4*Populations!I$4</f>
        <v>114918.53289652339</v>
      </c>
      <c r="P196" s="62">
        <f>I196/I$4*Populations!J$4</f>
        <v>115273.82432222884</v>
      </c>
      <c r="R196" s="62">
        <f>L196/L$4*Quanta!B$10</f>
        <v>133715.55406872931</v>
      </c>
      <c r="S196" s="62">
        <f>M196/M$4*Quanta!J$10</f>
        <v>138312.72145158786</v>
      </c>
      <c r="T196" s="62">
        <f>N196/N$4*Quanta!K$10</f>
        <v>140825.41320286991</v>
      </c>
      <c r="U196" s="62">
        <f>O196/O$4*Quanta!L$10</f>
        <v>143258.19220750101</v>
      </c>
      <c r="V196" s="62">
        <f>P196/P$4*Quanta!M$10</f>
        <v>145867.93840316887</v>
      </c>
      <c r="X196" s="62">
        <f>K196/K$4*Quanta!B$10</f>
        <v>134053.73497132547</v>
      </c>
      <c r="Y196" s="62">
        <f>L196/L$4*Quanta!J$10</f>
        <v>138734.86325433172</v>
      </c>
      <c r="Z196" s="62">
        <f>M196/M$4*Quanta!K$10</f>
        <v>141263.06210046317</v>
      </c>
      <c r="AA196" s="62">
        <f>N196/N$4*Quanta!L$10</f>
        <v>143738.6581178015</v>
      </c>
      <c r="AB196" s="62">
        <f>O196/O$4*Quanta!M$10</f>
        <v>146412.9055335903</v>
      </c>
      <c r="AC196" s="62">
        <f>P196/P$4*Quanta!N$10</f>
        <v>151502.98432206569</v>
      </c>
      <c r="AE196" s="29">
        <f>Baselines!G196/'CCG WP'!X196-1</f>
        <v>-6.4269897578976054E-2</v>
      </c>
      <c r="AF196" s="29">
        <f>(Baselines!G196+Baselines!I196+Baselines!L196)/('CCG WP'!X196+'PC-med WP'!X196+'Specialised WP'!X196)-1</f>
        <v>-4.6977065566756182E-2</v>
      </c>
      <c r="AG196" s="29">
        <f>(Baselines!G196+Baselines!I196)/('CCG WP'!X196+'PC-med WP'!X196)-1</f>
        <v>-5.2195935080883382E-2</v>
      </c>
    </row>
    <row r="197" spans="1:33" x14ac:dyDescent="0.2">
      <c r="A197" s="20" t="s">
        <v>412</v>
      </c>
      <c r="B197" s="20" t="s">
        <v>413</v>
      </c>
      <c r="C197" s="46"/>
      <c r="D197" s="62">
        <v>268817.91168908414</v>
      </c>
      <c r="E197" s="62">
        <f>D197*Populations!F197/Populations!$E197</f>
        <v>270777.14299488318</v>
      </c>
      <c r="F197" s="62">
        <f>D197*Populations!G197/Populations!$E197</f>
        <v>272438.33667545026</v>
      </c>
      <c r="G197" s="62">
        <f>D197*Populations!H197/Populations!$E197</f>
        <v>274058.13103166327</v>
      </c>
      <c r="H197" s="62">
        <f>D197*Populations!I197/Populations!$E197</f>
        <v>275432.96677239687</v>
      </c>
      <c r="I197" s="62">
        <f>D197*Populations!J197/Populations!$E197</f>
        <v>276699.01439825643</v>
      </c>
      <c r="K197" s="62">
        <f t="shared" si="5"/>
        <v>268817.91168908414</v>
      </c>
      <c r="L197" s="62">
        <f>E197/E$4*Populations!F$4</f>
        <v>270824.76308012981</v>
      </c>
      <c r="M197" s="62">
        <f>F197/F$4*Populations!G$4</f>
        <v>272529.50671381637</v>
      </c>
      <c r="N197" s="62">
        <f>G197/G$4*Populations!H$4</f>
        <v>274192.11687345657</v>
      </c>
      <c r="O197" s="62">
        <f>H197/H$4*Populations!I$4</f>
        <v>275606.19791581586</v>
      </c>
      <c r="P197" s="62">
        <f>I197/I$4*Populations!J$4</f>
        <v>276909.7916654537</v>
      </c>
      <c r="R197" s="62">
        <f>L197/L$4*Quanta!B$10</f>
        <v>318850.68198495603</v>
      </c>
      <c r="S197" s="62">
        <f>M197/M$4*Quanta!J$10</f>
        <v>330522.02716566634</v>
      </c>
      <c r="T197" s="62">
        <f>N197/N$4*Quanta!K$10</f>
        <v>337206.01640807348</v>
      </c>
      <c r="U197" s="62">
        <f>O197/O$4*Quanta!L$10</f>
        <v>343572.48286622512</v>
      </c>
      <c r="V197" s="62">
        <f>P197/P$4*Quanta!M$10</f>
        <v>350402.70999408211</v>
      </c>
      <c r="X197" s="62">
        <f>K197/K$4*Quanta!B$10</f>
        <v>318854.49904837686</v>
      </c>
      <c r="Y197" s="62">
        <f>L197/L$4*Quanta!J$10</f>
        <v>330819.44783324376</v>
      </c>
      <c r="Z197" s="62">
        <f>M197/M$4*Quanta!K$10</f>
        <v>337572.37338010949</v>
      </c>
      <c r="AA197" s="62">
        <f>N197/N$4*Quanta!L$10</f>
        <v>344181.77234759263</v>
      </c>
      <c r="AB197" s="62">
        <f>O197/O$4*Quanta!M$10</f>
        <v>351138.35169001808</v>
      </c>
      <c r="AC197" s="62">
        <f>P197/P$4*Quanta!N$10</f>
        <v>363939.16894824285</v>
      </c>
      <c r="AE197" s="29">
        <f>Baselines!G197/'CCG WP'!X197-1</f>
        <v>-7.6885942253395623E-2</v>
      </c>
      <c r="AF197" s="29">
        <f>(Baselines!G197+Baselines!I197+Baselines!L197)/('CCG WP'!X197+'PC-med WP'!X197+'Specialised WP'!X197)-1</f>
        <v>-4.0801982721804131E-2</v>
      </c>
      <c r="AG197" s="29">
        <f>(Baselines!G197+Baselines!I197)/('CCG WP'!X197+'PC-med WP'!X197)-1</f>
        <v>-7.7122149929852335E-2</v>
      </c>
    </row>
    <row r="198" spans="1:33" x14ac:dyDescent="0.2">
      <c r="A198" s="20" t="s">
        <v>414</v>
      </c>
      <c r="B198" s="20" t="s">
        <v>415</v>
      </c>
      <c r="C198" s="46"/>
      <c r="D198" s="62">
        <v>289182.76750837662</v>
      </c>
      <c r="E198" s="62">
        <f>D198*Populations!F198/Populations!$E198</f>
        <v>291729.35461380892</v>
      </c>
      <c r="F198" s="62">
        <f>D198*Populations!G198/Populations!$E198</f>
        <v>294298.92085079529</v>
      </c>
      <c r="G198" s="62">
        <f>D198*Populations!H198/Populations!$E198</f>
        <v>296914.20467419678</v>
      </c>
      <c r="H198" s="62">
        <f>D198*Populations!I198/Populations!$E198</f>
        <v>299537.48875065701</v>
      </c>
      <c r="I198" s="62">
        <f>D198*Populations!J198/Populations!$E198</f>
        <v>302247.92774971569</v>
      </c>
      <c r="K198" s="62">
        <f t="shared" si="5"/>
        <v>289182.76750837662</v>
      </c>
      <c r="L198" s="62">
        <f>E198/E$4*Populations!F$4</f>
        <v>291780.65944915061</v>
      </c>
      <c r="M198" s="62">
        <f>F198/F$4*Populations!G$4</f>
        <v>294397.40641722654</v>
      </c>
      <c r="N198" s="62">
        <f>G198/G$4*Populations!H$4</f>
        <v>297059.36475211126</v>
      </c>
      <c r="O198" s="62">
        <f>H198/H$4*Populations!I$4</f>
        <v>299725.8802212975</v>
      </c>
      <c r="P198" s="62">
        <f>I198/I$4*Populations!J$4</f>
        <v>302478.16706721258</v>
      </c>
      <c r="R198" s="62">
        <f>L198/L$4*Quanta!B$10</f>
        <v>343522.73107262154</v>
      </c>
      <c r="S198" s="62">
        <f>M198/M$4*Quanta!J$10</f>
        <v>357043.27481690346</v>
      </c>
      <c r="T198" s="62">
        <f>N198/N$4*Quanta!K$10</f>
        <v>365328.53740285407</v>
      </c>
      <c r="U198" s="62">
        <f>O198/O$4*Quanta!L$10</f>
        <v>373640.23605285742</v>
      </c>
      <c r="V198" s="62">
        <f>P198/P$4*Quanta!M$10</f>
        <v>382757.03006719227</v>
      </c>
      <c r="X198" s="62">
        <f>K198/K$4*Quanta!B$10</f>
        <v>343009.97983331518</v>
      </c>
      <c r="Y198" s="62">
        <f>L198/L$4*Quanta!J$10</f>
        <v>356417.616873639</v>
      </c>
      <c r="Z198" s="62">
        <f>M198/M$4*Quanta!K$10</f>
        <v>364659.34422862838</v>
      </c>
      <c r="AA198" s="62">
        <f>N198/N$4*Quanta!L$10</f>
        <v>372886.06185573863</v>
      </c>
      <c r="AB198" s="62">
        <f>O198/O$4*Quanta!M$10</f>
        <v>381868.23204858921</v>
      </c>
      <c r="AC198" s="62">
        <f>P198/P$4*Quanta!N$10</f>
        <v>397543.37354897789</v>
      </c>
      <c r="AE198" s="29">
        <f>Baselines!G198/'CCG WP'!X198-1</f>
        <v>-3.6280403765421299E-2</v>
      </c>
      <c r="AF198" s="29">
        <f>(Baselines!G198+Baselines!I198+Baselines!L198)/('CCG WP'!X198+'PC-med WP'!X198+'Specialised WP'!X198)-1</f>
        <v>-3.2158594524529849E-2</v>
      </c>
      <c r="AG198" s="29">
        <f>(Baselines!G198+Baselines!I198)/('CCG WP'!X198+'PC-med WP'!X198)-1</f>
        <v>-3.6614699937179362E-2</v>
      </c>
    </row>
    <row r="199" spans="1:33" x14ac:dyDescent="0.2">
      <c r="A199" s="20" t="s">
        <v>416</v>
      </c>
      <c r="B199" s="20" t="s">
        <v>417</v>
      </c>
      <c r="C199" s="46"/>
      <c r="D199" s="62">
        <v>92716.969696395274</v>
      </c>
      <c r="E199" s="62">
        <f>D199*Populations!F199/Populations!$E199</f>
        <v>93194.807745100043</v>
      </c>
      <c r="F199" s="62">
        <f>D199*Populations!G199/Populations!$E199</f>
        <v>93679.833945871753</v>
      </c>
      <c r="G199" s="62">
        <f>D199*Populations!H199/Populations!$E199</f>
        <v>94145.49336680508</v>
      </c>
      <c r="H199" s="62">
        <f>D199*Populations!I199/Populations!$E199</f>
        <v>94630.848246608002</v>
      </c>
      <c r="I199" s="62">
        <f>D199*Populations!J199/Populations!$E199</f>
        <v>95134.519689226538</v>
      </c>
      <c r="K199" s="62">
        <f t="shared" si="5"/>
        <v>92716.969696395274</v>
      </c>
      <c r="L199" s="62">
        <f>E199/E$4*Populations!F$4</f>
        <v>93211.197402809994</v>
      </c>
      <c r="M199" s="62">
        <f>F199/F$4*Populations!G$4</f>
        <v>93711.183403364412</v>
      </c>
      <c r="N199" s="62">
        <f>G199/G$4*Populations!H$4</f>
        <v>94191.520693680272</v>
      </c>
      <c r="O199" s="62">
        <f>H199/H$4*Populations!I$4</f>
        <v>94690.365486815557</v>
      </c>
      <c r="P199" s="62">
        <f>I199/I$4*Populations!J$4</f>
        <v>95206.989026061085</v>
      </c>
      <c r="R199" s="62">
        <f>L199/L$4*Quanta!B$10</f>
        <v>109740.5330388006</v>
      </c>
      <c r="S199" s="62">
        <f>M199/M$4*Quanta!J$10</f>
        <v>113652.31853260935</v>
      </c>
      <c r="T199" s="62">
        <f>N199/N$4*Quanta!K$10</f>
        <v>115838.29555243239</v>
      </c>
      <c r="U199" s="62">
        <f>O199/O$4*Quanta!L$10</f>
        <v>118041.62685685598</v>
      </c>
      <c r="V199" s="62">
        <f>P199/P$4*Quanta!M$10</f>
        <v>120475.28823181956</v>
      </c>
      <c r="X199" s="62">
        <f>K199/K$4*Quanta!B$10</f>
        <v>109974.89988695618</v>
      </c>
      <c r="Y199" s="62">
        <f>L199/L$4*Quanta!J$10</f>
        <v>113859.88676208873</v>
      </c>
      <c r="Z199" s="62">
        <f>M199/M$4*Quanta!K$10</f>
        <v>116076.6295553886</v>
      </c>
      <c r="AA199" s="62">
        <f>N199/N$4*Quanta!L$10</f>
        <v>118234.63381125448</v>
      </c>
      <c r="AB199" s="62">
        <f>O199/O$4*Quanta!M$10</f>
        <v>120641.04185393482</v>
      </c>
      <c r="AC199" s="62">
        <f>P199/P$4*Quanta!N$10</f>
        <v>125129.38692348849</v>
      </c>
      <c r="AE199" s="29">
        <f>Baselines!G199/'CCG WP'!X199-1</f>
        <v>-2.0504586456376872E-3</v>
      </c>
      <c r="AF199" s="29">
        <f>(Baselines!G199+Baselines!I199+Baselines!L199)/('CCG WP'!X199+'PC-med WP'!X199+'Specialised WP'!X199)-1</f>
        <v>-1.2046650264774472E-2</v>
      </c>
      <c r="AG199" s="29">
        <f>(Baselines!G199+Baselines!I199)/('CCG WP'!X199+'PC-med WP'!X199)-1</f>
        <v>-1.0330355132112778E-2</v>
      </c>
    </row>
    <row r="200" spans="1:33" x14ac:dyDescent="0.2">
      <c r="A200" s="20" t="s">
        <v>418</v>
      </c>
      <c r="B200" s="20" t="s">
        <v>419</v>
      </c>
      <c r="C200" s="46"/>
      <c r="D200" s="62">
        <v>113292.15130860236</v>
      </c>
      <c r="E200" s="62">
        <f>D200*Populations!F200/Populations!$E200</f>
        <v>114618.01840111452</v>
      </c>
      <c r="F200" s="62">
        <f>D200*Populations!G200/Populations!$E200</f>
        <v>115924.92613559616</v>
      </c>
      <c r="G200" s="62">
        <f>D200*Populations!H200/Populations!$E200</f>
        <v>117215.19548794367</v>
      </c>
      <c r="H200" s="62">
        <f>D200*Populations!I200/Populations!$E200</f>
        <v>118534.73706114281</v>
      </c>
      <c r="I200" s="62">
        <f>D200*Populations!J200/Populations!$E200</f>
        <v>119835.62280410956</v>
      </c>
      <c r="K200" s="62">
        <f t="shared" si="5"/>
        <v>113292.15130860236</v>
      </c>
      <c r="L200" s="62">
        <f>E200/E$4*Populations!F$4</f>
        <v>114638.1756409269</v>
      </c>
      <c r="M200" s="62">
        <f>F200/F$4*Populations!G$4</f>
        <v>115963.71979471309</v>
      </c>
      <c r="N200" s="62">
        <f>G200/G$4*Populations!H$4</f>
        <v>117272.50149298464</v>
      </c>
      <c r="O200" s="62">
        <f>H200/H$4*Populations!I$4</f>
        <v>118609.28844210708</v>
      </c>
      <c r="P200" s="62">
        <f>I200/I$4*Populations!J$4</f>
        <v>119926.90836630232</v>
      </c>
      <c r="R200" s="62">
        <f>L200/L$4*Quanta!B$10</f>
        <v>134967.20192387217</v>
      </c>
      <c r="S200" s="62">
        <f>M200/M$4*Quanta!J$10</f>
        <v>140640.05107699681</v>
      </c>
      <c r="T200" s="62">
        <f>N200/N$4*Quanta!K$10</f>
        <v>144223.66884059532</v>
      </c>
      <c r="U200" s="62">
        <f>O200/O$4*Quanta!L$10</f>
        <v>147859.11212888753</v>
      </c>
      <c r="V200" s="62">
        <f>P200/P$4*Quanta!M$10</f>
        <v>151755.96875799063</v>
      </c>
      <c r="X200" s="62">
        <f>K200/K$4*Quanta!B$10</f>
        <v>134379.85558565811</v>
      </c>
      <c r="Y200" s="62">
        <f>L200/L$4*Quanta!J$10</f>
        <v>140033.49448115643</v>
      </c>
      <c r="Z200" s="62">
        <f>M200/M$4*Quanta!K$10</f>
        <v>143640.03585929031</v>
      </c>
      <c r="AA200" s="62">
        <f>N200/N$4*Quanta!L$10</f>
        <v>147207.21321874936</v>
      </c>
      <c r="AB200" s="62">
        <f>O200/O$4*Quanta!M$10</f>
        <v>151115.14310505049</v>
      </c>
      <c r="AC200" s="62">
        <f>P200/P$4*Quanta!N$10</f>
        <v>157618.47604903337</v>
      </c>
      <c r="AE200" s="29">
        <f>Baselines!G200/'CCG WP'!X200-1</f>
        <v>-2.1547238735606933E-2</v>
      </c>
      <c r="AF200" s="29">
        <f>(Baselines!G200+Baselines!I200+Baselines!L200)/('CCG WP'!X200+'PC-med WP'!X200+'Specialised WP'!X200)-1</f>
        <v>-2.8728434468601627E-2</v>
      </c>
      <c r="AG200" s="29">
        <f>(Baselines!G200+Baselines!I200)/('CCG WP'!X200+'PC-med WP'!X200)-1</f>
        <v>-1.7648990479088966E-2</v>
      </c>
    </row>
    <row r="201" spans="1:33" x14ac:dyDescent="0.2">
      <c r="A201" s="20" t="s">
        <v>420</v>
      </c>
      <c r="B201" s="20" t="s">
        <v>421</v>
      </c>
      <c r="C201" s="46"/>
      <c r="D201" s="62">
        <v>164802.60155338465</v>
      </c>
      <c r="E201" s="62">
        <f>D201*Populations!F201/Populations!$E201</f>
        <v>166207.26618458703</v>
      </c>
      <c r="F201" s="62">
        <f>D201*Populations!G201/Populations!$E201</f>
        <v>167620.28380355125</v>
      </c>
      <c r="G201" s="62">
        <f>D201*Populations!H201/Populations!$E201</f>
        <v>169076.71986593617</v>
      </c>
      <c r="H201" s="62">
        <f>D201*Populations!I201/Populations!$E201</f>
        <v>170554.8010515038</v>
      </c>
      <c r="I201" s="62">
        <f>D201*Populations!J201/Populations!$E201</f>
        <v>172066.60755869834</v>
      </c>
      <c r="K201" s="62">
        <f t="shared" si="5"/>
        <v>164802.60155338465</v>
      </c>
      <c r="L201" s="62">
        <f>E201/E$4*Populations!F$4</f>
        <v>166236.49614135805</v>
      </c>
      <c r="M201" s="62">
        <f>F201/F$4*Populations!G$4</f>
        <v>167676.3770387831</v>
      </c>
      <c r="N201" s="62">
        <f>G201/G$4*Populations!H$4</f>
        <v>169159.38074723756</v>
      </c>
      <c r="O201" s="62">
        <f>H201/H$4*Populations!I$4</f>
        <v>170662.06999446289</v>
      </c>
      <c r="P201" s="62">
        <f>I201/I$4*Populations!J$4</f>
        <v>172197.68041197897</v>
      </c>
      <c r="R201" s="62">
        <f>L201/L$4*Quanta!B$10</f>
        <v>195715.55999027635</v>
      </c>
      <c r="S201" s="62">
        <f>M201/M$4*Quanta!J$10</f>
        <v>203356.82809146453</v>
      </c>
      <c r="T201" s="62">
        <f>N201/N$4*Quanta!K$10</f>
        <v>208035.01417277436</v>
      </c>
      <c r="U201" s="62">
        <f>O201/O$4*Quanta!L$10</f>
        <v>212748.44891912467</v>
      </c>
      <c r="V201" s="62">
        <f>P201/P$4*Quanta!M$10</f>
        <v>217899.60372347472</v>
      </c>
      <c r="X201" s="62">
        <f>K201/K$4*Quanta!B$10</f>
        <v>195478.23517411668</v>
      </c>
      <c r="Y201" s="62">
        <f>L201/L$4*Quanta!J$10</f>
        <v>203062.17658148898</v>
      </c>
      <c r="Z201" s="62">
        <f>M201/M$4*Quanta!K$10</f>
        <v>207694.62081109226</v>
      </c>
      <c r="AA201" s="62">
        <f>N201/N$4*Quanta!L$10</f>
        <v>212338.61913570447</v>
      </c>
      <c r="AB201" s="62">
        <f>O201/O$4*Quanta!M$10</f>
        <v>217433.41915760047</v>
      </c>
      <c r="AC201" s="62">
        <f>P201/P$4*Quanta!N$10</f>
        <v>226317.31556702903</v>
      </c>
      <c r="AE201" s="29">
        <f>Baselines!G201/'CCG WP'!X201-1</f>
        <v>1.8871286539412058E-2</v>
      </c>
      <c r="AF201" s="29">
        <f>(Baselines!G201+Baselines!I201+Baselines!L201)/('CCG WP'!X201+'PC-med WP'!X201+'Specialised WP'!X201)-1</f>
        <v>2.8802890158761141E-3</v>
      </c>
      <c r="AG201" s="29">
        <f>(Baselines!G201+Baselines!I201)/('CCG WP'!X201+'PC-med WP'!X201)-1</f>
        <v>5.6168098150763957E-3</v>
      </c>
    </row>
    <row r="202" spans="1:33" x14ac:dyDescent="0.2">
      <c r="A202" s="20" t="s">
        <v>422</v>
      </c>
      <c r="B202" s="20" t="s">
        <v>423</v>
      </c>
      <c r="C202" s="46"/>
      <c r="D202" s="62">
        <v>548362.05212019291</v>
      </c>
      <c r="E202" s="62">
        <f>D202*Populations!F202/Populations!$E202</f>
        <v>552117.27010149218</v>
      </c>
      <c r="F202" s="62">
        <f>D202*Populations!G202/Populations!$E202</f>
        <v>555843.35630047147</v>
      </c>
      <c r="G202" s="62">
        <f>D202*Populations!H202/Populations!$E202</f>
        <v>559593.66067766945</v>
      </c>
      <c r="H202" s="62">
        <f>D202*Populations!I202/Populations!$E202</f>
        <v>563363.10162562691</v>
      </c>
      <c r="I202" s="62">
        <f>D202*Populations!J202/Populations!$E202</f>
        <v>567156.17274004896</v>
      </c>
      <c r="K202" s="62">
        <f t="shared" ref="K202:K217" si="6">D202</f>
        <v>548362.05212019291</v>
      </c>
      <c r="L202" s="62">
        <f>E202/E$4*Populations!F$4</f>
        <v>552214.36792584171</v>
      </c>
      <c r="M202" s="62">
        <f>F202/F$4*Populations!G$4</f>
        <v>556029.36631924438</v>
      </c>
      <c r="N202" s="62">
        <f>G202/G$4*Populations!H$4</f>
        <v>559867.243612085</v>
      </c>
      <c r="O202" s="62">
        <f>H202/H$4*Populations!I$4</f>
        <v>563717.42389648024</v>
      </c>
      <c r="P202" s="62">
        <f>I202/I$4*Populations!J$4</f>
        <v>567588.20762974373</v>
      </c>
      <c r="R202" s="62">
        <f>L202/L$4*Quanta!B$10</f>
        <v>650139.6911143997</v>
      </c>
      <c r="S202" s="62">
        <f>M202/M$4*Quanta!J$10</f>
        <v>674348.82752884866</v>
      </c>
      <c r="T202" s="62">
        <f>N202/N$4*Quanta!K$10</f>
        <v>688534.02894485509</v>
      </c>
      <c r="U202" s="62">
        <f>O202/O$4*Quanta!L$10</f>
        <v>702733.81523235934</v>
      </c>
      <c r="V202" s="62">
        <f>P202/P$4*Quanta!M$10</f>
        <v>718228.28986281052</v>
      </c>
      <c r="X202" s="62">
        <f>K202/K$4*Quanta!B$10</f>
        <v>650431.76002406271</v>
      </c>
      <c r="Y202" s="62">
        <f>L202/L$4*Quanta!J$10</f>
        <v>674544.12294181378</v>
      </c>
      <c r="Z202" s="62">
        <f>M202/M$4*Quanta!K$10</f>
        <v>688733.32330407016</v>
      </c>
      <c r="AA202" s="62">
        <f>N202/N$4*Quanta!L$10</f>
        <v>702777.68151409237</v>
      </c>
      <c r="AB202" s="62">
        <f>O202/O$4*Quanta!M$10</f>
        <v>718208.83761988196</v>
      </c>
      <c r="AC202" s="62">
        <f>P202/P$4*Quanta!N$10</f>
        <v>745974.2732360817</v>
      </c>
      <c r="AE202" s="29">
        <f>Baselines!G202/'CCG WP'!X202-1</f>
        <v>-6.5957051075957285E-2</v>
      </c>
      <c r="AF202" s="29">
        <f>(Baselines!G202+Baselines!I202+Baselines!L202)/('CCG WP'!X202+'PC-med WP'!X202+'Specialised WP'!X202)-1</f>
        <v>-2.6615982979423247E-2</v>
      </c>
      <c r="AG202" s="29">
        <f>(Baselines!G202+Baselines!I202)/('CCG WP'!X202+'PC-med WP'!X202)-1</f>
        <v>-5.6763812191910179E-2</v>
      </c>
    </row>
    <row r="203" spans="1:33" x14ac:dyDescent="0.2">
      <c r="A203" s="20" t="s">
        <v>424</v>
      </c>
      <c r="B203" s="20" t="s">
        <v>425</v>
      </c>
      <c r="C203" s="46"/>
      <c r="D203" s="62">
        <v>450823.93088098092</v>
      </c>
      <c r="E203" s="62">
        <f>D203*Populations!F203/Populations!$E203</f>
        <v>455239.46633280755</v>
      </c>
      <c r="F203" s="62">
        <f>D203*Populations!G203/Populations!$E203</f>
        <v>459568.20358112769</v>
      </c>
      <c r="G203" s="62">
        <f>D203*Populations!H203/Populations!$E203</f>
        <v>464011.07356148382</v>
      </c>
      <c r="H203" s="62">
        <f>D203*Populations!I203/Populations!$E203</f>
        <v>468487.05243745731</v>
      </c>
      <c r="I203" s="62">
        <f>D203*Populations!J203/Populations!$E203</f>
        <v>473015.04794809961</v>
      </c>
      <c r="K203" s="62">
        <f t="shared" si="6"/>
        <v>450823.93088098092</v>
      </c>
      <c r="L203" s="62">
        <f>E203/E$4*Populations!F$4</f>
        <v>455319.52679121488</v>
      </c>
      <c r="M203" s="62">
        <f>F203/F$4*Populations!G$4</f>
        <v>459721.99563280307</v>
      </c>
      <c r="N203" s="62">
        <f>G203/G$4*Populations!H$4</f>
        <v>464237.9265800697</v>
      </c>
      <c r="O203" s="62">
        <f>H203/H$4*Populations!I$4</f>
        <v>468781.70325112628</v>
      </c>
      <c r="P203" s="62">
        <f>I203/I$4*Populations!J$4</f>
        <v>473375.37022595986</v>
      </c>
      <c r="R203" s="62">
        <f>L203/L$4*Quanta!B$10</f>
        <v>536062.28613404802</v>
      </c>
      <c r="S203" s="62">
        <f>M203/M$4*Quanta!J$10</f>
        <v>557547.86981198611</v>
      </c>
      <c r="T203" s="62">
        <f>N203/N$4*Quanta!K$10</f>
        <v>570927.50759080413</v>
      </c>
      <c r="U203" s="62">
        <f>O203/O$4*Quanta!L$10</f>
        <v>584386.32703551708</v>
      </c>
      <c r="V203" s="62">
        <f>P203/P$4*Quanta!M$10</f>
        <v>599011.00489803252</v>
      </c>
      <c r="X203" s="62">
        <f>K203/K$4*Quanta!B$10</f>
        <v>534738.32058606972</v>
      </c>
      <c r="Y203" s="62">
        <f>L203/L$4*Quanta!J$10</f>
        <v>556184.57015393605</v>
      </c>
      <c r="Z203" s="62">
        <f>M203/M$4*Quanta!K$10</f>
        <v>569440.89112438879</v>
      </c>
      <c r="AA203" s="62">
        <f>N203/N$4*Quanta!L$10</f>
        <v>582738.24274474557</v>
      </c>
      <c r="AB203" s="62">
        <f>O203/O$4*Quanta!M$10</f>
        <v>597255.19900070992</v>
      </c>
      <c r="AC203" s="62">
        <f>P203/P$4*Quanta!N$10</f>
        <v>622151.48769004561</v>
      </c>
      <c r="AE203" s="29">
        <f>Baselines!G203/'CCG WP'!X203-1</f>
        <v>-3.6773932178782998E-2</v>
      </c>
      <c r="AF203" s="29">
        <f>(Baselines!G203+Baselines!I203+Baselines!L203)/('CCG WP'!X203+'PC-med WP'!X203+'Specialised WP'!X203)-1</f>
        <v>-3.2687307524542075E-2</v>
      </c>
      <c r="AG203" s="29">
        <f>(Baselines!G203+Baselines!I203)/('CCG WP'!X203+'PC-med WP'!X203)-1</f>
        <v>-3.0284643174930737E-2</v>
      </c>
    </row>
    <row r="204" spans="1:33" x14ac:dyDescent="0.2">
      <c r="A204" s="20" t="s">
        <v>426</v>
      </c>
      <c r="B204" s="20" t="s">
        <v>427</v>
      </c>
      <c r="C204" s="46"/>
      <c r="D204" s="62">
        <v>138528.31240126916</v>
      </c>
      <c r="E204" s="62">
        <f>D204*Populations!F204/Populations!$E204</f>
        <v>139721.67426998451</v>
      </c>
      <c r="F204" s="62">
        <f>D204*Populations!G204/Populations!$E204</f>
        <v>140850.52140328611</v>
      </c>
      <c r="G204" s="62">
        <f>D204*Populations!H204/Populations!$E204</f>
        <v>142051.93568046537</v>
      </c>
      <c r="H204" s="62">
        <f>D204*Populations!I204/Populations!$E204</f>
        <v>143217.06833402626</v>
      </c>
      <c r="I204" s="62">
        <f>D204*Populations!J204/Populations!$E204</f>
        <v>144338.05496842938</v>
      </c>
      <c r="K204" s="62">
        <f t="shared" si="6"/>
        <v>138528.31240126916</v>
      </c>
      <c r="L204" s="62">
        <f>E204/E$4*Populations!F$4</f>
        <v>139746.24635153447</v>
      </c>
      <c r="M204" s="62">
        <f>F204/F$4*Populations!G$4</f>
        <v>140897.65628010605</v>
      </c>
      <c r="N204" s="62">
        <f>G204/G$4*Populations!H$4</f>
        <v>142121.38426098682</v>
      </c>
      <c r="O204" s="62">
        <f>H204/H$4*Populations!I$4</f>
        <v>143307.14345028903</v>
      </c>
      <c r="P204" s="62">
        <f>I204/I$4*Populations!J$4</f>
        <v>144448.0054170964</v>
      </c>
      <c r="R204" s="62">
        <f>L204/L$4*Quanta!B$10</f>
        <v>164527.73907104228</v>
      </c>
      <c r="S204" s="62">
        <f>M204/M$4*Quanta!J$10</f>
        <v>170879.76835291795</v>
      </c>
      <c r="T204" s="62">
        <f>N204/N$4*Quanta!K$10</f>
        <v>174783.23731373396</v>
      </c>
      <c r="U204" s="62">
        <f>O204/O$4*Quanta!L$10</f>
        <v>178647.61917553606</v>
      </c>
      <c r="V204" s="62">
        <f>P204/P$4*Quanta!M$10</f>
        <v>182785.05879828366</v>
      </c>
      <c r="X204" s="62">
        <f>K204/K$4*Quanta!B$10</f>
        <v>164313.36504768091</v>
      </c>
      <c r="Y204" s="62">
        <f>L204/L$4*Quanta!J$10</f>
        <v>170703.65179680652</v>
      </c>
      <c r="Z204" s="62">
        <f>M204/M$4*Quanta!K$10</f>
        <v>174524.79479264768</v>
      </c>
      <c r="AA204" s="62">
        <f>N204/N$4*Quanta!L$10</f>
        <v>178398.96522632311</v>
      </c>
      <c r="AB204" s="62">
        <f>O204/O$4*Quanta!M$10</f>
        <v>182581.64916853551</v>
      </c>
      <c r="AC204" s="62">
        <f>P204/P$4*Quanta!N$10</f>
        <v>189846.25545940141</v>
      </c>
      <c r="AE204" s="29">
        <f>Baselines!G204/'CCG WP'!X204-1</f>
        <v>-5.0890744473770289E-2</v>
      </c>
      <c r="AF204" s="29">
        <f>(Baselines!G204+Baselines!I204+Baselines!L204)/('CCG WP'!X204+'PC-med WP'!X204+'Specialised WP'!X204)-1</f>
        <v>-4.5820508845313634E-2</v>
      </c>
      <c r="AG204" s="29">
        <f>(Baselines!G204+Baselines!I204)/('CCG WP'!X204+'PC-med WP'!X204)-1</f>
        <v>-5.4795314084562396E-2</v>
      </c>
    </row>
    <row r="205" spans="1:33" x14ac:dyDescent="0.2">
      <c r="A205" s="20" t="s">
        <v>428</v>
      </c>
      <c r="B205" s="20" t="s">
        <v>429</v>
      </c>
      <c r="C205" s="46"/>
      <c r="D205" s="62">
        <v>136292.84291062102</v>
      </c>
      <c r="E205" s="62">
        <f>D205*Populations!F205/Populations!$E205</f>
        <v>137677.83235774425</v>
      </c>
      <c r="F205" s="62">
        <f>D205*Populations!G205/Populations!$E205</f>
        <v>138995.92670131443</v>
      </c>
      <c r="G205" s="62">
        <f>D205*Populations!H205/Populations!$E205</f>
        <v>140258.39758807572</v>
      </c>
      <c r="H205" s="62">
        <f>D205*Populations!I205/Populations!$E205</f>
        <v>141484.53755710935</v>
      </c>
      <c r="I205" s="62">
        <f>D205*Populations!J205/Populations!$E205</f>
        <v>142695.70412399044</v>
      </c>
      <c r="K205" s="62">
        <f t="shared" si="6"/>
        <v>136292.84291062102</v>
      </c>
      <c r="L205" s="62">
        <f>E205/E$4*Populations!F$4</f>
        <v>137702.04500007047</v>
      </c>
      <c r="M205" s="62">
        <f>F205/F$4*Populations!G$4</f>
        <v>139042.44094789488</v>
      </c>
      <c r="N205" s="62">
        <f>G205/G$4*Populations!H$4</f>
        <v>140326.96931553615</v>
      </c>
      <c r="O205" s="62">
        <f>H205/H$4*Populations!I$4</f>
        <v>141573.52301336877</v>
      </c>
      <c r="P205" s="62">
        <f>I205/I$4*Populations!J$4</f>
        <v>142804.40350125942</v>
      </c>
      <c r="R205" s="62">
        <f>L205/L$4*Quanta!B$10</f>
        <v>162121.03523932502</v>
      </c>
      <c r="S205" s="62">
        <f>M205/M$4*Quanta!J$10</f>
        <v>168629.77516933516</v>
      </c>
      <c r="T205" s="62">
        <f>N205/N$4*Quanta!K$10</f>
        <v>172576.43602988165</v>
      </c>
      <c r="U205" s="62">
        <f>O205/O$4*Quanta!L$10</f>
        <v>176486.47663823271</v>
      </c>
      <c r="V205" s="62">
        <f>P205/P$4*Quanta!M$10</f>
        <v>180705.23864459066</v>
      </c>
      <c r="X205" s="62">
        <f>K205/K$4*Quanta!B$10</f>
        <v>161661.7950682111</v>
      </c>
      <c r="Y205" s="62">
        <f>L205/L$4*Quanta!J$10</f>
        <v>168206.60701161009</v>
      </c>
      <c r="Z205" s="62">
        <f>M205/M$4*Quanta!K$10</f>
        <v>172226.80713480723</v>
      </c>
      <c r="AA205" s="62">
        <f>N205/N$4*Quanta!L$10</f>
        <v>176146.51200741</v>
      </c>
      <c r="AB205" s="62">
        <f>O205/O$4*Quanta!M$10</f>
        <v>180372.91573917249</v>
      </c>
      <c r="AC205" s="62">
        <f>P205/P$4*Quanta!N$10</f>
        <v>187686.08946550934</v>
      </c>
      <c r="AE205" s="29">
        <f>Baselines!G205/'CCG WP'!X205-1</f>
        <v>1.2747736290564804E-2</v>
      </c>
      <c r="AF205" s="29">
        <f>(Baselines!G205+Baselines!I205+Baselines!L205)/('CCG WP'!X205+'PC-med WP'!X205+'Specialised WP'!X205)-1</f>
        <v>6.7701512607287739E-4</v>
      </c>
      <c r="AG205" s="29">
        <f>(Baselines!G205+Baselines!I205)/('CCG WP'!X205+'PC-med WP'!X205)-1</f>
        <v>9.2866904538089212E-3</v>
      </c>
    </row>
    <row r="206" spans="1:33" x14ac:dyDescent="0.2">
      <c r="A206" s="20" t="s">
        <v>432</v>
      </c>
      <c r="B206" s="20" t="s">
        <v>433</v>
      </c>
      <c r="C206" s="46"/>
      <c r="D206" s="62">
        <v>187397.10373182755</v>
      </c>
      <c r="E206" s="62">
        <f>D206*Populations!F206/Populations!$E206</f>
        <v>188361.63757657856</v>
      </c>
      <c r="F206" s="62">
        <f>D206*Populations!G206/Populations!$E206</f>
        <v>189188.30324911966</v>
      </c>
      <c r="G206" s="62">
        <f>D206*Populations!H206/Populations!$E206</f>
        <v>190016.6821182665</v>
      </c>
      <c r="H206" s="62">
        <f>D206*Populations!I206/Populations!$E206</f>
        <v>190756.14099281561</v>
      </c>
      <c r="I206" s="62">
        <f>D206*Populations!J206/Populations!$E206</f>
        <v>191447.98152095647</v>
      </c>
      <c r="K206" s="62">
        <f t="shared" si="6"/>
        <v>187397.10373182755</v>
      </c>
      <c r="L206" s="62">
        <f>E206/E$4*Populations!F$4</f>
        <v>188394.76370066489</v>
      </c>
      <c r="M206" s="62">
        <f>F206/F$4*Populations!G$4</f>
        <v>189251.61410718804</v>
      </c>
      <c r="N206" s="62">
        <f>G206/G$4*Populations!H$4</f>
        <v>190109.58045706979</v>
      </c>
      <c r="O206" s="62">
        <f>H206/H$4*Populations!I$4</f>
        <v>190876.11539096269</v>
      </c>
      <c r="P206" s="62">
        <f>I206/I$4*Populations!J$4</f>
        <v>191593.81826144204</v>
      </c>
      <c r="R206" s="62">
        <f>L206/L$4*Quanta!B$10</f>
        <v>221803.19925389759</v>
      </c>
      <c r="S206" s="62">
        <f>M206/M$4*Quanta!J$10</f>
        <v>229523.13638745906</v>
      </c>
      <c r="T206" s="62">
        <f>N206/N$4*Quanta!K$10</f>
        <v>233799.91751011752</v>
      </c>
      <c r="U206" s="62">
        <f>O206/O$4*Quanta!L$10</f>
        <v>237947.40967604995</v>
      </c>
      <c r="V206" s="62">
        <f>P206/P$4*Quanta!M$10</f>
        <v>242443.55077927883</v>
      </c>
      <c r="X206" s="62">
        <f>K206/K$4*Quanta!B$10</f>
        <v>222278.37891486363</v>
      </c>
      <c r="Y206" s="62">
        <f>L206/L$4*Quanta!J$10</f>
        <v>230129.07310727786</v>
      </c>
      <c r="Z206" s="62">
        <f>M206/M$4*Quanta!K$10</f>
        <v>234419.08111354336</v>
      </c>
      <c r="AA206" s="62">
        <f>N206/N$4*Quanta!L$10</f>
        <v>238636.51912417827</v>
      </c>
      <c r="AB206" s="62">
        <f>O206/O$4*Quanta!M$10</f>
        <v>243187.29056974559</v>
      </c>
      <c r="AC206" s="62">
        <f>P206/P$4*Quanta!N$10</f>
        <v>251809.42347438473</v>
      </c>
      <c r="AE206" s="29">
        <f>Baselines!G206/'CCG WP'!X206-1</f>
        <v>-2.4990832723952416E-2</v>
      </c>
      <c r="AF206" s="29">
        <f>(Baselines!G206+Baselines!I206+Baselines!L206)/('CCG WP'!X206+'PC-med WP'!X206+'Specialised WP'!X206)-1</f>
        <v>-1.4308224625413035E-2</v>
      </c>
      <c r="AG206" s="29">
        <f>(Baselines!G206+Baselines!I206)/('CCG WP'!X206+'PC-med WP'!X206)-1</f>
        <v>-1.9155278764211636E-2</v>
      </c>
    </row>
    <row r="207" spans="1:33" x14ac:dyDescent="0.2">
      <c r="A207" s="20" t="s">
        <v>435</v>
      </c>
      <c r="B207" s="20" t="s">
        <v>436</v>
      </c>
      <c r="C207" s="46"/>
      <c r="D207" s="62">
        <v>448568.57575283031</v>
      </c>
      <c r="E207" s="62">
        <f>D207*Populations!F207/Populations!$E207</f>
        <v>453241.9944017806</v>
      </c>
      <c r="F207" s="62">
        <f>D207*Populations!G207/Populations!$E207</f>
        <v>457680.55491824169</v>
      </c>
      <c r="G207" s="62">
        <f>D207*Populations!H207/Populations!$E207</f>
        <v>461993.53122282075</v>
      </c>
      <c r="H207" s="62">
        <f>D207*Populations!I207/Populations!$E207</f>
        <v>466053.17680777208</v>
      </c>
      <c r="I207" s="62">
        <f>D207*Populations!J207/Populations!$E207</f>
        <v>469935.27264702355</v>
      </c>
      <c r="K207" s="62">
        <f t="shared" si="6"/>
        <v>448568.57575283031</v>
      </c>
      <c r="L207" s="62">
        <f>E207/E$4*Populations!F$4</f>
        <v>453321.7035757975</v>
      </c>
      <c r="M207" s="62">
        <f>F207/F$4*Populations!G$4</f>
        <v>457833.71527834557</v>
      </c>
      <c r="N207" s="62">
        <f>G207/G$4*Populations!H$4</f>
        <v>462219.39787363284</v>
      </c>
      <c r="O207" s="62">
        <f>H207/H$4*Populations!I$4</f>
        <v>466346.29685675731</v>
      </c>
      <c r="P207" s="62">
        <f>I207/I$4*Populations!J$4</f>
        <v>470293.24888609158</v>
      </c>
      <c r="R207" s="62">
        <f>L207/L$4*Quanta!B$10</f>
        <v>533710.18476976943</v>
      </c>
      <c r="S207" s="62">
        <f>M207/M$4*Quanta!J$10</f>
        <v>555257.77558278479</v>
      </c>
      <c r="T207" s="62">
        <f>N207/N$4*Quanta!K$10</f>
        <v>568445.08748382097</v>
      </c>
      <c r="U207" s="62">
        <f>O207/O$4*Quanta!L$10</f>
        <v>581350.33354905271</v>
      </c>
      <c r="V207" s="62">
        <f>P207/P$4*Quanta!M$10</f>
        <v>595110.87676054426</v>
      </c>
      <c r="X207" s="62">
        <f>K207/K$4*Quanta!B$10</f>
        <v>532063.16354372795</v>
      </c>
      <c r="Y207" s="62">
        <f>L207/L$4*Quanta!J$10</f>
        <v>553744.17746060877</v>
      </c>
      <c r="Z207" s="62">
        <f>M207/M$4*Quanta!K$10</f>
        <v>567101.94702784868</v>
      </c>
      <c r="AA207" s="62">
        <f>N207/N$4*Quanta!L$10</f>
        <v>580204.46899647778</v>
      </c>
      <c r="AB207" s="62">
        <f>O207/O$4*Quanta!M$10</f>
        <v>594152.34937874577</v>
      </c>
      <c r="AC207" s="62">
        <f>P207/P$4*Quanta!N$10</f>
        <v>618100.69312520593</v>
      </c>
      <c r="AE207" s="29">
        <f>Baselines!G207/'CCG WP'!X207-1</f>
        <v>2.1603663331463352E-2</v>
      </c>
      <c r="AF207" s="29">
        <f>(Baselines!G207+Baselines!I207+Baselines!L207)/('CCG WP'!X207+'PC-med WP'!X207+'Specialised WP'!X207)-1</f>
        <v>2.59197420608408E-2</v>
      </c>
      <c r="AG207" s="29">
        <f>(Baselines!G207+Baselines!I207)/('CCG WP'!X207+'PC-med WP'!X207)-1</f>
        <v>1.9853623972192258E-2</v>
      </c>
    </row>
    <row r="208" spans="1:33" x14ac:dyDescent="0.2">
      <c r="A208" s="20" t="s">
        <v>437</v>
      </c>
      <c r="B208" s="20" t="s">
        <v>438</v>
      </c>
      <c r="C208" s="46"/>
      <c r="D208" s="62">
        <v>824366.08442277485</v>
      </c>
      <c r="E208" s="62">
        <f>D208*Populations!F208/Populations!$E208</f>
        <v>829254.06823583553</v>
      </c>
      <c r="F208" s="62">
        <f>D208*Populations!G208/Populations!$E208</f>
        <v>834090.0491037335</v>
      </c>
      <c r="G208" s="62">
        <f>D208*Populations!H208/Populations!$E208</f>
        <v>839070.14991721709</v>
      </c>
      <c r="H208" s="62">
        <f>D208*Populations!I208/Populations!$E208</f>
        <v>844031.96487193427</v>
      </c>
      <c r="I208" s="62">
        <f>D208*Populations!J208/Populations!$E208</f>
        <v>849067.40660266997</v>
      </c>
      <c r="K208" s="62">
        <f t="shared" si="6"/>
        <v>824366.08442277485</v>
      </c>
      <c r="L208" s="62">
        <f>E208/E$4*Populations!F$4</f>
        <v>829399.90458296495</v>
      </c>
      <c r="M208" s="62">
        <f>F208/F$4*Populations!G$4</f>
        <v>834369.17289631558</v>
      </c>
      <c r="N208" s="62">
        <f>G208/G$4*Populations!H$4</f>
        <v>839480.36770545447</v>
      </c>
      <c r="O208" s="62">
        <f>H208/H$4*Populations!I$4</f>
        <v>844562.81135727093</v>
      </c>
      <c r="P208" s="62">
        <f>I208/I$4*Populations!J$4</f>
        <v>849714.18920151342</v>
      </c>
      <c r="R208" s="62">
        <f>L208/L$4*Quanta!B$10</f>
        <v>976479.11589344125</v>
      </c>
      <c r="S208" s="62">
        <f>M208/M$4*Quanta!J$10</f>
        <v>1011917.5488760006</v>
      </c>
      <c r="T208" s="62">
        <f>N208/N$4*Quanta!K$10</f>
        <v>1032406.8900105737</v>
      </c>
      <c r="U208" s="62">
        <f>O208/O$4*Quanta!L$10</f>
        <v>1052837.5059371092</v>
      </c>
      <c r="V208" s="62">
        <f>P208/P$4*Quanta!M$10</f>
        <v>1075231.5865245722</v>
      </c>
      <c r="X208" s="62">
        <f>K208/K$4*Quanta!B$10</f>
        <v>977809.97266697185</v>
      </c>
      <c r="Y208" s="62">
        <f>L208/L$4*Quanta!J$10</f>
        <v>1013133.420099769</v>
      </c>
      <c r="Z208" s="62">
        <f>M208/M$4*Quanta!K$10</f>
        <v>1033502.7034910381</v>
      </c>
      <c r="AA208" s="62">
        <f>N208/N$4*Quanta!L$10</f>
        <v>1053764.2150420358</v>
      </c>
      <c r="AB208" s="62">
        <f>O208/O$4*Quanta!M$10</f>
        <v>1076022.2220012038</v>
      </c>
      <c r="AC208" s="62">
        <f>P208/P$4*Quanta!N$10</f>
        <v>1116769.0170925402</v>
      </c>
      <c r="AE208" s="29">
        <f>Baselines!G208/'CCG WP'!X208-1</f>
        <v>-1.789700165304442E-4</v>
      </c>
      <c r="AF208" s="29">
        <f>(Baselines!G208+Baselines!I208+Baselines!L208)/('CCG WP'!X208+'PC-med WP'!X208+'Specialised WP'!X208)-1</f>
        <v>7.64896769491763E-3</v>
      </c>
      <c r="AG208" s="29">
        <f>(Baselines!G208+Baselines!I208)/('CCG WP'!X208+'PC-med WP'!X208)-1</f>
        <v>1.5816644790518364E-3</v>
      </c>
    </row>
    <row r="209" spans="1:33" x14ac:dyDescent="0.2">
      <c r="A209" s="20" t="s">
        <v>439</v>
      </c>
      <c r="B209" s="20" t="s">
        <v>440</v>
      </c>
      <c r="C209" s="46"/>
      <c r="D209" s="62">
        <v>602628.49128544494</v>
      </c>
      <c r="E209" s="62">
        <f>D209*Populations!F209/Populations!$E209</f>
        <v>606840.92984871648</v>
      </c>
      <c r="F209" s="62">
        <f>D209*Populations!G209/Populations!$E209</f>
        <v>610981.09422329534</v>
      </c>
      <c r="G209" s="62">
        <f>D209*Populations!H209/Populations!$E209</f>
        <v>615141.83642689837</v>
      </c>
      <c r="H209" s="62">
        <f>D209*Populations!I209/Populations!$E209</f>
        <v>619262.75798401982</v>
      </c>
      <c r="I209" s="62">
        <f>D209*Populations!J209/Populations!$E209</f>
        <v>623387.48334248003</v>
      </c>
      <c r="K209" s="62">
        <f t="shared" si="6"/>
        <v>602628.49128544494</v>
      </c>
      <c r="L209" s="62">
        <f>E209/E$4*Populations!F$4</f>
        <v>606947.65162179864</v>
      </c>
      <c r="M209" s="62">
        <f>F209/F$4*Populations!G$4</f>
        <v>611185.55579240131</v>
      </c>
      <c r="N209" s="62">
        <f>G209/G$4*Populations!H$4</f>
        <v>615442.57662557682</v>
      </c>
      <c r="O209" s="62">
        <f>H209/H$4*Populations!I$4</f>
        <v>619652.23785238655</v>
      </c>
      <c r="P209" s="62">
        <f>I209/I$4*Populations!J$4</f>
        <v>623862.35279739881</v>
      </c>
      <c r="R209" s="62">
        <f>L209/L$4*Quanta!B$10</f>
        <v>714578.94192459399</v>
      </c>
      <c r="S209" s="62">
        <f>M209/M$4*Quanta!J$10</f>
        <v>741241.89821034786</v>
      </c>
      <c r="T209" s="62">
        <f>N209/N$4*Quanta!K$10</f>
        <v>756881.49593159044</v>
      </c>
      <c r="U209" s="62">
        <f>O209/O$4*Quanta!L$10</f>
        <v>772462.51892196655</v>
      </c>
      <c r="V209" s="62">
        <f>P209/P$4*Quanta!M$10</f>
        <v>789437.80849611911</v>
      </c>
      <c r="X209" s="62">
        <f>K209/K$4*Quanta!B$10</f>
        <v>714799.11622608709</v>
      </c>
      <c r="Y209" s="62">
        <f>L209/L$4*Quanta!J$10</f>
        <v>741402.2436116708</v>
      </c>
      <c r="Z209" s="62">
        <f>M209/M$4*Quanta!K$10</f>
        <v>757053.2862011838</v>
      </c>
      <c r="AA209" s="62">
        <f>N209/N$4*Quanta!L$10</f>
        <v>772539.04749902012</v>
      </c>
      <c r="AB209" s="62">
        <f>O209/O$4*Quanta!M$10</f>
        <v>789473.0491038491</v>
      </c>
      <c r="AC209" s="62">
        <f>P209/P$4*Quanta!N$10</f>
        <v>819934.69732369343</v>
      </c>
      <c r="AE209" s="29">
        <f>Baselines!G209/'CCG WP'!X209-1</f>
        <v>-8.7030946886326177E-3</v>
      </c>
      <c r="AF209" s="29">
        <f>(Baselines!G209+Baselines!I209+Baselines!L209)/('CCG WP'!X209+'PC-med WP'!X209+'Specialised WP'!X209)-1</f>
        <v>-2.4074673733117669E-3</v>
      </c>
      <c r="AG209" s="29">
        <f>(Baselines!G209+Baselines!I209)/('CCG WP'!X209+'PC-med WP'!X209)-1</f>
        <v>-7.6821320035372898E-3</v>
      </c>
    </row>
    <row r="210" spans="1:33" x14ac:dyDescent="0.2">
      <c r="A210" s="20" t="s">
        <v>442</v>
      </c>
      <c r="B210" s="20" t="s">
        <v>443</v>
      </c>
      <c r="C210" s="46"/>
      <c r="D210" s="62">
        <v>584588.99512271851</v>
      </c>
      <c r="E210" s="62">
        <f>D210*Populations!F210/Populations!$E210</f>
        <v>589443.0594649876</v>
      </c>
      <c r="F210" s="62">
        <f>D210*Populations!G210/Populations!$E210</f>
        <v>594226.9148061123</v>
      </c>
      <c r="G210" s="62">
        <f>D210*Populations!H210/Populations!$E210</f>
        <v>599010.35381524626</v>
      </c>
      <c r="H210" s="62">
        <f>D210*Populations!I210/Populations!$E210</f>
        <v>603772.1604677526</v>
      </c>
      <c r="I210" s="62">
        <f>D210*Populations!J210/Populations!$E210</f>
        <v>608557.43493035785</v>
      </c>
      <c r="K210" s="62">
        <f t="shared" si="6"/>
        <v>584588.99512271851</v>
      </c>
      <c r="L210" s="62">
        <f>E210/E$4*Populations!F$4</f>
        <v>589546.72157039761</v>
      </c>
      <c r="M210" s="62">
        <f>F210/F$4*Populations!G$4</f>
        <v>594425.76967830886</v>
      </c>
      <c r="N210" s="62">
        <f>G210/G$4*Populations!H$4</f>
        <v>599303.20740144234</v>
      </c>
      <c r="O210" s="62">
        <f>H210/H$4*Populations!I$4</f>
        <v>604151.89766097255</v>
      </c>
      <c r="P210" s="62">
        <f>I210/I$4*Populations!J$4</f>
        <v>609021.00749980169</v>
      </c>
      <c r="R210" s="62">
        <f>L210/L$4*Quanta!B$10</f>
        <v>694092.26873060642</v>
      </c>
      <c r="S210" s="62">
        <f>M210/M$4*Quanta!J$10</f>
        <v>720915.73775862891</v>
      </c>
      <c r="T210" s="62">
        <f>N210/N$4*Quanta!K$10</f>
        <v>737033.03177636047</v>
      </c>
      <c r="U210" s="62">
        <f>O210/O$4*Quanta!L$10</f>
        <v>753139.69380008022</v>
      </c>
      <c r="V210" s="62">
        <f>P210/P$4*Quanta!M$10</f>
        <v>770657.51336477604</v>
      </c>
      <c r="X210" s="62">
        <f>K210/K$4*Quanta!B$10</f>
        <v>693401.82734786684</v>
      </c>
      <c r="Y210" s="62">
        <f>L210/L$4*Quanta!J$10</f>
        <v>720146.55780982948</v>
      </c>
      <c r="Z210" s="62">
        <f>M210/M$4*Quanta!K$10</f>
        <v>736293.54959835683</v>
      </c>
      <c r="AA210" s="62">
        <f>N210/N$4*Quanta!L$10</f>
        <v>752279.97963275295</v>
      </c>
      <c r="AB210" s="62">
        <f>O210/O$4*Quanta!M$10</f>
        <v>769724.71272169636</v>
      </c>
      <c r="AC210" s="62">
        <f>P210/P$4*Quanta!N$10</f>
        <v>800428.89783139166</v>
      </c>
      <c r="AE210" s="29">
        <f>Baselines!G210/'CCG WP'!X210-1</f>
        <v>2.327242046169431E-2</v>
      </c>
      <c r="AF210" s="29">
        <f>(Baselines!G210+Baselines!I210+Baselines!L210)/('CCG WP'!X210+'PC-med WP'!X210+'Specialised WP'!X210)-1</f>
        <v>3.0520475696801386E-2</v>
      </c>
      <c r="AG210" s="29">
        <f>(Baselines!G210+Baselines!I210)/('CCG WP'!X210+'PC-med WP'!X210)-1</f>
        <v>3.359308522767801E-2</v>
      </c>
    </row>
    <row r="211" spans="1:33" x14ac:dyDescent="0.2">
      <c r="A211" s="20" t="s">
        <v>444</v>
      </c>
      <c r="B211" s="20" t="s">
        <v>445</v>
      </c>
      <c r="C211" s="46"/>
      <c r="D211" s="62">
        <v>222503.16126797858</v>
      </c>
      <c r="E211" s="62">
        <f>D211*Populations!F211/Populations!$E211</f>
        <v>224761.16935519932</v>
      </c>
      <c r="F211" s="62">
        <f>D211*Populations!G211/Populations!$E211</f>
        <v>227045.92831897648</v>
      </c>
      <c r="G211" s="62">
        <f>D211*Populations!H211/Populations!$E211</f>
        <v>229344.82245480816</v>
      </c>
      <c r="H211" s="62">
        <f>D211*Populations!I211/Populations!$E211</f>
        <v>231644.28758053429</v>
      </c>
      <c r="I211" s="62">
        <f>D211*Populations!J211/Populations!$E211</f>
        <v>233970.32065457295</v>
      </c>
      <c r="K211" s="62">
        <f t="shared" si="6"/>
        <v>222503.16126797858</v>
      </c>
      <c r="L211" s="62">
        <f>E211/E$4*Populations!F$4</f>
        <v>224800.69686452468</v>
      </c>
      <c r="M211" s="62">
        <f>F211/F$4*Populations!G$4</f>
        <v>227121.90802964536</v>
      </c>
      <c r="N211" s="62">
        <f>G211/G$4*Populations!H$4</f>
        <v>229456.94815230841</v>
      </c>
      <c r="O211" s="62">
        <f>H211/H$4*Populations!I$4</f>
        <v>231789.97821907437</v>
      </c>
      <c r="P211" s="62">
        <f>I211/I$4*Populations!J$4</f>
        <v>234148.54906243362</v>
      </c>
      <c r="R211" s="62">
        <f>L211/L$4*Quanta!B$10</f>
        <v>264665.07231740659</v>
      </c>
      <c r="S211" s="62">
        <f>M211/M$4*Quanta!J$10</f>
        <v>275451.98448739818</v>
      </c>
      <c r="T211" s="62">
        <f>N211/N$4*Quanta!K$10</f>
        <v>282189.96339454601</v>
      </c>
      <c r="U211" s="62">
        <f>O211/O$4*Quanta!L$10</f>
        <v>288950.8977753857</v>
      </c>
      <c r="V211" s="62">
        <f>P211/P$4*Quanta!M$10</f>
        <v>296292.46997441887</v>
      </c>
      <c r="X211" s="62">
        <f>K211/K$4*Quanta!B$10</f>
        <v>263918.92406648147</v>
      </c>
      <c r="Y211" s="62">
        <f>L211/L$4*Quanta!J$10</f>
        <v>274599.86141387979</v>
      </c>
      <c r="Z211" s="62">
        <f>M211/M$4*Quanta!K$10</f>
        <v>281327.63481165987</v>
      </c>
      <c r="AA211" s="62">
        <f>N211/N$4*Quanta!L$10</f>
        <v>288027.60631145054</v>
      </c>
      <c r="AB211" s="62">
        <f>O211/O$4*Quanta!M$10</f>
        <v>295313.93526560575</v>
      </c>
      <c r="AC211" s="62">
        <f>P211/P$4*Quanta!N$10</f>
        <v>307738.58823732659</v>
      </c>
      <c r="AE211" s="29">
        <f>Baselines!G211/'CCG WP'!X211-1</f>
        <v>-4.2980607395303183E-3</v>
      </c>
      <c r="AF211" s="29">
        <f>(Baselines!G211+Baselines!I211+Baselines!L211)/('CCG WP'!X211+'PC-med WP'!X211+'Specialised WP'!X211)-1</f>
        <v>4.6081033862519494E-3</v>
      </c>
      <c r="AG211" s="29">
        <f>(Baselines!G211+Baselines!I211)/('CCG WP'!X211+'PC-med WP'!X211)-1</f>
        <v>-1.2975580014209509E-3</v>
      </c>
    </row>
    <row r="212" spans="1:33" x14ac:dyDescent="0.2">
      <c r="A212" s="20" t="s">
        <v>446</v>
      </c>
      <c r="B212" s="20" t="s">
        <v>447</v>
      </c>
      <c r="C212" s="46"/>
      <c r="D212" s="62">
        <v>922130.41134300153</v>
      </c>
      <c r="E212" s="62">
        <f>D212*Populations!F212/Populations!$E212</f>
        <v>926922.68316827272</v>
      </c>
      <c r="F212" s="62">
        <f>D212*Populations!G212/Populations!$E212</f>
        <v>931643.71409799089</v>
      </c>
      <c r="G212" s="62">
        <f>D212*Populations!H212/Populations!$E212</f>
        <v>936438.29558538308</v>
      </c>
      <c r="H212" s="62">
        <f>D212*Populations!I212/Populations!$E212</f>
        <v>941086.34788371972</v>
      </c>
      <c r="I212" s="62">
        <f>D212*Populations!J212/Populations!$E212</f>
        <v>945722.29040084966</v>
      </c>
      <c r="K212" s="62">
        <f t="shared" si="6"/>
        <v>922130.41134300153</v>
      </c>
      <c r="L212" s="62">
        <f>E212/E$4*Populations!F$4</f>
        <v>927085.69595694949</v>
      </c>
      <c r="M212" s="62">
        <f>F212/F$4*Populations!G$4</f>
        <v>931955.48370499385</v>
      </c>
      <c r="N212" s="62">
        <f>G212/G$4*Populations!H$4</f>
        <v>936896.11624134821</v>
      </c>
      <c r="O212" s="62">
        <f>H212/H$4*Populations!I$4</f>
        <v>941678.2358701519</v>
      </c>
      <c r="P212" s="62">
        <f>I212/I$4*Populations!J$4</f>
        <v>946442.70048373938</v>
      </c>
      <c r="R212" s="62">
        <f>L212/L$4*Quanta!B$10</f>
        <v>1091487.7319653011</v>
      </c>
      <c r="S212" s="62">
        <f>M212/M$4*Quanta!J$10</f>
        <v>1130269.5969203743</v>
      </c>
      <c r="T212" s="62">
        <f>N212/N$4*Quanta!K$10</f>
        <v>1152210.3944795213</v>
      </c>
      <c r="U212" s="62">
        <f>O212/O$4*Quanta!L$10</f>
        <v>1173902.2271836528</v>
      </c>
      <c r="V212" s="62">
        <f>P212/P$4*Quanta!M$10</f>
        <v>1197632.2148415865</v>
      </c>
      <c r="X212" s="62">
        <f>K212/K$4*Quanta!B$10</f>
        <v>1093771.7227195688</v>
      </c>
      <c r="Y212" s="62">
        <f>L212/L$4*Quanta!J$10</f>
        <v>1132459.1390479046</v>
      </c>
      <c r="Z212" s="62">
        <f>M212/M$4*Quanta!K$10</f>
        <v>1154379.3122161529</v>
      </c>
      <c r="AA212" s="62">
        <f>N212/N$4*Quanta!L$10</f>
        <v>1176046.0857536043</v>
      </c>
      <c r="AB212" s="62">
        <f>O212/O$4*Quanta!M$10</f>
        <v>1199752.9303270942</v>
      </c>
      <c r="AC212" s="62">
        <f>P212/P$4*Quanta!N$10</f>
        <v>1243898.1221990313</v>
      </c>
      <c r="AE212" s="29">
        <f>Baselines!G212/'CCG WP'!X212-1</f>
        <v>5.6357099096988605E-3</v>
      </c>
      <c r="AF212" s="29">
        <f>(Baselines!G212+Baselines!I212+Baselines!L212)/('CCG WP'!X212+'PC-med WP'!X212+'Specialised WP'!X212)-1</f>
        <v>6.3217265137629486E-3</v>
      </c>
      <c r="AG212" s="29">
        <f>(Baselines!G212+Baselines!I212)/('CCG WP'!X212+'PC-med WP'!X212)-1</f>
        <v>9.5627533749222948E-3</v>
      </c>
    </row>
    <row r="213" spans="1:33" x14ac:dyDescent="0.2">
      <c r="A213" s="20" t="s">
        <v>448</v>
      </c>
      <c r="B213" s="20" t="s">
        <v>449</v>
      </c>
      <c r="C213" s="46"/>
      <c r="D213" s="62">
        <v>578562.75361927843</v>
      </c>
      <c r="E213" s="62">
        <f>D213*Populations!F213/Populations!$E213</f>
        <v>582129.46690047521</v>
      </c>
      <c r="F213" s="62">
        <f>D213*Populations!G213/Populations!$E213</f>
        <v>585755.85937438172</v>
      </c>
      <c r="G213" s="62">
        <f>D213*Populations!H213/Populations!$E213</f>
        <v>589489.5526378199</v>
      </c>
      <c r="H213" s="62">
        <f>D213*Populations!I213/Populations!$E213</f>
        <v>593278.72850992798</v>
      </c>
      <c r="I213" s="62">
        <f>D213*Populations!J213/Populations!$E213</f>
        <v>597195.38240723161</v>
      </c>
      <c r="K213" s="62">
        <f t="shared" si="6"/>
        <v>578562.75361927843</v>
      </c>
      <c r="L213" s="62">
        <f>E213/E$4*Populations!F$4</f>
        <v>582231.84280462936</v>
      </c>
      <c r="M213" s="62">
        <f>F213/F$4*Populations!G$4</f>
        <v>585951.87945299479</v>
      </c>
      <c r="N213" s="62">
        <f>G213/G$4*Populations!H$4</f>
        <v>589777.75154526054</v>
      </c>
      <c r="O213" s="62">
        <f>H213/H$4*Populations!I$4</f>
        <v>593651.86595135438</v>
      </c>
      <c r="P213" s="62">
        <f>I213/I$4*Populations!J$4</f>
        <v>597650.29985954112</v>
      </c>
      <c r="R213" s="62">
        <f>L213/L$4*Quanta!B$10</f>
        <v>685480.22728884069</v>
      </c>
      <c r="S213" s="62">
        <f>M213/M$4*Quanta!J$10</f>
        <v>710638.65837363875</v>
      </c>
      <c r="T213" s="62">
        <f>N213/N$4*Quanta!K$10</f>
        <v>725318.46805964923</v>
      </c>
      <c r="U213" s="62">
        <f>O213/O$4*Quanta!L$10</f>
        <v>740050.28582620912</v>
      </c>
      <c r="V213" s="62">
        <f>P213/P$4*Quanta!M$10</f>
        <v>756268.97640573862</v>
      </c>
      <c r="X213" s="62">
        <f>K213/K$4*Quanta!B$10</f>
        <v>686253.88767505833</v>
      </c>
      <c r="Y213" s="62">
        <f>L213/L$4*Quanta!J$10</f>
        <v>711211.24433724792</v>
      </c>
      <c r="Z213" s="62">
        <f>M213/M$4*Quanta!K$10</f>
        <v>725797.25042835309</v>
      </c>
      <c r="AA213" s="62">
        <f>N213/N$4*Quanta!L$10</f>
        <v>740323.07760222338</v>
      </c>
      <c r="AB213" s="62">
        <f>O213/O$4*Quanta!M$10</f>
        <v>756347.06064024928</v>
      </c>
      <c r="AC213" s="62">
        <f>P213/P$4*Quanta!N$10</f>
        <v>785484.51517139003</v>
      </c>
      <c r="AE213" s="29">
        <f>Baselines!G213/'CCG WP'!X213-1</f>
        <v>-1.9534613815413437E-2</v>
      </c>
      <c r="AF213" s="29">
        <f>(Baselines!G213+Baselines!I213+Baselines!L213)/('CCG WP'!X213+'PC-med WP'!X213+'Specialised WP'!X213)-1</f>
        <v>-7.2719703227265287E-3</v>
      </c>
      <c r="AG213" s="29">
        <f>(Baselines!G213+Baselines!I213)/('CCG WP'!X213+'PC-med WP'!X213)-1</f>
        <v>-5.8904834392088379E-3</v>
      </c>
    </row>
    <row r="214" spans="1:33" x14ac:dyDescent="0.2">
      <c r="A214" s="20" t="s">
        <v>450</v>
      </c>
      <c r="B214" s="20" t="s">
        <v>451</v>
      </c>
      <c r="C214" s="46"/>
      <c r="D214" s="62">
        <v>304720.68990022637</v>
      </c>
      <c r="E214" s="62">
        <f>D214*Populations!F214/Populations!$E214</f>
        <v>306063.75362577004</v>
      </c>
      <c r="F214" s="62">
        <f>D214*Populations!G214/Populations!$E214</f>
        <v>307430.36037959461</v>
      </c>
      <c r="G214" s="62">
        <f>D214*Populations!H214/Populations!$E214</f>
        <v>308867.78489791858</v>
      </c>
      <c r="H214" s="62">
        <f>D214*Populations!I214/Populations!$E214</f>
        <v>310354.86637105112</v>
      </c>
      <c r="I214" s="62">
        <f>D214*Populations!J214/Populations!$E214</f>
        <v>311911.45919515326</v>
      </c>
      <c r="K214" s="62">
        <f t="shared" si="6"/>
        <v>304720.68990022637</v>
      </c>
      <c r="L214" s="62">
        <f>E214/E$4*Populations!F$4</f>
        <v>306117.57937294117</v>
      </c>
      <c r="M214" s="62">
        <f>F214/F$4*Populations!G$4</f>
        <v>307533.24031232635</v>
      </c>
      <c r="N214" s="62">
        <f>G214/G$4*Populations!H$4</f>
        <v>309018.78902980324</v>
      </c>
      <c r="O214" s="62">
        <f>H214/H$4*Populations!I$4</f>
        <v>310550.06133626215</v>
      </c>
      <c r="P214" s="62">
        <f>I214/I$4*Populations!J$4</f>
        <v>312149.05977034732</v>
      </c>
      <c r="R214" s="62">
        <f>L214/L$4*Quanta!B$10</f>
        <v>360402.04684594239</v>
      </c>
      <c r="S214" s="62">
        <f>M214/M$4*Quanta!J$10</f>
        <v>372974.32940204628</v>
      </c>
      <c r="T214" s="62">
        <f>N214/N$4*Quanta!K$10</f>
        <v>380036.43588366895</v>
      </c>
      <c r="U214" s="62">
        <f>O214/O$4*Quanta!L$10</f>
        <v>387133.73078840773</v>
      </c>
      <c r="V214" s="62">
        <f>P214/P$4*Quanta!M$10</f>
        <v>394994.61470029346</v>
      </c>
      <c r="X214" s="62">
        <f>K214/K$4*Quanta!B$10</f>
        <v>361440.06296793913</v>
      </c>
      <c r="Y214" s="62">
        <f>L214/L$4*Quanta!J$10</f>
        <v>373930.5351122659</v>
      </c>
      <c r="Z214" s="62">
        <f>M214/M$4*Quanta!K$10</f>
        <v>380930.22321624635</v>
      </c>
      <c r="AA214" s="62">
        <f>N214/N$4*Quanta!L$10</f>
        <v>387898.22154540813</v>
      </c>
      <c r="AB214" s="62">
        <f>O214/O$4*Quanta!M$10</f>
        <v>395658.86935589631</v>
      </c>
      <c r="AC214" s="62">
        <f>P214/P$4*Quanta!N$10</f>
        <v>410253.71012536983</v>
      </c>
      <c r="AE214" s="29">
        <f>Baselines!G214/'CCG WP'!X214-1</f>
        <v>6.8361766582162753E-2</v>
      </c>
      <c r="AF214" s="29">
        <f>(Baselines!G214+Baselines!I214+Baselines!L214)/('CCG WP'!X214+'PC-med WP'!X214+'Specialised WP'!X214)-1</f>
        <v>4.3761287190160925E-2</v>
      </c>
      <c r="AG214" s="29">
        <f>(Baselines!G214+Baselines!I214)/('CCG WP'!X214+'PC-med WP'!X214)-1</f>
        <v>6.0314370330238676E-2</v>
      </c>
    </row>
    <row r="215" spans="1:33" x14ac:dyDescent="0.2">
      <c r="A215" s="20" t="s">
        <v>452</v>
      </c>
      <c r="B215" s="20" t="s">
        <v>453</v>
      </c>
      <c r="C215" s="46"/>
      <c r="D215" s="62">
        <v>235469.03245393743</v>
      </c>
      <c r="E215" s="62">
        <f>D215*Populations!F215/Populations!$E215</f>
        <v>237455.80636660923</v>
      </c>
      <c r="F215" s="62">
        <f>D215*Populations!G215/Populations!$E215</f>
        <v>239400.62276571168</v>
      </c>
      <c r="G215" s="62">
        <f>D215*Populations!H215/Populations!$E215</f>
        <v>241357.47687678385</v>
      </c>
      <c r="H215" s="62">
        <f>D215*Populations!I215/Populations!$E215</f>
        <v>243288.78046815444</v>
      </c>
      <c r="I215" s="62">
        <f>D215*Populations!J215/Populations!$E215</f>
        <v>245198.50130616958</v>
      </c>
      <c r="K215" s="62">
        <f t="shared" si="6"/>
        <v>235469.03245393743</v>
      </c>
      <c r="L215" s="62">
        <f>E215/E$4*Populations!F$4</f>
        <v>237497.56641184946</v>
      </c>
      <c r="M215" s="62">
        <f>F215/F$4*Populations!G$4</f>
        <v>239480.73690907628</v>
      </c>
      <c r="N215" s="62">
        <f>G215/G$4*Populations!H$4</f>
        <v>241475.4755093758</v>
      </c>
      <c r="O215" s="62">
        <f>H215/H$4*Populations!I$4</f>
        <v>243441.79480814206</v>
      </c>
      <c r="P215" s="62">
        <f>I215/I$4*Populations!J$4</f>
        <v>245385.28285339903</v>
      </c>
      <c r="R215" s="62">
        <f>L215/L$4*Quanta!B$10</f>
        <v>279613.50416756468</v>
      </c>
      <c r="S215" s="62">
        <f>M215/M$4*Quanta!J$10</f>
        <v>290440.69240339135</v>
      </c>
      <c r="T215" s="62">
        <f>N215/N$4*Quanta!K$10</f>
        <v>296970.54782337742</v>
      </c>
      <c r="U215" s="62">
        <f>O215/O$4*Quanta!L$10</f>
        <v>303476.12828791089</v>
      </c>
      <c r="V215" s="62">
        <f>P215/P$4*Quanta!M$10</f>
        <v>310511.47591189499</v>
      </c>
      <c r="X215" s="62">
        <f>K215/K$4*Quanta!B$10</f>
        <v>279298.20566177322</v>
      </c>
      <c r="Y215" s="62">
        <f>L215/L$4*Quanta!J$10</f>
        <v>290109.41572894785</v>
      </c>
      <c r="Z215" s="62">
        <f>M215/M$4*Quanta!K$10</f>
        <v>296636.06598791841</v>
      </c>
      <c r="AA215" s="62">
        <f>N215/N$4*Quanta!L$10</f>
        <v>303113.95559797127</v>
      </c>
      <c r="AB215" s="62">
        <f>O215/O$4*Quanta!M$10</f>
        <v>310159.02838114358</v>
      </c>
      <c r="AC215" s="62">
        <f>P215/P$4*Quanta!N$10</f>
        <v>322506.89069778018</v>
      </c>
      <c r="AE215" s="29">
        <f>Baselines!G215/'CCG WP'!X215-1</f>
        <v>-3.0824380819677533E-2</v>
      </c>
      <c r="AF215" s="29">
        <f>(Baselines!G215+Baselines!I215+Baselines!L215)/('CCG WP'!X215+'PC-med WP'!X215+'Specialised WP'!X215)-1</f>
        <v>-1.0711312709139609E-2</v>
      </c>
      <c r="AG215" s="29">
        <f>(Baselines!G215+Baselines!I215)/('CCG WP'!X215+'PC-med WP'!X215)-1</f>
        <v>-1.8098755907208219E-2</v>
      </c>
    </row>
    <row r="216" spans="1:33" x14ac:dyDescent="0.2">
      <c r="A216" s="20" t="s">
        <v>454</v>
      </c>
      <c r="B216" s="20" t="s">
        <v>455</v>
      </c>
      <c r="C216" s="46"/>
      <c r="D216" s="62">
        <v>211457.06902767607</v>
      </c>
      <c r="E216" s="62">
        <f>D216*Populations!F216/Populations!$E216</f>
        <v>213971.17125247043</v>
      </c>
      <c r="F216" s="62">
        <f>D216*Populations!G216/Populations!$E216</f>
        <v>216435.84284256055</v>
      </c>
      <c r="G216" s="62">
        <f>D216*Populations!H216/Populations!$E216</f>
        <v>218876.22294070263</v>
      </c>
      <c r="H216" s="62">
        <f>D216*Populations!I216/Populations!$E216</f>
        <v>221282.76936695771</v>
      </c>
      <c r="I216" s="62">
        <f>D216*Populations!J216/Populations!$E216</f>
        <v>223654.6814578131</v>
      </c>
      <c r="K216" s="62">
        <f t="shared" si="6"/>
        <v>211457.06902767607</v>
      </c>
      <c r="L216" s="62">
        <f>E216/E$4*Populations!F$4</f>
        <v>214008.80118423892</v>
      </c>
      <c r="M216" s="62">
        <f>F216/F$4*Populations!G$4</f>
        <v>216508.27194463392</v>
      </c>
      <c r="N216" s="62">
        <f>G216/G$4*Populations!H$4</f>
        <v>218983.23058491611</v>
      </c>
      <c r="O216" s="62">
        <f>H216/H$4*Populations!I$4</f>
        <v>221421.94321969422</v>
      </c>
      <c r="P216" s="62">
        <f>I216/I$4*Populations!J$4</f>
        <v>223825.05186067149</v>
      </c>
      <c r="R216" s="62">
        <f>L216/L$4*Quanta!B$10</f>
        <v>251959.42731495341</v>
      </c>
      <c r="S216" s="62">
        <f>M216/M$4*Quanta!J$10</f>
        <v>262579.83513110684</v>
      </c>
      <c r="T216" s="62">
        <f>N216/N$4*Quanta!K$10</f>
        <v>269309.21168601455</v>
      </c>
      <c r="U216" s="62">
        <f>O216/O$4*Quanta!L$10</f>
        <v>276026.0377609203</v>
      </c>
      <c r="V216" s="62">
        <f>P216/P$4*Quanta!M$10</f>
        <v>283229.07711150387</v>
      </c>
      <c r="X216" s="62">
        <f>K216/K$4*Quanta!B$10</f>
        <v>250816.7606518743</v>
      </c>
      <c r="Y216" s="62">
        <f>L216/L$4*Quanta!J$10</f>
        <v>261417.28191331253</v>
      </c>
      <c r="Z216" s="62">
        <f>M216/M$4*Quanta!K$10</f>
        <v>268180.91038312868</v>
      </c>
      <c r="AA216" s="62">
        <f>N216/N$4*Quanta!L$10</f>
        <v>274880.39144430362</v>
      </c>
      <c r="AB216" s="62">
        <f>O216/O$4*Quanta!M$10</f>
        <v>282104.454682521</v>
      </c>
      <c r="AC216" s="62">
        <f>P216/P$4*Quanta!N$10</f>
        <v>294170.54151116405</v>
      </c>
      <c r="AE216" s="29">
        <f>Baselines!G216/'CCG WP'!X216-1</f>
        <v>-1.5164162620548538E-2</v>
      </c>
      <c r="AF216" s="29">
        <f>(Baselines!G216+Baselines!I216+Baselines!L216)/('CCG WP'!X216+'PC-med WP'!X216+'Specialised WP'!X216)-1</f>
        <v>-1.8377020737435967E-2</v>
      </c>
      <c r="AG216" s="29">
        <f>(Baselines!G216+Baselines!I216)/('CCG WP'!X216+'PC-med WP'!X216)-1</f>
        <v>-1.2374538885293052E-2</v>
      </c>
    </row>
    <row r="217" spans="1:33" x14ac:dyDescent="0.2">
      <c r="A217" s="20" t="s">
        <v>456</v>
      </c>
      <c r="B217" s="20" t="s">
        <v>457</v>
      </c>
      <c r="C217" s="46"/>
      <c r="D217" s="62">
        <v>480364.56980104488</v>
      </c>
      <c r="E217" s="62">
        <f>D217*Populations!F217/Populations!$E217</f>
        <v>483131.16787596414</v>
      </c>
      <c r="F217" s="62">
        <f>D217*Populations!G217/Populations!$E217</f>
        <v>485898.49978495273</v>
      </c>
      <c r="G217" s="62">
        <f>D217*Populations!H217/Populations!$E217</f>
        <v>488722.87142615271</v>
      </c>
      <c r="H217" s="62">
        <f>D217*Populations!I217/Populations!$E217</f>
        <v>491579.1826993883</v>
      </c>
      <c r="I217" s="62">
        <f>D217*Populations!J217/Populations!$E217</f>
        <v>494532.62187004398</v>
      </c>
      <c r="K217" s="62">
        <f t="shared" si="6"/>
        <v>480364.56980104488</v>
      </c>
      <c r="L217" s="62">
        <f>E217/E$4*Populations!F$4</f>
        <v>483216.13349435088</v>
      </c>
      <c r="M217" s="62">
        <f>F217/F$4*Populations!G$4</f>
        <v>486061.10313001799</v>
      </c>
      <c r="N217" s="62">
        <f>G217/G$4*Populations!H$4</f>
        <v>488961.80593645229</v>
      </c>
      <c r="O217" s="62">
        <f>H217/H$4*Populations!I$4</f>
        <v>491888.35710540769</v>
      </c>
      <c r="P217" s="62">
        <f>I217/I$4*Populations!J$4</f>
        <v>494909.33529927081</v>
      </c>
      <c r="R217" s="62">
        <f>L217/L$4*Quanta!B$10</f>
        <v>568905.85616508417</v>
      </c>
      <c r="S217" s="62">
        <f>M217/M$4*Quanta!J$10</f>
        <v>589491.76942376548</v>
      </c>
      <c r="T217" s="62">
        <f>N217/N$4*Quanta!K$10</f>
        <v>601333.34479350981</v>
      </c>
      <c r="U217" s="62">
        <f>O217/O$4*Quanta!L$10</f>
        <v>613191.23235143756</v>
      </c>
      <c r="V217" s="62">
        <f>P217/P$4*Quanta!M$10</f>
        <v>626260.16670348495</v>
      </c>
      <c r="X217" s="62">
        <f>K217/K$4*Quanta!B$10</f>
        <v>569777.52450385119</v>
      </c>
      <c r="Y217" s="62">
        <f>L217/L$4*Quanta!J$10</f>
        <v>590260.99625689944</v>
      </c>
      <c r="Z217" s="62">
        <f>M217/M$4*Quanta!K$10</f>
        <v>602066.18420828774</v>
      </c>
      <c r="AA217" s="62">
        <f>N217/N$4*Quanta!L$10</f>
        <v>613773.08325445675</v>
      </c>
      <c r="AB217" s="62">
        <f>O217/O$4*Quanta!M$10</f>
        <v>626694.42209808924</v>
      </c>
      <c r="AC217" s="62">
        <f>P217/P$4*Quanta!N$10</f>
        <v>650453.31589845195</v>
      </c>
      <c r="AE217" s="29">
        <f>Baselines!G217/'CCG WP'!X217-1</f>
        <v>-5.1721891024805067E-2</v>
      </c>
      <c r="AF217" s="29">
        <f>(Baselines!G217+Baselines!I217+Baselines!L217)/('CCG WP'!X217+'PC-med WP'!X217+'Specialised WP'!X217)-1</f>
        <v>-4.6977120435312103E-2</v>
      </c>
      <c r="AG217" s="29">
        <f>(Baselines!G217+Baselines!I217)/('CCG WP'!X217+'PC-med WP'!X217)-1</f>
        <v>-4.6980855757162265E-2</v>
      </c>
    </row>
    <row r="218" spans="1:33" x14ac:dyDescent="0.2">
      <c r="D218" s="3"/>
      <c r="E218" s="3"/>
      <c r="F218" s="3"/>
      <c r="G218" s="3"/>
      <c r="H218" s="3"/>
      <c r="I218" s="3"/>
      <c r="K218" s="3"/>
      <c r="L218" s="3"/>
      <c r="M218" s="3"/>
      <c r="N218" s="3"/>
      <c r="O218" s="3"/>
      <c r="P218" s="3"/>
      <c r="R218" s="3"/>
      <c r="S218" s="3"/>
      <c r="T218" s="3"/>
      <c r="U218" s="3"/>
      <c r="V218" s="3"/>
      <c r="X218" s="3"/>
      <c r="Y218" s="3"/>
      <c r="Z218" s="3"/>
      <c r="AA218" s="3"/>
      <c r="AB218" s="3"/>
      <c r="AC218" s="3"/>
      <c r="AE218" s="3"/>
      <c r="AF218" s="3"/>
      <c r="AG218" s="3"/>
    </row>
    <row r="219" spans="1:33" x14ac:dyDescent="0.2">
      <c r="A219" s="2"/>
      <c r="B219" s="23" t="s">
        <v>458</v>
      </c>
      <c r="D219" s="63">
        <f t="shared" ref="D219:I219" si="7">SUM(D9:D217)</f>
        <v>57329179.000000045</v>
      </c>
      <c r="E219" s="63">
        <f t="shared" si="7"/>
        <v>57747703.783125937</v>
      </c>
      <c r="F219" s="63">
        <f t="shared" si="7"/>
        <v>58154263.949393593</v>
      </c>
      <c r="G219" s="63">
        <f t="shared" si="7"/>
        <v>58563579.997522354</v>
      </c>
      <c r="H219" s="63">
        <f t="shared" si="7"/>
        <v>58961746.461177491</v>
      </c>
      <c r="I219" s="63">
        <f t="shared" si="7"/>
        <v>59357122.738838509</v>
      </c>
      <c r="K219" s="63">
        <f t="shared" ref="K219:P219" si="8">SUM(K9:K217)</f>
        <v>57329179.000000045</v>
      </c>
      <c r="L219" s="63">
        <f t="shared" si="8"/>
        <v>57757859.553832963</v>
      </c>
      <c r="M219" s="63">
        <f t="shared" si="8"/>
        <v>58173724.964095525</v>
      </c>
      <c r="N219" s="63">
        <f t="shared" si="8"/>
        <v>58592211.479955904</v>
      </c>
      <c r="O219" s="63">
        <f t="shared" si="8"/>
        <v>58998829.933345474</v>
      </c>
      <c r="P219" s="63">
        <f t="shared" si="8"/>
        <v>59402338.411712438</v>
      </c>
      <c r="R219" s="63">
        <f>SUM(R9:R217)</f>
        <v>68000181</v>
      </c>
      <c r="S219" s="63">
        <f>SUM(S9:S217)</f>
        <v>70552718.253373608</v>
      </c>
      <c r="T219" s="63">
        <f>SUM(T9:T217)</f>
        <v>72057674.19934158</v>
      </c>
      <c r="U219" s="63">
        <f>SUM(U9:U217)</f>
        <v>73548325.979930535</v>
      </c>
      <c r="V219" s="63">
        <f>SUM(V9:V217)</f>
        <v>75167946.33465597</v>
      </c>
      <c r="X219" s="63">
        <f t="shared" ref="X219:AC219" si="9">SUM(X9:X217)</f>
        <v>68000180.99999997</v>
      </c>
      <c r="Y219" s="63">
        <f t="shared" si="9"/>
        <v>70552718.253373638</v>
      </c>
      <c r="Z219" s="63">
        <f t="shared" si="9"/>
        <v>72057674.199341521</v>
      </c>
      <c r="AA219" s="63">
        <f t="shared" si="9"/>
        <v>73548325.979930475</v>
      </c>
      <c r="AB219" s="63">
        <f t="shared" si="9"/>
        <v>75167946.334656015</v>
      </c>
      <c r="AC219" s="63">
        <f t="shared" si="9"/>
        <v>78071770.395391241</v>
      </c>
      <c r="AE219" s="30">
        <f>Baselines!G219/'CCG WP'!X219-1</f>
        <v>0</v>
      </c>
      <c r="AF219" s="30">
        <f>(Baselines!G219+Baselines!I219+Baselines!L219)/('CCG WP'!X219+'PC-med WP'!X219+'Specialised WP'!X219)-1</f>
        <v>0</v>
      </c>
      <c r="AG219" s="30">
        <f>(Baselines!G219+Baselines!I219)/('CCG WP'!X219+'PC-med WP'!X219)-1</f>
        <v>0</v>
      </c>
    </row>
    <row r="220" spans="1:33" x14ac:dyDescent="0.2">
      <c r="D220" s="3"/>
      <c r="E220" s="3"/>
      <c r="F220" s="3"/>
      <c r="G220" s="3"/>
      <c r="H220" s="3"/>
      <c r="I220" s="3"/>
      <c r="K220" s="3"/>
      <c r="L220" s="3"/>
      <c r="M220" s="3"/>
      <c r="N220" s="3"/>
      <c r="O220" s="3"/>
      <c r="P220" s="3"/>
      <c r="R220" s="3"/>
      <c r="S220" s="3"/>
      <c r="T220" s="3"/>
      <c r="U220" s="3"/>
      <c r="V220" s="3"/>
      <c r="X220" s="3"/>
      <c r="Y220" s="3"/>
      <c r="Z220" s="3"/>
      <c r="AA220" s="3"/>
      <c r="AB220" s="3"/>
      <c r="AC220" s="3"/>
      <c r="AE220" s="3"/>
      <c r="AF220" s="3"/>
      <c r="AG220" s="3"/>
    </row>
    <row r="221" spans="1:33" x14ac:dyDescent="0.2">
      <c r="B221" s="14" t="s">
        <v>489</v>
      </c>
      <c r="C221" s="1"/>
      <c r="D221" s="1"/>
      <c r="E221" s="1"/>
      <c r="F221" s="1"/>
      <c r="G221" s="1"/>
      <c r="H221" s="1"/>
      <c r="I221" s="1"/>
      <c r="K221" s="1"/>
      <c r="L221" s="1"/>
      <c r="M221" s="1"/>
      <c r="N221" s="1"/>
      <c r="O221" s="1"/>
      <c r="P221" s="1"/>
      <c r="R221" s="1"/>
      <c r="S221" s="1"/>
      <c r="T221" s="1"/>
      <c r="U221" s="1"/>
      <c r="V221" s="1"/>
      <c r="X221" s="1"/>
      <c r="Y221" s="1"/>
      <c r="Z221" s="1"/>
      <c r="AA221" s="1"/>
      <c r="AB221" s="1"/>
      <c r="AC221" s="1"/>
    </row>
    <row r="222" spans="1:33" x14ac:dyDescent="0.2">
      <c r="C222" s="1"/>
      <c r="D222" s="1"/>
      <c r="E222" s="1"/>
      <c r="F222" s="1"/>
      <c r="G222" s="1"/>
      <c r="H222" s="1"/>
      <c r="I222" s="1"/>
      <c r="K222" s="1"/>
      <c r="L222" s="1"/>
      <c r="M222" s="1"/>
      <c r="N222" s="1"/>
      <c r="O222" s="1"/>
      <c r="P222" s="1"/>
      <c r="R222" s="1"/>
      <c r="S222" s="1"/>
      <c r="T222" s="1"/>
      <c r="U222" s="1"/>
      <c r="V222" s="1"/>
      <c r="X222" s="1"/>
      <c r="Y222" s="1"/>
      <c r="Z222" s="1"/>
      <c r="AA222" s="1"/>
      <c r="AB222" s="1"/>
      <c r="AC222" s="1"/>
    </row>
    <row r="223" spans="1:33" x14ac:dyDescent="0.2">
      <c r="B223" s="1" t="s">
        <v>484</v>
      </c>
      <c r="C223" s="1"/>
      <c r="D223" s="33">
        <f>SUMIF('CCG characteristics'!$D$7:$D$215,$B223,D$9:D$217)</f>
        <v>17176299.842233162</v>
      </c>
      <c r="E223" s="33">
        <f>SUMIF('CCG characteristics'!$D$7:$D$215,$B223,E$9:E$217)</f>
        <v>17247643.481618717</v>
      </c>
      <c r="F223" s="33">
        <f>SUMIF('CCG characteristics'!$D$7:$D$215,$B223,F$9:F$217)</f>
        <v>17317237.263494439</v>
      </c>
      <c r="G223" s="33">
        <f>SUMIF('CCG characteristics'!$D$7:$D$215,$B223,G$9:G$217)</f>
        <v>17387390.05519256</v>
      </c>
      <c r="H223" s="33">
        <f>SUMIF('CCG characteristics'!$D$7:$D$215,$B223,H$9:H$217)</f>
        <v>17455219.513222221</v>
      </c>
      <c r="I223" s="33">
        <f>SUMIF('CCG characteristics'!$D$7:$D$215,$B223,I$9:I$217)</f>
        <v>17522188.910924882</v>
      </c>
      <c r="K223" s="33">
        <f>SUMIF('CCG characteristics'!$D$7:$D$215,$B223,K$9:K$217)</f>
        <v>17176299.842233162</v>
      </c>
      <c r="L223" s="33">
        <f>SUMIF('CCG characteristics'!$D$7:$D$215,$B223,L$9:L$217)</f>
        <v>17250676.729712762</v>
      </c>
      <c r="M223" s="33">
        <f>SUMIF('CCG characteristics'!$D$7:$D$215,$B223,M$9:M$217)</f>
        <v>17323032.384713337</v>
      </c>
      <c r="N223" s="33">
        <f>SUMIF('CCG characteristics'!$D$7:$D$215,$B223,N$9:N$217)</f>
        <v>17395890.675423615</v>
      </c>
      <c r="O223" s="33">
        <f>SUMIF('CCG characteristics'!$D$7:$D$215,$B223,O$9:O$217)</f>
        <v>17466197.820105154</v>
      </c>
      <c r="P223" s="33">
        <f>SUMIF('CCG characteristics'!$D$7:$D$215,$B223,P$9:P$217)</f>
        <v>17535536.551869646</v>
      </c>
      <c r="R223" s="33">
        <f>SUMIF('CCG characteristics'!$D$7:$D$215,$B223,R$9:R$217)</f>
        <v>20309775.138041962</v>
      </c>
      <c r="S223" s="33">
        <f>SUMIF('CCG characteristics'!$D$7:$D$215,$B223,S$9:S$217)</f>
        <v>21009261.894215535</v>
      </c>
      <c r="T223" s="33">
        <f>SUMIF('CCG characteristics'!$D$7:$D$215,$B223,T$9:T$217)</f>
        <v>21393755.091935005</v>
      </c>
      <c r="U223" s="33">
        <f>SUMIF('CCG characteristics'!$D$7:$D$215,$B223,U$9:U$217)</f>
        <v>21773476.056293771</v>
      </c>
      <c r="V223" s="33">
        <f>SUMIF('CCG characteristics'!$D$7:$D$215,$B223,V$9:V$217)</f>
        <v>22189535.054068558</v>
      </c>
      <c r="X223" s="33">
        <f>SUMIF('CCG characteristics'!$D$7:$D$215,$B223,X$9:X$217)</f>
        <v>20373420.979604911</v>
      </c>
      <c r="Y223" s="33">
        <f>SUMIF('CCG characteristics'!$D$7:$D$215,$B223,Y$9:Y$217)</f>
        <v>21072147.485955179</v>
      </c>
      <c r="Z223" s="33">
        <f>SUMIF('CCG characteristics'!$D$7:$D$215,$B223,Z$9:Z$217)</f>
        <v>21457409.242621705</v>
      </c>
      <c r="AA223" s="33">
        <f>SUMIF('CCG characteristics'!$D$7:$D$215,$B223,AA$9:AA$217)</f>
        <v>21836326.122371726</v>
      </c>
      <c r="AB223" s="33">
        <f>SUMIF('CCG characteristics'!$D$7:$D$215,$B223,AB$9:AB$217)</f>
        <v>22252953.522898842</v>
      </c>
      <c r="AC223" s="33">
        <f>SUMIF('CCG characteristics'!$D$7:$D$215,$B223,AC$9:AC$217)</f>
        <v>23046742.267096054</v>
      </c>
      <c r="AE223" s="29">
        <f>Baselines!G223/'CCG WP'!X223-1</f>
        <v>1.7596974491514317E-2</v>
      </c>
      <c r="AF223" s="29">
        <f>(Baselines!G223+Baselines!I223+Baselines!L223)/('CCG WP'!X223+'PC-med WP'!X223+'Specialised WP'!X223)-1</f>
        <v>1.9416626237889867E-2</v>
      </c>
      <c r="AG223" s="29">
        <f>(Baselines!G223+Baselines!I223)/('CCG WP'!X223+'PC-med WP'!X223)-1</f>
        <v>1.6536896903861065E-2</v>
      </c>
    </row>
    <row r="224" spans="1:33" x14ac:dyDescent="0.2">
      <c r="B224" s="1" t="s">
        <v>485</v>
      </c>
      <c r="C224" s="1"/>
      <c r="D224" s="33">
        <f>SUMIF('CCG characteristics'!$D$7:$D$215,$B224,D$9:D$217)</f>
        <v>17075442.276330955</v>
      </c>
      <c r="E224" s="33">
        <f>SUMIF('CCG characteristics'!$D$7:$D$215,$B224,E$9:E$217)</f>
        <v>17197453.78430742</v>
      </c>
      <c r="F224" s="33">
        <f>SUMIF('CCG characteristics'!$D$7:$D$215,$B224,F$9:F$217)</f>
        <v>17317439.101099893</v>
      </c>
      <c r="G224" s="33">
        <f>SUMIF('CCG characteristics'!$D$7:$D$215,$B224,G$9:G$217)</f>
        <v>17438502.107812226</v>
      </c>
      <c r="H224" s="33">
        <f>SUMIF('CCG characteristics'!$D$7:$D$215,$B224,H$9:H$217)</f>
        <v>17557815.568316277</v>
      </c>
      <c r="I224" s="33">
        <f>SUMIF('CCG characteristics'!$D$7:$D$215,$B224,I$9:I$217)</f>
        <v>17677018.719094526</v>
      </c>
      <c r="K224" s="33">
        <f>SUMIF('CCG characteristics'!$D$7:$D$215,$B224,K$9:K$217)</f>
        <v>17075442.276330955</v>
      </c>
      <c r="L224" s="33">
        <f>SUMIF('CCG characteristics'!$D$7:$D$215,$B224,L$9:L$217)</f>
        <v>17200478.205815732</v>
      </c>
      <c r="M224" s="33">
        <f>SUMIF('CCG characteristics'!$D$7:$D$215,$B224,M$9:M$217)</f>
        <v>17323234.289862663</v>
      </c>
      <c r="N224" s="33">
        <f>SUMIF('CCG characteristics'!$D$7:$D$215,$B224,N$9:N$217)</f>
        <v>17447027.716506027</v>
      </c>
      <c r="O224" s="33">
        <f>SUMIF('CCG characteristics'!$D$7:$D$215,$B224,O$9:O$217)</f>
        <v>17568858.402086243</v>
      </c>
      <c r="P224" s="33">
        <f>SUMIF('CCG characteristics'!$D$7:$D$215,$B224,P$9:P$217)</f>
        <v>17690484.302648947</v>
      </c>
      <c r="R224" s="33">
        <f>SUMIF('CCG characteristics'!$D$7:$D$215,$B224,R$9:R$217)</f>
        <v>20250674.805424042</v>
      </c>
      <c r="S224" s="33">
        <f>SUMIF('CCG characteristics'!$D$7:$D$215,$B224,S$9:S$217)</f>
        <v>21009506.763477784</v>
      </c>
      <c r="T224" s="33">
        <f>SUMIF('CCG characteristics'!$D$7:$D$215,$B224,T$9:T$217)</f>
        <v>21456644.273837529</v>
      </c>
      <c r="U224" s="33">
        <f>SUMIF('CCG characteristics'!$D$7:$D$215,$B224,U$9:U$217)</f>
        <v>21901453.4069864</v>
      </c>
      <c r="V224" s="33">
        <f>SUMIF('CCG characteristics'!$D$7:$D$215,$B224,V$9:V$217)</f>
        <v>22385606.530826408</v>
      </c>
      <c r="X224" s="33">
        <f>SUMIF('CCG characteristics'!$D$7:$D$215,$B224,X$9:X$217)</f>
        <v>20253790.228629593</v>
      </c>
      <c r="Y224" s="33">
        <f>SUMIF('CCG characteristics'!$D$7:$D$215,$B224,Y$9:Y$217)</f>
        <v>21010828.691585008</v>
      </c>
      <c r="Z224" s="33">
        <f>SUMIF('CCG characteristics'!$D$7:$D$215,$B224,Z$9:Z$217)</f>
        <v>21457659.335176013</v>
      </c>
      <c r="AA224" s="33">
        <f>SUMIF('CCG characteristics'!$D$7:$D$215,$B224,AA$9:AA$217)</f>
        <v>21900516.28813231</v>
      </c>
      <c r="AB224" s="33">
        <f>SUMIF('CCG characteristics'!$D$7:$D$215,$B224,AB$9:AB$217)</f>
        <v>22383749.084874518</v>
      </c>
      <c r="AC224" s="33">
        <f>SUMIF('CCG characteristics'!$D$7:$D$215,$B224,AC$9:AC$217)</f>
        <v>23250388.210093789</v>
      </c>
      <c r="AE224" s="29">
        <f>Baselines!G224/'CCG WP'!X224-1</f>
        <v>-1.901152620785862E-2</v>
      </c>
      <c r="AF224" s="29">
        <f>(Baselines!G224+Baselines!I224+Baselines!L224)/('CCG WP'!X224+'PC-med WP'!X224+'Specialised WP'!X224)-1</f>
        <v>-2.0370670330681073E-2</v>
      </c>
      <c r="AG224" s="29">
        <f>(Baselines!G224+Baselines!I224)/('CCG WP'!X224+'PC-med WP'!X224)-1</f>
        <v>-1.5600943105842258E-2</v>
      </c>
    </row>
    <row r="225" spans="2:33" x14ac:dyDescent="0.2">
      <c r="B225" s="1" t="s">
        <v>284</v>
      </c>
      <c r="C225" s="1"/>
      <c r="D225" s="33">
        <f>SUMIF('CCG characteristics'!$D$7:$D$215,$B225,D$9:D$217)</f>
        <v>8810304.1324799862</v>
      </c>
      <c r="E225" s="33">
        <f>SUMIF('CCG characteristics'!$D$7:$D$215,$B225,E$9:E$217)</f>
        <v>8929478.5721558984</v>
      </c>
      <c r="F225" s="33">
        <f>SUMIF('CCG characteristics'!$D$7:$D$215,$B225,F$9:F$217)</f>
        <v>9042478.1114631165</v>
      </c>
      <c r="G225" s="33">
        <f>SUMIF('CCG characteristics'!$D$7:$D$215,$B225,G$9:G$217)</f>
        <v>9155429.4006368835</v>
      </c>
      <c r="H225" s="33">
        <f>SUMIF('CCG characteristics'!$D$7:$D$215,$B225,H$9:H$217)</f>
        <v>9262774.4572378378</v>
      </c>
      <c r="I225" s="33">
        <f>SUMIF('CCG characteristics'!$D$7:$D$215,$B225,I$9:I$217)</f>
        <v>9367971.667686455</v>
      </c>
      <c r="K225" s="33">
        <f>SUMIF('CCG characteristics'!$D$7:$D$215,$B225,K$9:K$217)</f>
        <v>8810304.1324799862</v>
      </c>
      <c r="L225" s="33">
        <f>SUMIF('CCG characteristics'!$D$7:$D$215,$B225,L$9:L$217)</f>
        <v>8931048.950386906</v>
      </c>
      <c r="M225" s="33">
        <f>SUMIF('CCG characteristics'!$D$7:$D$215,$B225,M$9:M$217)</f>
        <v>9045504.128603017</v>
      </c>
      <c r="N225" s="33">
        <f>SUMIF('CCG characteristics'!$D$7:$D$215,$B225,N$9:N$217)</f>
        <v>9159905.4507019017</v>
      </c>
      <c r="O225" s="33">
        <f>SUMIF('CCG characteristics'!$D$7:$D$215,$B225,O$9:O$217)</f>
        <v>9268600.1978137121</v>
      </c>
      <c r="P225" s="33">
        <f>SUMIF('CCG characteristics'!$D$7:$D$215,$B225,P$9:P$217)</f>
        <v>9375107.7808077484</v>
      </c>
      <c r="R225" s="33">
        <f>SUMIF('CCG characteristics'!$D$7:$D$215,$B225,R$9:R$217)</f>
        <v>10514810.448959354</v>
      </c>
      <c r="S225" s="33">
        <f>SUMIF('CCG characteristics'!$D$7:$D$215,$B225,S$9:S$217)</f>
        <v>10970329.038392177</v>
      </c>
      <c r="T225" s="33">
        <f>SUMIF('CCG characteristics'!$D$7:$D$215,$B225,T$9:T$217)</f>
        <v>11265003.7605979</v>
      </c>
      <c r="U225" s="33">
        <f>SUMIF('CCG characteristics'!$D$7:$D$215,$B225,U$9:U$217)</f>
        <v>11554297.424145488</v>
      </c>
      <c r="V225" s="33">
        <f>SUMIF('CCG characteristics'!$D$7:$D$215,$B225,V$9:V$217)</f>
        <v>11863297.26054058</v>
      </c>
      <c r="X225" s="33">
        <f>SUMIF('CCG characteristics'!$D$7:$D$215,$B225,X$9:X$217)</f>
        <v>10450215.511959221</v>
      </c>
      <c r="Y225" s="33">
        <f>SUMIF('CCG characteristics'!$D$7:$D$215,$B225,Y$9:Y$217)</f>
        <v>10909507.124592189</v>
      </c>
      <c r="Z225" s="33">
        <f>SUMIF('CCG characteristics'!$D$7:$D$215,$B225,Z$9:Z$217)</f>
        <v>11204336.491602721</v>
      </c>
      <c r="AA225" s="33">
        <f>SUMIF('CCG characteristics'!$D$7:$D$215,$B225,AA$9:AA$217)</f>
        <v>11498042.060829768</v>
      </c>
      <c r="AB225" s="33">
        <f>SUMIF('CCG characteristics'!$D$7:$D$215,$B225,AB$9:AB$217)</f>
        <v>11808736.597890992</v>
      </c>
      <c r="AC225" s="33">
        <f>SUMIF('CCG characteristics'!$D$7:$D$215,$B225,AC$9:AC$217)</f>
        <v>12321590.052942291</v>
      </c>
      <c r="AE225" s="29">
        <f>Baselines!G225/'CCG WP'!X225-1</f>
        <v>2.722552436504122E-2</v>
      </c>
      <c r="AF225" s="29">
        <f>(Baselines!G225+Baselines!I225+Baselines!L225)/('CCG WP'!X225+'PC-med WP'!X225+'Specialised WP'!X225)-1</f>
        <v>1.4866449193290387E-2</v>
      </c>
      <c r="AG225" s="29">
        <f>(Baselines!G225+Baselines!I225)/('CCG WP'!X225+'PC-med WP'!X225)-1</f>
        <v>1.9097844127467178E-2</v>
      </c>
    </row>
    <row r="226" spans="2:33" x14ac:dyDescent="0.2">
      <c r="B226" s="1" t="s">
        <v>486</v>
      </c>
      <c r="C226" s="1"/>
      <c r="D226" s="33">
        <f>SUMIF('CCG characteristics'!$D$7:$D$215,$B226,D$9:D$217)</f>
        <v>14267132.748955933</v>
      </c>
      <c r="E226" s="33">
        <f>SUMIF('CCG characteristics'!$D$7:$D$215,$B226,E$9:E$217)</f>
        <v>14373127.94504392</v>
      </c>
      <c r="F226" s="33">
        <f>SUMIF('CCG characteristics'!$D$7:$D$215,$B226,F$9:F$217)</f>
        <v>14477109.473336106</v>
      </c>
      <c r="G226" s="33">
        <f>SUMIF('CCG characteristics'!$D$7:$D$215,$B226,G$9:G$217)</f>
        <v>14582258.4338807</v>
      </c>
      <c r="H226" s="33">
        <f>SUMIF('CCG characteristics'!$D$7:$D$215,$B226,H$9:H$217)</f>
        <v>14685936.92240116</v>
      </c>
      <c r="I226" s="33">
        <f>SUMIF('CCG characteristics'!$D$7:$D$215,$B226,I$9:I$217)</f>
        <v>14789943.441132611</v>
      </c>
      <c r="K226" s="33">
        <f>SUMIF('CCG characteristics'!$D$7:$D$215,$B226,K$9:K$217)</f>
        <v>14267132.748955933</v>
      </c>
      <c r="L226" s="33">
        <f>SUMIF('CCG characteristics'!$D$7:$D$215,$B226,L$9:L$217)</f>
        <v>14375655.667917542</v>
      </c>
      <c r="M226" s="33">
        <f>SUMIF('CCG characteristics'!$D$7:$D$215,$B226,M$9:M$217)</f>
        <v>14481954.160916496</v>
      </c>
      <c r="N226" s="33">
        <f>SUMIF('CCG characteristics'!$D$7:$D$215,$B226,N$9:N$217)</f>
        <v>14589387.637324346</v>
      </c>
      <c r="O226" s="33">
        <f>SUMIF('CCG characteristics'!$D$7:$D$215,$B226,O$9:O$217)</f>
        <v>14695173.513340358</v>
      </c>
      <c r="P226" s="33">
        <f>SUMIF('CCG characteristics'!$D$7:$D$215,$B226,P$9:P$217)</f>
        <v>14801209.776386108</v>
      </c>
      <c r="R226" s="33">
        <f>SUMIF('CCG characteristics'!$D$7:$D$215,$B226,R$9:R$217)</f>
        <v>16924920.607574642</v>
      </c>
      <c r="S226" s="33">
        <f>SUMIF('CCG characteristics'!$D$7:$D$215,$B226,S$9:S$217)</f>
        <v>17563620.557288121</v>
      </c>
      <c r="T226" s="33">
        <f>SUMIF('CCG characteristics'!$D$7:$D$215,$B226,T$9:T$217)</f>
        <v>17942271.072971132</v>
      </c>
      <c r="U226" s="33">
        <f>SUMIF('CCG characteristics'!$D$7:$D$215,$B226,U$9:U$217)</f>
        <v>18319099.092504855</v>
      </c>
      <c r="V226" s="33">
        <f>SUMIF('CCG characteristics'!$D$7:$D$215,$B226,V$9:V$217)</f>
        <v>18729507.489220474</v>
      </c>
      <c r="X226" s="33">
        <f>SUMIF('CCG characteristics'!$D$7:$D$215,$B226,X$9:X$217)</f>
        <v>16922754.279806286</v>
      </c>
      <c r="Y226" s="33">
        <f>SUMIF('CCG characteristics'!$D$7:$D$215,$B226,Y$9:Y$217)</f>
        <v>17560234.951241244</v>
      </c>
      <c r="Z226" s="33">
        <f>SUMIF('CCG characteristics'!$D$7:$D$215,$B226,Z$9:Z$217)</f>
        <v>17938269.129941124</v>
      </c>
      <c r="AA226" s="33">
        <f>SUMIF('CCG characteristics'!$D$7:$D$215,$B226,AA$9:AA$217)</f>
        <v>18313441.508596677</v>
      </c>
      <c r="AB226" s="33">
        <f>SUMIF('CCG characteristics'!$D$7:$D$215,$B226,AB$9:AB$217)</f>
        <v>18722507.128991641</v>
      </c>
      <c r="AC226" s="33">
        <f>SUMIF('CCG characteristics'!$D$7:$D$215,$B226,AC$9:AC$217)</f>
        <v>19453049.865259055</v>
      </c>
      <c r="AE226" s="29">
        <f>Baselines!G226/'CCG WP'!X226-1</f>
        <v>-1.5243836689843526E-2</v>
      </c>
      <c r="AF226" s="29">
        <f>(Baselines!G226+Baselines!I226+Baselines!L226)/('CCG WP'!X226+'PC-med WP'!X226+'Specialised WP'!X226)-1</f>
        <v>-8.3722840046405178E-3</v>
      </c>
      <c r="AG226" s="29">
        <f>(Baselines!G226+Baselines!I226)/('CCG WP'!X226+'PC-med WP'!X226)-1</f>
        <v>-1.3065782086667643E-2</v>
      </c>
    </row>
    <row r="227" spans="2:33" x14ac:dyDescent="0.2">
      <c r="B227" s="38"/>
      <c r="C227" s="1"/>
      <c r="D227" s="1"/>
      <c r="E227" s="1"/>
      <c r="F227" s="1"/>
      <c r="G227" s="1"/>
      <c r="H227" s="1"/>
      <c r="I227" s="1"/>
      <c r="K227" s="1"/>
      <c r="L227" s="1"/>
      <c r="M227" s="1"/>
      <c r="N227" s="1"/>
      <c r="O227" s="1"/>
      <c r="P227" s="1"/>
      <c r="R227" s="1"/>
      <c r="S227" s="1"/>
      <c r="T227" s="1"/>
      <c r="U227" s="1"/>
      <c r="V227" s="1"/>
      <c r="X227" s="1"/>
      <c r="Y227" s="1"/>
      <c r="Z227" s="1"/>
      <c r="AA227" s="1"/>
      <c r="AB227" s="1"/>
      <c r="AC227" s="1"/>
    </row>
    <row r="228" spans="2:33" x14ac:dyDescent="0.2">
      <c r="B228" s="1" t="s">
        <v>458</v>
      </c>
      <c r="C228" s="1"/>
      <c r="D228" s="34">
        <f>SUM(D223:D226)</f>
        <v>57329179.000000037</v>
      </c>
      <c r="E228" s="34">
        <f t="shared" ref="E228:I228" si="10">SUM(E223:E226)</f>
        <v>57747703.783125959</v>
      </c>
      <c r="F228" s="34">
        <f t="shared" si="10"/>
        <v>58154263.949393556</v>
      </c>
      <c r="G228" s="34">
        <f t="shared" si="10"/>
        <v>58563579.997522369</v>
      </c>
      <c r="H228" s="34">
        <f t="shared" si="10"/>
        <v>58961746.461177498</v>
      </c>
      <c r="I228" s="34">
        <f t="shared" si="10"/>
        <v>59357122.738838479</v>
      </c>
      <c r="K228" s="34">
        <f t="shared" ref="K228:P228" si="11">SUM(K223:K226)</f>
        <v>57329179.000000037</v>
      </c>
      <c r="L228" s="34">
        <f t="shared" si="11"/>
        <v>57757859.553832941</v>
      </c>
      <c r="M228" s="34">
        <f t="shared" si="11"/>
        <v>58173724.964095518</v>
      </c>
      <c r="N228" s="34">
        <f t="shared" si="11"/>
        <v>58592211.479955889</v>
      </c>
      <c r="O228" s="34">
        <f t="shared" si="11"/>
        <v>58998829.933345467</v>
      </c>
      <c r="P228" s="34">
        <f t="shared" si="11"/>
        <v>59402338.411712453</v>
      </c>
      <c r="R228" s="34">
        <f t="shared" ref="R228:V228" si="12">SUM(R223:R226)</f>
        <v>68000181</v>
      </c>
      <c r="S228" s="34">
        <f t="shared" si="12"/>
        <v>70552718.253373623</v>
      </c>
      <c r="T228" s="34">
        <f t="shared" si="12"/>
        <v>72057674.199341565</v>
      </c>
      <c r="U228" s="34">
        <f t="shared" si="12"/>
        <v>73548325.97993052</v>
      </c>
      <c r="V228" s="34">
        <f t="shared" si="12"/>
        <v>75167946.33465603</v>
      </c>
      <c r="X228" s="34">
        <f t="shared" ref="X228:AC228" si="13">SUM(X223:X226)</f>
        <v>68000181.000000015</v>
      </c>
      <c r="Y228" s="34">
        <f t="shared" si="13"/>
        <v>70552718.253373608</v>
      </c>
      <c r="Z228" s="34">
        <f t="shared" si="13"/>
        <v>72057674.199341565</v>
      </c>
      <c r="AA228" s="34">
        <f t="shared" si="13"/>
        <v>73548325.979930475</v>
      </c>
      <c r="AB228" s="34">
        <f t="shared" si="13"/>
        <v>75167946.334656</v>
      </c>
      <c r="AC228" s="34">
        <f t="shared" si="13"/>
        <v>78071770.395391181</v>
      </c>
      <c r="AE228" s="29">
        <f>Baselines!G228/'CCG WP'!X228-1</f>
        <v>0</v>
      </c>
      <c r="AF228" s="29">
        <f>(Baselines!G228+Baselines!I228+Baselines!L228)/('CCG WP'!X228+'PC-med WP'!X228+'Specialised WP'!X228)-1</f>
        <v>0</v>
      </c>
      <c r="AG228" s="29">
        <f>(Baselines!G228+Baselines!I228)/('CCG WP'!X228+'PC-med WP'!X228)-1</f>
        <v>0</v>
      </c>
    </row>
    <row r="229" spans="2:33" x14ac:dyDescent="0.2">
      <c r="B229" s="38"/>
      <c r="C229" s="1"/>
      <c r="D229" s="1"/>
      <c r="E229" s="1"/>
      <c r="F229" s="1"/>
      <c r="G229" s="1"/>
      <c r="H229" s="1"/>
      <c r="I229" s="1"/>
      <c r="K229" s="1"/>
      <c r="L229" s="1"/>
      <c r="M229" s="1"/>
      <c r="N229" s="1"/>
      <c r="O229" s="1"/>
      <c r="P229" s="1"/>
      <c r="R229" s="1"/>
      <c r="S229" s="1"/>
      <c r="T229" s="1"/>
      <c r="U229" s="1"/>
      <c r="V229" s="1"/>
      <c r="X229" s="1"/>
      <c r="Y229" s="1"/>
      <c r="Z229" s="1"/>
      <c r="AA229" s="1"/>
      <c r="AB229" s="1"/>
      <c r="AC229" s="1"/>
    </row>
    <row r="230" spans="2:33" x14ac:dyDescent="0.2">
      <c r="B230" s="14" t="s">
        <v>478</v>
      </c>
      <c r="C230" s="1"/>
      <c r="D230" s="1"/>
      <c r="E230" s="1"/>
      <c r="F230" s="1"/>
      <c r="G230" s="1"/>
      <c r="H230" s="1"/>
      <c r="I230" s="1"/>
      <c r="K230" s="1"/>
      <c r="L230" s="1"/>
      <c r="M230" s="1"/>
      <c r="N230" s="1"/>
      <c r="O230" s="1"/>
      <c r="P230" s="1"/>
      <c r="R230" s="1"/>
      <c r="S230" s="1"/>
      <c r="T230" s="1"/>
      <c r="U230" s="1"/>
      <c r="V230" s="1"/>
      <c r="X230" s="1"/>
      <c r="Y230" s="1"/>
      <c r="Z230" s="1"/>
      <c r="AA230" s="1"/>
      <c r="AB230" s="1"/>
      <c r="AC230" s="1"/>
    </row>
    <row r="231" spans="2:33" x14ac:dyDescent="0.2">
      <c r="C231" s="1"/>
      <c r="D231" s="1"/>
      <c r="E231" s="1"/>
      <c r="F231" s="1"/>
      <c r="G231" s="1"/>
      <c r="H231" s="1"/>
      <c r="I231" s="1"/>
      <c r="K231" s="1"/>
      <c r="L231" s="1"/>
      <c r="M231" s="1"/>
      <c r="N231" s="1"/>
      <c r="O231" s="1"/>
      <c r="P231" s="1"/>
      <c r="R231" s="1"/>
      <c r="S231" s="1"/>
      <c r="T231" s="1"/>
      <c r="U231" s="1"/>
      <c r="V231" s="1"/>
      <c r="X231" s="1"/>
      <c r="Y231" s="1"/>
      <c r="Z231" s="1"/>
      <c r="AA231" s="1"/>
      <c r="AB231" s="1"/>
      <c r="AC231" s="1"/>
    </row>
    <row r="232" spans="2:33" x14ac:dyDescent="0.2">
      <c r="B232" s="1" t="s">
        <v>4</v>
      </c>
      <c r="C232" s="1"/>
      <c r="D232" s="33">
        <f>SUMIF('CCG characteristics'!$E$7:$E$215,$B232,D$9:D$217)</f>
        <v>1393403.2354808659</v>
      </c>
      <c r="E232" s="33">
        <f>SUMIF('CCG characteristics'!$E$7:$E$215,$B232,E$9:E$217)</f>
        <v>1398380.8788482717</v>
      </c>
      <c r="F232" s="33">
        <f>SUMIF('CCG characteristics'!$E$7:$E$215,$B232,F$9:F$217)</f>
        <v>1403222.034549573</v>
      </c>
      <c r="G232" s="33">
        <f>SUMIF('CCG characteristics'!$E$7:$E$215,$B232,G$9:G$217)</f>
        <v>1408095.4875549863</v>
      </c>
      <c r="H232" s="33">
        <f>SUMIF('CCG characteristics'!$E$7:$E$215,$B232,H$9:H$217)</f>
        <v>1412830.853650281</v>
      </c>
      <c r="I232" s="33">
        <f>SUMIF('CCG characteristics'!$E$7:$E$215,$B232,I$9:I$217)</f>
        <v>1417522.7641656806</v>
      </c>
      <c r="K232" s="33">
        <f>SUMIF('CCG characteristics'!$E$7:$E$215,$B232,K$9:K$217)</f>
        <v>1393403.2354808659</v>
      </c>
      <c r="L232" s="33">
        <f>SUMIF('CCG characteristics'!$E$7:$E$215,$B232,L$9:L$217)</f>
        <v>1398626.8043939862</v>
      </c>
      <c r="M232" s="33">
        <f>SUMIF('CCG characteristics'!$E$7:$E$215,$B232,M$9:M$217)</f>
        <v>1403691.6153298963</v>
      </c>
      <c r="N232" s="33">
        <f>SUMIF('CCG characteristics'!$E$7:$E$215,$B232,N$9:N$217)</f>
        <v>1408783.8993839482</v>
      </c>
      <c r="O232" s="33">
        <f>SUMIF('CCG characteristics'!$E$7:$E$215,$B232,O$9:O$217)</f>
        <v>1413719.4411970205</v>
      </c>
      <c r="P232" s="33">
        <f>SUMIF('CCG characteristics'!$E$7:$E$215,$B232,P$9:P$217)</f>
        <v>1418602.5713166762</v>
      </c>
      <c r="R232" s="33">
        <f>SUMIF('CCG characteristics'!$E$7:$E$215,$B232,R$9:R$217)</f>
        <v>1646648.2065804172</v>
      </c>
      <c r="S232" s="33">
        <f>SUMIF('CCG characteristics'!$E$7:$E$215,$B232,S$9:S$217)</f>
        <v>1702388.1333388304</v>
      </c>
      <c r="T232" s="33">
        <f>SUMIF('CCG characteristics'!$E$7:$E$215,$B232,T$9:T$217)</f>
        <v>1732545.8226442582</v>
      </c>
      <c r="U232" s="33">
        <f>SUMIF('CCG characteristics'!$E$7:$E$215,$B232,U$9:U$217)</f>
        <v>1762351.8707539183</v>
      </c>
      <c r="V232" s="33">
        <f>SUMIF('CCG characteristics'!$E$7:$E$215,$B232,V$9:V$217)</f>
        <v>1795105.1221564685</v>
      </c>
      <c r="X232" s="33">
        <f>SUMIF('CCG characteristics'!$E$7:$E$215,$B232,X$9:X$217)</f>
        <v>1652765.2038883106</v>
      </c>
      <c r="Y232" s="33">
        <f>SUMIF('CCG characteristics'!$E$7:$E$215,$B232,Y$9:Y$217)</f>
        <v>1708458.7904448542</v>
      </c>
      <c r="Z232" s="33">
        <f>SUMIF('CCG characteristics'!$E$7:$E$215,$B232,Z$9:Z$217)</f>
        <v>1738701.6759923208</v>
      </c>
      <c r="AA232" s="33">
        <f>SUMIF('CCG characteristics'!$E$7:$E$215,$B232,AA$9:AA$217)</f>
        <v>1768386.8700298835</v>
      </c>
      <c r="AB232" s="33">
        <f>SUMIF('CCG characteristics'!$E$7:$E$215,$B232,AB$9:AB$217)</f>
        <v>1801160.9248558495</v>
      </c>
      <c r="AC232" s="33">
        <f>SUMIF('CCG characteristics'!$E$7:$E$215,$B232,AC$9:AC$217)</f>
        <v>1864452.0938305319</v>
      </c>
      <c r="AE232" s="29">
        <f>Baselines!G232/'CCG WP'!X232-1</f>
        <v>1.9654612182823161E-2</v>
      </c>
      <c r="AF232" s="29">
        <f>(Baselines!G232+Baselines!I232+Baselines!L232)/('CCG WP'!X232+'PC-med WP'!X232+'Specialised WP'!X232)-1</f>
        <v>2.054599957821468E-2</v>
      </c>
      <c r="AG232" s="29">
        <f>(Baselines!G232+Baselines!I232)/('CCG WP'!X232+'PC-med WP'!X232)-1</f>
        <v>2.3401771768817747E-2</v>
      </c>
    </row>
    <row r="233" spans="2:33" x14ac:dyDescent="0.2">
      <c r="B233" s="1" t="s">
        <v>9</v>
      </c>
      <c r="C233" s="1"/>
      <c r="D233" s="33">
        <f>SUMIF('CCG characteristics'!$E$7:$E$215,$B233,D$9:D$217)</f>
        <v>2226755.8136785645</v>
      </c>
      <c r="E233" s="33">
        <f>SUMIF('CCG characteristics'!$E$7:$E$215,$B233,E$9:E$217)</f>
        <v>2231363.1430090731</v>
      </c>
      <c r="F233" s="33">
        <f>SUMIF('CCG characteristics'!$E$7:$E$215,$B233,F$9:F$217)</f>
        <v>2235891.7676002439</v>
      </c>
      <c r="G233" s="33">
        <f>SUMIF('CCG characteristics'!$E$7:$E$215,$B233,G$9:G$217)</f>
        <v>2240553.5912652742</v>
      </c>
      <c r="H233" s="33">
        <f>SUMIF('CCG characteristics'!$E$7:$E$215,$B233,H$9:H$217)</f>
        <v>2244978.762046081</v>
      </c>
      <c r="I233" s="33">
        <f>SUMIF('CCG characteristics'!$E$7:$E$215,$B233,I$9:I$217)</f>
        <v>2249321.3703459976</v>
      </c>
      <c r="K233" s="33">
        <f>SUMIF('CCG characteristics'!$E$7:$E$215,$B233,K$9:K$217)</f>
        <v>2226755.8136785645</v>
      </c>
      <c r="L233" s="33">
        <f>SUMIF('CCG characteristics'!$E$7:$E$215,$B233,L$9:L$217)</f>
        <v>2231755.5605592076</v>
      </c>
      <c r="M233" s="33">
        <f>SUMIF('CCG characteristics'!$E$7:$E$215,$B233,M$9:M$217)</f>
        <v>2236639.9968719468</v>
      </c>
      <c r="N233" s="33">
        <f>SUMIF('CCG characteristics'!$E$7:$E$215,$B233,N$9:N$217)</f>
        <v>2241648.9882815154</v>
      </c>
      <c r="O233" s="33">
        <f>SUMIF('CCG characteristics'!$E$7:$E$215,$B233,O$9:O$217)</f>
        <v>2246390.7217052961</v>
      </c>
      <c r="P233" s="33">
        <f>SUMIF('CCG characteristics'!$E$7:$E$215,$B233,P$9:P$217)</f>
        <v>2251034.8054752154</v>
      </c>
      <c r="R233" s="33">
        <f>SUMIF('CCG characteristics'!$E$7:$E$215,$B233,R$9:R$217)</f>
        <v>2627517.4190680585</v>
      </c>
      <c r="S233" s="33">
        <f>SUMIF('CCG characteristics'!$E$7:$E$215,$B233,S$9:S$217)</f>
        <v>2712582.5556284529</v>
      </c>
      <c r="T233" s="33">
        <f>SUMIF('CCG characteristics'!$E$7:$E$215,$B233,T$9:T$217)</f>
        <v>2756817.1329756174</v>
      </c>
      <c r="U233" s="33">
        <f>SUMIF('CCG characteristics'!$E$7:$E$215,$B233,U$9:U$217)</f>
        <v>2800365.3168194946</v>
      </c>
      <c r="V233" s="33">
        <f>SUMIF('CCG characteristics'!$E$7:$E$215,$B233,V$9:V$217)</f>
        <v>2848468.0566386809</v>
      </c>
      <c r="X233" s="33">
        <f>SUMIF('CCG characteristics'!$E$7:$E$215,$B233,X$9:X$217)</f>
        <v>2641234.3768771673</v>
      </c>
      <c r="Y233" s="33">
        <f>SUMIF('CCG characteristics'!$E$7:$E$215,$B233,Y$9:Y$217)</f>
        <v>2726147.0991281648</v>
      </c>
      <c r="Z233" s="33">
        <f>SUMIF('CCG characteristics'!$E$7:$E$215,$B233,Z$9:Z$217)</f>
        <v>2770444.4969835863</v>
      </c>
      <c r="AA233" s="33">
        <f>SUMIF('CCG characteristics'!$E$7:$E$215,$B233,AA$9:AA$217)</f>
        <v>2813847.2052571583</v>
      </c>
      <c r="AB233" s="33">
        <f>SUMIF('CCG characteristics'!$E$7:$E$215,$B233,AB$9:AB$217)</f>
        <v>2862032.6438097213</v>
      </c>
      <c r="AC233" s="33">
        <f>SUMIF('CCG characteristics'!$E$7:$E$215,$B233,AC$9:AC$217)</f>
        <v>2958507.6477468051</v>
      </c>
      <c r="AE233" s="29">
        <f>Baselines!G233/'CCG WP'!X233-1</f>
        <v>5.6466821455306793E-2</v>
      </c>
      <c r="AF233" s="29">
        <f>(Baselines!G233+Baselines!I233+Baselines!L233)/('CCG WP'!X233+'PC-med WP'!X233+'Specialised WP'!X233)-1</f>
        <v>4.458264839464432E-2</v>
      </c>
      <c r="AG233" s="29">
        <f>(Baselines!G233+Baselines!I233)/('CCG WP'!X233+'PC-med WP'!X233)-1</f>
        <v>5.36258887569947E-2</v>
      </c>
    </row>
    <row r="234" spans="2:33" x14ac:dyDescent="0.2">
      <c r="B234" s="1" t="s">
        <v>31</v>
      </c>
      <c r="C234" s="1"/>
      <c r="D234" s="33">
        <f>SUMIF('CCG characteristics'!$E$7:$E$215,$B234,D$9:D$217)</f>
        <v>1668631.8899956723</v>
      </c>
      <c r="E234" s="33">
        <f>SUMIF('CCG characteristics'!$E$7:$E$215,$B234,E$9:E$217)</f>
        <v>1672562.921040518</v>
      </c>
      <c r="F234" s="33">
        <f>SUMIF('CCG characteristics'!$E$7:$E$215,$B234,F$9:F$217)</f>
        <v>1676526.8957597401</v>
      </c>
      <c r="G234" s="33">
        <f>SUMIF('CCG characteristics'!$E$7:$E$215,$B234,G$9:G$217)</f>
        <v>1680643.712129917</v>
      </c>
      <c r="H234" s="33">
        <f>SUMIF('CCG characteristics'!$E$7:$E$215,$B234,H$9:H$217)</f>
        <v>1684595.7068895723</v>
      </c>
      <c r="I234" s="33">
        <f>SUMIF('CCG characteristics'!$E$7:$E$215,$B234,I$9:I$217)</f>
        <v>1688535.1482088557</v>
      </c>
      <c r="K234" s="33">
        <f>SUMIF('CCG characteristics'!$E$7:$E$215,$B234,K$9:K$217)</f>
        <v>1668631.8899956723</v>
      </c>
      <c r="L234" s="33">
        <f>SUMIF('CCG characteristics'!$E$7:$E$215,$B234,L$9:L$217)</f>
        <v>1672857.0654723532</v>
      </c>
      <c r="M234" s="33">
        <f>SUMIF('CCG characteristics'!$E$7:$E$215,$B234,M$9:M$217)</f>
        <v>1677087.9365562501</v>
      </c>
      <c r="N234" s="33">
        <f>SUMIF('CCG characteristics'!$E$7:$E$215,$B234,N$9:N$217)</f>
        <v>1681465.3716138981</v>
      </c>
      <c r="O234" s="33">
        <f>SUMIF('CCG characteristics'!$E$7:$E$215,$B234,O$9:O$217)</f>
        <v>1685655.2185519671</v>
      </c>
      <c r="P234" s="33">
        <f>SUMIF('CCG characteristics'!$E$7:$E$215,$B234,P$9:P$217)</f>
        <v>1689821.4007995268</v>
      </c>
      <c r="R234" s="33">
        <f>SUMIF('CCG characteristics'!$E$7:$E$215,$B234,R$9:R$217)</f>
        <v>1969508.2906115046</v>
      </c>
      <c r="S234" s="33">
        <f>SUMIF('CCG characteristics'!$E$7:$E$215,$B234,S$9:S$217)</f>
        <v>2033961.4275519266</v>
      </c>
      <c r="T234" s="33">
        <f>SUMIF('CCG characteristics'!$E$7:$E$215,$B234,T$9:T$217)</f>
        <v>2067894.0231958672</v>
      </c>
      <c r="U234" s="33">
        <f>SUMIF('CCG characteristics'!$E$7:$E$215,$B234,U$9:U$217)</f>
        <v>2101348.7834232552</v>
      </c>
      <c r="V234" s="33">
        <f>SUMIF('CCG characteristics'!$E$7:$E$215,$B234,V$9:V$217)</f>
        <v>2138306.4668276981</v>
      </c>
      <c r="X234" s="33">
        <f>SUMIF('CCG characteristics'!$E$7:$E$215,$B234,X$9:X$217)</f>
        <v>1979223.7133219321</v>
      </c>
      <c r="Y234" s="33">
        <f>SUMIF('CCG characteristics'!$E$7:$E$215,$B234,Y$9:Y$217)</f>
        <v>2043438.1421013712</v>
      </c>
      <c r="Z234" s="33">
        <f>SUMIF('CCG characteristics'!$E$7:$E$215,$B234,Z$9:Z$217)</f>
        <v>2077347.7409363484</v>
      </c>
      <c r="AA234" s="33">
        <f>SUMIF('CCG characteristics'!$E$7:$E$215,$B234,AA$9:AA$217)</f>
        <v>2110672.394021695</v>
      </c>
      <c r="AB234" s="33">
        <f>SUMIF('CCG characteristics'!$E$7:$E$215,$B234,AB$9:AB$217)</f>
        <v>2147622.9469295554</v>
      </c>
      <c r="AC234" s="33">
        <f>SUMIF('CCG characteristics'!$E$7:$E$215,$B234,AC$9:AC$217)</f>
        <v>2220911.700446235</v>
      </c>
      <c r="AE234" s="29">
        <f>Baselines!G234/'CCG WP'!X234-1</f>
        <v>9.3618925204610459E-3</v>
      </c>
      <c r="AF234" s="29">
        <f>(Baselines!G234+Baselines!I234+Baselines!L234)/('CCG WP'!X234+'PC-med WP'!X234+'Specialised WP'!X234)-1</f>
        <v>7.0685657158442439E-3</v>
      </c>
      <c r="AG234" s="29">
        <f>(Baselines!G234+Baselines!I234)/('CCG WP'!X234+'PC-med WP'!X234)-1</f>
        <v>6.2775495300724238E-3</v>
      </c>
    </row>
    <row r="235" spans="2:33" x14ac:dyDescent="0.2">
      <c r="B235" s="1" t="s">
        <v>36</v>
      </c>
      <c r="C235" s="1"/>
      <c r="D235" s="33">
        <f>SUMIF('CCG characteristics'!$E$7:$E$215,$B235,D$9:D$217)</f>
        <v>3216034.0430182694</v>
      </c>
      <c r="E235" s="33">
        <f>SUMIF('CCG characteristics'!$E$7:$E$215,$B235,E$9:E$217)</f>
        <v>3236205.512940078</v>
      </c>
      <c r="F235" s="33">
        <f>SUMIF('CCG characteristics'!$E$7:$E$215,$B235,F$9:F$217)</f>
        <v>3255780.2277722089</v>
      </c>
      <c r="G235" s="33">
        <f>SUMIF('CCG characteristics'!$E$7:$E$215,$B235,G$9:G$217)</f>
        <v>3275341.2787364922</v>
      </c>
      <c r="H235" s="33">
        <f>SUMIF('CCG characteristics'!$E$7:$E$215,$B235,H$9:H$217)</f>
        <v>3294234.9172307989</v>
      </c>
      <c r="I235" s="33">
        <f>SUMIF('CCG characteristics'!$E$7:$E$215,$B235,I$9:I$217)</f>
        <v>3312768.5351969874</v>
      </c>
      <c r="K235" s="33">
        <f>SUMIF('CCG characteristics'!$E$7:$E$215,$B235,K$9:K$217)</f>
        <v>3216034.0430182694</v>
      </c>
      <c r="L235" s="33">
        <f>SUMIF('CCG characteristics'!$E$7:$E$215,$B235,L$9:L$217)</f>
        <v>3236774.6465851758</v>
      </c>
      <c r="M235" s="33">
        <f>SUMIF('CCG characteristics'!$E$7:$E$215,$B235,M$9:M$217)</f>
        <v>3256869.7572851973</v>
      </c>
      <c r="N235" s="33">
        <f>SUMIF('CCG characteristics'!$E$7:$E$215,$B235,N$9:N$217)</f>
        <v>3276942.5790034826</v>
      </c>
      <c r="O235" s="33">
        <f>SUMIF('CCG characteristics'!$E$7:$E$215,$B235,O$9:O$217)</f>
        <v>3296306.797325945</v>
      </c>
      <c r="P235" s="33">
        <f>SUMIF('CCG characteristics'!$E$7:$E$215,$B235,P$9:P$217)</f>
        <v>3315292.058095051</v>
      </c>
      <c r="R235" s="33">
        <f>SUMIF('CCG characteristics'!$E$7:$E$215,$B235,R$9:R$217)</f>
        <v>3810758.6313661528</v>
      </c>
      <c r="S235" s="33">
        <f>SUMIF('CCG characteristics'!$E$7:$E$215,$B235,S$9:S$217)</f>
        <v>3949910.6257248512</v>
      </c>
      <c r="T235" s="33">
        <f>SUMIF('CCG characteristics'!$E$7:$E$215,$B235,T$9:T$217)</f>
        <v>4030038.3747857269</v>
      </c>
      <c r="U235" s="33">
        <f>SUMIF('CCG characteristics'!$E$7:$E$215,$B235,U$9:U$217)</f>
        <v>4109197.5405865833</v>
      </c>
      <c r="V235" s="33">
        <f>SUMIF('CCG characteristics'!$E$7:$E$215,$B235,V$9:V$217)</f>
        <v>4195183.2565814313</v>
      </c>
      <c r="X235" s="33">
        <f>SUMIF('CCG characteristics'!$E$7:$E$215,$B235,X$9:X$217)</f>
        <v>3814652.5180031615</v>
      </c>
      <c r="Y235" s="33">
        <f>SUMIF('CCG characteristics'!$E$7:$E$215,$B235,Y$9:Y$217)</f>
        <v>3953803.8884100597</v>
      </c>
      <c r="Z235" s="33">
        <f>SUMIF('CCG characteristics'!$E$7:$E$215,$B235,Z$9:Z$217)</f>
        <v>4034165.9404652207</v>
      </c>
      <c r="AA235" s="33">
        <f>SUMIF('CCG characteristics'!$E$7:$E$215,$B235,AA$9:AA$217)</f>
        <v>4113407.4807965192</v>
      </c>
      <c r="AB235" s="33">
        <f>SUMIF('CCG characteristics'!$E$7:$E$215,$B235,AB$9:AB$217)</f>
        <v>4199686.8874160144</v>
      </c>
      <c r="AC235" s="33">
        <f>SUMIF('CCG characteristics'!$E$7:$E$215,$B235,AC$9:AC$217)</f>
        <v>4357248.0019107591</v>
      </c>
      <c r="AE235" s="29">
        <f>Baselines!G235/'CCG WP'!X235-1</f>
        <v>-2.7406215934192457E-2</v>
      </c>
      <c r="AF235" s="29">
        <f>(Baselines!G235+Baselines!I235+Baselines!L235)/('CCG WP'!X235+'PC-med WP'!X235+'Specialised WP'!X235)-1</f>
        <v>-1.3331287934490788E-2</v>
      </c>
      <c r="AG235" s="29">
        <f>(Baselines!G235+Baselines!I235)/('CCG WP'!X235+'PC-med WP'!X235)-1</f>
        <v>-2.8105009945397552E-2</v>
      </c>
    </row>
    <row r="236" spans="2:33" x14ac:dyDescent="0.2">
      <c r="B236" s="1" t="s">
        <v>49</v>
      </c>
      <c r="C236" s="1"/>
      <c r="D236" s="33">
        <f>SUMIF('CCG characteristics'!$E$7:$E$215,$B236,D$9:D$217)</f>
        <v>1405493.7364020529</v>
      </c>
      <c r="E236" s="33">
        <f>SUMIF('CCG characteristics'!$E$7:$E$215,$B236,E$9:E$217)</f>
        <v>1410547.6480592506</v>
      </c>
      <c r="F236" s="33">
        <f>SUMIF('CCG characteristics'!$E$7:$E$215,$B236,F$9:F$217)</f>
        <v>1415552.2987560173</v>
      </c>
      <c r="G236" s="33">
        <f>SUMIF('CCG characteristics'!$E$7:$E$215,$B236,G$9:G$217)</f>
        <v>1420659.3573623395</v>
      </c>
      <c r="H236" s="33">
        <f>SUMIF('CCG characteristics'!$E$7:$E$215,$B236,H$9:H$217)</f>
        <v>1425771.7913593194</v>
      </c>
      <c r="I236" s="33">
        <f>SUMIF('CCG characteristics'!$E$7:$E$215,$B236,I$9:I$217)</f>
        <v>1430968.2820567125</v>
      </c>
      <c r="K236" s="33">
        <f>SUMIF('CCG characteristics'!$E$7:$E$215,$B236,K$9:K$217)</f>
        <v>1405493.7364020529</v>
      </c>
      <c r="L236" s="33">
        <f>SUMIF('CCG characteristics'!$E$7:$E$215,$B236,L$9:L$217)</f>
        <v>1410795.7133076761</v>
      </c>
      <c r="M236" s="33">
        <f>SUMIF('CCG characteristics'!$E$7:$E$215,$B236,M$9:M$217)</f>
        <v>1416026.0057935864</v>
      </c>
      <c r="N236" s="33">
        <f>SUMIF('CCG characteristics'!$E$7:$E$215,$B236,N$9:N$217)</f>
        <v>1421353.9116132245</v>
      </c>
      <c r="O236" s="33">
        <f>SUMIF('CCG characteristics'!$E$7:$E$215,$B236,O$9:O$217)</f>
        <v>1426668.5179950814</v>
      </c>
      <c r="P236" s="33">
        <f>SUMIF('CCG characteristics'!$E$7:$E$215,$B236,P$9:P$217)</f>
        <v>1432058.3314180872</v>
      </c>
      <c r="R236" s="33">
        <f>SUMIF('CCG characteristics'!$E$7:$E$215,$B236,R$9:R$217)</f>
        <v>1660975.0534389331</v>
      </c>
      <c r="S236" s="33">
        <f>SUMIF('CCG characteristics'!$E$7:$E$215,$B236,S$9:S$217)</f>
        <v>1717347.2025019091</v>
      </c>
      <c r="T236" s="33">
        <f>SUMIF('CCG characteristics'!$E$7:$E$215,$B236,T$9:T$217)</f>
        <v>1748004.6323225512</v>
      </c>
      <c r="U236" s="33">
        <f>SUMIF('CCG characteristics'!$E$7:$E$215,$B236,U$9:U$217)</f>
        <v>1778494.2742991901</v>
      </c>
      <c r="V236" s="33">
        <f>SUMIF('CCG characteristics'!$E$7:$E$215,$B236,V$9:V$217)</f>
        <v>1812132.0924784893</v>
      </c>
      <c r="X236" s="33">
        <f>SUMIF('CCG characteristics'!$E$7:$E$215,$B236,X$9:X$217)</f>
        <v>1667106.1776361009</v>
      </c>
      <c r="Y236" s="33">
        <f>SUMIF('CCG characteristics'!$E$7:$E$215,$B236,Y$9:Y$217)</f>
        <v>1723323.4272002785</v>
      </c>
      <c r="Z236" s="33">
        <f>SUMIF('CCG characteristics'!$E$7:$E$215,$B236,Z$9:Z$217)</f>
        <v>1753979.8361931432</v>
      </c>
      <c r="AA236" s="33">
        <f>SUMIF('CCG characteristics'!$E$7:$E$215,$B236,AA$9:AA$217)</f>
        <v>1784165.4749614759</v>
      </c>
      <c r="AB236" s="33">
        <f>SUMIF('CCG characteristics'!$E$7:$E$215,$B236,AB$9:AB$217)</f>
        <v>1817658.8030500379</v>
      </c>
      <c r="AC236" s="33">
        <f>SUMIF('CCG characteristics'!$E$7:$E$215,$B236,AC$9:AC$217)</f>
        <v>1882136.8355632867</v>
      </c>
      <c r="AE236" s="29">
        <f>Baselines!G236/'CCG WP'!X236-1</f>
        <v>-2.6024443564608424E-2</v>
      </c>
      <c r="AF236" s="29">
        <f>(Baselines!G236+Baselines!I236+Baselines!L236)/('CCG WP'!X236+'PC-med WP'!X236+'Specialised WP'!X236)-1</f>
        <v>-9.5359796466136793E-3</v>
      </c>
      <c r="AG236" s="29">
        <f>(Baselines!G236+Baselines!I236)/('CCG WP'!X236+'PC-med WP'!X236)-1</f>
        <v>-2.247257698535432E-2</v>
      </c>
    </row>
    <row r="237" spans="2:33" x14ac:dyDescent="0.2">
      <c r="B237" s="1" t="s">
        <v>56</v>
      </c>
      <c r="C237" s="1"/>
      <c r="D237" s="33">
        <f>SUMIF('CCG characteristics'!$E$7:$E$215,$B237,D$9:D$217)</f>
        <v>1510888.5342491074</v>
      </c>
      <c r="E237" s="33">
        <f>SUMIF('CCG characteristics'!$E$7:$E$215,$B237,E$9:E$217)</f>
        <v>1513893.7951620293</v>
      </c>
      <c r="F237" s="33">
        <f>SUMIF('CCG characteristics'!$E$7:$E$215,$B237,F$9:F$217)</f>
        <v>1516867.0853151137</v>
      </c>
      <c r="G237" s="33">
        <f>SUMIF('CCG characteristics'!$E$7:$E$215,$B237,G$9:G$217)</f>
        <v>1519907.3925636732</v>
      </c>
      <c r="H237" s="33">
        <f>SUMIF('CCG characteristics'!$E$7:$E$215,$B237,H$9:H$217)</f>
        <v>1522855.7202337519</v>
      </c>
      <c r="I237" s="33">
        <f>SUMIF('CCG characteristics'!$E$7:$E$215,$B237,I$9:I$217)</f>
        <v>1525823.5503630904</v>
      </c>
      <c r="K237" s="33">
        <f>SUMIF('CCG characteristics'!$E$7:$E$215,$B237,K$9:K$217)</f>
        <v>1510888.5342491074</v>
      </c>
      <c r="L237" s="33">
        <f>SUMIF('CCG characteristics'!$E$7:$E$215,$B237,L$9:L$217)</f>
        <v>1514160.0353283249</v>
      </c>
      <c r="M237" s="33">
        <f>SUMIF('CCG characteristics'!$E$7:$E$215,$B237,M$9:M$217)</f>
        <v>1517374.6968064038</v>
      </c>
      <c r="N237" s="33">
        <f>SUMIF('CCG characteristics'!$E$7:$E$215,$B237,N$9:N$217)</f>
        <v>1520650.4687521956</v>
      </c>
      <c r="O237" s="33">
        <f>SUMIF('CCG characteristics'!$E$7:$E$215,$B237,O$9:O$217)</f>
        <v>1523813.5069532199</v>
      </c>
      <c r="P237" s="33">
        <f>SUMIF('CCG characteristics'!$E$7:$E$215,$B237,P$9:P$217)</f>
        <v>1526985.8563397489</v>
      </c>
      <c r="R237" s="33">
        <f>SUMIF('CCG characteristics'!$E$7:$E$215,$B237,R$9:R$217)</f>
        <v>1782669.1858157613</v>
      </c>
      <c r="S237" s="33">
        <f>SUMIF('CCG characteristics'!$E$7:$E$215,$B237,S$9:S$217)</f>
        <v>1840262.2409799979</v>
      </c>
      <c r="T237" s="33">
        <f>SUMIF('CCG characteristics'!$E$7:$E$215,$B237,T$9:T$217)</f>
        <v>1870121.1864294736</v>
      </c>
      <c r="U237" s="33">
        <f>SUMIF('CCG characteristics'!$E$7:$E$215,$B237,U$9:U$217)</f>
        <v>1899595.8507759084</v>
      </c>
      <c r="V237" s="33">
        <f>SUMIF('CCG characteristics'!$E$7:$E$215,$B237,V$9:V$217)</f>
        <v>1932253.7457632069</v>
      </c>
      <c r="X237" s="33">
        <f>SUMIF('CCG characteristics'!$E$7:$E$215,$B237,X$9:X$217)</f>
        <v>1792118.7010154803</v>
      </c>
      <c r="Y237" s="33">
        <f>SUMIF('CCG characteristics'!$E$7:$E$215,$B237,Y$9:Y$217)</f>
        <v>1849585.6181004923</v>
      </c>
      <c r="Z237" s="33">
        <f>SUMIF('CCG characteristics'!$E$7:$E$215,$B237,Z$9:Z$217)</f>
        <v>1879516.7682365812</v>
      </c>
      <c r="AA237" s="33">
        <f>SUMIF('CCG characteristics'!$E$7:$E$215,$B237,AA$9:AA$217)</f>
        <v>1908808.2451979297</v>
      </c>
      <c r="AB237" s="33">
        <f>SUMIF('CCG characteristics'!$E$7:$E$215,$B237,AB$9:AB$217)</f>
        <v>1941427.1782014745</v>
      </c>
      <c r="AC237" s="33">
        <f>SUMIF('CCG characteristics'!$E$7:$E$215,$B237,AC$9:AC$217)</f>
        <v>2006898.9262156892</v>
      </c>
      <c r="AE237" s="29">
        <f>Baselines!G237/'CCG WP'!X237-1</f>
        <v>4.4438675261517568E-2</v>
      </c>
      <c r="AF237" s="29">
        <f>(Baselines!G237+Baselines!I237+Baselines!L237)/('CCG WP'!X237+'PC-med WP'!X237+'Specialised WP'!X237)-1</f>
        <v>3.9637673872807033E-2</v>
      </c>
      <c r="AG237" s="29">
        <f>(Baselines!G237+Baselines!I237)/('CCG WP'!X237+'PC-med WP'!X237)-1</f>
        <v>3.8355266553853129E-2</v>
      </c>
    </row>
    <row r="238" spans="2:33" x14ac:dyDescent="0.2">
      <c r="B238" s="1" t="s">
        <v>102</v>
      </c>
      <c r="C238" s="1"/>
      <c r="D238" s="33">
        <f>SUMIF('CCG characteristics'!$E$7:$E$215,$B238,D$9:D$217)</f>
        <v>2473562.583695997</v>
      </c>
      <c r="E238" s="33">
        <f>SUMIF('CCG characteristics'!$E$7:$E$215,$B238,E$9:E$217)</f>
        <v>2489604.2219613022</v>
      </c>
      <c r="F238" s="33">
        <f>SUMIF('CCG characteristics'!$E$7:$E$215,$B238,F$9:F$217)</f>
        <v>2505054.1846733871</v>
      </c>
      <c r="G238" s="33">
        <f>SUMIF('CCG characteristics'!$E$7:$E$215,$B238,G$9:G$217)</f>
        <v>2520406.1348780519</v>
      </c>
      <c r="H238" s="33">
        <f>SUMIF('CCG characteristics'!$E$7:$E$215,$B238,H$9:H$217)</f>
        <v>2535176.1595656257</v>
      </c>
      <c r="I238" s="33">
        <f>SUMIF('CCG characteristics'!$E$7:$E$215,$B238,I$9:I$217)</f>
        <v>2549632.0338950846</v>
      </c>
      <c r="K238" s="33">
        <f>SUMIF('CCG characteristics'!$E$7:$E$215,$B238,K$9:K$217)</f>
        <v>2473562.583695997</v>
      </c>
      <c r="L238" s="33">
        <f>SUMIF('CCG characteristics'!$E$7:$E$215,$B238,L$9:L$217)</f>
        <v>2490042.0549481222</v>
      </c>
      <c r="M238" s="33">
        <f>SUMIF('CCG characteristics'!$E$7:$E$215,$B238,M$9:M$217)</f>
        <v>2505892.4877144084</v>
      </c>
      <c r="N238" s="33">
        <f>SUMIF('CCG characteristics'!$E$7:$E$215,$B238,N$9:N$217)</f>
        <v>2521638.3505994808</v>
      </c>
      <c r="O238" s="33">
        <f>SUMIF('CCG characteristics'!$E$7:$E$215,$B238,O$9:O$217)</f>
        <v>2536770.6363272001</v>
      </c>
      <c r="P238" s="33">
        <f>SUMIF('CCG characteristics'!$E$7:$E$215,$B238,P$9:P$217)</f>
        <v>2551574.2326182411</v>
      </c>
      <c r="R238" s="33">
        <f>SUMIF('CCG characteristics'!$E$7:$E$215,$B238,R$9:R$217)</f>
        <v>2931606.395078877</v>
      </c>
      <c r="S238" s="33">
        <f>SUMIF('CCG characteristics'!$E$7:$E$215,$B238,S$9:S$217)</f>
        <v>3039130.2390912496</v>
      </c>
      <c r="T238" s="33">
        <f>SUMIF('CCG characteristics'!$E$7:$E$215,$B238,T$9:T$217)</f>
        <v>3101152.6980547961</v>
      </c>
      <c r="U238" s="33">
        <f>SUMIF('CCG characteristics'!$E$7:$E$215,$B238,U$9:U$217)</f>
        <v>3162354.8112342893</v>
      </c>
      <c r="V238" s="33">
        <f>SUMIF('CCG characteristics'!$E$7:$E$215,$B238,V$9:V$217)</f>
        <v>3228771.7977870414</v>
      </c>
      <c r="X238" s="33">
        <f>SUMIF('CCG characteristics'!$E$7:$E$215,$B238,X$9:X$217)</f>
        <v>2933980.6768583828</v>
      </c>
      <c r="Y238" s="33">
        <f>SUMIF('CCG characteristics'!$E$7:$E$215,$B238,Y$9:Y$217)</f>
        <v>3041650.7276912737</v>
      </c>
      <c r="Z238" s="33">
        <f>SUMIF('CCG characteristics'!$E$7:$E$215,$B238,Z$9:Z$217)</f>
        <v>3103957.7501655328</v>
      </c>
      <c r="AA238" s="33">
        <f>SUMIF('CCG characteristics'!$E$7:$E$215,$B238,AA$9:AA$217)</f>
        <v>3165306.0147222909</v>
      </c>
      <c r="AB238" s="33">
        <f>SUMIF('CCG characteristics'!$E$7:$E$215,$B238,AB$9:AB$217)</f>
        <v>3231993.5712318551</v>
      </c>
      <c r="AC238" s="33">
        <f>SUMIF('CCG characteristics'!$E$7:$E$215,$B238,AC$9:AC$217)</f>
        <v>3353502.9590096078</v>
      </c>
      <c r="AE238" s="29">
        <f>Baselines!G238/'CCG WP'!X238-1</f>
        <v>1.8923202030373343E-2</v>
      </c>
      <c r="AF238" s="29">
        <f>(Baselines!G238+Baselines!I238+Baselines!L238)/('CCG WP'!X238+'PC-med WP'!X238+'Specialised WP'!X238)-1</f>
        <v>2.3615647228599768E-2</v>
      </c>
      <c r="AG238" s="29">
        <f>(Baselines!G238+Baselines!I238)/('CCG WP'!X238+'PC-med WP'!X238)-1</f>
        <v>1.9559577288958296E-2</v>
      </c>
    </row>
    <row r="239" spans="2:33" x14ac:dyDescent="0.2">
      <c r="B239" s="1" t="s">
        <v>105</v>
      </c>
      <c r="C239" s="1"/>
      <c r="D239" s="33">
        <f>SUMIF('CCG characteristics'!$E$7:$E$215,$B239,D$9:D$217)</f>
        <v>1581019.7863501112</v>
      </c>
      <c r="E239" s="33">
        <f>SUMIF('CCG characteristics'!$E$7:$E$215,$B239,E$9:E$217)</f>
        <v>1588430.1590265897</v>
      </c>
      <c r="F239" s="33">
        <f>SUMIF('CCG characteristics'!$E$7:$E$215,$B239,F$9:F$217)</f>
        <v>1595620.2706781924</v>
      </c>
      <c r="G239" s="33">
        <f>SUMIF('CCG characteristics'!$E$7:$E$215,$B239,G$9:G$217)</f>
        <v>1602839.0145312995</v>
      </c>
      <c r="H239" s="33">
        <f>SUMIF('CCG characteristics'!$E$7:$E$215,$B239,H$9:H$217)</f>
        <v>1609802.3699579025</v>
      </c>
      <c r="I239" s="33">
        <f>SUMIF('CCG characteristics'!$E$7:$E$215,$B239,I$9:I$217)</f>
        <v>1616620.0146124798</v>
      </c>
      <c r="K239" s="33">
        <f>SUMIF('CCG characteristics'!$E$7:$E$215,$B239,K$9:K$217)</f>
        <v>1581019.7863501112</v>
      </c>
      <c r="L239" s="33">
        <f>SUMIF('CCG characteristics'!$E$7:$E$215,$B239,L$9:L$217)</f>
        <v>1588709.5074928028</v>
      </c>
      <c r="M239" s="33">
        <f>SUMIF('CCG characteristics'!$E$7:$E$215,$B239,M$9:M$217)</f>
        <v>1596154.2365035261</v>
      </c>
      <c r="N239" s="33">
        <f>SUMIF('CCG characteristics'!$E$7:$E$215,$B239,N$9:N$217)</f>
        <v>1603622.6356331902</v>
      </c>
      <c r="O239" s="33">
        <f>SUMIF('CCG characteristics'!$E$7:$E$215,$B239,O$9:O$217)</f>
        <v>1610814.8410084606</v>
      </c>
      <c r="P239" s="33">
        <f>SUMIF('CCG characteristics'!$E$7:$E$215,$B239,P$9:P$217)</f>
        <v>1617851.4853841318</v>
      </c>
      <c r="R239" s="33">
        <f>SUMIF('CCG characteristics'!$E$7:$E$215,$B239,R$9:R$217)</f>
        <v>1870438.6710390504</v>
      </c>
      <c r="S239" s="33">
        <f>SUMIF('CCG characteristics'!$E$7:$E$215,$B239,S$9:S$217)</f>
        <v>1935805.5583765018</v>
      </c>
      <c r="T239" s="33">
        <f>SUMIF('CCG characteristics'!$E$7:$E$215,$B239,T$9:T$217)</f>
        <v>1972161.7344427435</v>
      </c>
      <c r="U239" s="33">
        <f>SUMIF('CCG characteristics'!$E$7:$E$215,$B239,U$9:U$217)</f>
        <v>2008052.280929062</v>
      </c>
      <c r="V239" s="33">
        <f>SUMIF('CCG characteristics'!$E$7:$E$215,$B239,V$9:V$217)</f>
        <v>2047235.4604615998</v>
      </c>
      <c r="X239" s="33">
        <f>SUMIF('CCG characteristics'!$E$7:$E$215,$B239,X$9:X$217)</f>
        <v>1875303.8768685111</v>
      </c>
      <c r="Y239" s="33">
        <f>SUMIF('CCG characteristics'!$E$7:$E$215,$B239,Y$9:Y$217)</f>
        <v>1940649.7251534187</v>
      </c>
      <c r="Z239" s="33">
        <f>SUMIF('CCG characteristics'!$E$7:$E$215,$B239,Z$9:Z$217)</f>
        <v>1977098.1146016791</v>
      </c>
      <c r="AA239" s="33">
        <f>SUMIF('CCG characteristics'!$E$7:$E$215,$B239,AA$9:AA$217)</f>
        <v>2012959.6984864301</v>
      </c>
      <c r="AB239" s="33">
        <f>SUMIF('CCG characteristics'!$E$7:$E$215,$B239,AB$9:AB$217)</f>
        <v>2052271.9460840938</v>
      </c>
      <c r="AC239" s="33">
        <f>SUMIF('CCG characteristics'!$E$7:$E$215,$B239,AC$9:AC$217)</f>
        <v>2126322.5165534574</v>
      </c>
      <c r="AE239" s="29">
        <f>Baselines!G239/'CCG WP'!X239-1</f>
        <v>6.7820100095409064E-2</v>
      </c>
      <c r="AF239" s="29">
        <f>(Baselines!G239+Baselines!I239+Baselines!L239)/('CCG WP'!X239+'PC-med WP'!X239+'Specialised WP'!X239)-1</f>
        <v>6.4638518382456045E-2</v>
      </c>
      <c r="AG239" s="29">
        <f>(Baselines!G239+Baselines!I239)/('CCG WP'!X239+'PC-med WP'!X239)-1</f>
        <v>6.4069517599505854E-2</v>
      </c>
    </row>
    <row r="240" spans="2:33" x14ac:dyDescent="0.2">
      <c r="B240" s="1" t="s">
        <v>118</v>
      </c>
      <c r="C240" s="1"/>
      <c r="D240" s="33">
        <f>SUMIF('CCG characteristics'!$E$7:$E$215,$B240,D$9:D$217)</f>
        <v>1700510.2193625192</v>
      </c>
      <c r="E240" s="33">
        <f>SUMIF('CCG characteristics'!$E$7:$E$215,$B240,E$9:E$217)</f>
        <v>1706655.2015716149</v>
      </c>
      <c r="F240" s="33">
        <f>SUMIF('CCG characteristics'!$E$7:$E$215,$B240,F$9:F$217)</f>
        <v>1712722.4983899642</v>
      </c>
      <c r="G240" s="33">
        <f>SUMIF('CCG characteristics'!$E$7:$E$215,$B240,G$9:G$217)</f>
        <v>1718944.0861705281</v>
      </c>
      <c r="H240" s="33">
        <f>SUMIF('CCG characteristics'!$E$7:$E$215,$B240,H$9:H$217)</f>
        <v>1724973.2322888863</v>
      </c>
      <c r="I240" s="33">
        <f>SUMIF('CCG characteristics'!$E$7:$E$215,$B240,I$9:I$217)</f>
        <v>1730997.212079989</v>
      </c>
      <c r="K240" s="33">
        <f>SUMIF('CCG characteristics'!$E$7:$E$215,$B240,K$9:K$217)</f>
        <v>1700510.2193625192</v>
      </c>
      <c r="L240" s="33">
        <f>SUMIF('CCG characteristics'!$E$7:$E$215,$B240,L$9:L$217)</f>
        <v>1706955.3416251163</v>
      </c>
      <c r="M240" s="33">
        <f>SUMIF('CCG characteristics'!$E$7:$E$215,$B240,M$9:M$217)</f>
        <v>1713295.6518521169</v>
      </c>
      <c r="N240" s="33">
        <f>SUMIF('CCG characteristics'!$E$7:$E$215,$B240,N$9:N$217)</f>
        <v>1719784.4705426837</v>
      </c>
      <c r="O240" s="33">
        <f>SUMIF('CCG characteristics'!$E$7:$E$215,$B240,O$9:O$217)</f>
        <v>1726058.1390409658</v>
      </c>
      <c r="P240" s="33">
        <f>SUMIF('CCG characteristics'!$E$7:$E$215,$B240,P$9:P$217)</f>
        <v>1732315.8104229639</v>
      </c>
      <c r="R240" s="33">
        <f>SUMIF('CCG characteristics'!$E$7:$E$215,$B240,R$9:R$217)</f>
        <v>2009653.2850432103</v>
      </c>
      <c r="S240" s="33">
        <f>SUMIF('CCG characteristics'!$E$7:$E$215,$B240,S$9:S$217)</f>
        <v>2077873.9110218147</v>
      </c>
      <c r="T240" s="33">
        <f>SUMIF('CCG characteristics'!$E$7:$E$215,$B240,T$9:T$217)</f>
        <v>2115019.4870839701</v>
      </c>
      <c r="U240" s="33">
        <f>SUMIF('CCG characteristics'!$E$7:$E$215,$B240,U$9:U$217)</f>
        <v>2151715.3274720656</v>
      </c>
      <c r="V240" s="33">
        <f>SUMIF('CCG characteristics'!$E$7:$E$215,$B240,V$9:V$217)</f>
        <v>2192079.0553739355</v>
      </c>
      <c r="X240" s="33">
        <f>SUMIF('CCG characteristics'!$E$7:$E$215,$B240,X$9:X$217)</f>
        <v>2017035.7351358712</v>
      </c>
      <c r="Y240" s="33">
        <f>SUMIF('CCG characteristics'!$E$7:$E$215,$B240,Y$9:Y$217)</f>
        <v>2085090.0677252659</v>
      </c>
      <c r="Z240" s="33">
        <f>SUMIF('CCG characteristics'!$E$7:$E$215,$B240,Z$9:Z$217)</f>
        <v>2122196.9190472979</v>
      </c>
      <c r="AA240" s="33">
        <f>SUMIF('CCG characteristics'!$E$7:$E$215,$B240,AA$9:AA$217)</f>
        <v>2158772.7388983453</v>
      </c>
      <c r="AB240" s="33">
        <f>SUMIF('CCG characteristics'!$E$7:$E$215,$B240,AB$9:AB$217)</f>
        <v>2199098.621320243</v>
      </c>
      <c r="AC240" s="33">
        <f>SUMIF('CCG characteristics'!$E$7:$E$215,$B240,AC$9:AC$217)</f>
        <v>2276761.5858196788</v>
      </c>
      <c r="AE240" s="29">
        <f>Baselines!G240/'CCG WP'!X240-1</f>
        <v>2.1785650239595E-2</v>
      </c>
      <c r="AF240" s="29">
        <f>(Baselines!G240+Baselines!I240+Baselines!L240)/('CCG WP'!X240+'PC-med WP'!X240+'Specialised WP'!X240)-1</f>
        <v>1.837202376070346E-2</v>
      </c>
      <c r="AG240" s="29">
        <f>(Baselines!G240+Baselines!I240)/('CCG WP'!X240+'PC-med WP'!X240)-1</f>
        <v>2.1157768506091079E-2</v>
      </c>
    </row>
    <row r="241" spans="2:33" x14ac:dyDescent="0.2">
      <c r="B241" s="1" t="s">
        <v>152</v>
      </c>
      <c r="C241" s="1"/>
      <c r="D241" s="33">
        <f>SUMIF('CCG characteristics'!$E$7:$E$215,$B241,D$9:D$217)</f>
        <v>2735813.6498869816</v>
      </c>
      <c r="E241" s="33">
        <f>SUMIF('CCG characteristics'!$E$7:$E$215,$B241,E$9:E$217)</f>
        <v>2753247.2520115748</v>
      </c>
      <c r="F241" s="33">
        <f>SUMIF('CCG characteristics'!$E$7:$E$215,$B241,F$9:F$217)</f>
        <v>2770288.3976688348</v>
      </c>
      <c r="G241" s="33">
        <f>SUMIF('CCG characteristics'!$E$7:$E$215,$B241,G$9:G$217)</f>
        <v>2787314.3141923561</v>
      </c>
      <c r="H241" s="33">
        <f>SUMIF('CCG characteristics'!$E$7:$E$215,$B241,H$9:H$217)</f>
        <v>2803885.4162319931</v>
      </c>
      <c r="I241" s="33">
        <f>SUMIF('CCG characteristics'!$E$7:$E$215,$B241,I$9:I$217)</f>
        <v>2820271.9836182441</v>
      </c>
      <c r="K241" s="33">
        <f>SUMIF('CCG characteristics'!$E$7:$E$215,$B241,K$9:K$217)</f>
        <v>2735813.6498869816</v>
      </c>
      <c r="L241" s="33">
        <f>SUMIF('CCG characteristics'!$E$7:$E$215,$B241,L$9:L$217)</f>
        <v>2753731.4504464781</v>
      </c>
      <c r="M241" s="33">
        <f>SUMIF('CCG characteristics'!$E$7:$E$215,$B241,M$9:M$217)</f>
        <v>2771215.4599266015</v>
      </c>
      <c r="N241" s="33">
        <f>SUMIF('CCG characteristics'!$E$7:$E$215,$B241,N$9:N$217)</f>
        <v>2788677.0201749285</v>
      </c>
      <c r="O241" s="33">
        <f>SUMIF('CCG characteristics'!$E$7:$E$215,$B241,O$9:O$217)</f>
        <v>2805648.8953186162</v>
      </c>
      <c r="P241" s="33">
        <f>SUMIF('CCG characteristics'!$E$7:$E$215,$B241,P$9:P$217)</f>
        <v>2822420.3440768193</v>
      </c>
      <c r="R241" s="33">
        <f>SUMIF('CCG characteristics'!$E$7:$E$215,$B241,R$9:R$217)</f>
        <v>3242056.3798979358</v>
      </c>
      <c r="S241" s="33">
        <f>SUMIF('CCG characteristics'!$E$7:$E$215,$B241,S$9:S$217)</f>
        <v>3360912.2277156319</v>
      </c>
      <c r="T241" s="33">
        <f>SUMIF('CCG characteristics'!$E$7:$E$215,$B241,T$9:T$217)</f>
        <v>3429561.2862419118</v>
      </c>
      <c r="U241" s="33">
        <f>SUMIF('CCG characteristics'!$E$7:$E$215,$B241,U$9:U$217)</f>
        <v>3497540.2015811563</v>
      </c>
      <c r="V241" s="33">
        <f>SUMIF('CCG characteristics'!$E$7:$E$215,$B241,V$9:V$217)</f>
        <v>3571501.5036441172</v>
      </c>
      <c r="X241" s="33">
        <f>SUMIF('CCG characteristics'!$E$7:$E$215,$B241,X$9:X$217)</f>
        <v>3245046.0065821852</v>
      </c>
      <c r="Y241" s="33">
        <f>SUMIF('CCG characteristics'!$E$7:$E$215,$B241,Y$9:Y$217)</f>
        <v>3363754.1396028269</v>
      </c>
      <c r="Z241" s="33">
        <f>SUMIF('CCG characteristics'!$E$7:$E$215,$B241,Z$9:Z$217)</f>
        <v>3432603.6517485417</v>
      </c>
      <c r="AA241" s="33">
        <f>SUMIF('CCG characteristics'!$E$7:$E$215,$B241,AA$9:AA$217)</f>
        <v>3500508.3671015119</v>
      </c>
      <c r="AB241" s="33">
        <f>SUMIF('CCG characteristics'!$E$7:$E$215,$B241,AB$9:AB$217)</f>
        <v>3574560.1367935133</v>
      </c>
      <c r="AC241" s="33">
        <f>SUMIF('CCG characteristics'!$E$7:$E$215,$B241,AC$9:AC$217)</f>
        <v>3709472.7068623183</v>
      </c>
      <c r="AE241" s="29">
        <f>Baselines!G241/'CCG WP'!X241-1</f>
        <v>-1.2998698168415923E-2</v>
      </c>
      <c r="AF241" s="29">
        <f>(Baselines!G241+Baselines!I241+Baselines!L241)/('CCG WP'!X241+'PC-med WP'!X241+'Specialised WP'!X241)-1</f>
        <v>-7.4001423444245429E-3</v>
      </c>
      <c r="AG241" s="29">
        <f>(Baselines!G241+Baselines!I241)/('CCG WP'!X241+'PC-med WP'!X241)-1</f>
        <v>-1.5769896855568843E-2</v>
      </c>
    </row>
    <row r="242" spans="2:33" x14ac:dyDescent="0.2">
      <c r="B242" s="1" t="s">
        <v>157</v>
      </c>
      <c r="C242" s="1"/>
      <c r="D242" s="33">
        <f>SUMIF('CCG characteristics'!$E$7:$E$215,$B242,D$9:D$217)</f>
        <v>1639358.6555139874</v>
      </c>
      <c r="E242" s="33">
        <f>SUMIF('CCG characteristics'!$E$7:$E$215,$B242,E$9:E$217)</f>
        <v>1645553.7829105156</v>
      </c>
      <c r="F242" s="33">
        <f>SUMIF('CCG characteristics'!$E$7:$E$215,$B242,F$9:F$217)</f>
        <v>1651670.9473157527</v>
      </c>
      <c r="G242" s="33">
        <f>SUMIF('CCG characteristics'!$E$7:$E$215,$B242,G$9:G$217)</f>
        <v>1657915.4512087405</v>
      </c>
      <c r="H242" s="33">
        <f>SUMIF('CCG characteristics'!$E$7:$E$215,$B242,H$9:H$217)</f>
        <v>1664061.5157082821</v>
      </c>
      <c r="I242" s="33">
        <f>SUMIF('CCG characteristics'!$E$7:$E$215,$B242,I$9:I$217)</f>
        <v>1670200.0702966424</v>
      </c>
      <c r="K242" s="33">
        <f>SUMIF('CCG characteristics'!$E$7:$E$215,$B242,K$9:K$217)</f>
        <v>1639358.6555139874</v>
      </c>
      <c r="L242" s="33">
        <f>SUMIF('CCG characteristics'!$E$7:$E$215,$B242,L$9:L$217)</f>
        <v>1645843.17739394</v>
      </c>
      <c r="M242" s="33">
        <f>SUMIF('CCG characteristics'!$E$7:$E$215,$B242,M$9:M$217)</f>
        <v>1652223.6702014983</v>
      </c>
      <c r="N242" s="33">
        <f>SUMIF('CCG characteristics'!$E$7:$E$215,$B242,N$9:N$217)</f>
        <v>1658725.9989436907</v>
      </c>
      <c r="O242" s="33">
        <f>SUMIF('CCG characteristics'!$E$7:$E$215,$B242,O$9:O$217)</f>
        <v>1665108.1125716269</v>
      </c>
      <c r="P242" s="33">
        <f>SUMIF('CCG characteristics'!$E$7:$E$215,$B242,P$9:P$217)</f>
        <v>1671472.3560229046</v>
      </c>
      <c r="R242" s="33">
        <f>SUMIF('CCG characteristics'!$E$7:$E$215,$B242,R$9:R$217)</f>
        <v>1937703.9735361161</v>
      </c>
      <c r="S242" s="33">
        <f>SUMIF('CCG characteristics'!$E$7:$E$215,$B242,S$9:S$217)</f>
        <v>2003806.2057608799</v>
      </c>
      <c r="T242" s="33">
        <f>SUMIF('CCG characteristics'!$E$7:$E$215,$B242,T$9:T$217)</f>
        <v>2039928.7652549243</v>
      </c>
      <c r="U242" s="33">
        <f>SUMIF('CCG characteristics'!$E$7:$E$215,$B242,U$9:U$217)</f>
        <v>2075734.6271714531</v>
      </c>
      <c r="V242" s="33">
        <f>SUMIF('CCG characteristics'!$E$7:$E$215,$B242,V$9:V$217)</f>
        <v>2115087.5153530636</v>
      </c>
      <c r="X242" s="33">
        <f>SUMIF('CCG characteristics'!$E$7:$E$215,$B242,X$9:X$217)</f>
        <v>1944501.687332165</v>
      </c>
      <c r="Y242" s="33">
        <f>SUMIF('CCG characteristics'!$E$7:$E$215,$B242,Y$9:Y$217)</f>
        <v>2010439.9796132327</v>
      </c>
      <c r="Z242" s="33">
        <f>SUMIF('CCG characteristics'!$E$7:$E$215,$B242,Z$9:Z$217)</f>
        <v>2046549.2798561591</v>
      </c>
      <c r="AA242" s="33">
        <f>SUMIF('CCG characteristics'!$E$7:$E$215,$B242,AA$9:AA$217)</f>
        <v>2082128.6208565589</v>
      </c>
      <c r="AB242" s="33">
        <f>SUMIF('CCG characteristics'!$E$7:$E$215,$B242,AB$9:AB$217)</f>
        <v>2121444.7369310255</v>
      </c>
      <c r="AC242" s="33">
        <f>SUMIF('CCG characteristics'!$E$7:$E$215,$B242,AC$9:AC$217)</f>
        <v>2196795.7742204624</v>
      </c>
      <c r="AE242" s="29">
        <f>Baselines!G242/'CCG WP'!X242-1</f>
        <v>-2.1567979912480717E-2</v>
      </c>
      <c r="AF242" s="29">
        <f>(Baselines!G242+Baselines!I242+Baselines!L242)/('CCG WP'!X242+'PC-med WP'!X242+'Specialised WP'!X242)-1</f>
        <v>-1.1132786223883917E-2</v>
      </c>
      <c r="AG242" s="29">
        <f>(Baselines!G242+Baselines!I242)/('CCG WP'!X242+'PC-med WP'!X242)-1</f>
        <v>-1.601156200123921E-2</v>
      </c>
    </row>
    <row r="243" spans="2:33" x14ac:dyDescent="0.2">
      <c r="B243" s="1" t="s">
        <v>160</v>
      </c>
      <c r="C243" s="1"/>
      <c r="D243" s="33">
        <f>SUMIF('CCG characteristics'!$E$7:$E$215,$B243,D$9:D$217)</f>
        <v>1681385.8562622196</v>
      </c>
      <c r="E243" s="33">
        <f>SUMIF('CCG characteristics'!$E$7:$E$215,$B243,E$9:E$217)</f>
        <v>1692843.2315974864</v>
      </c>
      <c r="F243" s="33">
        <f>SUMIF('CCG characteristics'!$E$7:$E$215,$B243,F$9:F$217)</f>
        <v>1703986.297250235</v>
      </c>
      <c r="G243" s="33">
        <f>SUMIF('CCG characteristics'!$E$7:$E$215,$B243,G$9:G$217)</f>
        <v>1715263.4658488648</v>
      </c>
      <c r="H243" s="33">
        <f>SUMIF('CCG characteristics'!$E$7:$E$215,$B243,H$9:H$217)</f>
        <v>1726299.4638603926</v>
      </c>
      <c r="I243" s="33">
        <f>SUMIF('CCG characteristics'!$E$7:$E$215,$B243,I$9:I$217)</f>
        <v>1737375.9379102541</v>
      </c>
      <c r="K243" s="33">
        <f>SUMIF('CCG characteristics'!$E$7:$E$215,$B243,K$9:K$217)</f>
        <v>1681385.8562622196</v>
      </c>
      <c r="L243" s="33">
        <f>SUMIF('CCG characteristics'!$E$7:$E$215,$B243,L$9:L$217)</f>
        <v>1693140.9426158771</v>
      </c>
      <c r="M243" s="33">
        <f>SUMIF('CCG characteristics'!$E$7:$E$215,$B243,M$9:M$217)</f>
        <v>1704556.5271892054</v>
      </c>
      <c r="N243" s="33">
        <f>SUMIF('CCG characteristics'!$E$7:$E$215,$B243,N$9:N$217)</f>
        <v>1716102.0507815722</v>
      </c>
      <c r="O243" s="33">
        <f>SUMIF('CCG characteristics'!$E$7:$E$215,$B243,O$9:O$217)</f>
        <v>1727385.2047341608</v>
      </c>
      <c r="P243" s="33">
        <f>SUMIF('CCG characteristics'!$E$7:$E$215,$B243,P$9:P$217)</f>
        <v>1738699.3952889633</v>
      </c>
      <c r="R243" s="33">
        <f>SUMIF('CCG characteristics'!$E$7:$E$215,$B243,R$9:R$217)</f>
        <v>1993389.1499057412</v>
      </c>
      <c r="S243" s="33">
        <f>SUMIF('CCG characteristics'!$E$7:$E$215,$B243,S$9:S$217)</f>
        <v>2067275.1570224091</v>
      </c>
      <c r="T243" s="33">
        <f>SUMIF('CCG characteristics'!$E$7:$E$215,$B243,T$9:T$217)</f>
        <v>2110490.7861404642</v>
      </c>
      <c r="U243" s="33">
        <f>SUMIF('CCG characteristics'!$E$7:$E$215,$B243,U$9:U$217)</f>
        <v>2153369.6562157068</v>
      </c>
      <c r="V243" s="33">
        <f>SUMIF('CCG characteristics'!$E$7:$E$215,$B243,V$9:V$217)</f>
        <v>2200156.8680907423</v>
      </c>
      <c r="X243" s="33">
        <f>SUMIF('CCG characteristics'!$E$7:$E$215,$B243,X$9:X$217)</f>
        <v>1994351.6469452819</v>
      </c>
      <c r="Y243" s="33">
        <f>SUMIF('CCG characteristics'!$E$7:$E$215,$B243,Y$9:Y$217)</f>
        <v>2068215.4222888276</v>
      </c>
      <c r="Z243" s="33">
        <f>SUMIF('CCG characteristics'!$E$7:$E$215,$B243,Z$9:Z$217)</f>
        <v>2111372.0836403132</v>
      </c>
      <c r="AA243" s="33">
        <f>SUMIF('CCG characteristics'!$E$7:$E$215,$B243,AA$9:AA$217)</f>
        <v>2154150.3530531237</v>
      </c>
      <c r="AB243" s="33">
        <f>SUMIF('CCG characteristics'!$E$7:$E$215,$B243,AB$9:AB$217)</f>
        <v>2200789.3803220973</v>
      </c>
      <c r="AC243" s="33">
        <f>SUMIF('CCG characteristics'!$E$7:$E$215,$B243,AC$9:AC$217)</f>
        <v>2285151.4537151749</v>
      </c>
      <c r="AE243" s="29">
        <f>Baselines!G243/'CCG WP'!X243-1</f>
        <v>-1.7653903713123698E-2</v>
      </c>
      <c r="AF243" s="29">
        <f>(Baselines!G243+Baselines!I243+Baselines!L243)/('CCG WP'!X243+'PC-med WP'!X243+'Specialised WP'!X243)-1</f>
        <v>-9.5692773459395974E-3</v>
      </c>
      <c r="AG243" s="29">
        <f>(Baselines!G243+Baselines!I243)/('CCG WP'!X243+'PC-med WP'!X243)-1</f>
        <v>-1.3414841359361884E-2</v>
      </c>
    </row>
    <row r="244" spans="2:33" x14ac:dyDescent="0.2">
      <c r="B244" s="1" t="s">
        <v>200</v>
      </c>
      <c r="C244" s="1"/>
      <c r="D244" s="33">
        <f>SUMIF('CCG characteristics'!$E$7:$E$215,$B244,D$9:D$217)</f>
        <v>2810922.8383359294</v>
      </c>
      <c r="E244" s="33">
        <f>SUMIF('CCG characteristics'!$E$7:$E$215,$B244,E$9:E$217)</f>
        <v>2840954.5523983506</v>
      </c>
      <c r="F244" s="33">
        <f>SUMIF('CCG characteristics'!$E$7:$E$215,$B244,F$9:F$217)</f>
        <v>2870530.3539131316</v>
      </c>
      <c r="G244" s="33">
        <f>SUMIF('CCG characteristics'!$E$7:$E$215,$B244,G$9:G$217)</f>
        <v>2900381.5960999085</v>
      </c>
      <c r="H244" s="33">
        <f>SUMIF('CCG characteristics'!$E$7:$E$215,$B244,H$9:H$217)</f>
        <v>2929869.0062224306</v>
      </c>
      <c r="I244" s="33">
        <f>SUMIF('CCG characteristics'!$E$7:$E$215,$B244,I$9:I$217)</f>
        <v>2959139.8841625149</v>
      </c>
      <c r="K244" s="33">
        <f>SUMIF('CCG characteristics'!$E$7:$E$215,$B244,K$9:K$217)</f>
        <v>2810922.8383359294</v>
      </c>
      <c r="L244" s="33">
        <f>SUMIF('CCG characteristics'!$E$7:$E$215,$B244,L$9:L$217)</f>
        <v>2841454.175433259</v>
      </c>
      <c r="M244" s="33">
        <f>SUMIF('CCG characteristics'!$E$7:$E$215,$B244,M$9:M$217)</f>
        <v>2871490.9616076685</v>
      </c>
      <c r="N244" s="33">
        <f>SUMIF('CCG characteristics'!$E$7:$E$215,$B244,N$9:N$217)</f>
        <v>2901799.580190409</v>
      </c>
      <c r="O244" s="33">
        <f>SUMIF('CCG characteristics'!$E$7:$E$215,$B244,O$9:O$217)</f>
        <v>2931711.7215805934</v>
      </c>
      <c r="P244" s="33">
        <f>SUMIF('CCG characteristics'!$E$7:$E$215,$B244,P$9:P$217)</f>
        <v>2961394.0281441784</v>
      </c>
      <c r="R244" s="33">
        <f>SUMIF('CCG characteristics'!$E$7:$E$215,$B244,R$9:R$217)</f>
        <v>3345335.1582840104</v>
      </c>
      <c r="S244" s="33">
        <f>SUMIF('CCG characteristics'!$E$7:$E$215,$B244,S$9:S$217)</f>
        <v>3482525.7090972438</v>
      </c>
      <c r="T244" s="33">
        <f>SUMIF('CCG characteristics'!$E$7:$E$215,$B244,T$9:T$217)</f>
        <v>3568681.2881721947</v>
      </c>
      <c r="U244" s="33">
        <f>SUMIF('CCG characteristics'!$E$7:$E$215,$B244,U$9:U$217)</f>
        <v>3654690.9425423257</v>
      </c>
      <c r="V244" s="33">
        <f>SUMIF('CCG characteristics'!$E$7:$E$215,$B244,V$9:V$217)</f>
        <v>3747359.3352584532</v>
      </c>
      <c r="X244" s="33">
        <f>SUMIF('CCG characteristics'!$E$7:$E$215,$B244,X$9:X$217)</f>
        <v>3334135.6900275312</v>
      </c>
      <c r="Y244" s="33">
        <f>SUMIF('CCG characteristics'!$E$7:$E$215,$B244,Y$9:Y$217)</f>
        <v>3470909.7154537989</v>
      </c>
      <c r="Z244" s="33">
        <f>SUMIF('CCG characteristics'!$E$7:$E$215,$B244,Z$9:Z$217)</f>
        <v>3556811.2632564772</v>
      </c>
      <c r="AA244" s="33">
        <f>SUMIF('CCG characteristics'!$E$7:$E$215,$B244,AA$9:AA$217)</f>
        <v>3642506.3342297715</v>
      </c>
      <c r="AB244" s="33">
        <f>SUMIF('CCG characteristics'!$E$7:$E$215,$B244,AB$9:AB$217)</f>
        <v>3735171.521289797</v>
      </c>
      <c r="AC244" s="33">
        <f>SUMIF('CCG characteristics'!$E$7:$E$215,$B244,AC$9:AC$217)</f>
        <v>3892124.1283991043</v>
      </c>
      <c r="AE244" s="29">
        <f>Baselines!G244/'CCG WP'!X244-1</f>
        <v>-5.4592805494569796E-2</v>
      </c>
      <c r="AF244" s="29">
        <f>(Baselines!G244+Baselines!I244+Baselines!L244)/('CCG WP'!X244+'PC-med WP'!X244+'Specialised WP'!X244)-1</f>
        <v>-5.5637405611645541E-2</v>
      </c>
      <c r="AG244" s="29">
        <f>(Baselines!G244+Baselines!I244)/('CCG WP'!X244+'PC-med WP'!X244)-1</f>
        <v>-5.4524785189168701E-2</v>
      </c>
    </row>
    <row r="245" spans="2:33" x14ac:dyDescent="0.2">
      <c r="B245" s="1" t="s">
        <v>203</v>
      </c>
      <c r="C245" s="1"/>
      <c r="D245" s="33">
        <f>SUMIF('CCG characteristics'!$E$7:$E$215,$B245,D$9:D$217)</f>
        <v>1774214.7601930276</v>
      </c>
      <c r="E245" s="33">
        <f>SUMIF('CCG characteristics'!$E$7:$E$215,$B245,E$9:E$217)</f>
        <v>1786158.709151967</v>
      </c>
      <c r="F245" s="33">
        <f>SUMIF('CCG characteristics'!$E$7:$E$215,$B245,F$9:F$217)</f>
        <v>1797687.4641209526</v>
      </c>
      <c r="G245" s="33">
        <f>SUMIF('CCG characteristics'!$E$7:$E$215,$B245,G$9:G$217)</f>
        <v>1809226.2537928857</v>
      </c>
      <c r="H245" s="33">
        <f>SUMIF('CCG characteristics'!$E$7:$E$215,$B245,H$9:H$217)</f>
        <v>1820497.2034700939</v>
      </c>
      <c r="I245" s="33">
        <f>SUMIF('CCG characteristics'!$E$7:$E$215,$B245,I$9:I$217)</f>
        <v>1831713.1975881755</v>
      </c>
      <c r="K245" s="33">
        <f>SUMIF('CCG characteristics'!$E$7:$E$215,$B245,K$9:K$217)</f>
        <v>1774214.7601930276</v>
      </c>
      <c r="L245" s="33">
        <f>SUMIF('CCG characteristics'!$E$7:$E$215,$B245,L$9:L$217)</f>
        <v>1786472.8310496018</v>
      </c>
      <c r="M245" s="33">
        <f>SUMIF('CCG characteristics'!$E$7:$E$215,$B245,M$9:M$217)</f>
        <v>1798289.0506563655</v>
      </c>
      <c r="N245" s="33">
        <f>SUMIF('CCG characteristics'!$E$7:$E$215,$B245,N$9:N$217)</f>
        <v>1810110.7767285723</v>
      </c>
      <c r="O245" s="33">
        <f>SUMIF('CCG characteristics'!$E$7:$E$215,$B245,O$9:O$217)</f>
        <v>1821642.1891842</v>
      </c>
      <c r="P245" s="33">
        <f>SUMIF('CCG characteristics'!$E$7:$E$215,$B245,P$9:P$217)</f>
        <v>1833108.5169857398</v>
      </c>
      <c r="R245" s="33">
        <f>SUMIF('CCG characteristics'!$E$7:$E$215,$B245,R$9:R$217)</f>
        <v>2103271.7763671633</v>
      </c>
      <c r="S245" s="33">
        <f>SUMIF('CCG characteristics'!$E$7:$E$215,$B245,S$9:S$217)</f>
        <v>2180953.3566466868</v>
      </c>
      <c r="T245" s="33">
        <f>SUMIF('CCG characteristics'!$E$7:$E$215,$B245,T$9:T$217)</f>
        <v>2226104.2776793782</v>
      </c>
      <c r="U245" s="33">
        <f>SUMIF('CCG characteristics'!$E$7:$E$215,$B245,U$9:U$217)</f>
        <v>2270871.0274471138</v>
      </c>
      <c r="V245" s="33">
        <f>SUMIF('CCG characteristics'!$E$7:$E$215,$B245,V$9:V$217)</f>
        <v>2319622.5319509725</v>
      </c>
      <c r="X245" s="33">
        <f>SUMIF('CCG characteristics'!$E$7:$E$215,$B245,X$9:X$217)</f>
        <v>2104459.3160142303</v>
      </c>
      <c r="Y245" s="33">
        <f>SUMIF('CCG characteristics'!$E$7:$E$215,$B245,Y$9:Y$217)</f>
        <v>2182222.7362645566</v>
      </c>
      <c r="Z245" s="33">
        <f>SUMIF('CCG characteristics'!$E$7:$E$215,$B245,Z$9:Z$217)</f>
        <v>2227475.1463554371</v>
      </c>
      <c r="AA245" s="33">
        <f>SUMIF('CCG characteristics'!$E$7:$E$215,$B245,AA$9:AA$217)</f>
        <v>2272155.5323468465</v>
      </c>
      <c r="AB245" s="33">
        <f>SUMIF('CCG characteristics'!$E$7:$E$215,$B245,AB$9:AB$217)</f>
        <v>2320878.2694883989</v>
      </c>
      <c r="AC245" s="33">
        <f>SUMIF('CCG characteristics'!$E$7:$E$215,$B245,AC$9:AC$217)</f>
        <v>2409232.213318537</v>
      </c>
      <c r="AE245" s="29">
        <f>Baselines!G245/'CCG WP'!X245-1</f>
        <v>-4.0640177499027264E-3</v>
      </c>
      <c r="AF245" s="29">
        <f>(Baselines!G245+Baselines!I245+Baselines!L245)/('CCG WP'!X245+'PC-med WP'!X245+'Specialised WP'!X245)-1</f>
        <v>-1.1470001104314176E-2</v>
      </c>
      <c r="AG245" s="29">
        <f>(Baselines!G245+Baselines!I245)/('CCG WP'!X245+'PC-med WP'!X245)-1</f>
        <v>1.5638326679467962E-3</v>
      </c>
    </row>
    <row r="246" spans="2:33" x14ac:dyDescent="0.2">
      <c r="B246" s="1" t="s">
        <v>206</v>
      </c>
      <c r="C246" s="1"/>
      <c r="D246" s="33">
        <f>SUMIF('CCG characteristics'!$E$7:$E$215,$B246,D$9:D$217)</f>
        <v>2101510.8866591458</v>
      </c>
      <c r="E246" s="33">
        <f>SUMIF('CCG characteristics'!$E$7:$E$215,$B246,E$9:E$217)</f>
        <v>2113546.8312490899</v>
      </c>
      <c r="F246" s="33">
        <f>SUMIF('CCG characteristics'!$E$7:$E$215,$B246,F$9:F$217)</f>
        <v>2125319.7627161718</v>
      </c>
      <c r="G246" s="33">
        <f>SUMIF('CCG characteristics'!$E$7:$E$215,$B246,G$9:G$217)</f>
        <v>2137104.5812726058</v>
      </c>
      <c r="H246" s="33">
        <f>SUMIF('CCG characteristics'!$E$7:$E$215,$B246,H$9:H$217)</f>
        <v>2148629.7551288074</v>
      </c>
      <c r="I246" s="33">
        <f>SUMIF('CCG characteristics'!$E$7:$E$215,$B246,I$9:I$217)</f>
        <v>2160171.8584504928</v>
      </c>
      <c r="K246" s="33">
        <f>SUMIF('CCG characteristics'!$E$7:$E$215,$B246,K$9:K$217)</f>
        <v>2101510.8866591458</v>
      </c>
      <c r="L246" s="33">
        <f>SUMIF('CCG characteristics'!$E$7:$E$215,$B246,L$9:L$217)</f>
        <v>2113918.5290931677</v>
      </c>
      <c r="M246" s="33">
        <f>SUMIF('CCG characteristics'!$E$7:$E$215,$B246,M$9:M$217)</f>
        <v>2126030.9896553447</v>
      </c>
      <c r="N246" s="33">
        <f>SUMIF('CCG characteristics'!$E$7:$E$215,$B246,N$9:N$217)</f>
        <v>2138149.4025126989</v>
      </c>
      <c r="O246" s="33">
        <f>SUMIF('CCG characteristics'!$E$7:$E$215,$B246,O$9:O$217)</f>
        <v>2149981.1169270216</v>
      </c>
      <c r="P246" s="33">
        <f>SUMIF('CCG characteristics'!$E$7:$E$215,$B246,P$9:P$217)</f>
        <v>2161817.3833613447</v>
      </c>
      <c r="R246" s="33">
        <f>SUMIF('CCG characteristics'!$E$7:$E$215,$B246,R$9:R$217)</f>
        <v>2488784.1015578248</v>
      </c>
      <c r="S246" s="33">
        <f>SUMIF('CCG characteristics'!$E$7:$E$215,$B246,S$9:S$217)</f>
        <v>2578436.6654133303</v>
      </c>
      <c r="T246" s="33">
        <f>SUMIF('CCG characteristics'!$E$7:$E$215,$B246,T$9:T$217)</f>
        <v>2629531.6244972851</v>
      </c>
      <c r="U246" s="33">
        <f>SUMIF('CCG characteristics'!$E$7:$E$215,$B246,U$9:U$217)</f>
        <v>2680180.475055011</v>
      </c>
      <c r="V246" s="33">
        <f>SUMIF('CCG characteristics'!$E$7:$E$215,$B246,V$9:V$217)</f>
        <v>2735571.9892971721</v>
      </c>
      <c r="X246" s="33">
        <f>SUMIF('CCG characteristics'!$E$7:$E$215,$B246,X$9:X$217)</f>
        <v>2492676.9083208446</v>
      </c>
      <c r="Y246" s="33">
        <f>SUMIF('CCG characteristics'!$E$7:$E$215,$B246,Y$9:Y$217)</f>
        <v>2582206.1195790763</v>
      </c>
      <c r="Z246" s="33">
        <f>SUMIF('CCG characteristics'!$E$7:$E$215,$B246,Z$9:Z$217)</f>
        <v>2633437.14855531</v>
      </c>
      <c r="AA246" s="33">
        <f>SUMIF('CCG characteristics'!$E$7:$E$215,$B246,AA$9:AA$217)</f>
        <v>2683928.550872236</v>
      </c>
      <c r="AB246" s="33">
        <f>SUMIF('CCG characteristics'!$E$7:$E$215,$B246,AB$9:AB$217)</f>
        <v>2739201.1909435196</v>
      </c>
      <c r="AC246" s="33">
        <f>SUMIF('CCG characteristics'!$E$7:$E$215,$B246,AC$9:AC$217)</f>
        <v>2841250.2757176696</v>
      </c>
      <c r="AE246" s="29">
        <f>Baselines!G246/'CCG WP'!X246-1</f>
        <v>1.0401922007904352E-2</v>
      </c>
      <c r="AF246" s="29">
        <f>(Baselines!G246+Baselines!I246+Baselines!L246)/('CCG WP'!X246+'PC-med WP'!X246+'Specialised WP'!X246)-1</f>
        <v>5.486396961762674E-3</v>
      </c>
      <c r="AG246" s="29">
        <f>(Baselines!G246+Baselines!I246)/('CCG WP'!X246+'PC-med WP'!X246)-1</f>
        <v>1.1836080096659041E-2</v>
      </c>
    </row>
    <row r="247" spans="2:33" x14ac:dyDescent="0.2">
      <c r="B247" s="1" t="s">
        <v>244</v>
      </c>
      <c r="C247" s="1"/>
      <c r="D247" s="33">
        <f>SUMIF('CCG characteristics'!$E$7:$E$215,$B247,D$9:D$217)</f>
        <v>1849017.2687957438</v>
      </c>
      <c r="E247" s="33">
        <f>SUMIF('CCG characteristics'!$E$7:$E$215,$B247,E$9:E$217)</f>
        <v>1863726.0609509079</v>
      </c>
      <c r="F247" s="33">
        <f>SUMIF('CCG characteristics'!$E$7:$E$215,$B247,F$9:F$217)</f>
        <v>1878577.9466583566</v>
      </c>
      <c r="G247" s="33">
        <f>SUMIF('CCG characteristics'!$E$7:$E$215,$B247,G$9:G$217)</f>
        <v>1893807.1755144126</v>
      </c>
      <c r="H247" s="33">
        <f>SUMIF('CCG characteristics'!$E$7:$E$215,$B247,H$9:H$217)</f>
        <v>1909219.9599119371</v>
      </c>
      <c r="I247" s="33">
        <f>SUMIF('CCG characteristics'!$E$7:$E$215,$B247,I$9:I$217)</f>
        <v>1924812.4132359729</v>
      </c>
      <c r="K247" s="33">
        <f>SUMIF('CCG characteristics'!$E$7:$E$215,$B247,K$9:K$217)</f>
        <v>1849017.2687957438</v>
      </c>
      <c r="L247" s="33">
        <f>SUMIF('CCG characteristics'!$E$7:$E$215,$B247,L$9:L$217)</f>
        <v>1864053.8241916203</v>
      </c>
      <c r="M247" s="33">
        <f>SUMIF('CCG characteristics'!$E$7:$E$215,$B247,M$9:M$217)</f>
        <v>1879206.6027629292</v>
      </c>
      <c r="N247" s="33">
        <f>SUMIF('CCG characteristics'!$E$7:$E$215,$B247,N$9:N$217)</f>
        <v>1894733.0496990257</v>
      </c>
      <c r="O247" s="33">
        <f>SUMIF('CCG characteristics'!$E$7:$E$215,$B247,O$9:O$217)</f>
        <v>1910420.7470238418</v>
      </c>
      <c r="P247" s="33">
        <f>SUMIF('CCG characteristics'!$E$7:$E$215,$B247,P$9:P$217)</f>
        <v>1926278.6515643294</v>
      </c>
      <c r="R247" s="33">
        <f>SUMIF('CCG characteristics'!$E$7:$E$215,$B247,R$9:R$217)</f>
        <v>2194610.3684924468</v>
      </c>
      <c r="S247" s="33">
        <f>SUMIF('CCG characteristics'!$E$7:$E$215,$B247,S$9:S$217)</f>
        <v>2279089.6416972075</v>
      </c>
      <c r="T247" s="33">
        <f>SUMIF('CCG characteristics'!$E$7:$E$215,$B247,T$9:T$217)</f>
        <v>2330174.1535501438</v>
      </c>
      <c r="U247" s="33">
        <f>SUMIF('CCG characteristics'!$E$7:$E$215,$B247,U$9:U$217)</f>
        <v>2381542.9563547694</v>
      </c>
      <c r="V247" s="33">
        <f>SUMIF('CCG characteristics'!$E$7:$E$215,$B247,V$9:V$217)</f>
        <v>2437520.3767707529</v>
      </c>
      <c r="X247" s="33">
        <f>SUMIF('CCG characteristics'!$E$7:$E$215,$B247,X$9:X$217)</f>
        <v>2193185.2355715083</v>
      </c>
      <c r="Y247" s="33">
        <f>SUMIF('CCG characteristics'!$E$7:$E$215,$B247,Y$9:Y$217)</f>
        <v>2276989.9245441728</v>
      </c>
      <c r="Z247" s="33">
        <f>SUMIF('CCG characteristics'!$E$7:$E$215,$B247,Z$9:Z$217)</f>
        <v>2327704.7708173697</v>
      </c>
      <c r="AA247" s="33">
        <f>SUMIF('CCG characteristics'!$E$7:$E$215,$B247,AA$9:AA$217)</f>
        <v>2378378.2940482497</v>
      </c>
      <c r="AB247" s="33">
        <f>SUMIF('CCG characteristics'!$E$7:$E$215,$B247,AB$9:AB$217)</f>
        <v>2433987.3240052019</v>
      </c>
      <c r="AC247" s="33">
        <f>SUMIF('CCG characteristics'!$E$7:$E$215,$B247,AC$9:AC$217)</f>
        <v>2531684.5872320384</v>
      </c>
      <c r="AE247" s="29">
        <f>Baselines!G247/'CCG WP'!X247-1</f>
        <v>-2.2332868093900338E-2</v>
      </c>
      <c r="AF247" s="29">
        <f>(Baselines!G247+Baselines!I247+Baselines!L247)/('CCG WP'!X247+'PC-med WP'!X247+'Specialised WP'!X247)-1</f>
        <v>-3.7249078202227226E-2</v>
      </c>
      <c r="AG247" s="29">
        <f>(Baselines!G247+Baselines!I247)/('CCG WP'!X247+'PC-med WP'!X247)-1</f>
        <v>-2.1043945233359285E-2</v>
      </c>
    </row>
    <row r="248" spans="2:33" x14ac:dyDescent="0.2">
      <c r="B248" s="1" t="s">
        <v>249</v>
      </c>
      <c r="C248" s="1"/>
      <c r="D248" s="33">
        <f>SUMIF('CCG characteristics'!$E$7:$E$215,$B248,D$9:D$217)</f>
        <v>2483218.3606839199</v>
      </c>
      <c r="E248" s="33">
        <f>SUMIF('CCG characteristics'!$E$7:$E$215,$B248,E$9:E$217)</f>
        <v>2501423.3640375282</v>
      </c>
      <c r="F248" s="33">
        <f>SUMIF('CCG characteristics'!$E$7:$E$215,$B248,F$9:F$217)</f>
        <v>2519377.9314564564</v>
      </c>
      <c r="G248" s="33">
        <f>SUMIF('CCG characteristics'!$E$7:$E$215,$B248,G$9:G$217)</f>
        <v>2537489.2698824513</v>
      </c>
      <c r="H248" s="33">
        <f>SUMIF('CCG characteristics'!$E$7:$E$215,$B248,H$9:H$217)</f>
        <v>2555353.2477823365</v>
      </c>
      <c r="I248" s="33">
        <f>SUMIF('CCG characteristics'!$E$7:$E$215,$B248,I$9:I$217)</f>
        <v>2573333.3738322309</v>
      </c>
      <c r="K248" s="33">
        <f>SUMIF('CCG characteristics'!$E$7:$E$215,$B248,K$9:K$217)</f>
        <v>2483218.3606839199</v>
      </c>
      <c r="L248" s="33">
        <f>SUMIF('CCG characteristics'!$E$7:$E$215,$B248,L$9:L$217)</f>
        <v>2501863.2755917893</v>
      </c>
      <c r="M248" s="33">
        <f>SUMIF('CCG characteristics'!$E$7:$E$215,$B248,M$9:M$217)</f>
        <v>2520221.0278630503</v>
      </c>
      <c r="N248" s="33">
        <f>SUMIF('CCG characteristics'!$E$7:$E$215,$B248,N$9:N$217)</f>
        <v>2538729.8374751247</v>
      </c>
      <c r="O248" s="33">
        <f>SUMIF('CCG characteristics'!$E$7:$E$215,$B248,O$9:O$217)</f>
        <v>2556960.4147461904</v>
      </c>
      <c r="P248" s="33">
        <f>SUMIF('CCG characteristics'!$E$7:$E$215,$B248,P$9:P$217)</f>
        <v>2575293.6272046668</v>
      </c>
      <c r="R248" s="33">
        <f>SUMIF('CCG characteristics'!$E$7:$E$215,$B248,R$9:R$217)</f>
        <v>2945523.8973828028</v>
      </c>
      <c r="S248" s="33">
        <f>SUMIF('CCG characteristics'!$E$7:$E$215,$B248,S$9:S$217)</f>
        <v>3056507.8001244003</v>
      </c>
      <c r="T248" s="33">
        <f>SUMIF('CCG characteristics'!$E$7:$E$215,$B248,T$9:T$217)</f>
        <v>3122172.0923012281</v>
      </c>
      <c r="U248" s="33">
        <f>SUMIF('CCG characteristics'!$E$7:$E$215,$B248,U$9:U$217)</f>
        <v>3187523.5206188662</v>
      </c>
      <c r="V248" s="33">
        <f>SUMIF('CCG characteristics'!$E$7:$E$215,$B248,V$9:V$217)</f>
        <v>3258786.4104611347</v>
      </c>
      <c r="X248" s="33">
        <f>SUMIF('CCG characteristics'!$E$7:$E$215,$B248,X$9:X$217)</f>
        <v>2945433.7378358366</v>
      </c>
      <c r="Y248" s="33">
        <f>SUMIF('CCG characteristics'!$E$7:$E$215,$B248,Y$9:Y$217)</f>
        <v>3056090.6542385216</v>
      </c>
      <c r="Z248" s="33">
        <f>SUMIF('CCG characteristics'!$E$7:$E$215,$B248,Z$9:Z$217)</f>
        <v>3121705.9909464051</v>
      </c>
      <c r="AA248" s="33">
        <f>SUMIF('CCG characteristics'!$E$7:$E$215,$B248,AA$9:AA$217)</f>
        <v>3186760.2356240167</v>
      </c>
      <c r="AB248" s="33">
        <f>SUMIF('CCG characteristics'!$E$7:$E$215,$B248,AB$9:AB$217)</f>
        <v>3257716.5251009711</v>
      </c>
      <c r="AC248" s="33">
        <f>SUMIF('CCG characteristics'!$E$7:$E$215,$B248,AC$9:AC$217)</f>
        <v>3384677.0706284856</v>
      </c>
      <c r="AE248" s="29">
        <f>Baselines!G248/'CCG WP'!X248-1</f>
        <v>-1.7689468684515375E-2</v>
      </c>
      <c r="AF248" s="29">
        <f>(Baselines!G248+Baselines!I248+Baselines!L248)/('CCG WP'!X248+'PC-med WP'!X248+'Specialised WP'!X248)-1</f>
        <v>-2.3920113348172012E-2</v>
      </c>
      <c r="AG248" s="29">
        <f>(Baselines!G248+Baselines!I248)/('CCG WP'!X248+'PC-med WP'!X248)-1</f>
        <v>-4.0566852759527094E-3</v>
      </c>
    </row>
    <row r="249" spans="2:33" x14ac:dyDescent="0.2">
      <c r="B249" s="1" t="s">
        <v>284</v>
      </c>
      <c r="C249" s="1"/>
      <c r="D249" s="33">
        <f>SUMIF('CCG characteristics'!$E$7:$E$215,$B249,D$9:D$217)</f>
        <v>8810304.1324799862</v>
      </c>
      <c r="E249" s="33">
        <f>SUMIF('CCG characteristics'!$E$7:$E$215,$B249,E$9:E$217)</f>
        <v>8929478.5721558984</v>
      </c>
      <c r="F249" s="33">
        <f>SUMIF('CCG characteristics'!$E$7:$E$215,$B249,F$9:F$217)</f>
        <v>9042478.1114631165</v>
      </c>
      <c r="G249" s="33">
        <f>SUMIF('CCG characteristics'!$E$7:$E$215,$B249,G$9:G$217)</f>
        <v>9155429.4006368835</v>
      </c>
      <c r="H249" s="33">
        <f>SUMIF('CCG characteristics'!$E$7:$E$215,$B249,H$9:H$217)</f>
        <v>9262774.4572378378</v>
      </c>
      <c r="I249" s="33">
        <f>SUMIF('CCG characteristics'!$E$7:$E$215,$B249,I$9:I$217)</f>
        <v>9367971.667686455</v>
      </c>
      <c r="K249" s="33">
        <f>SUMIF('CCG characteristics'!$E$7:$E$215,$B249,K$9:K$217)</f>
        <v>8810304.1324799862</v>
      </c>
      <c r="L249" s="33">
        <f>SUMIF('CCG characteristics'!$E$7:$E$215,$B249,L$9:L$217)</f>
        <v>8931048.950386906</v>
      </c>
      <c r="M249" s="33">
        <f>SUMIF('CCG characteristics'!$E$7:$E$215,$B249,M$9:M$217)</f>
        <v>9045504.128603017</v>
      </c>
      <c r="N249" s="33">
        <f>SUMIF('CCG characteristics'!$E$7:$E$215,$B249,N$9:N$217)</f>
        <v>9159905.4507019017</v>
      </c>
      <c r="O249" s="33">
        <f>SUMIF('CCG characteristics'!$E$7:$E$215,$B249,O$9:O$217)</f>
        <v>9268600.1978137121</v>
      </c>
      <c r="P249" s="33">
        <f>SUMIF('CCG characteristics'!$E$7:$E$215,$B249,P$9:P$217)</f>
        <v>9375107.7808077484</v>
      </c>
      <c r="R249" s="33">
        <f>SUMIF('CCG characteristics'!$E$7:$E$215,$B249,R$9:R$217)</f>
        <v>10514810.448959354</v>
      </c>
      <c r="S249" s="33">
        <f>SUMIF('CCG characteristics'!$E$7:$E$215,$B249,S$9:S$217)</f>
        <v>10970329.038392177</v>
      </c>
      <c r="T249" s="33">
        <f>SUMIF('CCG characteristics'!$E$7:$E$215,$B249,T$9:T$217)</f>
        <v>11265003.7605979</v>
      </c>
      <c r="U249" s="33">
        <f>SUMIF('CCG characteristics'!$E$7:$E$215,$B249,U$9:U$217)</f>
        <v>11554297.424145488</v>
      </c>
      <c r="V249" s="33">
        <f>SUMIF('CCG characteristics'!$E$7:$E$215,$B249,V$9:V$217)</f>
        <v>11863297.26054058</v>
      </c>
      <c r="X249" s="33">
        <f>SUMIF('CCG characteristics'!$E$7:$E$215,$B249,X$9:X$217)</f>
        <v>10450215.511959221</v>
      </c>
      <c r="Y249" s="33">
        <f>SUMIF('CCG characteristics'!$E$7:$E$215,$B249,Y$9:Y$217)</f>
        <v>10909507.124592189</v>
      </c>
      <c r="Z249" s="33">
        <f>SUMIF('CCG characteristics'!$E$7:$E$215,$B249,Z$9:Z$217)</f>
        <v>11204336.491602721</v>
      </c>
      <c r="AA249" s="33">
        <f>SUMIF('CCG characteristics'!$E$7:$E$215,$B249,AA$9:AA$217)</f>
        <v>11498042.060829768</v>
      </c>
      <c r="AB249" s="33">
        <f>SUMIF('CCG characteristics'!$E$7:$E$215,$B249,AB$9:AB$217)</f>
        <v>11808736.597890992</v>
      </c>
      <c r="AC249" s="33">
        <f>SUMIF('CCG characteristics'!$E$7:$E$215,$B249,AC$9:AC$217)</f>
        <v>12321590.052942291</v>
      </c>
      <c r="AE249" s="29">
        <f>Baselines!G249/'CCG WP'!X249-1</f>
        <v>2.722552436504122E-2</v>
      </c>
      <c r="AF249" s="29">
        <f>(Baselines!G249+Baselines!I249+Baselines!L249)/('CCG WP'!X249+'PC-med WP'!X249+'Specialised WP'!X249)-1</f>
        <v>1.4866449193290387E-2</v>
      </c>
      <c r="AG249" s="29">
        <f>(Baselines!G249+Baselines!I249)/('CCG WP'!X249+'PC-med WP'!X249)-1</f>
        <v>1.9097844127467178E-2</v>
      </c>
    </row>
    <row r="250" spans="2:33" x14ac:dyDescent="0.2">
      <c r="B250" s="1" t="s">
        <v>350</v>
      </c>
      <c r="C250" s="1"/>
      <c r="D250" s="33">
        <f>SUMIF('CCG characteristics'!$E$7:$E$215,$B250,D$9:D$217)</f>
        <v>1803706.1198475119</v>
      </c>
      <c r="E250" s="33">
        <f>SUMIF('CCG characteristics'!$E$7:$E$215,$B250,E$9:E$217)</f>
        <v>1819386.7619300922</v>
      </c>
      <c r="F250" s="33">
        <f>SUMIF('CCG characteristics'!$E$7:$E$215,$B250,F$9:F$217)</f>
        <v>1834967.7558170105</v>
      </c>
      <c r="G250" s="33">
        <f>SUMIF('CCG characteristics'!$E$7:$E$215,$B250,G$9:G$217)</f>
        <v>1850840.9703989357</v>
      </c>
      <c r="H250" s="33">
        <f>SUMIF('CCG characteristics'!$E$7:$E$215,$B250,H$9:H$217)</f>
        <v>1866707.131264549</v>
      </c>
      <c r="I250" s="33">
        <f>SUMIF('CCG characteristics'!$E$7:$E$215,$B250,I$9:I$217)</f>
        <v>1882710.2853255912</v>
      </c>
      <c r="K250" s="33">
        <f>SUMIF('CCG characteristics'!$E$7:$E$215,$B250,K$9:K$217)</f>
        <v>1803706.1198475119</v>
      </c>
      <c r="L250" s="33">
        <f>SUMIF('CCG characteristics'!$E$7:$E$215,$B250,L$9:L$217)</f>
        <v>1819706.7274624172</v>
      </c>
      <c r="M250" s="33">
        <f>SUMIF('CCG characteristics'!$E$7:$E$215,$B250,M$9:M$217)</f>
        <v>1835581.8180034854</v>
      </c>
      <c r="N250" s="33">
        <f>SUMIF('CCG characteristics'!$E$7:$E$215,$B250,N$9:N$217)</f>
        <v>1851745.8385906252</v>
      </c>
      <c r="O250" s="33">
        <f>SUMIF('CCG characteristics'!$E$7:$E$215,$B250,O$9:O$217)</f>
        <v>1867881.1803065604</v>
      </c>
      <c r="P250" s="33">
        <f>SUMIF('CCG characteristics'!$E$7:$E$215,$B250,P$9:P$217)</f>
        <v>1884144.4520851946</v>
      </c>
      <c r="R250" s="33">
        <f>SUMIF('CCG characteristics'!$E$7:$E$215,$B250,R$9:R$217)</f>
        <v>2142399.1088006017</v>
      </c>
      <c r="S250" s="33">
        <f>SUMIF('CCG characteristics'!$E$7:$E$215,$B250,S$9:S$217)</f>
        <v>2226181.7842427166</v>
      </c>
      <c r="T250" s="33">
        <f>SUMIF('CCG characteristics'!$E$7:$E$215,$B250,T$9:T$217)</f>
        <v>2277307.7678216058</v>
      </c>
      <c r="U250" s="33">
        <f>SUMIF('CCG characteristics'!$E$7:$E$215,$B250,U$9:U$217)</f>
        <v>2328512.8551900121</v>
      </c>
      <c r="V250" s="33">
        <f>SUMIF('CCG characteristics'!$E$7:$E$215,$B250,V$9:V$217)</f>
        <v>2384203.5995194921</v>
      </c>
      <c r="X250" s="33">
        <f>SUMIF('CCG characteristics'!$E$7:$E$215,$B250,X$9:X$217)</f>
        <v>2139440.0680400189</v>
      </c>
      <c r="Y250" s="33">
        <f>SUMIF('CCG characteristics'!$E$7:$E$215,$B250,Y$9:Y$217)</f>
        <v>2222818.7996953651</v>
      </c>
      <c r="Z250" s="33">
        <f>SUMIF('CCG characteristics'!$E$7:$E$215,$B250,Z$9:Z$217)</f>
        <v>2273668.3389204508</v>
      </c>
      <c r="AA250" s="33">
        <f>SUMIF('CCG characteristics'!$E$7:$E$215,$B250,AA$9:AA$217)</f>
        <v>2324418.2653053459</v>
      </c>
      <c r="AB250" s="33">
        <f>SUMIF('CCG characteristics'!$E$7:$E$215,$B250,AB$9:AB$217)</f>
        <v>2379789.437848533</v>
      </c>
      <c r="AC250" s="33">
        <f>SUMIF('CCG characteristics'!$E$7:$E$215,$B250,AC$9:AC$217)</f>
        <v>2476308.1216671742</v>
      </c>
      <c r="AE250" s="29">
        <f>Baselines!G250/'CCG WP'!X250-1</f>
        <v>-6.8325513102175384E-3</v>
      </c>
      <c r="AF250" s="29">
        <f>(Baselines!G250+Baselines!I250+Baselines!L250)/('CCG WP'!X250+'PC-med WP'!X250+'Specialised WP'!X250)-1</f>
        <v>-1.3871473588834893E-2</v>
      </c>
      <c r="AG250" s="29">
        <f>(Baselines!G250+Baselines!I250)/('CCG WP'!X250+'PC-med WP'!X250)-1</f>
        <v>-6.8506135371079191E-3</v>
      </c>
    </row>
    <row r="251" spans="2:33" x14ac:dyDescent="0.2">
      <c r="B251" s="1" t="s">
        <v>353</v>
      </c>
      <c r="C251" s="1"/>
      <c r="D251" s="33">
        <f>SUMIF('CCG characteristics'!$E$7:$E$215,$B251,D$9:D$217)</f>
        <v>1976816.1110337661</v>
      </c>
      <c r="E251" s="33">
        <f>SUMIF('CCG characteristics'!$E$7:$E$215,$B251,E$9:E$217)</f>
        <v>1992254.522308249</v>
      </c>
      <c r="F251" s="33">
        <f>SUMIF('CCG characteristics'!$E$7:$E$215,$B251,F$9:F$217)</f>
        <v>2007079.6771642009</v>
      </c>
      <c r="G251" s="33">
        <f>SUMIF('CCG characteristics'!$E$7:$E$215,$B251,G$9:G$217)</f>
        <v>2022094.5678878468</v>
      </c>
      <c r="H251" s="33">
        <f>SUMIF('CCG characteristics'!$E$7:$E$215,$B251,H$9:H$217)</f>
        <v>2036515.2662247878</v>
      </c>
      <c r="I251" s="33">
        <f>SUMIF('CCG characteristics'!$E$7:$E$215,$B251,I$9:I$217)</f>
        <v>2050900.1037513681</v>
      </c>
      <c r="K251" s="33">
        <f>SUMIF('CCG characteristics'!$E$7:$E$215,$B251,K$9:K$217)</f>
        <v>1976816.1110337661</v>
      </c>
      <c r="L251" s="33">
        <f>SUMIF('CCG characteristics'!$E$7:$E$215,$B251,L$9:L$217)</f>
        <v>1992604.8891417864</v>
      </c>
      <c r="M251" s="33">
        <f>SUMIF('CCG characteristics'!$E$7:$E$215,$B251,M$9:M$217)</f>
        <v>2007751.3356884886</v>
      </c>
      <c r="N251" s="33">
        <f>SUMIF('CCG characteristics'!$E$7:$E$215,$B251,N$9:N$217)</f>
        <v>2023083.1612269471</v>
      </c>
      <c r="O251" s="33">
        <f>SUMIF('CCG characteristics'!$E$7:$E$215,$B251,O$9:O$217)</f>
        <v>2037796.1146006826</v>
      </c>
      <c r="P251" s="33">
        <f>SUMIF('CCG characteristics'!$E$7:$E$215,$B251,P$9:P$217)</f>
        <v>2052462.3901950091</v>
      </c>
      <c r="R251" s="33">
        <f>SUMIF('CCG characteristics'!$E$7:$E$215,$B251,R$9:R$217)</f>
        <v>2345957.6613436751</v>
      </c>
      <c r="S251" s="33">
        <f>SUMIF('CCG characteristics'!$E$7:$E$215,$B251,S$9:S$217)</f>
        <v>2434987.8643166046</v>
      </c>
      <c r="T251" s="33">
        <f>SUMIF('CCG characteristics'!$E$7:$E$215,$B251,T$9:T$217)</f>
        <v>2488021.2510793433</v>
      </c>
      <c r="U251" s="33">
        <f>SUMIF('CCG characteristics'!$E$7:$E$215,$B251,U$9:U$217)</f>
        <v>2540329.9198748739</v>
      </c>
      <c r="V251" s="33">
        <f>SUMIF('CCG characteristics'!$E$7:$E$215,$B251,V$9:V$217)</f>
        <v>2597193.7624876192</v>
      </c>
      <c r="X251" s="33">
        <f>SUMIF('CCG characteristics'!$E$7:$E$215,$B251,X$9:X$217)</f>
        <v>2344771.9939267244</v>
      </c>
      <c r="Y251" s="33">
        <f>SUMIF('CCG characteristics'!$E$7:$E$215,$B251,Y$9:Y$217)</f>
        <v>2434018.3729087957</v>
      </c>
      <c r="Z251" s="33">
        <f>SUMIF('CCG characteristics'!$E$7:$E$215,$B251,Z$9:Z$217)</f>
        <v>2486928.4493923304</v>
      </c>
      <c r="AA251" s="33">
        <f>SUMIF('CCG characteristics'!$E$7:$E$215,$B251,AA$9:AA$217)</f>
        <v>2539490.7628180166</v>
      </c>
      <c r="AB251" s="33">
        <f>SUMIF('CCG characteristics'!$E$7:$E$215,$B251,AB$9:AB$217)</f>
        <v>2596270.9625992216</v>
      </c>
      <c r="AC251" s="33">
        <f>SUMIF('CCG characteristics'!$E$7:$E$215,$B251,AC$9:AC$217)</f>
        <v>2697526.3391463715</v>
      </c>
      <c r="AE251" s="29">
        <f>Baselines!G251/'CCG WP'!X251-1</f>
        <v>-4.718364006175968E-2</v>
      </c>
      <c r="AF251" s="29">
        <f>(Baselines!G251+Baselines!I251+Baselines!L251)/('CCG WP'!X251+'PC-med WP'!X251+'Specialised WP'!X251)-1</f>
        <v>-2.2932455052391054E-2</v>
      </c>
      <c r="AG251" s="29">
        <f>(Baselines!G251+Baselines!I251)/('CCG WP'!X251+'PC-med WP'!X251)-1</f>
        <v>-4.0982143354600375E-2</v>
      </c>
    </row>
    <row r="252" spans="2:33" x14ac:dyDescent="0.2">
      <c r="B252" s="1" t="s">
        <v>358</v>
      </c>
      <c r="C252" s="1"/>
      <c r="D252" s="33">
        <f>SUMIF('CCG characteristics'!$E$7:$E$215,$B252,D$9:D$217)</f>
        <v>2867672.9439528389</v>
      </c>
      <c r="E252" s="33">
        <f>SUMIF('CCG characteristics'!$E$7:$E$215,$B252,E$9:E$217)</f>
        <v>2890690.8473104527</v>
      </c>
      <c r="F252" s="33">
        <f>SUMIF('CCG characteristics'!$E$7:$E$215,$B252,F$9:F$217)</f>
        <v>2913361.9010134777</v>
      </c>
      <c r="G252" s="33">
        <f>SUMIF('CCG characteristics'!$E$7:$E$215,$B252,G$9:G$217)</f>
        <v>2936358.6219255948</v>
      </c>
      <c r="H252" s="33">
        <f>SUMIF('CCG characteristics'!$E$7:$E$215,$B252,H$9:H$217)</f>
        <v>2959258.1176463091</v>
      </c>
      <c r="I252" s="33">
        <f>SUMIF('CCG characteristics'!$E$7:$E$215,$B252,I$9:I$217)</f>
        <v>2982370.0433743363</v>
      </c>
      <c r="K252" s="33">
        <f>SUMIF('CCG characteristics'!$E$7:$E$215,$B252,K$9:K$217)</f>
        <v>2867672.9439528389</v>
      </c>
      <c r="L252" s="33">
        <f>SUMIF('CCG characteristics'!$E$7:$E$215,$B252,L$9:L$217)</f>
        <v>2891199.2171937022</v>
      </c>
      <c r="M252" s="33">
        <f>SUMIF('CCG characteristics'!$E$7:$E$215,$B252,M$9:M$217)</f>
        <v>2914336.8420571322</v>
      </c>
      <c r="N252" s="33">
        <f>SUMIF('CCG characteristics'!$E$7:$E$215,$B252,N$9:N$217)</f>
        <v>2937794.1950293183</v>
      </c>
      <c r="O252" s="33">
        <f>SUMIF('CCG characteristics'!$E$7:$E$215,$B252,O$9:O$217)</f>
        <v>2961119.3170277742</v>
      </c>
      <c r="P252" s="33">
        <f>SUMIF('CCG characteristics'!$E$7:$E$215,$B252,P$9:P$217)</f>
        <v>2984641.8830803088</v>
      </c>
      <c r="R252" s="33">
        <f>SUMIF('CCG characteristics'!$E$7:$E$215,$B252,R$9:R$217)</f>
        <v>3403901.5918342322</v>
      </c>
      <c r="S252" s="33">
        <f>SUMIF('CCG characteristics'!$E$7:$E$215,$B252,S$9:S$217)</f>
        <v>3534488.9164306987</v>
      </c>
      <c r="T252" s="33">
        <f>SUMIF('CCG characteristics'!$E$7:$E$215,$B252,T$9:T$217)</f>
        <v>3612948.0629444728</v>
      </c>
      <c r="U252" s="33">
        <f>SUMIF('CCG characteristics'!$E$7:$E$215,$B252,U$9:U$217)</f>
        <v>3691350.642720764</v>
      </c>
      <c r="V252" s="33">
        <f>SUMIF('CCG characteristics'!$E$7:$E$215,$B252,V$9:V$217)</f>
        <v>3776777.2598546725</v>
      </c>
      <c r="X252" s="33">
        <f>SUMIF('CCG characteristics'!$E$7:$E$215,$B252,X$9:X$217)</f>
        <v>3401449.0114640528</v>
      </c>
      <c r="Y252" s="33">
        <f>SUMIF('CCG characteristics'!$E$7:$E$215,$B252,Y$9:Y$217)</f>
        <v>3531674.5696734334</v>
      </c>
      <c r="Z252" s="33">
        <f>SUMIF('CCG characteristics'!$E$7:$E$215,$B252,Z$9:Z$217)</f>
        <v>3609882.8947553518</v>
      </c>
      <c r="AA252" s="33">
        <f>SUMIF('CCG characteristics'!$E$7:$E$215,$B252,AA$9:AA$217)</f>
        <v>3687688.8525001351</v>
      </c>
      <c r="AB252" s="33">
        <f>SUMIF('CCG characteristics'!$E$7:$E$215,$B252,AB$9:AB$217)</f>
        <v>3772638.5110403104</v>
      </c>
      <c r="AC252" s="33">
        <f>SUMIF('CCG characteristics'!$E$7:$E$215,$B252,AC$9:AC$217)</f>
        <v>3922678.5011946554</v>
      </c>
      <c r="AE252" s="29">
        <f>Baselines!G252/'CCG WP'!X252-1</f>
        <v>-7.6554233087468004E-3</v>
      </c>
      <c r="AF252" s="29">
        <f>(Baselines!G252+Baselines!I252+Baselines!L252)/('CCG WP'!X252+'PC-med WP'!X252+'Specialised WP'!X252)-1</f>
        <v>-8.9378476107635496E-3</v>
      </c>
      <c r="AG252" s="29">
        <f>(Baselines!G252+Baselines!I252)/('CCG WP'!X252+'PC-med WP'!X252)-1</f>
        <v>-1.1147788266287151E-2</v>
      </c>
    </row>
    <row r="253" spans="2:33" x14ac:dyDescent="0.2">
      <c r="B253" s="1" t="s">
        <v>375</v>
      </c>
      <c r="C253" s="1"/>
      <c r="D253" s="33">
        <f>SUMIF('CCG characteristics'!$E$7:$E$215,$B253,D$9:D$217)</f>
        <v>2840546.7208158541</v>
      </c>
      <c r="E253" s="33">
        <f>SUMIF('CCG characteristics'!$E$7:$E$215,$B253,E$9:E$217)</f>
        <v>2858472.9736583019</v>
      </c>
      <c r="F253" s="33">
        <f>SUMIF('CCG characteristics'!$E$7:$E$215,$B253,F$9:F$217)</f>
        <v>2876012.4445804767</v>
      </c>
      <c r="G253" s="33">
        <f>SUMIF('CCG characteristics'!$E$7:$E$215,$B253,G$9:G$217)</f>
        <v>2893704.8432655232</v>
      </c>
      <c r="H253" s="33">
        <f>SUMIF('CCG characteristics'!$E$7:$E$215,$B253,H$9:H$217)</f>
        <v>2911097.2081334181</v>
      </c>
      <c r="I253" s="33">
        <f>SUMIF('CCG characteristics'!$E$7:$E$215,$B253,I$9:I$217)</f>
        <v>2928449.5789486626</v>
      </c>
      <c r="K253" s="33">
        <f>SUMIF('CCG characteristics'!$E$7:$E$215,$B253,K$9:K$217)</f>
        <v>2840546.7208158541</v>
      </c>
      <c r="L253" s="33">
        <f>SUMIF('CCG characteristics'!$E$7:$E$215,$B253,L$9:L$217)</f>
        <v>2858975.677561501</v>
      </c>
      <c r="M253" s="33">
        <f>SUMIF('CCG characteristics'!$E$7:$E$215,$B253,M$9:M$217)</f>
        <v>2876974.8868274577</v>
      </c>
      <c r="N253" s="33">
        <f>SUMIF('CCG characteristics'!$E$7:$E$215,$B253,N$9:N$217)</f>
        <v>2895119.5631202734</v>
      </c>
      <c r="O253" s="33">
        <f>SUMIF('CCG characteristics'!$E$7:$E$215,$B253,O$9:O$217)</f>
        <v>2912928.1171341753</v>
      </c>
      <c r="P253" s="33">
        <f>SUMIF('CCG characteristics'!$E$7:$E$215,$B253,P$9:P$217)</f>
        <v>2930680.3443914596</v>
      </c>
      <c r="R253" s="33">
        <f>SUMIF('CCG characteristics'!$E$7:$E$215,$B253,R$9:R$217)</f>
        <v>3365963.7848521718</v>
      </c>
      <c r="S253" s="33">
        <f>SUMIF('CCG characteristics'!$E$7:$E$215,$B253,S$9:S$217)</f>
        <v>3489176.5782171628</v>
      </c>
      <c r="T253" s="33">
        <f>SUMIF('CCG characteristics'!$E$7:$E$215,$B253,T$9:T$217)</f>
        <v>3560466.0923035331</v>
      </c>
      <c r="U253" s="33">
        <f>SUMIF('CCG characteristics'!$E$7:$E$215,$B253,U$9:U$217)</f>
        <v>3631275.1787981293</v>
      </c>
      <c r="V253" s="33">
        <f>SUMIF('CCG characteristics'!$E$7:$E$215,$B253,V$9:V$217)</f>
        <v>3708494.1223090454</v>
      </c>
      <c r="X253" s="33">
        <f>SUMIF('CCG characteristics'!$E$7:$E$215,$B253,X$9:X$217)</f>
        <v>3369273.6320963968</v>
      </c>
      <c r="Y253" s="33">
        <f>SUMIF('CCG characteristics'!$E$7:$E$215,$B253,Y$9:Y$217)</f>
        <v>3492312.6831638049</v>
      </c>
      <c r="Z253" s="33">
        <f>SUMIF('CCG characteristics'!$E$7:$E$215,$B253,Z$9:Z$217)</f>
        <v>3563604.0016803103</v>
      </c>
      <c r="AA253" s="33">
        <f>SUMIF('CCG characteristics'!$E$7:$E$215,$B253,AA$9:AA$217)</f>
        <v>3634121.1912113363</v>
      </c>
      <c r="AB253" s="33">
        <f>SUMIF('CCG characteristics'!$E$7:$E$215,$B253,AB$9:AB$217)</f>
        <v>3711240.114978944</v>
      </c>
      <c r="AC253" s="33">
        <f>SUMIF('CCG characteristics'!$E$7:$E$215,$B253,AC$9:AC$217)</f>
        <v>3851757.5076556671</v>
      </c>
      <c r="AE253" s="29">
        <f>Baselines!G253/'CCG WP'!X253-1</f>
        <v>-2.878408260530152E-2</v>
      </c>
      <c r="AF253" s="29">
        <f>(Baselines!G253+Baselines!I253+Baselines!L253)/('CCG WP'!X253+'PC-med WP'!X253+'Specialised WP'!X253)-1</f>
        <v>-1.268086949123326E-2</v>
      </c>
      <c r="AG253" s="29">
        <f>(Baselines!G253+Baselines!I253)/('CCG WP'!X253+'PC-med WP'!X253)-1</f>
        <v>-2.6418095066344627E-2</v>
      </c>
    </row>
    <row r="254" spans="2:33" x14ac:dyDescent="0.2">
      <c r="B254" s="1" t="s">
        <v>431</v>
      </c>
      <c r="C254" s="1"/>
      <c r="D254" s="33">
        <f>SUMIF('CCG characteristics'!$E$7:$E$215,$B254,D$9:D$217)</f>
        <v>1481847.2338459934</v>
      </c>
      <c r="E254" s="33">
        <f>SUMIF('CCG characteristics'!$E$7:$E$215,$B254,E$9:E$217)</f>
        <v>1492304.9065537297</v>
      </c>
      <c r="F254" s="33">
        <f>SUMIF('CCG characteristics'!$E$7:$E$215,$B254,F$9:F$217)</f>
        <v>1502503.7400999283</v>
      </c>
      <c r="G254" s="33">
        <f>SUMIF('CCG characteristics'!$E$7:$E$215,$B254,G$9:G$217)</f>
        <v>1512757.6129120202</v>
      </c>
      <c r="H254" s="33">
        <f>SUMIF('CCG characteristics'!$E$7:$E$215,$B254,H$9:H$217)</f>
        <v>1522880.8510431815</v>
      </c>
      <c r="I254" s="33">
        <f>SUMIF('CCG characteristics'!$E$7:$E$215,$B254,I$9:I$217)</f>
        <v>1533022.7681912936</v>
      </c>
      <c r="K254" s="33">
        <f>SUMIF('CCG characteristics'!$E$7:$E$215,$B254,K$9:K$217)</f>
        <v>1481847.2338459934</v>
      </c>
      <c r="L254" s="33">
        <f>SUMIF('CCG characteristics'!$E$7:$E$215,$B254,L$9:L$217)</f>
        <v>1492567.3500010532</v>
      </c>
      <c r="M254" s="33">
        <f>SUMIF('CCG characteristics'!$E$7:$E$215,$B254,M$9:M$217)</f>
        <v>1503006.5449742414</v>
      </c>
      <c r="N254" s="33">
        <f>SUMIF('CCG characteristics'!$E$7:$E$215,$B254,N$9:N$217)</f>
        <v>1513497.193604015</v>
      </c>
      <c r="O254" s="33">
        <f>SUMIF('CCG characteristics'!$E$7:$E$215,$B254,O$9:O$217)</f>
        <v>1523838.6535684511</v>
      </c>
      <c r="P254" s="33">
        <f>SUMIF('CCG characteristics'!$E$7:$E$215,$B254,P$9:P$217)</f>
        <v>1534190.5582187832</v>
      </c>
      <c r="R254" s="33">
        <f>SUMIF('CCG characteristics'!$E$7:$E$215,$B254,R$9:R$217)</f>
        <v>1757247.424658529</v>
      </c>
      <c r="S254" s="33">
        <f>SUMIF('CCG characteristics'!$E$7:$E$215,$B254,S$9:S$217)</f>
        <v>1822836.6391526791</v>
      </c>
      <c r="T254" s="33">
        <f>SUMIF('CCG characteristics'!$E$7:$E$215,$B254,T$9:T$217)</f>
        <v>1861323.9699212322</v>
      </c>
      <c r="U254" s="33">
        <f>SUMIF('CCG characteristics'!$E$7:$E$215,$B254,U$9:U$217)</f>
        <v>1899627.1987103745</v>
      </c>
      <c r="V254" s="33">
        <f>SUMIF('CCG characteristics'!$E$7:$E$215,$B254,V$9:V$217)</f>
        <v>1941370.6030903868</v>
      </c>
      <c r="X254" s="33">
        <f>SUMIF('CCG characteristics'!$E$7:$E$215,$B254,X$9:X$217)</f>
        <v>1757671.7802966763</v>
      </c>
      <c r="Y254" s="33">
        <f>SUMIF('CCG characteristics'!$E$7:$E$215,$B254,Y$9:Y$217)</f>
        <v>1823209.5948891607</v>
      </c>
      <c r="Z254" s="33">
        <f>SUMIF('CCG characteristics'!$E$7:$E$215,$B254,Z$9:Z$217)</f>
        <v>1861719.4619061435</v>
      </c>
      <c r="AA254" s="33">
        <f>SUMIF('CCG characteristics'!$E$7:$E$215,$B254,AA$9:AA$217)</f>
        <v>1899829.0413219586</v>
      </c>
      <c r="AB254" s="33">
        <f>SUMIF('CCG characteristics'!$E$7:$E$215,$B254,AB$9:AB$217)</f>
        <v>1941459.2164542049</v>
      </c>
      <c r="AC254" s="33">
        <f>SUMIF('CCG characteristics'!$E$7:$E$215,$B254,AC$9:AC$217)</f>
        <v>2016367.9782076941</v>
      </c>
      <c r="AE254" s="29">
        <f>Baselines!G254/'CCG WP'!X254-1</f>
        <v>-2.563008854083737E-2</v>
      </c>
      <c r="AF254" s="29">
        <f>(Baselines!G254+Baselines!I254+Baselines!L254)/('CCG WP'!X254+'PC-med WP'!X254+'Specialised WP'!X254)-1</f>
        <v>-2.0564627548875447E-2</v>
      </c>
      <c r="AG254" s="29">
        <f>(Baselines!G254+Baselines!I254)/('CCG WP'!X254+'PC-med WP'!X254)-1</f>
        <v>-2.2501424749024168E-2</v>
      </c>
    </row>
    <row r="255" spans="2:33" x14ac:dyDescent="0.2">
      <c r="B255" s="1" t="s">
        <v>434</v>
      </c>
      <c r="C255" s="1"/>
      <c r="D255" s="33">
        <f>SUMIF('CCG characteristics'!$E$7:$E$215,$B255,D$9:D$217)</f>
        <v>1485103.5230940247</v>
      </c>
      <c r="E255" s="33">
        <f>SUMIF('CCG characteristics'!$E$7:$E$215,$B255,E$9:E$217)</f>
        <v>1497588.4370240641</v>
      </c>
      <c r="F255" s="33">
        <f>SUMIF('CCG characteristics'!$E$7:$E$215,$B255,F$9:F$217)</f>
        <v>1509882.9653773115</v>
      </c>
      <c r="G255" s="33">
        <f>SUMIF('CCG characteristics'!$E$7:$E$215,$B255,G$9:G$217)</f>
        <v>1522185.3831922326</v>
      </c>
      <c r="H255" s="33">
        <f>SUMIF('CCG characteristics'!$E$7:$E$215,$B255,H$9:H$217)</f>
        <v>1534264.9733663888</v>
      </c>
      <c r="I255" s="33">
        <f>SUMIF('CCG characteristics'!$E$7:$E$215,$B255,I$9:I$217)</f>
        <v>1546299.4770149977</v>
      </c>
      <c r="K255" s="33">
        <f>SUMIF('CCG characteristics'!$E$7:$E$215,$B255,K$9:K$217)</f>
        <v>1485103.5230940247</v>
      </c>
      <c r="L255" s="33">
        <f>SUMIF('CCG characteristics'!$E$7:$E$215,$B255,L$9:L$217)</f>
        <v>1497851.8096568012</v>
      </c>
      <c r="M255" s="33">
        <f>SUMIF('CCG characteristics'!$E$7:$E$215,$B255,M$9:M$217)</f>
        <v>1510388.2396700622</v>
      </c>
      <c r="N255" s="33">
        <f>SUMIF('CCG characteristics'!$E$7:$E$215,$B255,N$9:N$217)</f>
        <v>1522929.5730805774</v>
      </c>
      <c r="O255" s="33">
        <f>SUMIF('CCG characteristics'!$E$7:$E$215,$B255,O$9:O$217)</f>
        <v>1535229.9358353282</v>
      </c>
      <c r="P255" s="33">
        <f>SUMIF('CCG characteristics'!$E$7:$E$215,$B255,P$9:P$217)</f>
        <v>1547477.3806614652</v>
      </c>
      <c r="R255" s="33">
        <f>SUMIF('CCG characteristics'!$E$7:$E$215,$B255,R$9:R$217)</f>
        <v>1763468.9885435812</v>
      </c>
      <c r="S255" s="33">
        <f>SUMIF('CCG characteristics'!$E$7:$E$215,$B255,S$9:S$217)</f>
        <v>1831789.1108472133</v>
      </c>
      <c r="T255" s="33">
        <f>SUMIF('CCG characteristics'!$E$7:$E$215,$B255,T$9:T$217)</f>
        <v>1872924.0667613936</v>
      </c>
      <c r="U255" s="33">
        <f>SUMIF('CCG characteristics'!$E$7:$E$215,$B255,U$9:U$217)</f>
        <v>1913827.6454385584</v>
      </c>
      <c r="V255" s="33">
        <f>SUMIF('CCG characteristics'!$E$7:$E$215,$B255,V$9:V$217)</f>
        <v>1958183.7990525968</v>
      </c>
      <c r="X255" s="33">
        <f>SUMIF('CCG characteristics'!$E$7:$E$215,$B255,X$9:X$217)</f>
        <v>1761534.1809470409</v>
      </c>
      <c r="Y255" s="33">
        <f>SUMIF('CCG characteristics'!$E$7:$E$215,$B255,Y$9:Y$217)</f>
        <v>1829664.6989406843</v>
      </c>
      <c r="Z255" s="33">
        <f>SUMIF('CCG characteristics'!$E$7:$E$215,$B255,Z$9:Z$217)</f>
        <v>1870862.8982557803</v>
      </c>
      <c r="AA255" s="33">
        <f>SUMIF('CCG characteristics'!$E$7:$E$215,$B255,AA$9:AA$217)</f>
        <v>1911669.1085081229</v>
      </c>
      <c r="AB255" s="33">
        <f>SUMIF('CCG characteristics'!$E$7:$E$215,$B255,AB$9:AB$217)</f>
        <v>1955972.3736657444</v>
      </c>
      <c r="AC255" s="33">
        <f>SUMIF('CCG characteristics'!$E$7:$E$215,$B255,AC$9:AC$217)</f>
        <v>2033830.6872317027</v>
      </c>
      <c r="AE255" s="29">
        <f>Baselines!G255/'CCG WP'!X255-1</f>
        <v>-6.616235531711756E-3</v>
      </c>
      <c r="AF255" s="29">
        <f>(Baselines!G255+Baselines!I255+Baselines!L255)/('CCG WP'!X255+'PC-med WP'!X255+'Specialised WP'!X255)-1</f>
        <v>4.323772807667936E-3</v>
      </c>
      <c r="AG255" s="29">
        <f>(Baselines!G255+Baselines!I255)/('CCG WP'!X255+'PC-med WP'!X255)-1</f>
        <v>7.0147801270503685E-4</v>
      </c>
    </row>
    <row r="256" spans="2:33" x14ac:dyDescent="0.2">
      <c r="B256" s="1" t="s">
        <v>441</v>
      </c>
      <c r="C256" s="1"/>
      <c r="D256" s="33">
        <f>SUMIF('CCG characteristics'!$E$7:$E$215,$B256,D$9:D$217)</f>
        <v>1811440.0963659463</v>
      </c>
      <c r="E256" s="33">
        <f>SUMIF('CCG characteristics'!$E$7:$E$215,$B256,E$9:E$217)</f>
        <v>1822429.4962590304</v>
      </c>
      <c r="F256" s="33">
        <f>SUMIF('CCG characteristics'!$E$7:$E$215,$B256,F$9:F$217)</f>
        <v>1833300.9892836979</v>
      </c>
      <c r="G256" s="33">
        <f>SUMIF('CCG characteristics'!$E$7:$E$215,$B256,G$9:G$217)</f>
        <v>1844316.4342985479</v>
      </c>
      <c r="H256" s="33">
        <f>SUMIF('CCG characteristics'!$E$7:$E$215,$B256,H$9:H$217)</f>
        <v>1855213.3747225234</v>
      </c>
      <c r="I256" s="33">
        <f>SUMIF('CCG characteristics'!$E$7:$E$215,$B256,I$9:I$217)</f>
        <v>1866191.1845263608</v>
      </c>
      <c r="K256" s="33">
        <f>SUMIF('CCG characteristics'!$E$7:$E$215,$B256,K$9:K$217)</f>
        <v>1811440.0963659463</v>
      </c>
      <c r="L256" s="33">
        <f>SUMIF('CCG characteristics'!$E$7:$E$215,$B256,L$9:L$217)</f>
        <v>1822749.9969002884</v>
      </c>
      <c r="M256" s="33">
        <f>SUMIF('CCG characteristics'!$E$7:$E$215,$B256,M$9:M$217)</f>
        <v>1833914.4936956288</v>
      </c>
      <c r="N256" s="33">
        <f>SUMIF('CCG characteristics'!$E$7:$E$215,$B256,N$9:N$217)</f>
        <v>1845218.1126725939</v>
      </c>
      <c r="O256" s="33">
        <f>SUMIF('CCG characteristics'!$E$7:$E$215,$B256,O$9:O$217)</f>
        <v>1856380.1948673865</v>
      </c>
      <c r="P256" s="33">
        <f>SUMIF('CCG characteristics'!$E$7:$E$215,$B256,P$9:P$217)</f>
        <v>1867612.7677538884</v>
      </c>
      <c r="R256" s="33">
        <f>SUMIF('CCG characteristics'!$E$7:$E$215,$B256,R$9:R$217)</f>
        <v>2145982.0475418498</v>
      </c>
      <c r="S256" s="33">
        <f>SUMIF('CCG characteristics'!$E$7:$E$215,$B256,S$9:S$217)</f>
        <v>2224159.6640810496</v>
      </c>
      <c r="T256" s="33">
        <f>SUMIF('CCG characteristics'!$E$7:$E$215,$B256,T$9:T$217)</f>
        <v>2269279.862139551</v>
      </c>
      <c r="U256" s="33">
        <f>SUMIF('CCG characteristics'!$E$7:$E$215,$B256,U$9:U$217)</f>
        <v>2314175.651772141</v>
      </c>
      <c r="V256" s="33">
        <f>SUMIF('CCG characteristics'!$E$7:$E$215,$B256,V$9:V$217)</f>
        <v>2363284.3429066562</v>
      </c>
      <c r="X256" s="33">
        <f>SUMIF('CCG characteristics'!$E$7:$E$215,$B256,X$9:X$217)</f>
        <v>2148613.6130353748</v>
      </c>
      <c r="Y256" s="33">
        <f>SUMIF('CCG characteristics'!$E$7:$E$215,$B256,Y$9:Y$217)</f>
        <v>2226536.2319700001</v>
      </c>
      <c r="Z256" s="33">
        <f>SUMIF('CCG characteristics'!$E$7:$E$215,$B256,Z$9:Z$217)</f>
        <v>2271603.085030756</v>
      </c>
      <c r="AA256" s="33">
        <f>SUMIF('CCG characteristics'!$E$7:$E$215,$B256,AA$9:AA$217)</f>
        <v>2316224.2869317653</v>
      </c>
      <c r="AB256" s="33">
        <f>SUMIF('CCG characteristics'!$E$7:$E$215,$B256,AB$9:AB$217)</f>
        <v>2365136.5124046868</v>
      </c>
      <c r="AC256" s="33">
        <f>SUMIF('CCG characteristics'!$E$7:$E$215,$B256,AC$9:AC$217)</f>
        <v>2454580.730155793</v>
      </c>
      <c r="AE256" s="29">
        <f>Baselines!G256/'CCG WP'!X256-1</f>
        <v>2.1879224791502061E-2</v>
      </c>
      <c r="AF256" s="29">
        <f>(Baselines!G256+Baselines!I256+Baselines!L256)/('CCG WP'!X256+'PC-med WP'!X256+'Specialised WP'!X256)-1</f>
        <v>2.0389338382392319E-2</v>
      </c>
      <c r="AG256" s="29">
        <f>(Baselines!G256+Baselines!I256)/('CCG WP'!X256+'PC-med WP'!X256)-1</f>
        <v>2.5839983943284794E-2</v>
      </c>
    </row>
    <row r="257" spans="2:33" x14ac:dyDescent="0.2">
      <c r="B257" s="38"/>
      <c r="C257" s="1"/>
      <c r="D257" s="1"/>
      <c r="E257" s="1"/>
      <c r="F257" s="1"/>
      <c r="G257" s="1"/>
      <c r="H257" s="1"/>
      <c r="I257" s="1"/>
      <c r="K257" s="1"/>
      <c r="L257" s="1"/>
      <c r="M257" s="1"/>
      <c r="N257" s="1"/>
      <c r="O257" s="1"/>
      <c r="P257" s="1"/>
      <c r="R257" s="1"/>
      <c r="S257" s="1"/>
      <c r="T257" s="1"/>
      <c r="U257" s="1"/>
      <c r="V257" s="1"/>
      <c r="X257" s="1"/>
      <c r="Y257" s="1"/>
      <c r="Z257" s="1"/>
      <c r="AA257" s="1"/>
      <c r="AB257" s="1"/>
      <c r="AC257" s="1"/>
    </row>
    <row r="258" spans="2:33" x14ac:dyDescent="0.2">
      <c r="B258" s="1" t="s">
        <v>458</v>
      </c>
      <c r="C258" s="1"/>
      <c r="D258" s="34">
        <f>SUM(D232:D256)</f>
        <v>57329179.00000003</v>
      </c>
      <c r="E258" s="34">
        <f t="shared" ref="E258:I258" si="14">SUM(E232:E256)</f>
        <v>57747703.783125967</v>
      </c>
      <c r="F258" s="34">
        <f t="shared" si="14"/>
        <v>58154263.949393556</v>
      </c>
      <c r="G258" s="34">
        <f t="shared" si="14"/>
        <v>58563579.997522362</v>
      </c>
      <c r="H258" s="34">
        <f t="shared" si="14"/>
        <v>58961746.461177491</v>
      </c>
      <c r="I258" s="34">
        <f t="shared" si="14"/>
        <v>59357122.738838471</v>
      </c>
      <c r="K258" s="34">
        <f t="shared" ref="K258:P258" si="15">SUM(K232:K256)</f>
        <v>57329179.00000003</v>
      </c>
      <c r="L258" s="34">
        <f t="shared" si="15"/>
        <v>57757859.553832948</v>
      </c>
      <c r="M258" s="34">
        <f t="shared" si="15"/>
        <v>58173724.964095511</v>
      </c>
      <c r="N258" s="34">
        <f t="shared" si="15"/>
        <v>58592211.479955897</v>
      </c>
      <c r="O258" s="34">
        <f t="shared" si="15"/>
        <v>58998829.933345489</v>
      </c>
      <c r="P258" s="34">
        <f t="shared" si="15"/>
        <v>59402338.411712453</v>
      </c>
      <c r="R258" s="34">
        <f t="shared" ref="R258:V258" si="16">SUM(R232:R256)</f>
        <v>68000181.000000015</v>
      </c>
      <c r="S258" s="34">
        <f t="shared" si="16"/>
        <v>70552718.253373623</v>
      </c>
      <c r="T258" s="34">
        <f t="shared" si="16"/>
        <v>72057674.19934155</v>
      </c>
      <c r="U258" s="34">
        <f t="shared" si="16"/>
        <v>73548325.97993049</v>
      </c>
      <c r="V258" s="34">
        <f t="shared" si="16"/>
        <v>75167946.334656015</v>
      </c>
      <c r="X258" s="34">
        <f t="shared" ref="X258:AC258" si="17">SUM(X232:X256)</f>
        <v>68000181.000000015</v>
      </c>
      <c r="Y258" s="34">
        <f t="shared" si="17"/>
        <v>70552718.253373623</v>
      </c>
      <c r="Z258" s="34">
        <f t="shared" si="17"/>
        <v>72057674.199341565</v>
      </c>
      <c r="AA258" s="34">
        <f t="shared" si="17"/>
        <v>73548325.979930505</v>
      </c>
      <c r="AB258" s="34">
        <f t="shared" si="17"/>
        <v>75167946.334656015</v>
      </c>
      <c r="AC258" s="34">
        <f t="shared" si="17"/>
        <v>78071770.395391196</v>
      </c>
      <c r="AE258" s="29">
        <f>Baselines!G258/'CCG WP'!X258-1</f>
        <v>0</v>
      </c>
      <c r="AF258" s="29">
        <f>(Baselines!G258+Baselines!I258+Baselines!L258)/('CCG WP'!X258+'PC-med WP'!X258+'Specialised WP'!X258)-1</f>
        <v>0</v>
      </c>
      <c r="AG258" s="29">
        <f>(Baselines!G258+Baselines!I258)/('CCG WP'!X258+'PC-med WP'!X258)-1</f>
        <v>0</v>
      </c>
    </row>
    <row r="259" spans="2:33" x14ac:dyDescent="0.2">
      <c r="B259" s="38"/>
      <c r="C259" s="1"/>
      <c r="D259" s="1"/>
      <c r="E259" s="1"/>
      <c r="F259" s="1"/>
      <c r="G259" s="1"/>
      <c r="H259" s="1"/>
      <c r="I259" s="1"/>
      <c r="K259" s="1"/>
      <c r="L259" s="1"/>
      <c r="M259" s="1"/>
      <c r="N259" s="1"/>
      <c r="O259" s="1"/>
      <c r="P259" s="1"/>
      <c r="R259" s="1"/>
      <c r="S259" s="1"/>
      <c r="T259" s="1"/>
      <c r="U259" s="1"/>
      <c r="V259" s="1"/>
      <c r="X259" s="1"/>
      <c r="Y259" s="1"/>
      <c r="Z259" s="1"/>
      <c r="AA259" s="1"/>
      <c r="AB259" s="1"/>
      <c r="AC259" s="1"/>
    </row>
    <row r="260" spans="2:33" x14ac:dyDescent="0.2">
      <c r="B260" s="40" t="s">
        <v>490</v>
      </c>
      <c r="C260" s="1"/>
      <c r="D260" s="1"/>
      <c r="E260" s="1"/>
      <c r="F260" s="1"/>
      <c r="G260" s="1"/>
      <c r="H260" s="1"/>
      <c r="I260" s="1"/>
      <c r="K260" s="1"/>
      <c r="L260" s="1"/>
      <c r="M260" s="1"/>
      <c r="N260" s="1"/>
      <c r="O260" s="1"/>
      <c r="P260" s="1"/>
      <c r="R260" s="1"/>
      <c r="S260" s="1"/>
      <c r="T260" s="1"/>
      <c r="U260" s="1"/>
      <c r="V260" s="1"/>
      <c r="X260" s="1"/>
      <c r="Y260" s="1"/>
      <c r="Z260" s="1"/>
      <c r="AA260" s="1"/>
      <c r="AB260" s="1"/>
      <c r="AC260" s="1"/>
    </row>
    <row r="261" spans="2:33" x14ac:dyDescent="0.2">
      <c r="B261" s="38" t="s">
        <v>516</v>
      </c>
      <c r="C261" s="1"/>
      <c r="D261" s="33">
        <f>SUMIF('CCG characteristics'!$I$7:$I$215,$B261,D$9:D$217)</f>
        <v>4309705.0643651644</v>
      </c>
      <c r="E261" s="33">
        <f>SUMIF('CCG characteristics'!$I$7:$I$215,$B261,E$9:E$217)</f>
        <v>4344772.5318777217</v>
      </c>
      <c r="F261" s="33">
        <f>SUMIF('CCG characteristics'!$I$7:$I$215,$B261,F$9:F$217)</f>
        <v>4379244.1495220717</v>
      </c>
      <c r="G261" s="33">
        <f>SUMIF('CCG characteristics'!$I$7:$I$215,$B261,G$9:G$217)</f>
        <v>4413915.9785788944</v>
      </c>
      <c r="H261" s="33">
        <f>SUMIF('CCG characteristics'!$I$7:$I$215,$B261,H$9:H$217)</f>
        <v>4448150.5795809478</v>
      </c>
      <c r="I261" s="33">
        <f>SUMIF('CCG characteristics'!$I$7:$I$215,$B261,I$9:I$217)</f>
        <v>4482584.0690224804</v>
      </c>
      <c r="K261" s="33">
        <f>SUMIF('CCG characteristics'!$I$7:$I$215,$B261,K$9:K$217)</f>
        <v>4309705.0643651644</v>
      </c>
      <c r="L261" s="33">
        <f>SUMIF('CCG characteristics'!$I$7:$I$215,$B261,L$9:L$217)</f>
        <v>4345536.623100698</v>
      </c>
      <c r="M261" s="33">
        <f>SUMIF('CCG characteristics'!$I$7:$I$215,$B261,M$9:M$217)</f>
        <v>4380709.6402529227</v>
      </c>
      <c r="N261" s="33">
        <f>SUMIF('CCG characteristics'!$I$7:$I$215,$B261,N$9:N$217)</f>
        <v>4416073.9231206896</v>
      </c>
      <c r="O261" s="33">
        <f>SUMIF('CCG characteristics'!$I$7:$I$215,$B261,O$9:O$217)</f>
        <v>4450948.2047891086</v>
      </c>
      <c r="P261" s="33">
        <f>SUMIF('CCG characteristics'!$I$7:$I$215,$B261,P$9:P$217)</f>
        <v>4485998.7064837115</v>
      </c>
      <c r="R261" s="33">
        <f>SUMIF('CCG characteristics'!$I$7:$I$215,$B261,R$9:R$217)</f>
        <v>5116139.6768444879</v>
      </c>
      <c r="S261" s="33">
        <f>SUMIF('CCG characteristics'!$I$7:$I$215,$B261,S$9:S$217)</f>
        <v>5312896.3838805063</v>
      </c>
      <c r="T261" s="33">
        <f>SUMIF('CCG characteristics'!$I$7:$I$215,$B261,T$9:T$217)</f>
        <v>5430961.0092340969</v>
      </c>
      <c r="U261" s="33">
        <f>SUMIF('CCG characteristics'!$I$7:$I$215,$B261,U$9:U$217)</f>
        <v>5548581.045682665</v>
      </c>
      <c r="V261" s="33">
        <f>SUMIF('CCG characteristics'!$I$7:$I$215,$B261,V$9:V$217)</f>
        <v>5676599.9292683918</v>
      </c>
      <c r="X261" s="33">
        <f>SUMIF('CCG characteristics'!$I$7:$I$215,$B261,X$9:X$217)</f>
        <v>5111894.6676952709</v>
      </c>
      <c r="Y261" s="33">
        <f>SUMIF('CCG characteristics'!$I$7:$I$215,$B261,Y$9:Y$217)</f>
        <v>5308185.2997614099</v>
      </c>
      <c r="Z261" s="33">
        <f>SUMIF('CCG characteristics'!$I$7:$I$215,$B261,Z$9:Z$217)</f>
        <v>5426225.4688707953</v>
      </c>
      <c r="AA261" s="33">
        <f>SUMIF('CCG characteristics'!$I$7:$I$215,$B261,AA$9:AA$217)</f>
        <v>5543310.8982456094</v>
      </c>
      <c r="AB261" s="33">
        <f>SUMIF('CCG characteristics'!$I$7:$I$215,$B261,AB$9:AB$217)</f>
        <v>5670767.3046042342</v>
      </c>
      <c r="AC261" s="33">
        <f>SUMIF('CCG characteristics'!$I$7:$I$215,$B261,AC$9:AC$217)</f>
        <v>5895893.5013501579</v>
      </c>
      <c r="AE261" s="29">
        <f>Baselines!G261/'CCG WP'!X261-1</f>
        <v>-3.1298581815934368E-2</v>
      </c>
      <c r="AF261" s="29">
        <f>(Baselines!G261+Baselines!I261+Baselines!L261)/('CCG WP'!X261+'PC-med WP'!X261+'Specialised WP'!X261)-1</f>
        <v>-2.0100847185086979E-2</v>
      </c>
      <c r="AG261" s="29">
        <f>(Baselines!G261+Baselines!I261)/('CCG WP'!X261+'PC-med WP'!X261)-1</f>
        <v>-2.8696191043570241E-2</v>
      </c>
    </row>
    <row r="262" spans="2:33" x14ac:dyDescent="0.2">
      <c r="B262" s="38" t="s">
        <v>517</v>
      </c>
      <c r="C262" s="1"/>
      <c r="D262" s="33">
        <f>SUMIF('CCG characteristics'!$I$7:$I$215,$B262,D$9:D$217)</f>
        <v>6446951.9813365648</v>
      </c>
      <c r="E262" s="33">
        <f>SUMIF('CCG characteristics'!$I$7:$I$215,$B262,E$9:E$217)</f>
        <v>6498216.2292578714</v>
      </c>
      <c r="F262" s="33">
        <f>SUMIF('CCG characteristics'!$I$7:$I$215,$B262,F$9:F$217)</f>
        <v>6548462.3982794899</v>
      </c>
      <c r="G262" s="33">
        <f>SUMIF('CCG characteristics'!$I$7:$I$215,$B262,G$9:G$217)</f>
        <v>6599594.9661857011</v>
      </c>
      <c r="H262" s="33">
        <f>SUMIF('CCG characteristics'!$I$7:$I$215,$B262,H$9:H$217)</f>
        <v>6650146.6180890724</v>
      </c>
      <c r="I262" s="33">
        <f>SUMIF('CCG characteristics'!$I$7:$I$215,$B262,I$9:I$217)</f>
        <v>6700813.4966825685</v>
      </c>
      <c r="K262" s="33">
        <f>SUMIF('CCG characteristics'!$I$7:$I$215,$B262,K$9:K$217)</f>
        <v>6446951.9813365648</v>
      </c>
      <c r="L262" s="33">
        <f>SUMIF('CCG characteristics'!$I$7:$I$215,$B262,L$9:L$217)</f>
        <v>6499359.0347671025</v>
      </c>
      <c r="M262" s="33">
        <f>SUMIF('CCG characteristics'!$I$7:$I$215,$B262,M$9:M$217)</f>
        <v>6550653.8063440667</v>
      </c>
      <c r="N262" s="33">
        <f>SUMIF('CCG characteristics'!$I$7:$I$215,$B262,N$9:N$217)</f>
        <v>6602821.4797859732</v>
      </c>
      <c r="O262" s="33">
        <f>SUMIF('CCG characteristics'!$I$7:$I$215,$B262,O$9:O$217)</f>
        <v>6654329.1693502925</v>
      </c>
      <c r="P262" s="33">
        <f>SUMIF('CCG characteristics'!$I$7:$I$215,$B262,P$9:P$217)</f>
        <v>6705917.8847842049</v>
      </c>
      <c r="R262" s="33">
        <f>SUMIF('CCG characteristics'!$I$7:$I$215,$B262,R$9:R$217)</f>
        <v>7651903.8995242482</v>
      </c>
      <c r="S262" s="33">
        <f>SUMIF('CCG characteristics'!$I$7:$I$215,$B262,S$9:S$217)</f>
        <v>7944590.6663124766</v>
      </c>
      <c r="T262" s="33">
        <f>SUMIF('CCG characteristics'!$I$7:$I$215,$B262,T$9:T$217)</f>
        <v>8120259.4503468331</v>
      </c>
      <c r="U262" s="33">
        <f>SUMIF('CCG characteristics'!$I$7:$I$215,$B262,U$9:U$217)</f>
        <v>8295330.1188863702</v>
      </c>
      <c r="V262" s="33">
        <f>SUMIF('CCG characteristics'!$I$7:$I$215,$B262,V$9:V$217)</f>
        <v>8485694.1522133872</v>
      </c>
      <c r="X262" s="33">
        <f>SUMIF('CCG characteristics'!$I$7:$I$215,$B262,X$9:X$217)</f>
        <v>7646959.3543140553</v>
      </c>
      <c r="Y262" s="33">
        <f>SUMIF('CCG characteristics'!$I$7:$I$215,$B262,Y$9:Y$217)</f>
        <v>7939135.0432585636</v>
      </c>
      <c r="Z262" s="33">
        <f>SUMIF('CCG characteristics'!$I$7:$I$215,$B262,Z$9:Z$217)</f>
        <v>8114056.269588179</v>
      </c>
      <c r="AA262" s="33">
        <f>SUMIF('CCG characteristics'!$I$7:$I$215,$B262,AA$9:AA$217)</f>
        <v>8288242.6574514322</v>
      </c>
      <c r="AB262" s="33">
        <f>SUMIF('CCG characteristics'!$I$7:$I$215,$B262,AB$9:AB$217)</f>
        <v>8478003.0122623798</v>
      </c>
      <c r="AC262" s="33">
        <f>SUMIF('CCG characteristics'!$I$7:$I$215,$B262,AC$9:AC$217)</f>
        <v>8813506.2590059936</v>
      </c>
      <c r="AE262" s="29">
        <f>Baselines!G262/'CCG WP'!X262-1</f>
        <v>-3.5176554734369092E-2</v>
      </c>
      <c r="AF262" s="29">
        <f>(Baselines!G262+Baselines!I262+Baselines!L262)/('CCG WP'!X262+'PC-med WP'!X262+'Specialised WP'!X262)-1</f>
        <v>-2.8237814434334485E-2</v>
      </c>
      <c r="AG262" s="29">
        <f>(Baselines!G262+Baselines!I262)/('CCG WP'!X262+'PC-med WP'!X262)-1</f>
        <v>-3.0672885199699906E-2</v>
      </c>
    </row>
    <row r="263" spans="2:33" x14ac:dyDescent="0.2">
      <c r="B263" s="38" t="s">
        <v>518</v>
      </c>
      <c r="C263" s="1"/>
      <c r="D263" s="33">
        <f>SUMIF('CCG characteristics'!$I$7:$I$215,$B263,D$9:D$217)</f>
        <v>6736593.0848410092</v>
      </c>
      <c r="E263" s="33">
        <f>SUMIF('CCG characteristics'!$I$7:$I$215,$B263,E$9:E$217)</f>
        <v>6787706.0245843045</v>
      </c>
      <c r="F263" s="33">
        <f>SUMIF('CCG characteristics'!$I$7:$I$215,$B263,F$9:F$217)</f>
        <v>6838324.9155805958</v>
      </c>
      <c r="G263" s="33">
        <f>SUMIF('CCG characteristics'!$I$7:$I$215,$B263,G$9:G$217)</f>
        <v>6889594.1367841028</v>
      </c>
      <c r="H263" s="33">
        <f>SUMIF('CCG characteristics'!$I$7:$I$215,$B263,H$9:H$217)</f>
        <v>6940718.9731406178</v>
      </c>
      <c r="I263" s="33">
        <f>SUMIF('CCG characteristics'!$I$7:$I$215,$B263,I$9:I$217)</f>
        <v>6992271.8313823566</v>
      </c>
      <c r="K263" s="33">
        <f>SUMIF('CCG characteristics'!$I$7:$I$215,$B263,K$9:K$217)</f>
        <v>6736593.0848410092</v>
      </c>
      <c r="L263" s="33">
        <f>SUMIF('CCG characteristics'!$I$7:$I$215,$B263,L$9:L$217)</f>
        <v>6788899.7410699148</v>
      </c>
      <c r="M263" s="33">
        <f>SUMIF('CCG characteristics'!$I$7:$I$215,$B263,M$9:M$217)</f>
        <v>6840613.324592784</v>
      </c>
      <c r="N263" s="33">
        <f>SUMIF('CCG characteristics'!$I$7:$I$215,$B263,N$9:N$217)</f>
        <v>6892962.4297318673</v>
      </c>
      <c r="O263" s="33">
        <f>SUMIF('CCG characteristics'!$I$7:$I$215,$B263,O$9:O$217)</f>
        <v>6945084.2773304414</v>
      </c>
      <c r="P263" s="33">
        <f>SUMIF('CCG characteristics'!$I$7:$I$215,$B263,P$9:P$217)</f>
        <v>6997598.239759068</v>
      </c>
      <c r="R263" s="33">
        <f>SUMIF('CCG characteristics'!$I$7:$I$215,$B263,R$9:R$217)</f>
        <v>7992789.4618970761</v>
      </c>
      <c r="S263" s="33">
        <f>SUMIF('CCG characteristics'!$I$7:$I$215,$B263,S$9:S$217)</f>
        <v>8296251.6989953928</v>
      </c>
      <c r="T263" s="33">
        <f>SUMIF('CCG characteristics'!$I$7:$I$215,$B263,T$9:T$217)</f>
        <v>8477079.6063882355</v>
      </c>
      <c r="U263" s="33">
        <f>SUMIF('CCG characteristics'!$I$7:$I$215,$B263,U$9:U$217)</f>
        <v>8657787.3317872602</v>
      </c>
      <c r="V263" s="33">
        <f>SUMIF('CCG characteristics'!$I$7:$I$215,$B263,V$9:V$217)</f>
        <v>8854787.589540109</v>
      </c>
      <c r="X263" s="33">
        <f>SUMIF('CCG characteristics'!$I$7:$I$215,$B263,X$9:X$217)</f>
        <v>7990512.9827960171</v>
      </c>
      <c r="Y263" s="33">
        <f>SUMIF('CCG characteristics'!$I$7:$I$215,$B263,Y$9:Y$217)</f>
        <v>8292816.4994701724</v>
      </c>
      <c r="Z263" s="33">
        <f>SUMIF('CCG characteristics'!$I$7:$I$215,$B263,Z$9:Z$217)</f>
        <v>8473218.5633876473</v>
      </c>
      <c r="AA263" s="33">
        <f>SUMIF('CCG characteristics'!$I$7:$I$215,$B263,AA$9:AA$217)</f>
        <v>8652444.3256893214</v>
      </c>
      <c r="AB263" s="33">
        <f>SUMIF('CCG characteristics'!$I$7:$I$215,$B263,AB$9:AB$217)</f>
        <v>8848441.9578799531</v>
      </c>
      <c r="AC263" s="33">
        <f>SUMIF('CCG characteristics'!$I$7:$I$215,$B263,AC$9:AC$217)</f>
        <v>9196858.1995409429</v>
      </c>
      <c r="AE263" s="29">
        <f>Baselines!G263/'CCG WP'!X263-1</f>
        <v>-1.7454422862249852E-2</v>
      </c>
      <c r="AF263" s="29">
        <f>(Baselines!G263+Baselines!I263+Baselines!L263)/('CCG WP'!X263+'PC-med WP'!X263+'Specialised WP'!X263)-1</f>
        <v>-1.5623718372264284E-2</v>
      </c>
      <c r="AG263" s="29">
        <f>(Baselines!G263+Baselines!I263)/('CCG WP'!X263+'PC-med WP'!X263)-1</f>
        <v>-1.3414561250779111E-2</v>
      </c>
    </row>
    <row r="264" spans="2:33" x14ac:dyDescent="0.2">
      <c r="B264" s="38" t="s">
        <v>519</v>
      </c>
      <c r="C264" s="1"/>
      <c r="D264" s="33">
        <f>SUMIF('CCG characteristics'!$I$7:$I$215,$B264,D$9:D$217)</f>
        <v>5233080.5564617012</v>
      </c>
      <c r="E264" s="33">
        <f>SUMIF('CCG characteristics'!$I$7:$I$215,$B264,E$9:E$217)</f>
        <v>5274828.0762770353</v>
      </c>
      <c r="F264" s="33">
        <f>SUMIF('CCG characteristics'!$I$7:$I$215,$B264,F$9:F$217)</f>
        <v>5315946.1039028717</v>
      </c>
      <c r="G264" s="33">
        <f>SUMIF('CCG characteristics'!$I$7:$I$215,$B264,G$9:G$217)</f>
        <v>5357396.1002202621</v>
      </c>
      <c r="H264" s="33">
        <f>SUMIF('CCG characteristics'!$I$7:$I$215,$B264,H$9:H$217)</f>
        <v>5398356.737704454</v>
      </c>
      <c r="I264" s="33">
        <f>SUMIF('CCG characteristics'!$I$7:$I$215,$B264,I$9:I$217)</f>
        <v>5439341.4598197546</v>
      </c>
      <c r="K264" s="33">
        <f>SUMIF('CCG characteristics'!$I$7:$I$215,$B264,K$9:K$217)</f>
        <v>5233080.5564617012</v>
      </c>
      <c r="L264" s="33">
        <f>SUMIF('CCG characteristics'!$I$7:$I$215,$B264,L$9:L$217)</f>
        <v>5275755.7312477436</v>
      </c>
      <c r="M264" s="33">
        <f>SUMIF('CCG characteristics'!$I$7:$I$215,$B264,M$9:M$217)</f>
        <v>5317725.0569538968</v>
      </c>
      <c r="N264" s="33">
        <f>SUMIF('CCG characteristics'!$I$7:$I$215,$B264,N$9:N$217)</f>
        <v>5360015.3081365013</v>
      </c>
      <c r="O264" s="33">
        <f>SUMIF('CCG characteristics'!$I$7:$I$215,$B264,O$9:O$217)</f>
        <v>5401751.9867235357</v>
      </c>
      <c r="P264" s="33">
        <f>SUMIF('CCG characteristics'!$I$7:$I$215,$B264,P$9:P$217)</f>
        <v>5443484.9134231117</v>
      </c>
      <c r="R264" s="33">
        <f>SUMIF('CCG characteristics'!$I$7:$I$215,$B264,R$9:R$217)</f>
        <v>6211316.4755051285</v>
      </c>
      <c r="S264" s="33">
        <f>SUMIF('CCG characteristics'!$I$7:$I$215,$B264,S$9:S$217)</f>
        <v>6449302.6348877</v>
      </c>
      <c r="T264" s="33">
        <f>SUMIF('CCG characteristics'!$I$7:$I$215,$B264,T$9:T$217)</f>
        <v>6591835.7921907576</v>
      </c>
      <c r="U264" s="33">
        <f>SUMIF('CCG characteristics'!$I$7:$I$215,$B264,U$9:U$217)</f>
        <v>6733859.2380750924</v>
      </c>
      <c r="V264" s="33">
        <f>SUMIF('CCG characteristics'!$I$7:$I$215,$B264,V$9:V$217)</f>
        <v>6888206.6394379549</v>
      </c>
      <c r="X264" s="33">
        <f>SUMIF('CCG characteristics'!$I$7:$I$215,$B264,X$9:X$217)</f>
        <v>6207143.2250403622</v>
      </c>
      <c r="Y264" s="33">
        <f>SUMIF('CCG characteristics'!$I$7:$I$215,$B264,Y$9:Y$217)</f>
        <v>6444471.9827856198</v>
      </c>
      <c r="Z264" s="33">
        <f>SUMIF('CCG characteristics'!$I$7:$I$215,$B264,Z$9:Z$217)</f>
        <v>6586872.3357865997</v>
      </c>
      <c r="AA264" s="33">
        <f>SUMIF('CCG characteristics'!$I$7:$I$215,$B264,AA$9:AA$217)</f>
        <v>6728200.6120404219</v>
      </c>
      <c r="AB264" s="33">
        <f>SUMIF('CCG characteristics'!$I$7:$I$215,$B264,AB$9:AB$217)</f>
        <v>6882146.7122294176</v>
      </c>
      <c r="AC264" s="33">
        <f>SUMIF('CCG characteristics'!$I$7:$I$215,$B264,AC$9:AC$217)</f>
        <v>7154305.9696745994</v>
      </c>
      <c r="AE264" s="29">
        <f>Baselines!G264/'CCG WP'!X264-1</f>
        <v>-5.2951884481794442E-3</v>
      </c>
      <c r="AF264" s="29">
        <f>(Baselines!G264+Baselines!I264+Baselines!L264)/('CCG WP'!X264+'PC-med WP'!X264+'Specialised WP'!X264)-1</f>
        <v>-4.8339508830023137E-3</v>
      </c>
      <c r="AG264" s="29">
        <f>(Baselines!G264+Baselines!I264)/('CCG WP'!X264+'PC-med WP'!X264)-1</f>
        <v>-1.9046169393990287E-3</v>
      </c>
    </row>
    <row r="265" spans="2:33" x14ac:dyDescent="0.2">
      <c r="B265" s="38" t="s">
        <v>520</v>
      </c>
      <c r="C265" s="1"/>
      <c r="D265" s="33">
        <f>SUMIF('CCG characteristics'!$I$7:$I$215,$B265,D$9:D$217)</f>
        <v>5716990.1405792339</v>
      </c>
      <c r="E265" s="33">
        <f>SUMIF('CCG characteristics'!$I$7:$I$215,$B265,E$9:E$217)</f>
        <v>5748491.3312832993</v>
      </c>
      <c r="F265" s="33">
        <f>SUMIF('CCG characteristics'!$I$7:$I$215,$B265,F$9:F$217)</f>
        <v>5779801.8523011459</v>
      </c>
      <c r="G265" s="33">
        <f>SUMIF('CCG characteristics'!$I$7:$I$215,$B265,G$9:G$217)</f>
        <v>5811569.3809230104</v>
      </c>
      <c r="H265" s="33">
        <f>SUMIF('CCG characteristics'!$I$7:$I$215,$B265,H$9:H$217)</f>
        <v>5843108.3392806295</v>
      </c>
      <c r="I265" s="33">
        <f>SUMIF('CCG characteristics'!$I$7:$I$215,$B265,I$9:I$217)</f>
        <v>5874751.4152537882</v>
      </c>
      <c r="K265" s="33">
        <f>SUMIF('CCG characteristics'!$I$7:$I$215,$B265,K$9:K$217)</f>
        <v>5716990.1405792339</v>
      </c>
      <c r="L265" s="33">
        <f>SUMIF('CCG characteristics'!$I$7:$I$215,$B265,L$9:L$217)</f>
        <v>5749502.2868026905</v>
      </c>
      <c r="M265" s="33">
        <f>SUMIF('CCG characteristics'!$I$7:$I$215,$B265,M$9:M$217)</f>
        <v>5781736.032207883</v>
      </c>
      <c r="N265" s="33">
        <f>SUMIF('CCG characteristics'!$I$7:$I$215,$B265,N$9:N$217)</f>
        <v>5814410.6322032111</v>
      </c>
      <c r="O265" s="33">
        <f>SUMIF('CCG characteristics'!$I$7:$I$215,$B265,O$9:O$217)</f>
        <v>5846783.3109101923</v>
      </c>
      <c r="P265" s="33">
        <f>SUMIF('CCG characteristics'!$I$7:$I$215,$B265,P$9:P$217)</f>
        <v>5879226.5452121049</v>
      </c>
      <c r="R265" s="33">
        <f>SUMIF('CCG characteristics'!$I$7:$I$215,$B265,R$9:R$217)</f>
        <v>6769073.4937657714</v>
      </c>
      <c r="S265" s="33">
        <f>SUMIF('CCG characteristics'!$I$7:$I$215,$B265,S$9:S$217)</f>
        <v>7012052.1515083537</v>
      </c>
      <c r="T265" s="33">
        <f>SUMIF('CCG characteristics'!$I$7:$I$215,$B265,T$9:T$217)</f>
        <v>7150658.703841811</v>
      </c>
      <c r="U265" s="33">
        <f>SUMIF('CCG characteristics'!$I$7:$I$215,$B265,U$9:U$217)</f>
        <v>7288638.1877515353</v>
      </c>
      <c r="V265" s="33">
        <f>SUMIF('CCG characteristics'!$I$7:$I$215,$B265,V$9:V$217)</f>
        <v>7439595.7677089134</v>
      </c>
      <c r="X265" s="33">
        <f>SUMIF('CCG characteristics'!$I$7:$I$215,$B265,X$9:X$217)</f>
        <v>6781125.6172812665</v>
      </c>
      <c r="Y265" s="33">
        <f>SUMIF('CCG characteristics'!$I$7:$I$215,$B265,Y$9:Y$217)</f>
        <v>7023165.6448390316</v>
      </c>
      <c r="Z265" s="33">
        <f>SUMIF('CCG characteristics'!$I$7:$I$215,$B265,Z$9:Z$217)</f>
        <v>7161625.8297464028</v>
      </c>
      <c r="AA265" s="33">
        <f>SUMIF('CCG characteristics'!$I$7:$I$215,$B265,AA$9:AA$217)</f>
        <v>7298583.8519638255</v>
      </c>
      <c r="AB265" s="33">
        <f>SUMIF('CCG characteristics'!$I$7:$I$215,$B265,AB$9:AB$217)</f>
        <v>7449142.5447145086</v>
      </c>
      <c r="AC265" s="33">
        <f>SUMIF('CCG characteristics'!$I$7:$I$215,$B265,AC$9:AC$217)</f>
        <v>7726995.8929728996</v>
      </c>
      <c r="AE265" s="29">
        <f>Baselines!G265/'CCG WP'!X265-1</f>
        <v>-5.2809774638236107E-3</v>
      </c>
      <c r="AF265" s="29">
        <f>(Baselines!G265+Baselines!I265+Baselines!L265)/('CCG WP'!X265+'PC-med WP'!X265+'Specialised WP'!X265)-1</f>
        <v>-5.1322529143028595E-3</v>
      </c>
      <c r="AG265" s="29">
        <f>(Baselines!G265+Baselines!I265)/('CCG WP'!X265+'PC-med WP'!X265)-1</f>
        <v>-4.8502035000452803E-3</v>
      </c>
    </row>
    <row r="266" spans="2:33" x14ac:dyDescent="0.2">
      <c r="B266" s="38" t="s">
        <v>521</v>
      </c>
      <c r="C266" s="1"/>
      <c r="D266" s="33">
        <f>SUMIF('CCG characteristics'!$I$7:$I$215,$B266,D$9:D$217)</f>
        <v>4663067.2541175084</v>
      </c>
      <c r="E266" s="33">
        <f>SUMIF('CCG characteristics'!$I$7:$I$215,$B266,E$9:E$217)</f>
        <v>4693755.4931575907</v>
      </c>
      <c r="F266" s="33">
        <f>SUMIF('CCG characteristics'!$I$7:$I$215,$B266,F$9:F$217)</f>
        <v>4723837.2464042408</v>
      </c>
      <c r="G266" s="33">
        <f>SUMIF('CCG characteristics'!$I$7:$I$215,$B266,G$9:G$217)</f>
        <v>4754188.7450871477</v>
      </c>
      <c r="H266" s="33">
        <f>SUMIF('CCG characteristics'!$I$7:$I$215,$B266,H$9:H$217)</f>
        <v>4783902.7701342031</v>
      </c>
      <c r="I266" s="33">
        <f>SUMIF('CCG characteristics'!$I$7:$I$215,$B266,I$9:I$217)</f>
        <v>4813545.3614457827</v>
      </c>
      <c r="K266" s="33">
        <f>SUMIF('CCG characteristics'!$I$7:$I$215,$B266,K$9:K$217)</f>
        <v>4663067.2541175084</v>
      </c>
      <c r="L266" s="33">
        <f>SUMIF('CCG characteristics'!$I$7:$I$215,$B266,L$9:L$217)</f>
        <v>4694580.9580924772</v>
      </c>
      <c r="M266" s="33">
        <f>SUMIF('CCG characteristics'!$I$7:$I$215,$B266,M$9:M$217)</f>
        <v>4725418.0533796661</v>
      </c>
      <c r="N266" s="33">
        <f>SUMIF('CCG characteristics'!$I$7:$I$215,$B266,N$9:N$217)</f>
        <v>4756513.047521295</v>
      </c>
      <c r="O266" s="33">
        <f>SUMIF('CCG characteristics'!$I$7:$I$215,$B266,O$9:O$217)</f>
        <v>4786911.5637313779</v>
      </c>
      <c r="P266" s="33">
        <f>SUMIF('CCG characteristics'!$I$7:$I$215,$B266,P$9:P$217)</f>
        <v>4817212.1108161127</v>
      </c>
      <c r="R266" s="33">
        <f>SUMIF('CCG characteristics'!$I$7:$I$215,$B266,R$9:R$217)</f>
        <v>5527080.7702266518</v>
      </c>
      <c r="S266" s="33">
        <f>SUMIF('CCG characteristics'!$I$7:$I$215,$B266,S$9:S$217)</f>
        <v>5730956.5229881322</v>
      </c>
      <c r="T266" s="33">
        <f>SUMIF('CCG characteristics'!$I$7:$I$215,$B266,T$9:T$217)</f>
        <v>5849638.6950756675</v>
      </c>
      <c r="U266" s="33">
        <f>SUMIF('CCG characteristics'!$I$7:$I$215,$B266,U$9:U$217)</f>
        <v>5967395.1589237992</v>
      </c>
      <c r="V266" s="33">
        <f>SUMIF('CCG characteristics'!$I$7:$I$215,$B266,V$9:V$217)</f>
        <v>6095718.6385289636</v>
      </c>
      <c r="X266" s="33">
        <f>SUMIF('CCG characteristics'!$I$7:$I$215,$B266,X$9:X$217)</f>
        <v>5531030.1460127905</v>
      </c>
      <c r="Y266" s="33">
        <f>SUMIF('CCG characteristics'!$I$7:$I$215,$B266,Y$9:Y$217)</f>
        <v>5734551.9763460672</v>
      </c>
      <c r="Z266" s="33">
        <f>SUMIF('CCG characteristics'!$I$7:$I$215,$B266,Z$9:Z$217)</f>
        <v>5853203.2245876472</v>
      </c>
      <c r="AA266" s="33">
        <f>SUMIF('CCG characteristics'!$I$7:$I$215,$B266,AA$9:AA$217)</f>
        <v>5970649.7384309387</v>
      </c>
      <c r="AB266" s="33">
        <f>SUMIF('CCG characteristics'!$I$7:$I$215,$B266,AB$9:AB$217)</f>
        <v>6098804.1955716293</v>
      </c>
      <c r="AC266" s="33">
        <f>SUMIF('CCG characteristics'!$I$7:$I$215,$B266,AC$9:AC$217)</f>
        <v>6331203.2475034576</v>
      </c>
      <c r="AE266" s="29">
        <f>Baselines!G266/'CCG WP'!X266-1</f>
        <v>5.5984840393017432E-3</v>
      </c>
      <c r="AF266" s="29">
        <f>(Baselines!G266+Baselines!I266+Baselines!L266)/('CCG WP'!X266+'PC-med WP'!X266+'Specialised WP'!X266)-1</f>
        <v>3.2196171456666534E-5</v>
      </c>
      <c r="AG266" s="29">
        <f>(Baselines!G266+Baselines!I266)/('CCG WP'!X266+'PC-med WP'!X266)-1</f>
        <v>5.3104807411510357E-3</v>
      </c>
    </row>
    <row r="267" spans="2:33" x14ac:dyDescent="0.2">
      <c r="B267" s="38" t="s">
        <v>522</v>
      </c>
      <c r="C267" s="1"/>
      <c r="D267" s="33">
        <f>SUMIF('CCG characteristics'!$I$7:$I$215,$B267,D$9:D$217)</f>
        <v>5365519.5622205529</v>
      </c>
      <c r="E267" s="33">
        <f>SUMIF('CCG characteristics'!$I$7:$I$215,$B267,E$9:E$217)</f>
        <v>5410505.4206821593</v>
      </c>
      <c r="F267" s="33">
        <f>SUMIF('CCG characteristics'!$I$7:$I$215,$B267,F$9:F$217)</f>
        <v>5453371.9545303788</v>
      </c>
      <c r="G267" s="33">
        <f>SUMIF('CCG characteristics'!$I$7:$I$215,$B267,G$9:G$217)</f>
        <v>5496514.1907429583</v>
      </c>
      <c r="H267" s="33">
        <f>SUMIF('CCG characteristics'!$I$7:$I$215,$B267,H$9:H$217)</f>
        <v>5537597.396138492</v>
      </c>
      <c r="I267" s="33">
        <f>SUMIF('CCG characteristics'!$I$7:$I$215,$B267,I$9:I$217)</f>
        <v>5578136.236690416</v>
      </c>
      <c r="K267" s="33">
        <f>SUMIF('CCG characteristics'!$I$7:$I$215,$B267,K$9:K$217)</f>
        <v>5365519.5622205529</v>
      </c>
      <c r="L267" s="33">
        <f>SUMIF('CCG characteristics'!$I$7:$I$215,$B267,L$9:L$217)</f>
        <v>5411456.9364803927</v>
      </c>
      <c r="M267" s="33">
        <f>SUMIF('CCG characteristics'!$I$7:$I$215,$B267,M$9:M$217)</f>
        <v>5455196.8964103879</v>
      </c>
      <c r="N267" s="33">
        <f>SUMIF('CCG characteristics'!$I$7:$I$215,$B267,N$9:N$217)</f>
        <v>5499201.4128954383</v>
      </c>
      <c r="O267" s="33">
        <f>SUMIF('CCG characteristics'!$I$7:$I$215,$B267,O$9:O$217)</f>
        <v>5541080.219345781</v>
      </c>
      <c r="P267" s="33">
        <f>SUMIF('CCG characteristics'!$I$7:$I$215,$B267,P$9:P$217)</f>
        <v>5582385.4181144265</v>
      </c>
      <c r="R267" s="33">
        <f>SUMIF('CCG characteristics'!$I$7:$I$215,$B267,R$9:R$217)</f>
        <v>6371081.8578967284</v>
      </c>
      <c r="S267" s="33">
        <f>SUMIF('CCG characteristics'!$I$7:$I$215,$B267,S$9:S$217)</f>
        <v>6616027.5947030289</v>
      </c>
      <c r="T267" s="33">
        <f>SUMIF('CCG characteristics'!$I$7:$I$215,$B267,T$9:T$217)</f>
        <v>6763009.1740527116</v>
      </c>
      <c r="U267" s="33">
        <f>SUMIF('CCG characteristics'!$I$7:$I$215,$B267,U$9:U$217)</f>
        <v>6907546.7210757844</v>
      </c>
      <c r="V267" s="33">
        <f>SUMIF('CCG characteristics'!$I$7:$I$215,$B267,V$9:V$217)</f>
        <v>7063971.8695898177</v>
      </c>
      <c r="X267" s="33">
        <f>SUMIF('CCG characteristics'!$I$7:$I$215,$B267,X$9:X$217)</f>
        <v>6364233.8466078173</v>
      </c>
      <c r="Y267" s="33">
        <f>SUMIF('CCG characteristics'!$I$7:$I$215,$B267,Y$9:Y$217)</f>
        <v>6610234.5123076644</v>
      </c>
      <c r="Z267" s="33">
        <f>SUMIF('CCG characteristics'!$I$7:$I$215,$B267,Z$9:Z$217)</f>
        <v>6757153.6960614277</v>
      </c>
      <c r="AA267" s="33">
        <f>SUMIF('CCG characteristics'!$I$7:$I$215,$B267,AA$9:AA$217)</f>
        <v>6902915.0450020274</v>
      </c>
      <c r="AB267" s="33">
        <f>SUMIF('CCG characteristics'!$I$7:$I$215,$B267,AB$9:AB$217)</f>
        <v>7059658.9972100416</v>
      </c>
      <c r="AC267" s="33">
        <f>SUMIF('CCG characteristics'!$I$7:$I$215,$B267,AC$9:AC$217)</f>
        <v>7336861.2124481061</v>
      </c>
      <c r="AE267" s="29">
        <f>Baselines!G267/'CCG WP'!X267-1</f>
        <v>4.004617936099919E-2</v>
      </c>
      <c r="AF267" s="29">
        <f>(Baselines!G267+Baselines!I267+Baselines!L267)/('CCG WP'!X267+'PC-med WP'!X267+'Specialised WP'!X267)-1</f>
        <v>2.9692247696398333E-2</v>
      </c>
      <c r="AG267" s="29">
        <f>(Baselines!G267+Baselines!I267)/('CCG WP'!X267+'PC-med WP'!X267)-1</f>
        <v>3.4651048720049538E-2</v>
      </c>
    </row>
    <row r="268" spans="2:33" x14ac:dyDescent="0.2">
      <c r="B268" s="38" t="s">
        <v>523</v>
      </c>
      <c r="C268" s="1"/>
      <c r="D268" s="33">
        <f>SUMIF('CCG characteristics'!$I$7:$I$215,$B268,D$9:D$217)</f>
        <v>6682959.3680114727</v>
      </c>
      <c r="E268" s="33">
        <f>SUMIF('CCG characteristics'!$I$7:$I$215,$B268,E$9:E$217)</f>
        <v>6727774.087504535</v>
      </c>
      <c r="F268" s="33">
        <f>SUMIF('CCG characteristics'!$I$7:$I$215,$B268,F$9:F$217)</f>
        <v>6770903.4071634095</v>
      </c>
      <c r="G268" s="33">
        <f>SUMIF('CCG characteristics'!$I$7:$I$215,$B268,G$9:G$217)</f>
        <v>6814089.2749025784</v>
      </c>
      <c r="H268" s="33">
        <f>SUMIF('CCG characteristics'!$I$7:$I$215,$B268,H$9:H$217)</f>
        <v>6855499.3045570012</v>
      </c>
      <c r="I268" s="33">
        <f>SUMIF('CCG characteristics'!$I$7:$I$215,$B268,I$9:I$217)</f>
        <v>6896039.9659524616</v>
      </c>
      <c r="K268" s="33">
        <f>SUMIF('CCG characteristics'!$I$7:$I$215,$B268,K$9:K$217)</f>
        <v>6682959.3680114727</v>
      </c>
      <c r="L268" s="33">
        <f>SUMIF('CCG characteristics'!$I$7:$I$215,$B268,L$9:L$217)</f>
        <v>6728957.2640903555</v>
      </c>
      <c r="M268" s="33">
        <f>SUMIF('CCG characteristics'!$I$7:$I$215,$B268,M$9:M$217)</f>
        <v>6773169.2539268909</v>
      </c>
      <c r="N268" s="33">
        <f>SUMIF('CCG characteristics'!$I$7:$I$215,$B268,N$9:N$217)</f>
        <v>6817420.6538480446</v>
      </c>
      <c r="O268" s="33">
        <f>SUMIF('CCG characteristics'!$I$7:$I$215,$B268,O$9:O$217)</f>
        <v>6859811.0105853425</v>
      </c>
      <c r="P268" s="33">
        <f>SUMIF('CCG characteristics'!$I$7:$I$215,$B268,P$9:P$217)</f>
        <v>6901293.0690821111</v>
      </c>
      <c r="R268" s="33">
        <f>SUMIF('CCG characteristics'!$I$7:$I$215,$B268,R$9:R$217)</f>
        <v>7922217.2607164001</v>
      </c>
      <c r="S268" s="33">
        <f>SUMIF('CCG characteristics'!$I$7:$I$215,$B268,S$9:S$217)</f>
        <v>8214455.9652945148</v>
      </c>
      <c r="T268" s="33">
        <f>SUMIF('CCG characteristics'!$I$7:$I$215,$B268,T$9:T$217)</f>
        <v>8384177.0765539035</v>
      </c>
      <c r="U268" s="33">
        <f>SUMIF('CCG characteristics'!$I$7:$I$215,$B268,U$9:U$217)</f>
        <v>8551485.1216073669</v>
      </c>
      <c r="V268" s="33">
        <f>SUMIF('CCG characteristics'!$I$7:$I$215,$B268,V$9:V$217)</f>
        <v>8732922.6580449529</v>
      </c>
      <c r="X268" s="33">
        <f>SUMIF('CCG characteristics'!$I$7:$I$215,$B268,X$9:X$217)</f>
        <v>7926896.1210908918</v>
      </c>
      <c r="Y268" s="33">
        <f>SUMIF('CCG characteristics'!$I$7:$I$215,$B268,Y$9:Y$217)</f>
        <v>8219595.2145676995</v>
      </c>
      <c r="Z268" s="33">
        <f>SUMIF('CCG characteristics'!$I$7:$I$215,$B268,Z$9:Z$217)</f>
        <v>8389678.0496295951</v>
      </c>
      <c r="AA268" s="33">
        <f>SUMIF('CCG characteristics'!$I$7:$I$215,$B268,AA$9:AA$217)</f>
        <v>8557619.9280864634</v>
      </c>
      <c r="AB268" s="33">
        <f>SUMIF('CCG characteristics'!$I$7:$I$215,$B268,AB$9:AB$217)</f>
        <v>8739798.8484196793</v>
      </c>
      <c r="AC268" s="33">
        <f>SUMIF('CCG characteristics'!$I$7:$I$215,$B268,AC$9:AC$217)</f>
        <v>9070285.4858395271</v>
      </c>
      <c r="AE268" s="29">
        <f>Baselines!G268/'CCG WP'!X268-1</f>
        <v>1.1335867142344247E-2</v>
      </c>
      <c r="AF268" s="29">
        <f>(Baselines!G268+Baselines!I268+Baselines!L268)/('CCG WP'!X268+'PC-med WP'!X268+'Specialised WP'!X268)-1</f>
        <v>9.6073889853882655E-3</v>
      </c>
      <c r="AG268" s="29">
        <f>(Baselines!G268+Baselines!I268)/('CCG WP'!X268+'PC-med WP'!X268)-1</f>
        <v>9.7258905104242732E-3</v>
      </c>
    </row>
    <row r="269" spans="2:33" x14ac:dyDescent="0.2">
      <c r="B269" s="38" t="s">
        <v>524</v>
      </c>
      <c r="C269" s="1"/>
      <c r="D269" s="33">
        <f>SUMIF('CCG characteristics'!$I$7:$I$215,$B269,D$9:D$217)</f>
        <v>5745896.6564974077</v>
      </c>
      <c r="E269" s="33">
        <f>SUMIF('CCG characteristics'!$I$7:$I$215,$B269,E$9:E$217)</f>
        <v>5790471.4377806913</v>
      </c>
      <c r="F269" s="33">
        <f>SUMIF('CCG characteristics'!$I$7:$I$215,$B269,F$9:F$217)</f>
        <v>5832619.7506163009</v>
      </c>
      <c r="G269" s="33">
        <f>SUMIF('CCG characteristics'!$I$7:$I$215,$B269,G$9:G$217)</f>
        <v>5874657.4400616866</v>
      </c>
      <c r="H269" s="33">
        <f>SUMIF('CCG characteristics'!$I$7:$I$215,$B269,H$9:H$217)</f>
        <v>5914536.9695926532</v>
      </c>
      <c r="I269" s="33">
        <f>SUMIF('CCG characteristics'!$I$7:$I$215,$B269,I$9:I$217)</f>
        <v>5953460.7701758882</v>
      </c>
      <c r="K269" s="33">
        <f>SUMIF('CCG characteristics'!$I$7:$I$215,$B269,K$9:K$217)</f>
        <v>5745896.6564974077</v>
      </c>
      <c r="L269" s="33">
        <f>SUMIF('CCG characteristics'!$I$7:$I$215,$B269,L$9:L$217)</f>
        <v>5791489.7761102682</v>
      </c>
      <c r="M269" s="33">
        <f>SUMIF('CCG characteristics'!$I$7:$I$215,$B269,M$9:M$217)</f>
        <v>5834571.6057514017</v>
      </c>
      <c r="N269" s="33">
        <f>SUMIF('CCG characteristics'!$I$7:$I$215,$B269,N$9:N$217)</f>
        <v>5877529.5348227173</v>
      </c>
      <c r="O269" s="33">
        <f>SUMIF('CCG characteristics'!$I$7:$I$215,$B269,O$9:O$217)</f>
        <v>5918256.8656313987</v>
      </c>
      <c r="P269" s="33">
        <f>SUMIF('CCG characteristics'!$I$7:$I$215,$B269,P$9:P$217)</f>
        <v>5957995.8574953433</v>
      </c>
      <c r="R269" s="33">
        <f>SUMIF('CCG characteristics'!$I$7:$I$215,$B269,R$9:R$217)</f>
        <v>6818506.7119408632</v>
      </c>
      <c r="S269" s="33">
        <f>SUMIF('CCG characteristics'!$I$7:$I$215,$B269,S$9:S$217)</f>
        <v>7076130.7941648448</v>
      </c>
      <c r="T269" s="33">
        <f>SUMIF('CCG characteristics'!$I$7:$I$215,$B269,T$9:T$217)</f>
        <v>7228283.3779391879</v>
      </c>
      <c r="U269" s="33">
        <f>SUMIF('CCG characteristics'!$I$7:$I$215,$B269,U$9:U$217)</f>
        <v>7377737.5869687507</v>
      </c>
      <c r="V269" s="33">
        <f>SUMIF('CCG characteristics'!$I$7:$I$215,$B269,V$9:V$217)</f>
        <v>7539270.7568900939</v>
      </c>
      <c r="X269" s="33">
        <f>SUMIF('CCG characteristics'!$I$7:$I$215,$B269,X$9:X$217)</f>
        <v>6815412.665322111</v>
      </c>
      <c r="Y269" s="33">
        <f>SUMIF('CCG characteristics'!$I$7:$I$215,$B269,Y$9:Y$217)</f>
        <v>7074454.4482359644</v>
      </c>
      <c r="Z269" s="33">
        <f>SUMIF('CCG characteristics'!$I$7:$I$215,$B269,Z$9:Z$217)</f>
        <v>7227071.3302173465</v>
      </c>
      <c r="AA269" s="33">
        <f>SUMIF('CCG characteristics'!$I$7:$I$215,$B269,AA$9:AA$217)</f>
        <v>7377814.3419572441</v>
      </c>
      <c r="AB269" s="33">
        <f>SUMIF('CCG characteristics'!$I$7:$I$215,$B269,AB$9:AB$217)</f>
        <v>7540204.0171488011</v>
      </c>
      <c r="AC269" s="33">
        <f>SUMIF('CCG characteristics'!$I$7:$I$215,$B269,AC$9:AC$217)</f>
        <v>7830521.4414143972</v>
      </c>
      <c r="AE269" s="29">
        <f>Baselines!G269/'CCG WP'!X269-1</f>
        <v>3.7421890266692737E-2</v>
      </c>
      <c r="AF269" s="29">
        <f>(Baselines!G269+Baselines!I269+Baselines!L269)/('CCG WP'!X269+'PC-med WP'!X269+'Specialised WP'!X269)-1</f>
        <v>2.8826178434115279E-2</v>
      </c>
      <c r="AG269" s="29">
        <f>(Baselines!G269+Baselines!I269)/('CCG WP'!X269+'PC-med WP'!X269)-1</f>
        <v>3.3367781065971602E-2</v>
      </c>
    </row>
    <row r="270" spans="2:33" x14ac:dyDescent="0.2">
      <c r="B270" s="38" t="s">
        <v>525</v>
      </c>
      <c r="C270" s="1"/>
      <c r="D270" s="33">
        <f>SUMIF('CCG characteristics'!$I$7:$I$215,$B270,D$9:D$217)</f>
        <v>6428415.3315694202</v>
      </c>
      <c r="E270" s="33">
        <f>SUMIF('CCG characteristics'!$I$7:$I$215,$B270,E$9:E$217)</f>
        <v>6471183.1507207593</v>
      </c>
      <c r="F270" s="33">
        <f>SUMIF('CCG characteristics'!$I$7:$I$215,$B270,F$9:F$217)</f>
        <v>6511752.1710930467</v>
      </c>
      <c r="G270" s="33">
        <f>SUMIF('CCG characteristics'!$I$7:$I$215,$B270,G$9:G$217)</f>
        <v>6552059.7840360263</v>
      </c>
      <c r="H270" s="33">
        <f>SUMIF('CCG characteristics'!$I$7:$I$215,$B270,H$9:H$217)</f>
        <v>6589728.7729594149</v>
      </c>
      <c r="I270" s="33">
        <f>SUMIF('CCG characteristics'!$I$7:$I$215,$B270,I$9:I$217)</f>
        <v>6626178.1324129747</v>
      </c>
      <c r="K270" s="33">
        <f>SUMIF('CCG characteristics'!$I$7:$I$215,$B270,K$9:K$217)</f>
        <v>6428415.3315694202</v>
      </c>
      <c r="L270" s="33">
        <f>SUMIF('CCG characteristics'!$I$7:$I$215,$B270,L$9:L$217)</f>
        <v>6472321.2020713119</v>
      </c>
      <c r="M270" s="33">
        <f>SUMIF('CCG characteristics'!$I$7:$I$215,$B270,M$9:M$217)</f>
        <v>6513931.2942756126</v>
      </c>
      <c r="N270" s="33">
        <f>SUMIF('CCG characteristics'!$I$7:$I$215,$B270,N$9:N$217)</f>
        <v>6555263.0578901516</v>
      </c>
      <c r="O270" s="33">
        <f>SUMIF('CCG characteristics'!$I$7:$I$215,$B270,O$9:O$217)</f>
        <v>6593873.3249480082</v>
      </c>
      <c r="P270" s="33">
        <f>SUMIF('CCG characteristics'!$I$7:$I$215,$B270,P$9:P$217)</f>
        <v>6631225.6665422497</v>
      </c>
      <c r="R270" s="33">
        <f>SUMIF('CCG characteristics'!$I$7:$I$215,$B270,R$9:R$217)</f>
        <v>7620071.3916826481</v>
      </c>
      <c r="S270" s="33">
        <f>SUMIF('CCG characteristics'!$I$7:$I$215,$B270,S$9:S$217)</f>
        <v>7900053.8406386739</v>
      </c>
      <c r="T270" s="33">
        <f>SUMIF('CCG characteristics'!$I$7:$I$215,$B270,T$9:T$217)</f>
        <v>8061771.3137183599</v>
      </c>
      <c r="U270" s="33">
        <f>SUMIF('CCG characteristics'!$I$7:$I$215,$B270,U$9:U$217)</f>
        <v>8219965.4691718854</v>
      </c>
      <c r="V270" s="33">
        <f>SUMIF('CCG characteristics'!$I$7:$I$215,$B270,V$9:V$217)</f>
        <v>8391178.3334334213</v>
      </c>
      <c r="X270" s="33">
        <f>SUMIF('CCG characteristics'!$I$7:$I$215,$B270,X$9:X$217)</f>
        <v>7624972.3738394249</v>
      </c>
      <c r="Y270" s="33">
        <f>SUMIF('CCG characteristics'!$I$7:$I$215,$B270,Y$9:Y$217)</f>
        <v>7906107.6318014273</v>
      </c>
      <c r="Z270" s="33">
        <f>SUMIF('CCG characteristics'!$I$7:$I$215,$B270,Z$9:Z$217)</f>
        <v>8068569.4314659275</v>
      </c>
      <c r="AA270" s="33">
        <f>SUMIF('CCG characteristics'!$I$7:$I$215,$B270,AA$9:AA$217)</f>
        <v>8228544.581063211</v>
      </c>
      <c r="AB270" s="33">
        <f>SUMIF('CCG characteristics'!$I$7:$I$215,$B270,AB$9:AB$217)</f>
        <v>8400978.7446153574</v>
      </c>
      <c r="AC270" s="33">
        <f>SUMIF('CCG characteristics'!$I$7:$I$215,$B270,AC$9:AC$217)</f>
        <v>8715339.1856411081</v>
      </c>
      <c r="AE270" s="29">
        <f>Baselines!G270/'CCG WP'!X270-1</f>
        <v>8.4000234174674837E-4</v>
      </c>
      <c r="AF270" s="29">
        <f>(Baselines!G270+Baselines!I270+Baselines!L270)/('CCG WP'!X270+'PC-med WP'!X270+'Specialised WP'!X270)-1</f>
        <v>5.0177965152351511E-3</v>
      </c>
      <c r="AG270" s="29">
        <f>(Baselines!G270+Baselines!I270)/('CCG WP'!X270+'PC-med WP'!X270)-1</f>
        <v>-2.9973472152418079E-3</v>
      </c>
    </row>
    <row r="271" spans="2:33" x14ac:dyDescent="0.2">
      <c r="B271" s="38"/>
      <c r="C271" s="1"/>
      <c r="D271" s="1"/>
      <c r="E271" s="1"/>
      <c r="F271" s="1"/>
      <c r="G271" s="1"/>
      <c r="H271" s="1"/>
      <c r="I271" s="1"/>
      <c r="K271" s="1"/>
      <c r="L271" s="1"/>
      <c r="M271" s="1"/>
      <c r="N271" s="1"/>
      <c r="O271" s="1"/>
      <c r="P271" s="1"/>
      <c r="R271" s="1"/>
      <c r="S271" s="1"/>
      <c r="T271" s="1"/>
      <c r="U271" s="1"/>
      <c r="V271" s="1"/>
      <c r="X271" s="1"/>
      <c r="Y271" s="1"/>
      <c r="Z271" s="1"/>
      <c r="AA271" s="1"/>
      <c r="AB271" s="1"/>
      <c r="AC271" s="1"/>
    </row>
    <row r="272" spans="2:33" x14ac:dyDescent="0.2">
      <c r="B272" s="38" t="s">
        <v>458</v>
      </c>
      <c r="C272" s="1"/>
      <c r="D272" s="34">
        <f>SUM(D261:D270)</f>
        <v>57329179.00000003</v>
      </c>
      <c r="E272" s="34">
        <f t="shared" ref="E272:I272" si="18">SUM(E261:E270)</f>
        <v>57747703.783125974</v>
      </c>
      <c r="F272" s="34">
        <f t="shared" si="18"/>
        <v>58154263.949393556</v>
      </c>
      <c r="G272" s="34">
        <f t="shared" si="18"/>
        <v>58563579.997522369</v>
      </c>
      <c r="H272" s="34">
        <f t="shared" si="18"/>
        <v>58961746.461177483</v>
      </c>
      <c r="I272" s="34">
        <f t="shared" si="18"/>
        <v>59357122.738838479</v>
      </c>
      <c r="K272" s="34">
        <f t="shared" ref="K272:P272" si="19">SUM(K261:K270)</f>
        <v>57329179.00000003</v>
      </c>
      <c r="L272" s="34">
        <f t="shared" si="19"/>
        <v>57757859.553832956</v>
      </c>
      <c r="M272" s="34">
        <f t="shared" si="19"/>
        <v>58173724.964095511</v>
      </c>
      <c r="N272" s="34">
        <f t="shared" si="19"/>
        <v>58592211.479955897</v>
      </c>
      <c r="O272" s="34">
        <f t="shared" si="19"/>
        <v>58998829.933345474</v>
      </c>
      <c r="P272" s="34">
        <f t="shared" si="19"/>
        <v>59402338.411712445</v>
      </c>
      <c r="R272" s="34">
        <f t="shared" ref="R272:V272" si="20">SUM(R261:R270)</f>
        <v>68000181</v>
      </c>
      <c r="S272" s="34">
        <f t="shared" si="20"/>
        <v>70552718.253373623</v>
      </c>
      <c r="T272" s="34">
        <f t="shared" si="20"/>
        <v>72057674.199341565</v>
      </c>
      <c r="U272" s="34">
        <f t="shared" si="20"/>
        <v>73548325.97993049</v>
      </c>
      <c r="V272" s="34">
        <f t="shared" si="20"/>
        <v>75167946.334656015</v>
      </c>
      <c r="X272" s="34">
        <f t="shared" ref="X272:AC272" si="21">SUM(X261:X270)</f>
        <v>68000181</v>
      </c>
      <c r="Y272" s="34">
        <f t="shared" si="21"/>
        <v>70552718.253373623</v>
      </c>
      <c r="Z272" s="34">
        <f t="shared" si="21"/>
        <v>72057674.199341565</v>
      </c>
      <c r="AA272" s="34">
        <f t="shared" si="21"/>
        <v>73548325.97993049</v>
      </c>
      <c r="AB272" s="34">
        <f t="shared" si="21"/>
        <v>75167946.334656</v>
      </c>
      <c r="AC272" s="34">
        <f t="shared" si="21"/>
        <v>78071770.395391196</v>
      </c>
      <c r="AE272" s="29">
        <f>Baselines!G272/'CCG WP'!X272-1</f>
        <v>0</v>
      </c>
      <c r="AF272" s="29">
        <f>(Baselines!G272+Baselines!I272+Baselines!L272)/('CCG WP'!X272+'PC-med WP'!X272+'Specialised WP'!X272)-1</f>
        <v>0</v>
      </c>
      <c r="AG272" s="29">
        <f>(Baselines!G272+Baselines!I272)/('CCG WP'!X272+'PC-med WP'!X272)-1</f>
        <v>0</v>
      </c>
    </row>
    <row r="273" spans="2:33" x14ac:dyDescent="0.2">
      <c r="B273" s="38"/>
      <c r="C273" s="1"/>
      <c r="D273" s="1"/>
      <c r="E273" s="1"/>
      <c r="F273" s="1"/>
      <c r="G273" s="1"/>
      <c r="H273" s="1"/>
      <c r="I273" s="1"/>
      <c r="K273" s="1"/>
      <c r="L273" s="1"/>
      <c r="M273" s="1"/>
      <c r="N273" s="1"/>
      <c r="O273" s="1"/>
      <c r="P273" s="1"/>
      <c r="R273" s="1"/>
      <c r="S273" s="1"/>
      <c r="T273" s="1"/>
      <c r="U273" s="1"/>
      <c r="V273" s="1"/>
      <c r="X273" s="1"/>
      <c r="Y273" s="1"/>
      <c r="Z273" s="1"/>
      <c r="AA273" s="1"/>
      <c r="AB273" s="1"/>
      <c r="AC273" s="1"/>
    </row>
    <row r="274" spans="2:33" x14ac:dyDescent="0.2">
      <c r="B274" s="40" t="s">
        <v>491</v>
      </c>
      <c r="C274" s="1"/>
      <c r="D274" s="1"/>
      <c r="E274" s="1"/>
      <c r="F274" s="1"/>
      <c r="G274" s="1"/>
      <c r="H274" s="1"/>
      <c r="I274" s="1"/>
      <c r="K274" s="1"/>
      <c r="L274" s="1"/>
      <c r="M274" s="1"/>
      <c r="N274" s="1"/>
      <c r="O274" s="1"/>
      <c r="P274" s="1"/>
      <c r="R274" s="1"/>
      <c r="S274" s="1"/>
      <c r="T274" s="1"/>
      <c r="U274" s="1"/>
      <c r="V274" s="1"/>
      <c r="X274" s="1"/>
      <c r="Y274" s="1"/>
      <c r="Z274" s="1"/>
      <c r="AA274" s="1"/>
      <c r="AB274" s="1"/>
      <c r="AC274" s="1"/>
    </row>
    <row r="275" spans="2:33" x14ac:dyDescent="0.2">
      <c r="B275" s="38" t="s">
        <v>526</v>
      </c>
      <c r="C275" s="1"/>
      <c r="D275" s="33">
        <f>SUMIF('CCG characteristics'!$K$7:$K$215,$B275,D$9:D$217)</f>
        <v>5409730.4470313955</v>
      </c>
      <c r="E275" s="33">
        <f>SUMIF('CCG characteristics'!$K$7:$K$215,$B275,E$9:E$217)</f>
        <v>5480356.0360221015</v>
      </c>
      <c r="F275" s="33">
        <f>SUMIF('CCG characteristics'!$K$7:$K$215,$B275,F$9:F$217)</f>
        <v>5545952.1097344104</v>
      </c>
      <c r="G275" s="33">
        <f>SUMIF('CCG characteristics'!$K$7:$K$215,$B275,G$9:G$217)</f>
        <v>5611300.5884179194</v>
      </c>
      <c r="H275" s="33">
        <f>SUMIF('CCG characteristics'!$K$7:$K$215,$B275,H$9:H$217)</f>
        <v>5671941.1413438274</v>
      </c>
      <c r="I275" s="33">
        <f>SUMIF('CCG characteristics'!$K$7:$K$215,$B275,I$9:I$217)</f>
        <v>5730637.5997454766</v>
      </c>
      <c r="K275" s="33">
        <f>SUMIF('CCG characteristics'!$K$7:$K$215,$B275,K$9:K$217)</f>
        <v>5409730.4470313955</v>
      </c>
      <c r="L275" s="33">
        <f>SUMIF('CCG characteristics'!$K$7:$K$215,$B275,L$9:L$217)</f>
        <v>5481319.8360634595</v>
      </c>
      <c r="M275" s="33">
        <f>SUMIF('CCG characteristics'!$K$7:$K$215,$B275,M$9:M$217)</f>
        <v>5547808.0330702784</v>
      </c>
      <c r="N275" s="33">
        <f>SUMIF('CCG characteristics'!$K$7:$K$215,$B275,N$9:N$217)</f>
        <v>5614043.9291466335</v>
      </c>
      <c r="O275" s="33">
        <f>SUMIF('CCG characteristics'!$K$7:$K$215,$B275,O$9:O$217)</f>
        <v>5675508.4588687913</v>
      </c>
      <c r="P275" s="33">
        <f>SUMIF('CCG characteristics'!$K$7:$K$215,$B275,P$9:P$217)</f>
        <v>5735002.9500709875</v>
      </c>
      <c r="R275" s="33">
        <f>SUMIF('CCG characteristics'!$K$7:$K$215,$B275,R$9:R$217)</f>
        <v>6453333.6908685742</v>
      </c>
      <c r="S275" s="33">
        <f>SUMIF('CCG characteristics'!$K$7:$K$215,$B275,S$9:S$217)</f>
        <v>6728345.783643527</v>
      </c>
      <c r="T275" s="33">
        <f>SUMIF('CCG characteristics'!$K$7:$K$215,$B275,T$9:T$217)</f>
        <v>6904244.4067097362</v>
      </c>
      <c r="U275" s="33">
        <f>SUMIF('CCG characteristics'!$K$7:$K$215,$B275,U$9:U$217)</f>
        <v>7075125.8407382676</v>
      </c>
      <c r="V275" s="33">
        <f>SUMIF('CCG characteristics'!$K$7:$K$215,$B275,V$9:V$217)</f>
        <v>7257094.6785325771</v>
      </c>
      <c r="X275" s="33">
        <f>SUMIF('CCG characteristics'!$K$7:$K$215,$B275,X$9:X$217)</f>
        <v>6416673.951659862</v>
      </c>
      <c r="Y275" s="33">
        <f>SUMIF('CCG characteristics'!$K$7:$K$215,$B275,Y$9:Y$217)</f>
        <v>6695573.8498233454</v>
      </c>
      <c r="Z275" s="33">
        <f>SUMIF('CCG characteristics'!$K$7:$K$215,$B275,Z$9:Z$217)</f>
        <v>6871867.7377836648</v>
      </c>
      <c r="AA275" s="33">
        <f>SUMIF('CCG characteristics'!$K$7:$K$215,$B275,AA$9:AA$217)</f>
        <v>7047072.0004787436</v>
      </c>
      <c r="AB275" s="33">
        <f>SUMIF('CCG characteristics'!$K$7:$K$215,$B275,AB$9:AB$217)</f>
        <v>7230928.4055312574</v>
      </c>
      <c r="AC275" s="33">
        <f>SUMIF('CCG characteristics'!$K$7:$K$215,$B275,AC$9:AC$217)</f>
        <v>7537444.5772079453</v>
      </c>
      <c r="AE275" s="29">
        <f>Baselines!G275/'CCG WP'!X275-1</f>
        <v>4.1622447450006428E-2</v>
      </c>
      <c r="AF275" s="29">
        <f>(Baselines!G275+Baselines!I275+Baselines!L275)/('CCG WP'!X275+'PC-med WP'!X275+'Specialised WP'!X275)-1</f>
        <v>2.7060690405251053E-2</v>
      </c>
      <c r="AG275" s="29">
        <f>(Baselines!G275+Baselines!I275)/('CCG WP'!X275+'PC-med WP'!X275)-1</f>
        <v>3.1235398649801294E-2</v>
      </c>
    </row>
    <row r="276" spans="2:33" x14ac:dyDescent="0.2">
      <c r="B276" s="38" t="s">
        <v>527</v>
      </c>
      <c r="C276" s="1"/>
      <c r="D276" s="33">
        <f>SUMIF('CCG characteristics'!$K$7:$K$215,$B276,D$9:D$217)</f>
        <v>6057045.9693225166</v>
      </c>
      <c r="E276" s="33">
        <f>SUMIF('CCG characteristics'!$K$7:$K$215,$B276,E$9:E$217)</f>
        <v>6124154.2734809201</v>
      </c>
      <c r="F276" s="33">
        <f>SUMIF('CCG characteristics'!$K$7:$K$215,$B276,F$9:F$217)</f>
        <v>6187930.6181082735</v>
      </c>
      <c r="G276" s="33">
        <f>SUMIF('CCG characteristics'!$K$7:$K$215,$B276,G$9:G$217)</f>
        <v>6251121.1840759646</v>
      </c>
      <c r="H276" s="33">
        <f>SUMIF('CCG characteristics'!$K$7:$K$215,$B276,H$9:H$217)</f>
        <v>6310990.9910979355</v>
      </c>
      <c r="I276" s="33">
        <f>SUMIF('CCG characteristics'!$K$7:$K$215,$B276,I$9:I$217)</f>
        <v>6369285.6683666222</v>
      </c>
      <c r="K276" s="33">
        <f>SUMIF('CCG characteristics'!$K$7:$K$215,$B276,K$9:K$217)</f>
        <v>6057045.9693225166</v>
      </c>
      <c r="L276" s="33">
        <f>SUMIF('CCG characteristics'!$K$7:$K$215,$B276,L$9:L$217)</f>
        <v>6125231.2947735619</v>
      </c>
      <c r="M276" s="33">
        <f>SUMIF('CCG characteristics'!$K$7:$K$215,$B276,M$9:M$217)</f>
        <v>6190001.3761328021</v>
      </c>
      <c r="N276" s="33">
        <f>SUMIF('CCG characteristics'!$K$7:$K$215,$B276,N$9:N$217)</f>
        <v>6254177.3303426225</v>
      </c>
      <c r="O276" s="33">
        <f>SUMIF('CCG characteristics'!$K$7:$K$215,$B276,O$9:O$217)</f>
        <v>6314960.2334087091</v>
      </c>
      <c r="P276" s="33">
        <f>SUMIF('CCG characteristics'!$K$7:$K$215,$B276,P$9:P$217)</f>
        <v>6374137.5129967742</v>
      </c>
      <c r="R276" s="33">
        <f>SUMIF('CCG characteristics'!$K$7:$K$215,$B276,R$9:R$217)</f>
        <v>7211431.3087252472</v>
      </c>
      <c r="S276" s="33">
        <f>SUMIF('CCG characteristics'!$K$7:$K$215,$B276,S$9:S$217)</f>
        <v>7507193.7261682078</v>
      </c>
      <c r="T276" s="33">
        <f>SUMIF('CCG characteristics'!$K$7:$K$215,$B276,T$9:T$217)</f>
        <v>7691491.088519603</v>
      </c>
      <c r="U276" s="33">
        <f>SUMIF('CCG characteristics'!$K$7:$K$215,$B276,U$9:U$217)</f>
        <v>7872270.5911585726</v>
      </c>
      <c r="V276" s="33">
        <f>SUMIF('CCG characteristics'!$K$7:$K$215,$B276,V$9:V$217)</f>
        <v>8065858.0001656692</v>
      </c>
      <c r="X276" s="33">
        <f>SUMIF('CCG characteristics'!$K$7:$K$215,$B276,X$9:X$217)</f>
        <v>7184477.9468977116</v>
      </c>
      <c r="Y276" s="33">
        <f>SUMIF('CCG characteristics'!$K$7:$K$215,$B276,Y$9:Y$217)</f>
        <v>7482128.3391591227</v>
      </c>
      <c r="Z276" s="33">
        <f>SUMIF('CCG characteristics'!$K$7:$K$215,$B276,Z$9:Z$217)</f>
        <v>7667329.2406519428</v>
      </c>
      <c r="AA276" s="33">
        <f>SUMIF('CCG characteristics'!$K$7:$K$215,$B276,AA$9:AA$217)</f>
        <v>7850604.3962120991</v>
      </c>
      <c r="AB276" s="33">
        <f>SUMIF('CCG characteristics'!$K$7:$K$215,$B276,AB$9:AB$217)</f>
        <v>8045627.2178046592</v>
      </c>
      <c r="AC276" s="33">
        <f>SUMIF('CCG characteristics'!$K$7:$K$215,$B276,AC$9:AC$217)</f>
        <v>8377451.3544270443</v>
      </c>
      <c r="AE276" s="29">
        <f>Baselines!G276/'CCG WP'!X276-1</f>
        <v>-6.9933625170983671E-3</v>
      </c>
      <c r="AF276" s="29">
        <f>(Baselines!G276+Baselines!I276+Baselines!L276)/('CCG WP'!X276+'PC-med WP'!X276+'Specialised WP'!X276)-1</f>
        <v>-7.0644696137870389E-3</v>
      </c>
      <c r="AG276" s="29">
        <f>(Baselines!G276+Baselines!I276)/('CCG WP'!X276+'PC-med WP'!X276)-1</f>
        <v>-1.1003412225810028E-2</v>
      </c>
    </row>
    <row r="277" spans="2:33" x14ac:dyDescent="0.2">
      <c r="B277" s="38" t="s">
        <v>528</v>
      </c>
      <c r="C277" s="1"/>
      <c r="D277" s="33">
        <f>SUMIF('CCG characteristics'!$K$7:$K$215,$B277,D$9:D$217)</f>
        <v>5890876.9739694865</v>
      </c>
      <c r="E277" s="33">
        <f>SUMIF('CCG characteristics'!$K$7:$K$215,$B277,E$9:E$217)</f>
        <v>5934073.5637006368</v>
      </c>
      <c r="F277" s="33">
        <f>SUMIF('CCG characteristics'!$K$7:$K$215,$B277,F$9:F$217)</f>
        <v>5975585.5867482722</v>
      </c>
      <c r="G277" s="33">
        <f>SUMIF('CCG characteristics'!$K$7:$K$215,$B277,G$9:G$217)</f>
        <v>6016944.4678981844</v>
      </c>
      <c r="H277" s="33">
        <f>SUMIF('CCG characteristics'!$K$7:$K$215,$B277,H$9:H$217)</f>
        <v>6056680.794624228</v>
      </c>
      <c r="I277" s="33">
        <f>SUMIF('CCG characteristics'!$K$7:$K$215,$B277,I$9:I$217)</f>
        <v>6095607.4766603336</v>
      </c>
      <c r="K277" s="33">
        <f>SUMIF('CCG characteristics'!$K$7:$K$215,$B277,K$9:K$217)</f>
        <v>5890876.9739694865</v>
      </c>
      <c r="L277" s="33">
        <f>SUMIF('CCG characteristics'!$K$7:$K$215,$B277,L$9:L$217)</f>
        <v>5935117.1565454295</v>
      </c>
      <c r="M277" s="33">
        <f>SUMIF('CCG characteristics'!$K$7:$K$215,$B277,M$9:M$217)</f>
        <v>5977585.2846390018</v>
      </c>
      <c r="N277" s="33">
        <f>SUMIF('CCG characteristics'!$K$7:$K$215,$B277,N$9:N$217)</f>
        <v>6019886.1261752788</v>
      </c>
      <c r="O277" s="33">
        <f>SUMIF('CCG characteristics'!$K$7:$K$215,$B277,O$9:O$217)</f>
        <v>6060490.0907722963</v>
      </c>
      <c r="P277" s="33">
        <f>SUMIF('CCG characteristics'!$K$7:$K$215,$B277,P$9:P$217)</f>
        <v>6100250.8451545499</v>
      </c>
      <c r="R277" s="33">
        <f>SUMIF('CCG characteristics'!$K$7:$K$215,$B277,R$9:R$217)</f>
        <v>6987603.8346803915</v>
      </c>
      <c r="S277" s="33">
        <f>SUMIF('CCG characteristics'!$K$7:$K$215,$B277,S$9:S$217)</f>
        <v>7249576.861081874</v>
      </c>
      <c r="T277" s="33">
        <f>SUMIF('CCG characteristics'!$K$7:$K$215,$B277,T$9:T$217)</f>
        <v>7403355.8768381383</v>
      </c>
      <c r="U277" s="33">
        <f>SUMIF('CCG characteristics'!$K$7:$K$215,$B277,U$9:U$217)</f>
        <v>7555046.4525794396</v>
      </c>
      <c r="V277" s="33">
        <f>SUMIF('CCG characteristics'!$K$7:$K$215,$B277,V$9:V$217)</f>
        <v>7719280.7626257604</v>
      </c>
      <c r="X277" s="33">
        <f>SUMIF('CCG characteristics'!$K$7:$K$215,$B277,X$9:X$217)</f>
        <v>6987378.9833734958</v>
      </c>
      <c r="Y277" s="33">
        <f>SUMIF('CCG characteristics'!$K$7:$K$215,$B277,Y$9:Y$217)</f>
        <v>7249899.0056276247</v>
      </c>
      <c r="Z277" s="33">
        <f>SUMIF('CCG characteristics'!$K$7:$K$215,$B277,Z$9:Z$217)</f>
        <v>7404217.1651401082</v>
      </c>
      <c r="AA277" s="33">
        <f>SUMIF('CCG characteristics'!$K$7:$K$215,$B277,AA$9:AA$217)</f>
        <v>7556508.5527018188</v>
      </c>
      <c r="AB277" s="33">
        <f>SUMIF('CCG characteristics'!$K$7:$K$215,$B277,AB$9:AB$217)</f>
        <v>7721417.4318296434</v>
      </c>
      <c r="AC277" s="33">
        <f>SUMIF('CCG characteristics'!$K$7:$K$215,$B277,AC$9:AC$217)</f>
        <v>8017485.4403255731</v>
      </c>
      <c r="AE277" s="29">
        <f>Baselines!G277/'CCG WP'!X277-1</f>
        <v>5.2071047296444739E-3</v>
      </c>
      <c r="AF277" s="29">
        <f>(Baselines!G277+Baselines!I277+Baselines!L277)/('CCG WP'!X277+'PC-med WP'!X277+'Specialised WP'!X277)-1</f>
        <v>6.72951708450098E-3</v>
      </c>
      <c r="AG277" s="29">
        <f>(Baselines!G277+Baselines!I277)/('CCG WP'!X277+'PC-med WP'!X277)-1</f>
        <v>1.9567052175719635E-3</v>
      </c>
    </row>
    <row r="278" spans="2:33" x14ac:dyDescent="0.2">
      <c r="B278" s="38" t="s">
        <v>529</v>
      </c>
      <c r="C278" s="1"/>
      <c r="D278" s="33">
        <f>SUMIF('CCG characteristics'!$K$7:$K$215,$B278,D$9:D$217)</f>
        <v>7440455.8465351453</v>
      </c>
      <c r="E278" s="33">
        <f>SUMIF('CCG characteristics'!$K$7:$K$215,$B278,E$9:E$217)</f>
        <v>7494297.0639995784</v>
      </c>
      <c r="F278" s="33">
        <f>SUMIF('CCG characteristics'!$K$7:$K$215,$B278,F$9:F$217)</f>
        <v>7546582.7012005132</v>
      </c>
      <c r="G278" s="33">
        <f>SUMIF('CCG characteristics'!$K$7:$K$215,$B278,G$9:G$217)</f>
        <v>7599621.7922045914</v>
      </c>
      <c r="H278" s="33">
        <f>SUMIF('CCG characteristics'!$K$7:$K$215,$B278,H$9:H$217)</f>
        <v>7651157.2691476187</v>
      </c>
      <c r="I278" s="33">
        <f>SUMIF('CCG characteristics'!$K$7:$K$215,$B278,I$9:I$217)</f>
        <v>7702134.8808080023</v>
      </c>
      <c r="K278" s="33">
        <f>SUMIF('CCG characteristics'!$K$7:$K$215,$B278,K$9:K$217)</f>
        <v>7440455.8465351453</v>
      </c>
      <c r="L278" s="33">
        <f>SUMIF('CCG characteristics'!$K$7:$K$215,$B278,L$9:L$217)</f>
        <v>7495615.0447608195</v>
      </c>
      <c r="M278" s="33">
        <f>SUMIF('CCG characteristics'!$K$7:$K$215,$B278,M$9:M$217)</f>
        <v>7549108.1249084892</v>
      </c>
      <c r="N278" s="33">
        <f>SUMIF('CCG characteristics'!$K$7:$K$215,$B278,N$9:N$217)</f>
        <v>7603337.2146199262</v>
      </c>
      <c r="O278" s="33">
        <f>SUMIF('CCG characteristics'!$K$7:$K$215,$B278,O$9:O$217)</f>
        <v>7655969.397259024</v>
      </c>
      <c r="P278" s="33">
        <f>SUMIF('CCG characteristics'!$K$7:$K$215,$B278,P$9:P$217)</f>
        <v>7708002.0319624497</v>
      </c>
      <c r="R278" s="33">
        <f>SUMIF('CCG characteristics'!$K$7:$K$215,$B278,R$9:R$217)</f>
        <v>8824828.0612786971</v>
      </c>
      <c r="S278" s="33">
        <f>SUMIF('CCG characteristics'!$K$7:$K$215,$B278,S$9:S$217)</f>
        <v>9155509.6210470665</v>
      </c>
      <c r="T278" s="33">
        <f>SUMIF('CCG characteristics'!$K$7:$K$215,$B278,T$9:T$217)</f>
        <v>9350710.3077383991</v>
      </c>
      <c r="U278" s="33">
        <f>SUMIF('CCG characteristics'!$K$7:$K$215,$B278,U$9:U$217)</f>
        <v>9543981.3562087305</v>
      </c>
      <c r="V278" s="33">
        <f>SUMIF('CCG characteristics'!$K$7:$K$215,$B278,V$9:V$217)</f>
        <v>9753735.2666192818</v>
      </c>
      <c r="X278" s="33">
        <f>SUMIF('CCG characteristics'!$K$7:$K$215,$B278,X$9:X$217)</f>
        <v>8825389.6726289708</v>
      </c>
      <c r="Y278" s="33">
        <f>SUMIF('CCG characteristics'!$K$7:$K$215,$B278,Y$9:Y$217)</f>
        <v>9156087.5086767953</v>
      </c>
      <c r="Z278" s="33">
        <f>SUMIF('CCG characteristics'!$K$7:$K$215,$B278,Z$9:Z$217)</f>
        <v>9350805.266398089</v>
      </c>
      <c r="AA278" s="33">
        <f>SUMIF('CCG characteristics'!$K$7:$K$215,$B278,AA$9:AA$217)</f>
        <v>9544147.7607908137</v>
      </c>
      <c r="AB278" s="33">
        <f>SUMIF('CCG characteristics'!$K$7:$K$215,$B278,AB$9:AB$217)</f>
        <v>9754151.013555577</v>
      </c>
      <c r="AC278" s="33">
        <f>SUMIF('CCG characteristics'!$K$7:$K$215,$B278,AC$9:AC$217)</f>
        <v>10130533.257389877</v>
      </c>
      <c r="AE278" s="29">
        <f>Baselines!G278/'CCG WP'!X278-1</f>
        <v>-1.7898297358524773E-2</v>
      </c>
      <c r="AF278" s="29">
        <f>(Baselines!G278+Baselines!I278+Baselines!L278)/('CCG WP'!X278+'PC-med WP'!X278+'Specialised WP'!X278)-1</f>
        <v>-1.3822145214126946E-2</v>
      </c>
      <c r="AG278" s="29">
        <f>(Baselines!G278+Baselines!I278)/('CCG WP'!X278+'PC-med WP'!X278)-1</f>
        <v>-1.6543614465233558E-2</v>
      </c>
    </row>
    <row r="279" spans="2:33" x14ac:dyDescent="0.2">
      <c r="B279" s="38" t="s">
        <v>530</v>
      </c>
      <c r="C279" s="1"/>
      <c r="D279" s="33">
        <f>SUMIF('CCG characteristics'!$K$7:$K$215,$B279,D$9:D$217)</f>
        <v>5322639.5901486669</v>
      </c>
      <c r="E279" s="33">
        <f>SUMIF('CCG characteristics'!$K$7:$K$215,$B279,E$9:E$217)</f>
        <v>5361119.6924889842</v>
      </c>
      <c r="F279" s="33">
        <f>SUMIF('CCG characteristics'!$K$7:$K$215,$B279,F$9:F$217)</f>
        <v>5399437.7370935678</v>
      </c>
      <c r="G279" s="33">
        <f>SUMIF('CCG characteristics'!$K$7:$K$215,$B279,G$9:G$217)</f>
        <v>5438078.7127348939</v>
      </c>
      <c r="H279" s="33">
        <f>SUMIF('CCG characteristics'!$K$7:$K$215,$B279,H$9:H$217)</f>
        <v>5476680.7577163512</v>
      </c>
      <c r="I279" s="33">
        <f>SUMIF('CCG characteristics'!$K$7:$K$215,$B279,I$9:I$217)</f>
        <v>5515310.8026883993</v>
      </c>
      <c r="K279" s="33">
        <f>SUMIF('CCG characteristics'!$K$7:$K$215,$B279,K$9:K$217)</f>
        <v>5322639.5901486669</v>
      </c>
      <c r="L279" s="33">
        <f>SUMIF('CCG characteristics'!$K$7:$K$215,$B279,L$9:L$217)</f>
        <v>5362062.523091116</v>
      </c>
      <c r="M279" s="33">
        <f>SUMIF('CCG characteristics'!$K$7:$K$215,$B279,M$9:M$217)</f>
        <v>5401244.6301749637</v>
      </c>
      <c r="N279" s="33">
        <f>SUMIF('CCG characteristics'!$K$7:$K$215,$B279,N$9:N$217)</f>
        <v>5440737.3660334507</v>
      </c>
      <c r="O279" s="33">
        <f>SUMIF('CCG characteristics'!$K$7:$K$215,$B279,O$9:O$217)</f>
        <v>5480125.2679393571</v>
      </c>
      <c r="P279" s="33">
        <f>SUMIF('CCG characteristics'!$K$7:$K$215,$B279,P$9:P$217)</f>
        <v>5519512.1264309566</v>
      </c>
      <c r="R279" s="33">
        <f>SUMIF('CCG characteristics'!$K$7:$K$215,$B279,R$9:R$217)</f>
        <v>6312928.2303764932</v>
      </c>
      <c r="S279" s="33">
        <f>SUMIF('CCG characteristics'!$K$7:$K$215,$B279,S$9:S$217)</f>
        <v>6550594.6343555823</v>
      </c>
      <c r="T279" s="33">
        <f>SUMIF('CCG characteristics'!$K$7:$K$215,$B279,T$9:T$217)</f>
        <v>6691109.1188278403</v>
      </c>
      <c r="U279" s="33">
        <f>SUMIF('CCG characteristics'!$K$7:$K$215,$B279,U$9:U$217)</f>
        <v>6831559.8813164951</v>
      </c>
      <c r="V279" s="33">
        <f>SUMIF('CCG characteristics'!$K$7:$K$215,$B279,V$9:V$217)</f>
        <v>6984411.7657031612</v>
      </c>
      <c r="X279" s="33">
        <f>SUMIF('CCG characteristics'!$K$7:$K$215,$B279,X$9:X$217)</f>
        <v>6313372.3845561286</v>
      </c>
      <c r="Y279" s="33">
        <f>SUMIF('CCG characteristics'!$K$7:$K$215,$B279,Y$9:Y$217)</f>
        <v>6549897.9597057411</v>
      </c>
      <c r="Z279" s="33">
        <f>SUMIF('CCG characteristics'!$K$7:$K$215,$B279,Z$9:Z$217)</f>
        <v>6690324.9890273204</v>
      </c>
      <c r="AA279" s="33">
        <f>SUMIF('CCG characteristics'!$K$7:$K$215,$B279,AA$9:AA$217)</f>
        <v>6829527.5986486413</v>
      </c>
      <c r="AB279" s="33">
        <f>SUMIF('CCG characteristics'!$K$7:$K$215,$B279,AB$9:AB$217)</f>
        <v>6981998.8381640725</v>
      </c>
      <c r="AC279" s="33">
        <f>SUMIF('CCG characteristics'!$K$7:$K$215,$B279,AC$9:AC$217)</f>
        <v>7254227.6104122242</v>
      </c>
      <c r="AE279" s="29">
        <f>Baselines!G279/'CCG WP'!X279-1</f>
        <v>-1.5226110448969155E-2</v>
      </c>
      <c r="AF279" s="29">
        <f>(Baselines!G279+Baselines!I279+Baselines!L279)/('CCG WP'!X279+'PC-med WP'!X279+'Specialised WP'!X279)-1</f>
        <v>-1.5159896129601891E-2</v>
      </c>
      <c r="AG279" s="29">
        <f>(Baselines!G279+Baselines!I279)/('CCG WP'!X279+'PC-med WP'!X279)-1</f>
        <v>-1.5265873647814732E-2</v>
      </c>
    </row>
    <row r="280" spans="2:33" x14ac:dyDescent="0.2">
      <c r="B280" s="38" t="s">
        <v>531</v>
      </c>
      <c r="C280" s="1"/>
      <c r="D280" s="33">
        <f>SUMIF('CCG characteristics'!$K$7:$K$215,$B280,D$9:D$217)</f>
        <v>5189818.2006014958</v>
      </c>
      <c r="E280" s="33">
        <f>SUMIF('CCG characteristics'!$K$7:$K$215,$B280,E$9:E$217)</f>
        <v>5220359.9828861319</v>
      </c>
      <c r="F280" s="33">
        <f>SUMIF('CCG characteristics'!$K$7:$K$215,$B280,F$9:F$217)</f>
        <v>5250508.7660750337</v>
      </c>
      <c r="G280" s="33">
        <f>SUMIF('CCG characteristics'!$K$7:$K$215,$B280,G$9:G$217)</f>
        <v>5280777.2904087007</v>
      </c>
      <c r="H280" s="33">
        <f>SUMIF('CCG characteristics'!$K$7:$K$215,$B280,H$9:H$217)</f>
        <v>5310823.285331253</v>
      </c>
      <c r="I280" s="33">
        <f>SUMIF('CCG characteristics'!$K$7:$K$215,$B280,I$9:I$217)</f>
        <v>5340902.0103817917</v>
      </c>
      <c r="K280" s="33">
        <f>SUMIF('CCG characteristics'!$K$7:$K$215,$B280,K$9:K$217)</f>
        <v>5189818.2006014958</v>
      </c>
      <c r="L280" s="33">
        <f>SUMIF('CCG characteristics'!$K$7:$K$215,$B280,L$9:L$217)</f>
        <v>5221278.0588531559</v>
      </c>
      <c r="M280" s="33">
        <f>SUMIF('CCG characteristics'!$K$7:$K$215,$B280,M$9:M$217)</f>
        <v>5252265.8208694737</v>
      </c>
      <c r="N280" s="33">
        <f>SUMIF('CCG characteristics'!$K$7:$K$215,$B280,N$9:N$217)</f>
        <v>5283359.0397182889</v>
      </c>
      <c r="O280" s="33">
        <f>SUMIF('CCG characteristics'!$K$7:$K$215,$B280,O$9:O$217)</f>
        <v>5314163.4809548724</v>
      </c>
      <c r="P280" s="33">
        <f>SUMIF('CCG characteristics'!$K$7:$K$215,$B280,P$9:P$217)</f>
        <v>5344970.477096661</v>
      </c>
      <c r="R280" s="33">
        <f>SUMIF('CCG characteristics'!$K$7:$K$215,$B280,R$9:R$217)</f>
        <v>6147178.1640803795</v>
      </c>
      <c r="S280" s="33">
        <f>SUMIF('CCG characteristics'!$K$7:$K$215,$B280,S$9:S$217)</f>
        <v>6369914.0957594952</v>
      </c>
      <c r="T280" s="33">
        <f>SUMIF('CCG characteristics'!$K$7:$K$215,$B280,T$9:T$217)</f>
        <v>6497562.640939137</v>
      </c>
      <c r="U280" s="33">
        <f>SUMIF('CCG characteristics'!$K$7:$K$215,$B280,U$9:U$217)</f>
        <v>6624670.835836499</v>
      </c>
      <c r="V280" s="33">
        <f>SUMIF('CCG characteristics'!$K$7:$K$215,$B280,V$9:V$217)</f>
        <v>6763546.0947359754</v>
      </c>
      <c r="X280" s="33">
        <f>SUMIF('CCG characteristics'!$K$7:$K$215,$B280,X$9:X$217)</f>
        <v>6155828.2039586827</v>
      </c>
      <c r="Y280" s="33">
        <f>SUMIF('CCG characteristics'!$K$7:$K$215,$B280,Y$9:Y$217)</f>
        <v>6377926.0979269091</v>
      </c>
      <c r="Z280" s="33">
        <f>SUMIF('CCG characteristics'!$K$7:$K$215,$B280,Z$9:Z$217)</f>
        <v>6505790.364329204</v>
      </c>
      <c r="AA280" s="33">
        <f>SUMIF('CCG characteristics'!$K$7:$K$215,$B280,AA$9:AA$217)</f>
        <v>6631977.2390763117</v>
      </c>
      <c r="AB280" s="33">
        <f>SUMIF('CCG characteristics'!$K$7:$K$215,$B280,AB$9:AB$217)</f>
        <v>6770553.8533779867</v>
      </c>
      <c r="AC280" s="33">
        <f>SUMIF('CCG characteristics'!$K$7:$K$215,$B280,AC$9:AC$217)</f>
        <v>7024829.6450187732</v>
      </c>
      <c r="AE280" s="29">
        <f>Baselines!G280/'CCG WP'!X280-1</f>
        <v>1.6818065897052703E-2</v>
      </c>
      <c r="AF280" s="29">
        <f>(Baselines!G280+Baselines!I280+Baselines!L280)/('CCG WP'!X280+'PC-med WP'!X280+'Specialised WP'!X280)-1</f>
        <v>1.4498939078783524E-2</v>
      </c>
      <c r="AG280" s="29">
        <f>(Baselines!G280+Baselines!I280)/('CCG WP'!X280+'PC-med WP'!X280)-1</f>
        <v>1.8000484882701118E-2</v>
      </c>
    </row>
    <row r="281" spans="2:33" x14ac:dyDescent="0.2">
      <c r="B281" s="38" t="s">
        <v>532</v>
      </c>
      <c r="C281" s="1"/>
      <c r="D281" s="33">
        <f>SUMIF('CCG characteristics'!$K$7:$K$215,$B281,D$9:D$217)</f>
        <v>4785042.1313036447</v>
      </c>
      <c r="E281" s="33">
        <f>SUMIF('CCG characteristics'!$K$7:$K$215,$B281,E$9:E$217)</f>
        <v>4811297.5024411669</v>
      </c>
      <c r="F281" s="33">
        <f>SUMIF('CCG characteristics'!$K$7:$K$215,$B281,F$9:F$217)</f>
        <v>4837573.3414084017</v>
      </c>
      <c r="G281" s="33">
        <f>SUMIF('CCG characteristics'!$K$7:$K$215,$B281,G$9:G$217)</f>
        <v>4864294.5497454442</v>
      </c>
      <c r="H281" s="33">
        <f>SUMIF('CCG characteristics'!$K$7:$K$215,$B281,H$9:H$217)</f>
        <v>4890849.7286693407</v>
      </c>
      <c r="I281" s="33">
        <f>SUMIF('CCG characteristics'!$K$7:$K$215,$B281,I$9:I$217)</f>
        <v>4917578.6211033659</v>
      </c>
      <c r="K281" s="33">
        <f>SUMIF('CCG characteristics'!$K$7:$K$215,$B281,K$9:K$217)</f>
        <v>4785042.1313036447</v>
      </c>
      <c r="L281" s="33">
        <f>SUMIF('CCG characteristics'!$K$7:$K$215,$B281,L$9:L$217)</f>
        <v>4812143.6388420444</v>
      </c>
      <c r="M281" s="33">
        <f>SUMIF('CCG characteristics'!$K$7:$K$215,$B281,M$9:M$217)</f>
        <v>4839192.2095622653</v>
      </c>
      <c r="N281" s="33">
        <f>SUMIF('CCG characteristics'!$K$7:$K$215,$B281,N$9:N$217)</f>
        <v>4866672.6824340252</v>
      </c>
      <c r="O281" s="33">
        <f>SUMIF('CCG characteristics'!$K$7:$K$215,$B281,O$9:O$217)</f>
        <v>4893925.7856160328</v>
      </c>
      <c r="P281" s="33">
        <f>SUMIF('CCG characteristics'!$K$7:$K$215,$B281,P$9:P$217)</f>
        <v>4921324.6184833637</v>
      </c>
      <c r="R281" s="33">
        <f>SUMIF('CCG characteristics'!$K$7:$K$215,$B281,R$9:R$217)</f>
        <v>5665491.0858368557</v>
      </c>
      <c r="S281" s="33">
        <f>SUMIF('CCG characteristics'!$K$7:$K$215,$B281,S$9:S$217)</f>
        <v>5868941.0854451619</v>
      </c>
      <c r="T281" s="33">
        <f>SUMIF('CCG characteristics'!$K$7:$K$215,$B281,T$9:T$217)</f>
        <v>5985114.8425355656</v>
      </c>
      <c r="U281" s="33">
        <f>SUMIF('CCG characteristics'!$K$7:$K$215,$B281,U$9:U$217)</f>
        <v>6100799.7854995001</v>
      </c>
      <c r="V281" s="33">
        <f>SUMIF('CCG characteristics'!$K$7:$K$215,$B281,V$9:V$217)</f>
        <v>6227463.0041271253</v>
      </c>
      <c r="X281" s="33">
        <f>SUMIF('CCG characteristics'!$K$7:$K$215,$B281,X$9:X$217)</f>
        <v>5675708.8919984978</v>
      </c>
      <c r="Y281" s="33">
        <f>SUMIF('CCG characteristics'!$K$7:$K$215,$B281,Y$9:Y$217)</f>
        <v>5878157.8294041213</v>
      </c>
      <c r="Z281" s="33">
        <f>SUMIF('CCG characteristics'!$K$7:$K$215,$B281,Z$9:Z$217)</f>
        <v>5994131.1277530491</v>
      </c>
      <c r="AA281" s="33">
        <f>SUMIF('CCG characteristics'!$K$7:$K$215,$B281,AA$9:AA$217)</f>
        <v>6108928.4709406914</v>
      </c>
      <c r="AB281" s="33">
        <f>SUMIF('CCG characteristics'!$K$7:$K$215,$B281,AB$9:AB$217)</f>
        <v>6235146.548407414</v>
      </c>
      <c r="AC281" s="33">
        <f>SUMIF('CCG characteristics'!$K$7:$K$215,$B281,AC$9:AC$217)</f>
        <v>6468037.049189005</v>
      </c>
      <c r="AE281" s="29">
        <f>Baselines!G281/'CCG WP'!X281-1</f>
        <v>-4.4754502899564397E-3</v>
      </c>
      <c r="AF281" s="29">
        <f>(Baselines!G281+Baselines!I281+Baselines!L281)/('CCG WP'!X281+'PC-med WP'!X281+'Specialised WP'!X281)-1</f>
        <v>-3.7970960925109987E-3</v>
      </c>
      <c r="AG281" s="29">
        <f>(Baselines!G281+Baselines!I281)/('CCG WP'!X281+'PC-med WP'!X281)-1</f>
        <v>-3.211212975453015E-3</v>
      </c>
    </row>
    <row r="282" spans="2:33" x14ac:dyDescent="0.2">
      <c r="B282" s="38" t="s">
        <v>533</v>
      </c>
      <c r="C282" s="1"/>
      <c r="D282" s="33">
        <f>SUMIF('CCG characteristics'!$K$7:$K$215,$B282,D$9:D$217)</f>
        <v>5221590.319894704</v>
      </c>
      <c r="E282" s="33">
        <f>SUMIF('CCG characteristics'!$K$7:$K$215,$B282,E$9:E$217)</f>
        <v>5245632.7812928231</v>
      </c>
      <c r="F282" s="33">
        <f>SUMIF('CCG characteristics'!$K$7:$K$215,$B282,F$9:F$217)</f>
        <v>5269738.5203904686</v>
      </c>
      <c r="G282" s="33">
        <f>SUMIF('CCG characteristics'!$K$7:$K$215,$B282,G$9:G$217)</f>
        <v>5294289.8467176324</v>
      </c>
      <c r="H282" s="33">
        <f>SUMIF('CCG characteristics'!$K$7:$K$215,$B282,H$9:H$217)</f>
        <v>5318747.2929326938</v>
      </c>
      <c r="I282" s="33">
        <f>SUMIF('CCG characteristics'!$K$7:$K$215,$B282,I$9:I$217)</f>
        <v>5343697.1889636023</v>
      </c>
      <c r="K282" s="33">
        <f>SUMIF('CCG characteristics'!$K$7:$K$215,$B282,K$9:K$217)</f>
        <v>5221590.319894704</v>
      </c>
      <c r="L282" s="33">
        <f>SUMIF('CCG characteristics'!$K$7:$K$215,$B282,L$9:L$217)</f>
        <v>5246555.301847754</v>
      </c>
      <c r="M282" s="33">
        <f>SUMIF('CCG characteristics'!$K$7:$K$215,$B282,M$9:M$217)</f>
        <v>5271502.0103197722</v>
      </c>
      <c r="N282" s="33">
        <f>SUMIF('CCG characteristics'!$K$7:$K$215,$B282,N$9:N$217)</f>
        <v>5296878.2022578958</v>
      </c>
      <c r="O282" s="33">
        <f>SUMIF('CCG characteristics'!$K$7:$K$215,$B282,O$9:O$217)</f>
        <v>5322092.4722912451</v>
      </c>
      <c r="P282" s="33">
        <f>SUMIF('CCG characteristics'!$K$7:$K$215,$B282,P$9:P$217)</f>
        <v>5347767.7849238692</v>
      </c>
      <c r="R282" s="33">
        <f>SUMIF('CCG characteristics'!$K$7:$K$215,$B282,R$9:R$217)</f>
        <v>6176937.8731847564</v>
      </c>
      <c r="S282" s="33">
        <f>SUMIF('CCG characteristics'!$K$7:$K$215,$B282,S$9:S$217)</f>
        <v>6393243.6221976429</v>
      </c>
      <c r="T282" s="33">
        <f>SUMIF('CCG characteristics'!$K$7:$K$215,$B282,T$9:T$217)</f>
        <v>6514188.7314231973</v>
      </c>
      <c r="U282" s="33">
        <f>SUMIF('CCG characteristics'!$K$7:$K$215,$B282,U$9:U$217)</f>
        <v>6634555.1681217048</v>
      </c>
      <c r="V282" s="33">
        <f>SUMIF('CCG characteristics'!$K$7:$K$215,$B282,V$9:V$217)</f>
        <v>6767085.8187646773</v>
      </c>
      <c r="X282" s="33">
        <f>SUMIF('CCG characteristics'!$K$7:$K$215,$B282,X$9:X$217)</f>
        <v>6193514.2462215908</v>
      </c>
      <c r="Y282" s="33">
        <f>SUMIF('CCG characteristics'!$K$7:$K$215,$B282,Y$9:Y$217)</f>
        <v>6408802.9035598747</v>
      </c>
      <c r="Z282" s="33">
        <f>SUMIF('CCG characteristics'!$K$7:$K$215,$B282,Z$9:Z$217)</f>
        <v>6529617.5315443315</v>
      </c>
      <c r="AA282" s="33">
        <f>SUMIF('CCG characteristics'!$K$7:$K$215,$B282,AA$9:AA$217)</f>
        <v>6648947.2722654305</v>
      </c>
      <c r="AB282" s="33">
        <f>SUMIF('CCG characteristics'!$K$7:$K$215,$B282,AB$9:AB$217)</f>
        <v>6780655.8502469696</v>
      </c>
      <c r="AC282" s="33">
        <f>SUMIF('CCG characteristics'!$K$7:$K$215,$B282,AC$9:AC$217)</f>
        <v>7028506.1126503553</v>
      </c>
      <c r="AE282" s="29">
        <f>Baselines!G282/'CCG WP'!X282-1</f>
        <v>-1.7829516461057571E-2</v>
      </c>
      <c r="AF282" s="29">
        <f>(Baselines!G282+Baselines!I282+Baselines!L282)/('CCG WP'!X282+'PC-med WP'!X282+'Specialised WP'!X282)-1</f>
        <v>-1.3627028281071984E-2</v>
      </c>
      <c r="AG282" s="29">
        <f>(Baselines!G282+Baselines!I282)/('CCG WP'!X282+'PC-med WP'!X282)-1</f>
        <v>-1.4216210860795497E-2</v>
      </c>
    </row>
    <row r="283" spans="2:33" x14ac:dyDescent="0.2">
      <c r="B283" s="38" t="s">
        <v>534</v>
      </c>
      <c r="C283" s="1"/>
      <c r="D283" s="33">
        <f>SUMIF('CCG characteristics'!$K$7:$K$215,$B283,D$9:D$217)</f>
        <v>5999921.5423687389</v>
      </c>
      <c r="E283" s="33">
        <f>SUMIF('CCG characteristics'!$K$7:$K$215,$B283,E$9:E$217)</f>
        <v>6031010.3759406293</v>
      </c>
      <c r="F283" s="33">
        <f>SUMIF('CCG characteristics'!$K$7:$K$215,$B283,F$9:F$217)</f>
        <v>6062073.9065150889</v>
      </c>
      <c r="G283" s="33">
        <f>SUMIF('CCG characteristics'!$K$7:$K$215,$B283,G$9:G$217)</f>
        <v>6093790.6856698971</v>
      </c>
      <c r="H283" s="33">
        <f>SUMIF('CCG characteristics'!$K$7:$K$215,$B283,H$9:H$217)</f>
        <v>6125568.0597691163</v>
      </c>
      <c r="I283" s="33">
        <f>SUMIF('CCG characteristics'!$K$7:$K$215,$B283,I$9:I$217)</f>
        <v>6157841.0049739815</v>
      </c>
      <c r="K283" s="33">
        <f>SUMIF('CCG characteristics'!$K$7:$K$215,$B283,K$9:K$217)</f>
        <v>5999921.5423687389</v>
      </c>
      <c r="L283" s="33">
        <f>SUMIF('CCG characteristics'!$K$7:$K$215,$B283,L$9:L$217)</f>
        <v>6032071.0165288607</v>
      </c>
      <c r="M283" s="33">
        <f>SUMIF('CCG characteristics'!$K$7:$K$215,$B283,M$9:M$217)</f>
        <v>6064102.5472613927</v>
      </c>
      <c r="N283" s="33">
        <f>SUMIF('CCG characteristics'!$K$7:$K$215,$B283,N$9:N$217)</f>
        <v>6096769.9137324169</v>
      </c>
      <c r="O283" s="33">
        <f>SUMIF('CCG characteristics'!$K$7:$K$215,$B283,O$9:O$217)</f>
        <v>6129420.6819570819</v>
      </c>
      <c r="P283" s="33">
        <f>SUMIF('CCG characteristics'!$K$7:$K$215,$B283,P$9:P$217)</f>
        <v>6162531.7802616572</v>
      </c>
      <c r="R283" s="33">
        <f>SUMIF('CCG characteristics'!$K$7:$K$215,$B283,R$9:R$217)</f>
        <v>7101750.7244448401</v>
      </c>
      <c r="S283" s="33">
        <f>SUMIF('CCG characteristics'!$K$7:$K$215,$B283,S$9:S$217)</f>
        <v>7354504.4389122073</v>
      </c>
      <c r="T283" s="33">
        <f>SUMIF('CCG characteristics'!$K$7:$K$215,$B283,T$9:T$217)</f>
        <v>7497908.8349032067</v>
      </c>
      <c r="U283" s="33">
        <f>SUMIF('CCG characteristics'!$K$7:$K$215,$B283,U$9:U$217)</f>
        <v>7640975.7768757958</v>
      </c>
      <c r="V283" s="33">
        <f>SUMIF('CCG characteristics'!$K$7:$K$215,$B283,V$9:V$217)</f>
        <v>7798091.2962339828</v>
      </c>
      <c r="X283" s="33">
        <f>SUMIF('CCG characteristics'!$K$7:$K$215,$B283,X$9:X$217)</f>
        <v>7116720.6295920126</v>
      </c>
      <c r="Y283" s="33">
        <f>SUMIF('CCG characteristics'!$K$7:$K$215,$B283,Y$9:Y$217)</f>
        <v>7368330.6514647184</v>
      </c>
      <c r="Z283" s="33">
        <f>SUMIF('CCG characteristics'!$K$7:$K$215,$B283,Z$9:Z$217)</f>
        <v>7511382.9470547251</v>
      </c>
      <c r="AA283" s="33">
        <f>SUMIF('CCG characteristics'!$K$7:$K$215,$B283,AA$9:AA$217)</f>
        <v>7653017.5208222438</v>
      </c>
      <c r="AB283" s="33">
        <f>SUMIF('CCG characteristics'!$K$7:$K$215,$B283,AB$9:AB$217)</f>
        <v>7809239.0205772147</v>
      </c>
      <c r="AC283" s="33">
        <f>SUMIF('CCG characteristics'!$K$7:$K$215,$B283,AC$9:AC$217)</f>
        <v>8099340.515322648</v>
      </c>
      <c r="AE283" s="29">
        <f>Baselines!G283/'CCG WP'!X283-1</f>
        <v>-4.0943994893190006E-3</v>
      </c>
      <c r="AF283" s="29">
        <f>(Baselines!G283+Baselines!I283+Baselines!L283)/('CCG WP'!X283+'PC-med WP'!X283+'Specialised WP'!X283)-1</f>
        <v>1.1262763310342372E-3</v>
      </c>
      <c r="AG283" s="29">
        <f>(Baselines!G283+Baselines!I283)/('CCG WP'!X283+'PC-med WP'!X283)-1</f>
        <v>1.4681873893651609E-3</v>
      </c>
    </row>
    <row r="284" spans="2:33" x14ac:dyDescent="0.2">
      <c r="B284" s="38" t="s">
        <v>535</v>
      </c>
      <c r="C284" s="1"/>
      <c r="D284" s="33">
        <f>SUMIF('CCG characteristics'!$K$7:$K$215,$B284,D$9:D$217)</f>
        <v>6012057.9788242411</v>
      </c>
      <c r="E284" s="33">
        <f>SUMIF('CCG characteristics'!$K$7:$K$215,$B284,E$9:E$217)</f>
        <v>6045402.5108729945</v>
      </c>
      <c r="F284" s="33">
        <f>SUMIF('CCG characteristics'!$K$7:$K$215,$B284,F$9:F$217)</f>
        <v>6078880.6621195199</v>
      </c>
      <c r="G284" s="33">
        <f>SUMIF('CCG characteristics'!$K$7:$K$215,$B284,G$9:G$217)</f>
        <v>6113360.8796491474</v>
      </c>
      <c r="H284" s="33">
        <f>SUMIF('CCG characteristics'!$K$7:$K$215,$B284,H$9:H$217)</f>
        <v>6148307.1405451214</v>
      </c>
      <c r="I284" s="33">
        <f>SUMIF('CCG characteristics'!$K$7:$K$215,$B284,I$9:I$217)</f>
        <v>6184127.4851468969</v>
      </c>
      <c r="K284" s="33">
        <f>SUMIF('CCG characteristics'!$K$7:$K$215,$B284,K$9:K$217)</f>
        <v>6012057.9788242411</v>
      </c>
      <c r="L284" s="33">
        <f>SUMIF('CCG characteristics'!$K$7:$K$215,$B284,L$9:L$217)</f>
        <v>6046465.6825267533</v>
      </c>
      <c r="M284" s="33">
        <f>SUMIF('CCG characteristics'!$K$7:$K$215,$B284,M$9:M$217)</f>
        <v>6080914.9271570742</v>
      </c>
      <c r="N284" s="33">
        <f>SUMIF('CCG characteristics'!$K$7:$K$215,$B284,N$9:N$217)</f>
        <v>6116349.6754953517</v>
      </c>
      <c r="O284" s="33">
        <f>SUMIF('CCG characteristics'!$K$7:$K$215,$B284,O$9:O$217)</f>
        <v>6152174.064278068</v>
      </c>
      <c r="P284" s="33">
        <f>SUMIF('CCG characteristics'!$K$7:$K$215,$B284,P$9:P$217)</f>
        <v>6188838.2843311792</v>
      </c>
      <c r="R284" s="33">
        <f>SUMIF('CCG characteristics'!$K$7:$K$215,$B284,R$9:R$217)</f>
        <v>7118698.0265237708</v>
      </c>
      <c r="S284" s="33">
        <f>SUMIF('CCG characteristics'!$K$7:$K$215,$B284,S$9:S$217)</f>
        <v>7374894.3847628599</v>
      </c>
      <c r="T284" s="33">
        <f>SUMIF('CCG characteristics'!$K$7:$K$215,$B284,T$9:T$217)</f>
        <v>7521988.3509067427</v>
      </c>
      <c r="U284" s="33">
        <f>SUMIF('CCG characteristics'!$K$7:$K$215,$B284,U$9:U$217)</f>
        <v>7669340.2915955028</v>
      </c>
      <c r="V284" s="33">
        <f>SUMIF('CCG characteristics'!$K$7:$K$215,$B284,V$9:V$217)</f>
        <v>7831379.6471477952</v>
      </c>
      <c r="X284" s="33">
        <f>SUMIF('CCG characteristics'!$K$7:$K$215,$B284,X$9:X$217)</f>
        <v>7131116.0891130548</v>
      </c>
      <c r="Y284" s="33">
        <f>SUMIF('CCG characteristics'!$K$7:$K$215,$B284,Y$9:Y$217)</f>
        <v>7385914.1080253655</v>
      </c>
      <c r="Z284" s="33">
        <f>SUMIF('CCG characteristics'!$K$7:$K$215,$B284,Z$9:Z$217)</f>
        <v>7532207.829659136</v>
      </c>
      <c r="AA284" s="33">
        <f>SUMIF('CCG characteristics'!$K$7:$K$215,$B284,AA$9:AA$217)</f>
        <v>7677595.1679936983</v>
      </c>
      <c r="AB284" s="33">
        <f>SUMIF('CCG characteristics'!$K$7:$K$215,$B284,AB$9:AB$217)</f>
        <v>7838228.1551612057</v>
      </c>
      <c r="AC284" s="33">
        <f>SUMIF('CCG characteristics'!$K$7:$K$215,$B284,AC$9:AC$217)</f>
        <v>8133914.8334477413</v>
      </c>
      <c r="AE284" s="29">
        <f>Baselines!G284/'CCG WP'!X284-1</f>
        <v>8.7374561747426416E-3</v>
      </c>
      <c r="AF284" s="29">
        <f>(Baselines!G284+Baselines!I284+Baselines!L284)/('CCG WP'!X284+'PC-med WP'!X284+'Specialised WP'!X284)-1</f>
        <v>6.5829569700490698E-3</v>
      </c>
      <c r="AG284" s="29">
        <f>(Baselines!G284+Baselines!I284)/('CCG WP'!X284+'PC-med WP'!X284)-1</f>
        <v>1.2666756047150951E-2</v>
      </c>
    </row>
    <row r="285" spans="2:33" x14ac:dyDescent="0.2">
      <c r="B285" s="38"/>
      <c r="C285" s="1"/>
      <c r="D285" s="1"/>
      <c r="E285" s="1"/>
      <c r="F285" s="1"/>
      <c r="G285" s="1"/>
      <c r="H285" s="1"/>
      <c r="I285" s="1"/>
      <c r="K285" s="1"/>
      <c r="L285" s="1"/>
      <c r="M285" s="1"/>
      <c r="N285" s="1"/>
      <c r="O285" s="1"/>
      <c r="P285" s="1"/>
      <c r="R285" s="1"/>
      <c r="S285" s="1"/>
      <c r="T285" s="1"/>
      <c r="U285" s="1"/>
      <c r="V285" s="1"/>
      <c r="X285" s="1"/>
      <c r="Y285" s="1"/>
      <c r="Z285" s="1"/>
      <c r="AA285" s="1"/>
      <c r="AB285" s="1"/>
      <c r="AC285" s="1"/>
    </row>
    <row r="286" spans="2:33" x14ac:dyDescent="0.2">
      <c r="B286" s="38" t="s">
        <v>458</v>
      </c>
      <c r="C286" s="1"/>
      <c r="D286" s="34">
        <f>SUM(D275:D284)</f>
        <v>57329179.000000037</v>
      </c>
      <c r="E286" s="34">
        <f t="shared" ref="E286:I286" si="22">SUM(E275:E284)</f>
        <v>57747703.783125967</v>
      </c>
      <c r="F286" s="34">
        <f t="shared" si="22"/>
        <v>58154263.949393556</v>
      </c>
      <c r="G286" s="34">
        <f t="shared" si="22"/>
        <v>58563579.997522376</v>
      </c>
      <c r="H286" s="34">
        <f t="shared" si="22"/>
        <v>58961746.461177483</v>
      </c>
      <c r="I286" s="34">
        <f t="shared" si="22"/>
        <v>59357122.738838464</v>
      </c>
      <c r="K286" s="34">
        <f t="shared" ref="K286:P286" si="23">SUM(K275:K284)</f>
        <v>57329179.000000037</v>
      </c>
      <c r="L286" s="34">
        <f t="shared" si="23"/>
        <v>57757859.553832956</v>
      </c>
      <c r="M286" s="34">
        <f t="shared" si="23"/>
        <v>58173724.964095511</v>
      </c>
      <c r="N286" s="34">
        <f t="shared" si="23"/>
        <v>58592211.479955889</v>
      </c>
      <c r="O286" s="34">
        <f t="shared" si="23"/>
        <v>58998829.933345474</v>
      </c>
      <c r="P286" s="34">
        <f t="shared" si="23"/>
        <v>59402338.411712453</v>
      </c>
      <c r="R286" s="34">
        <f t="shared" ref="R286:V286" si="24">SUM(R275:R284)</f>
        <v>68000181</v>
      </c>
      <c r="S286" s="34">
        <f t="shared" si="24"/>
        <v>70552718.253373623</v>
      </c>
      <c r="T286" s="34">
        <f t="shared" si="24"/>
        <v>72057674.199341565</v>
      </c>
      <c r="U286" s="34">
        <f t="shared" si="24"/>
        <v>73548325.979930505</v>
      </c>
      <c r="V286" s="34">
        <f t="shared" si="24"/>
        <v>75167946.334656</v>
      </c>
      <c r="X286" s="34">
        <f t="shared" ref="X286:AC286" si="25">SUM(X275:X284)</f>
        <v>68000181.000000015</v>
      </c>
      <c r="Y286" s="34">
        <f t="shared" si="25"/>
        <v>70552718.253373623</v>
      </c>
      <c r="Z286" s="34">
        <f t="shared" si="25"/>
        <v>72057674.19934158</v>
      </c>
      <c r="AA286" s="34">
        <f t="shared" si="25"/>
        <v>73548325.97993049</v>
      </c>
      <c r="AB286" s="34">
        <f t="shared" si="25"/>
        <v>75167946.334656</v>
      </c>
      <c r="AC286" s="34">
        <f t="shared" si="25"/>
        <v>78071770.395391181</v>
      </c>
      <c r="AE286" s="29">
        <f>Baselines!G286/'CCG WP'!X286-1</f>
        <v>0</v>
      </c>
      <c r="AF286" s="29">
        <f>(Baselines!G286+Baselines!I286+Baselines!L286)/('CCG WP'!X286+'PC-med WP'!X286+'Specialised WP'!X286)-1</f>
        <v>0</v>
      </c>
      <c r="AG286" s="29">
        <f>(Baselines!G286+Baselines!I286)/('CCG WP'!X286+'PC-med WP'!X286)-1</f>
        <v>0</v>
      </c>
    </row>
    <row r="288" spans="2:33" x14ac:dyDescent="0.2">
      <c r="B288" s="40" t="s">
        <v>505</v>
      </c>
      <c r="C288" s="1"/>
      <c r="D288" s="1"/>
    </row>
    <row r="289" spans="2:33" x14ac:dyDescent="0.2">
      <c r="B289" s="38"/>
      <c r="C289" s="1"/>
      <c r="D289" s="1"/>
    </row>
    <row r="290" spans="2:33" x14ac:dyDescent="0.2">
      <c r="B290" s="38" t="s">
        <v>494</v>
      </c>
      <c r="C290" s="1"/>
      <c r="D290" s="33">
        <f>SUMIF('CCG characteristics'!$M$7:$M$215,$B290,D$9:D$217)</f>
        <v>4019953.1138865603</v>
      </c>
      <c r="E290" s="33">
        <f>SUMIF('CCG characteristics'!$M$7:$M$215,$B290,E$9:E$217)</f>
        <v>4031480.9520147471</v>
      </c>
      <c r="F290" s="33">
        <f>SUMIF('CCG characteristics'!$M$7:$M$215,$B290,F$9:F$217)</f>
        <v>4042870.5472295149</v>
      </c>
      <c r="G290" s="33">
        <f>SUMIF('CCG characteristics'!$M$7:$M$215,$B290,G$9:G$217)</f>
        <v>4054433.6434794636</v>
      </c>
      <c r="H290" s="33">
        <f>SUMIF('CCG characteristics'!$M$7:$M$215,$B290,H$9:H$217)</f>
        <v>4065805.8048845762</v>
      </c>
      <c r="I290" s="33">
        <f>SUMIF('CCG characteristics'!$M$7:$M$215,$B290,I$9:I$217)</f>
        <v>4077155.8947785492</v>
      </c>
      <c r="K290" s="33">
        <f>SUMIF('CCG characteristics'!$M$7:$M$215,$B290,K$9:K$217)</f>
        <v>4019953.1138865603</v>
      </c>
      <c r="L290" s="33">
        <f>SUMIF('CCG characteristics'!$M$7:$M$215,$B290,L$9:L$217)</f>
        <v>4032189.94637255</v>
      </c>
      <c r="M290" s="33">
        <f>SUMIF('CCG characteristics'!$M$7:$M$215,$B290,M$9:M$217)</f>
        <v>4044223.4723258801</v>
      </c>
      <c r="N290" s="33">
        <f>SUMIF('CCG characteristics'!$M$7:$M$215,$B290,N$9:N$217)</f>
        <v>4056415.8386534275</v>
      </c>
      <c r="O290" s="33">
        <f>SUMIF('CCG characteristics'!$M$7:$M$215,$B290,O$9:O$217)</f>
        <v>4068362.9577074694</v>
      </c>
      <c r="P290" s="33">
        <f>SUMIF('CCG characteristics'!$M$7:$M$215,$B290,P$9:P$217)</f>
        <v>4080261.6947009214</v>
      </c>
      <c r="R290" s="33">
        <f>SUMIF('CCG characteristics'!$M$7:$M$215,$B290,R$9:R$217)</f>
        <v>4747226.5817634137</v>
      </c>
      <c r="S290" s="33">
        <f>SUMIF('CCG characteristics'!$M$7:$M$215,$B290,S$9:S$217)</f>
        <v>4904808.1306946194</v>
      </c>
      <c r="T290" s="33">
        <f>SUMIF('CCG characteristics'!$M$7:$M$215,$B290,T$9:T$217)</f>
        <v>4988647.5273037022</v>
      </c>
      <c r="U290" s="33">
        <f>SUMIF('CCG characteristics'!$M$7:$M$215,$B290,U$9:U$217)</f>
        <v>5071647.7827813104</v>
      </c>
      <c r="V290" s="33">
        <f>SUMIF('CCG characteristics'!$M$7:$M$215,$B290,V$9:V$217)</f>
        <v>5163178.7619687039</v>
      </c>
      <c r="X290" s="33">
        <f>SUMIF('CCG characteristics'!$M$7:$M$215,$B290,X$9:X$217)</f>
        <v>4768209.5596694229</v>
      </c>
      <c r="Y290" s="33">
        <f>SUMIF('CCG characteristics'!$M$7:$M$215,$B290,Y$9:Y$217)</f>
        <v>4925424.2353866678</v>
      </c>
      <c r="Z290" s="33">
        <f>SUMIF('CCG characteristics'!$M$7:$M$215,$B290,Z$9:Z$217)</f>
        <v>5009432.3087966125</v>
      </c>
      <c r="AA290" s="33">
        <f>SUMIF('CCG characteristics'!$M$7:$M$215,$B290,AA$9:AA$217)</f>
        <v>5091847.3100046236</v>
      </c>
      <c r="AB290" s="33">
        <f>SUMIF('CCG characteristics'!$M$7:$M$215,$B290,AB$9:AB$217)</f>
        <v>5183331.4121712232</v>
      </c>
      <c r="AC290" s="33">
        <f>SUMIF('CCG characteristics'!$M$7:$M$215,$B290,AC$9:AC$217)</f>
        <v>5362638.2849431802</v>
      </c>
      <c r="AE290" s="29">
        <f>Baselines!G290/'CCG WP'!X290-1</f>
        <v>3.5199578521058816E-2</v>
      </c>
      <c r="AF290" s="29">
        <f>(Baselines!G290+Baselines!I290+Baselines!L290)/('CCG WP'!X290+'PC-med WP'!X290+'Specialised WP'!X290)-1</f>
        <v>3.3052366296766333E-2</v>
      </c>
      <c r="AG290" s="29">
        <f>(Baselines!G290+Baselines!I290)/('CCG WP'!X290+'PC-med WP'!X290)-1</f>
        <v>3.484806225701198E-2</v>
      </c>
    </row>
    <row r="291" spans="2:33" x14ac:dyDescent="0.2">
      <c r="B291" s="38" t="s">
        <v>493</v>
      </c>
      <c r="C291" s="1"/>
      <c r="D291" s="33">
        <f>SUMIF('CCG characteristics'!$M$7:$M$215,$B291,D$9:D$217)</f>
        <v>4459249.82447688</v>
      </c>
      <c r="E291" s="33">
        <f>SUMIF('CCG characteristics'!$M$7:$M$215,$B291,E$9:E$217)</f>
        <v>4487961.9569019256</v>
      </c>
      <c r="F291" s="33">
        <f>SUMIF('CCG characteristics'!$M$7:$M$215,$B291,F$9:F$217)</f>
        <v>4514771.0330791436</v>
      </c>
      <c r="G291" s="33">
        <f>SUMIF('CCG characteristics'!$M$7:$M$215,$B291,G$9:G$217)</f>
        <v>4541272.6320055043</v>
      </c>
      <c r="H291" s="33">
        <f>SUMIF('CCG characteristics'!$M$7:$M$215,$B291,H$9:H$217)</f>
        <v>4565719.9581217291</v>
      </c>
      <c r="I291" s="33">
        <f>SUMIF('CCG characteristics'!$M$7:$M$215,$B291,I$9:I$217)</f>
        <v>4589104.0102671543</v>
      </c>
      <c r="K291" s="33">
        <f>SUMIF('CCG characteristics'!$M$7:$M$215,$B291,K$9:K$217)</f>
        <v>4459249.82447688</v>
      </c>
      <c r="L291" s="33">
        <f>SUMIF('CCG characteristics'!$M$7:$M$215,$B291,L$9:L$217)</f>
        <v>4488751.2300606845</v>
      </c>
      <c r="M291" s="33">
        <f>SUMIF('CCG characteristics'!$M$7:$M$215,$B291,M$9:M$217)</f>
        <v>4516281.8771597631</v>
      </c>
      <c r="N291" s="33">
        <f>SUMIF('CCG characteristics'!$M$7:$M$215,$B291,N$9:N$217)</f>
        <v>4543492.8406675188</v>
      </c>
      <c r="O291" s="33">
        <f>SUMIF('CCG characteristics'!$M$7:$M$215,$B291,O$9:O$217)</f>
        <v>4568591.5275570964</v>
      </c>
      <c r="P291" s="33">
        <f>SUMIF('CCG characteristics'!$M$7:$M$215,$B291,P$9:P$217)</f>
        <v>4592599.7899838667</v>
      </c>
      <c r="R291" s="33">
        <f>SUMIF('CCG characteristics'!$M$7:$M$215,$B291,R$9:R$217)</f>
        <v>5284750.8281293819</v>
      </c>
      <c r="S291" s="33">
        <f>SUMIF('CCG characteristics'!$M$7:$M$215,$B291,S$9:S$217)</f>
        <v>5477317.5179813635</v>
      </c>
      <c r="T291" s="33">
        <f>SUMIF('CCG characteristics'!$M$7:$M$215,$B291,T$9:T$217)</f>
        <v>5587662.9089492671</v>
      </c>
      <c r="U291" s="33">
        <f>SUMIF('CCG characteristics'!$M$7:$M$215,$B291,U$9:U$217)</f>
        <v>5695235.978705531</v>
      </c>
      <c r="V291" s="33">
        <f>SUMIF('CCG characteristics'!$M$7:$M$215,$B291,V$9:V$217)</f>
        <v>5811493.3482482741</v>
      </c>
      <c r="X291" s="33">
        <f>SUMIF('CCG characteristics'!$M$7:$M$215,$B291,X$9:X$217)</f>
        <v>5289275.0337249013</v>
      </c>
      <c r="Y291" s="33">
        <f>SUMIF('CCG characteristics'!$M$7:$M$215,$B291,Y$9:Y$217)</f>
        <v>5483125.6436846126</v>
      </c>
      <c r="Z291" s="33">
        <f>SUMIF('CCG characteristics'!$M$7:$M$215,$B291,Z$9:Z$217)</f>
        <v>5594153.8606582992</v>
      </c>
      <c r="AA291" s="33">
        <f>SUMIF('CCG characteristics'!$M$7:$M$215,$B291,AA$9:AA$217)</f>
        <v>5703254.4785788078</v>
      </c>
      <c r="AB291" s="33">
        <f>SUMIF('CCG characteristics'!$M$7:$M$215,$B291,AB$9:AB$217)</f>
        <v>5820651.7511677556</v>
      </c>
      <c r="AC291" s="33">
        <f>SUMIF('CCG characteristics'!$M$7:$M$215,$B291,AC$9:AC$217)</f>
        <v>6035998.0079647163</v>
      </c>
      <c r="AE291" s="29">
        <f>Baselines!G291/'CCG WP'!X291-1</f>
        <v>2.8864373680001165E-2</v>
      </c>
      <c r="AF291" s="29">
        <f>(Baselines!G291+Baselines!I291+Baselines!L291)/('CCG WP'!X291+'PC-med WP'!X291+'Specialised WP'!X291)-1</f>
        <v>2.7693349900057118E-2</v>
      </c>
      <c r="AG291" s="29">
        <f>(Baselines!G291+Baselines!I291)/('CCG WP'!X291+'PC-med WP'!X291)-1</f>
        <v>2.1705251527372127E-2</v>
      </c>
    </row>
    <row r="292" spans="2:33" x14ac:dyDescent="0.2">
      <c r="B292" s="38" t="s">
        <v>495</v>
      </c>
      <c r="C292" s="1"/>
      <c r="D292" s="33">
        <f>SUMIF('CCG characteristics'!$M$7:$M$215,$B292,D$9:D$217)</f>
        <v>4533582.8098238055</v>
      </c>
      <c r="E292" s="33">
        <f>SUMIF('CCG characteristics'!$M$7:$M$215,$B292,E$9:E$217)</f>
        <v>4553418.6345017767</v>
      </c>
      <c r="F292" s="33">
        <f>SUMIF('CCG characteristics'!$M$7:$M$215,$B292,F$9:F$217)</f>
        <v>4573397.0202154471</v>
      </c>
      <c r="G292" s="33">
        <f>SUMIF('CCG characteristics'!$M$7:$M$215,$B292,G$9:G$217)</f>
        <v>4593604.338722663</v>
      </c>
      <c r="H292" s="33">
        <f>SUMIF('CCG characteristics'!$M$7:$M$215,$B292,H$9:H$217)</f>
        <v>4613810.346739647</v>
      </c>
      <c r="I292" s="33">
        <f>SUMIF('CCG characteristics'!$M$7:$M$215,$B292,I$9:I$217)</f>
        <v>4634123.5205188077</v>
      </c>
      <c r="K292" s="33">
        <f>SUMIF('CCG characteristics'!$M$7:$M$215,$B292,K$9:K$217)</f>
        <v>4533582.8098238055</v>
      </c>
      <c r="L292" s="33">
        <f>SUMIF('CCG characteristics'!$M$7:$M$215,$B292,L$9:L$217)</f>
        <v>4554219.419166021</v>
      </c>
      <c r="M292" s="33">
        <f>SUMIF('CCG characteristics'!$M$7:$M$215,$B292,M$9:M$217)</f>
        <v>4574927.4831704199</v>
      </c>
      <c r="N292" s="33">
        <f>SUMIF('CCG characteristics'!$M$7:$M$215,$B292,N$9:N$217)</f>
        <v>4595850.1321310624</v>
      </c>
      <c r="O292" s="33">
        <f>SUMIF('CCG characteristics'!$M$7:$M$215,$B292,O$9:O$217)</f>
        <v>4616712.1622022269</v>
      </c>
      <c r="P292" s="33">
        <f>SUMIF('CCG characteristics'!$M$7:$M$215,$B292,P$9:P$217)</f>
        <v>4637653.5941391774</v>
      </c>
      <c r="R292" s="33">
        <f>SUMIF('CCG characteristics'!$M$7:$M$215,$B292,R$9:R$217)</f>
        <v>5361828.6274677692</v>
      </c>
      <c r="S292" s="33">
        <f>SUMIF('CCG characteristics'!$M$7:$M$215,$B292,S$9:S$217)</f>
        <v>5548442.5305230552</v>
      </c>
      <c r="T292" s="33">
        <f>SUMIF('CCG characteristics'!$M$7:$M$215,$B292,T$9:T$217)</f>
        <v>5652052.7750243954</v>
      </c>
      <c r="U292" s="33">
        <f>SUMIF('CCG characteristics'!$M$7:$M$215,$B292,U$9:U$217)</f>
        <v>5755223.4755294444</v>
      </c>
      <c r="V292" s="33">
        <f>SUMIF('CCG characteristics'!$M$7:$M$215,$B292,V$9:V$217)</f>
        <v>5868504.6044289013</v>
      </c>
      <c r="X292" s="33">
        <f>SUMIF('CCG characteristics'!$M$7:$M$215,$B292,X$9:X$217)</f>
        <v>5377444.035026337</v>
      </c>
      <c r="Y292" s="33">
        <f>SUMIF('CCG characteristics'!$M$7:$M$215,$B292,Y$9:Y$217)</f>
        <v>5563096.7287661545</v>
      </c>
      <c r="Z292" s="33">
        <f>SUMIF('CCG characteristics'!$M$7:$M$215,$B292,Z$9:Z$217)</f>
        <v>5666796.0367222698</v>
      </c>
      <c r="AA292" s="33">
        <f>SUMIF('CCG characteristics'!$M$7:$M$215,$B292,AA$9:AA$217)</f>
        <v>5768976.3730545659</v>
      </c>
      <c r="AB292" s="33">
        <f>SUMIF('CCG characteristics'!$M$7:$M$215,$B292,AB$9:AB$217)</f>
        <v>5881960.242991765</v>
      </c>
      <c r="AC292" s="33">
        <f>SUMIF('CCG characteristics'!$M$7:$M$215,$B292,AC$9:AC$217)</f>
        <v>6095211.6744212992</v>
      </c>
      <c r="AE292" s="29">
        <f>Baselines!G292/'CCG WP'!X292-1</f>
        <v>1.6436116732121198E-2</v>
      </c>
      <c r="AF292" s="29">
        <f>(Baselines!G292+Baselines!I292+Baselines!L292)/('CCG WP'!X292+'PC-med WP'!X292+'Specialised WP'!X292)-1</f>
        <v>1.7252965522754904E-2</v>
      </c>
      <c r="AG292" s="29">
        <f>(Baselines!G292+Baselines!I292)/('CCG WP'!X292+'PC-med WP'!X292)-1</f>
        <v>1.9651543948054462E-2</v>
      </c>
    </row>
    <row r="293" spans="2:33" x14ac:dyDescent="0.2">
      <c r="B293" s="38" t="s">
        <v>496</v>
      </c>
      <c r="C293" s="1"/>
      <c r="D293" s="33">
        <f>SUMIF('CCG characteristics'!$M$7:$M$215,$B293,D$9:D$217)</f>
        <v>13469208.099460121</v>
      </c>
      <c r="E293" s="33">
        <f>SUMIF('CCG characteristics'!$M$7:$M$215,$B293,E$9:E$217)</f>
        <v>13551409.905365236</v>
      </c>
      <c r="F293" s="33">
        <f>SUMIF('CCG characteristics'!$M$7:$M$215,$B293,F$9:F$217)</f>
        <v>13632891.118671706</v>
      </c>
      <c r="G293" s="33">
        <f>SUMIF('CCG characteristics'!$M$7:$M$215,$B293,G$9:G$217)</f>
        <v>13715674.24756665</v>
      </c>
      <c r="H293" s="33">
        <f>SUMIF('CCG characteristics'!$M$7:$M$215,$B293,H$9:H$217)</f>
        <v>13798053.348003989</v>
      </c>
      <c r="I293" s="33">
        <f>SUMIF('CCG characteristics'!$M$7:$M$215,$B293,I$9:I$217)</f>
        <v>13881195.078161169</v>
      </c>
      <c r="K293" s="33">
        <f>SUMIF('CCG characteristics'!$M$7:$M$215,$B293,K$9:K$217)</f>
        <v>13469208.099460121</v>
      </c>
      <c r="L293" s="33">
        <f>SUMIF('CCG characteristics'!$M$7:$M$215,$B293,L$9:L$217)</f>
        <v>13553793.117211584</v>
      </c>
      <c r="M293" s="33">
        <f>SUMIF('CCG characteristics'!$M$7:$M$215,$B293,M$9:M$217)</f>
        <v>13637453.293076005</v>
      </c>
      <c r="N293" s="33">
        <f>SUMIF('CCG characteristics'!$M$7:$M$215,$B293,N$9:N$217)</f>
        <v>13722379.781727979</v>
      </c>
      <c r="O293" s="33">
        <f>SUMIF('CCG characteristics'!$M$7:$M$215,$B293,O$9:O$217)</f>
        <v>13806731.512373492</v>
      </c>
      <c r="P293" s="33">
        <f>SUMIF('CCG characteristics'!$M$7:$M$215,$B293,P$9:P$217)</f>
        <v>13891769.168460585</v>
      </c>
      <c r="R293" s="33">
        <f>SUMIF('CCG characteristics'!$M$7:$M$215,$B293,R$9:R$217)</f>
        <v>15957315.46020872</v>
      </c>
      <c r="S293" s="33">
        <f>SUMIF('CCG characteristics'!$M$7:$M$215,$B293,S$9:S$217)</f>
        <v>16539415.354161572</v>
      </c>
      <c r="T293" s="33">
        <f>SUMIF('CCG characteristics'!$M$7:$M$215,$B293,T$9:T$217)</f>
        <v>16876010.421447422</v>
      </c>
      <c r="U293" s="33">
        <f>SUMIF('CCG characteristics'!$M$7:$M$215,$B293,U$9:U$217)</f>
        <v>17211561.502773076</v>
      </c>
      <c r="V293" s="33">
        <f>SUMIF('CCG characteristics'!$M$7:$M$215,$B293,V$9:V$217)</f>
        <v>17578697.863893937</v>
      </c>
      <c r="X293" s="33">
        <f>SUMIF('CCG characteristics'!$M$7:$M$215,$B293,X$9:X$217)</f>
        <v>15976307.434822217</v>
      </c>
      <c r="Y293" s="33">
        <f>SUMIF('CCG characteristics'!$M$7:$M$215,$B293,Y$9:Y$217)</f>
        <v>16556308.603712516</v>
      </c>
      <c r="Z293" s="33">
        <f>SUMIF('CCG characteristics'!$M$7:$M$215,$B293,Z$9:Z$217)</f>
        <v>16892216.664958533</v>
      </c>
      <c r="AA293" s="33">
        <f>SUMIF('CCG characteristics'!$M$7:$M$215,$B293,AA$9:AA$217)</f>
        <v>17225123.201779116</v>
      </c>
      <c r="AB293" s="33">
        <f>SUMIF('CCG characteristics'!$M$7:$M$215,$B293,AB$9:AB$217)</f>
        <v>17590580.263228718</v>
      </c>
      <c r="AC293" s="33">
        <f>SUMIF('CCG characteristics'!$M$7:$M$215,$B293,AC$9:AC$217)</f>
        <v>18257783.142961018</v>
      </c>
      <c r="AE293" s="29">
        <f>Baselines!G293/'CCG WP'!X293-1</f>
        <v>-1.6618095178148939E-2</v>
      </c>
      <c r="AF293" s="29">
        <f>(Baselines!G293+Baselines!I293+Baselines!L293)/('CCG WP'!X293+'PC-med WP'!X293+'Specialised WP'!X293)-1</f>
        <v>-1.2274638897688317E-2</v>
      </c>
      <c r="AG293" s="29">
        <f>(Baselines!G293+Baselines!I293)/('CCG WP'!X293+'PC-med WP'!X293)-1</f>
        <v>-1.2531109890754233E-2</v>
      </c>
    </row>
    <row r="294" spans="2:33" x14ac:dyDescent="0.2">
      <c r="B294" s="38" t="s">
        <v>497</v>
      </c>
      <c r="C294" s="1"/>
      <c r="D294" s="33">
        <f>SUMIF('CCG characteristics'!$M$7:$M$215,$B294,D$9:D$217)</f>
        <v>7492856.5338791236</v>
      </c>
      <c r="E294" s="33">
        <f>SUMIF('CCG characteristics'!$M$7:$M$215,$B294,E$9:E$217)</f>
        <v>7544871.0665812539</v>
      </c>
      <c r="F294" s="33">
        <f>SUMIF('CCG characteristics'!$M$7:$M$215,$B294,F$9:F$217)</f>
        <v>7594858.6194058741</v>
      </c>
      <c r="G294" s="33">
        <f>SUMIF('CCG characteristics'!$M$7:$M$215,$B294,G$9:G$217)</f>
        <v>7644688.6759092519</v>
      </c>
      <c r="H294" s="33">
        <f>SUMIF('CCG characteristics'!$M$7:$M$215,$B294,H$9:H$217)</f>
        <v>7692320.1572973132</v>
      </c>
      <c r="I294" s="33">
        <f>SUMIF('CCG characteristics'!$M$7:$M$215,$B294,I$9:I$217)</f>
        <v>7738881.9834264731</v>
      </c>
      <c r="K294" s="33">
        <f>SUMIF('CCG characteristics'!$M$7:$M$215,$B294,K$9:K$217)</f>
        <v>7492856.5338791236</v>
      </c>
      <c r="L294" s="33">
        <f>SUMIF('CCG characteristics'!$M$7:$M$215,$B294,L$9:L$217)</f>
        <v>7546197.941513869</v>
      </c>
      <c r="M294" s="33">
        <f>SUMIF('CCG characteristics'!$M$7:$M$215,$B294,M$9:M$217)</f>
        <v>7597400.1983927591</v>
      </c>
      <c r="N294" s="33">
        <f>SUMIF('CCG characteristics'!$M$7:$M$215,$B294,N$9:N$217)</f>
        <v>7648426.1313302368</v>
      </c>
      <c r="O294" s="33">
        <f>SUMIF('CCG characteristics'!$M$7:$M$215,$B294,O$9:O$217)</f>
        <v>7697158.1744454019</v>
      </c>
      <c r="P294" s="33">
        <f>SUMIF('CCG characteristics'!$M$7:$M$215,$B294,P$9:P$217)</f>
        <v>7744777.1269244589</v>
      </c>
      <c r="R294" s="33">
        <f>SUMIF('CCG characteristics'!$M$7:$M$215,$B294,R$9:R$217)</f>
        <v>8884380.928391194</v>
      </c>
      <c r="S294" s="33">
        <f>SUMIF('CCG characteristics'!$M$7:$M$215,$B294,S$9:S$217)</f>
        <v>9214077.9361499697</v>
      </c>
      <c r="T294" s="33">
        <f>SUMIF('CCG characteristics'!$M$7:$M$215,$B294,T$9:T$217)</f>
        <v>9406161.4059005566</v>
      </c>
      <c r="U294" s="33">
        <f>SUMIF('CCG characteristics'!$M$7:$M$215,$B294,U$9:U$217)</f>
        <v>9595327.5543391146</v>
      </c>
      <c r="V294" s="33">
        <f>SUMIF('CCG characteristics'!$M$7:$M$215,$B294,V$9:V$217)</f>
        <v>9800270.6125074662</v>
      </c>
      <c r="X294" s="33">
        <f>SUMIF('CCG characteristics'!$M$7:$M$215,$B294,X$9:X$217)</f>
        <v>8887543.9941467289</v>
      </c>
      <c r="Y294" s="33">
        <f>SUMIF('CCG characteristics'!$M$7:$M$215,$B294,Y$9:Y$217)</f>
        <v>9217875.8244250827</v>
      </c>
      <c r="Z294" s="33">
        <f>SUMIF('CCG characteristics'!$M$7:$M$215,$B294,Z$9:Z$217)</f>
        <v>9410622.8988376111</v>
      </c>
      <c r="AA294" s="33">
        <f>SUMIF('CCG characteristics'!$M$7:$M$215,$B294,AA$9:AA$217)</f>
        <v>9600745.9717224259</v>
      </c>
      <c r="AB294" s="33">
        <f>SUMIF('CCG characteristics'!$M$7:$M$215,$B294,AB$9:AB$217)</f>
        <v>9806627.91515911</v>
      </c>
      <c r="AC294" s="33">
        <f>SUMIF('CCG characteristics'!$M$7:$M$215,$B294,AC$9:AC$217)</f>
        <v>10178866.317112934</v>
      </c>
      <c r="AE294" s="29">
        <f>Baselines!G294/'CCG WP'!X294-1</f>
        <v>-3.2599501745689263E-3</v>
      </c>
      <c r="AF294" s="29">
        <f>(Baselines!G294+Baselines!I294+Baselines!L294)/('CCG WP'!X294+'PC-med WP'!X294+'Specialised WP'!X294)-1</f>
        <v>-2.268209885521566E-3</v>
      </c>
      <c r="AG294" s="29">
        <f>(Baselines!G294+Baselines!I294)/('CCG WP'!X294+'PC-med WP'!X294)-1</f>
        <v>-5.0100285799408173E-3</v>
      </c>
    </row>
    <row r="295" spans="2:33" x14ac:dyDescent="0.2">
      <c r="B295" s="38" t="s">
        <v>498</v>
      </c>
      <c r="C295" s="1"/>
      <c r="D295" s="33">
        <f>SUMIF('CCG characteristics'!$M$7:$M$215,$B295,D$9:D$217)</f>
        <v>4102313.2049428183</v>
      </c>
      <c r="E295" s="33">
        <f>SUMIF('CCG characteristics'!$M$7:$M$215,$B295,E$9:E$217)</f>
        <v>4118882.5994752469</v>
      </c>
      <c r="F295" s="33">
        <f>SUMIF('CCG characteristics'!$M$7:$M$215,$B295,F$9:F$217)</f>
        <v>4135616.2824148769</v>
      </c>
      <c r="G295" s="33">
        <f>SUMIF('CCG characteristics'!$M$7:$M$215,$B295,G$9:G$217)</f>
        <v>4152894.3286523009</v>
      </c>
      <c r="H295" s="33">
        <f>SUMIF('CCG characteristics'!$M$7:$M$215,$B295,H$9:H$217)</f>
        <v>4170154.0204023975</v>
      </c>
      <c r="I295" s="33">
        <f>SUMIF('CCG characteristics'!$M$7:$M$215,$B295,I$9:I$217)</f>
        <v>4187790.4418936423</v>
      </c>
      <c r="K295" s="33">
        <f>SUMIF('CCG characteristics'!$M$7:$M$215,$B295,K$9:K$217)</f>
        <v>4102313.2049428183</v>
      </c>
      <c r="L295" s="33">
        <f>SUMIF('CCG characteristics'!$M$7:$M$215,$B295,L$9:L$217)</f>
        <v>4119606.9646795574</v>
      </c>
      <c r="M295" s="33">
        <f>SUMIF('CCG characteristics'!$M$7:$M$215,$B295,M$9:M$217)</f>
        <v>4137000.2443775591</v>
      </c>
      <c r="N295" s="33">
        <f>SUMIF('CCG characteristics'!$M$7:$M$215,$B295,N$9:N$217)</f>
        <v>4154924.6608318584</v>
      </c>
      <c r="O295" s="33">
        <f>SUMIF('CCG characteristics'!$M$7:$M$215,$B295,O$9:O$217)</f>
        <v>4172776.8021182278</v>
      </c>
      <c r="P295" s="33">
        <f>SUMIF('CCG characteristics'!$M$7:$M$215,$B295,P$9:P$217)</f>
        <v>4190980.518399179</v>
      </c>
      <c r="R295" s="33">
        <f>SUMIF('CCG characteristics'!$M$7:$M$215,$B295,R$9:R$217)</f>
        <v>4850145.4418679224</v>
      </c>
      <c r="S295" s="33">
        <f>SUMIF('CCG characteristics'!$M$7:$M$215,$B295,S$9:S$217)</f>
        <v>5017327.2011694685</v>
      </c>
      <c r="T295" s="33">
        <f>SUMIF('CCG characteristics'!$M$7:$M$215,$B295,T$9:T$217)</f>
        <v>5109795.3118812246</v>
      </c>
      <c r="U295" s="33">
        <f>SUMIF('CCG characteristics'!$M$7:$M$215,$B295,U$9:U$217)</f>
        <v>5201810.7618474402</v>
      </c>
      <c r="V295" s="33">
        <f>SUMIF('CCG characteristics'!$M$7:$M$215,$B295,V$9:V$217)</f>
        <v>5303282.7851521727</v>
      </c>
      <c r="X295" s="33">
        <f>SUMIF('CCG characteristics'!$M$7:$M$215,$B295,X$9:X$217)</f>
        <v>4865899.7969393833</v>
      </c>
      <c r="Y295" s="33">
        <f>SUMIF('CCG characteristics'!$M$7:$M$215,$B295,Y$9:Y$217)</f>
        <v>5032206.3826270076</v>
      </c>
      <c r="Z295" s="33">
        <f>SUMIF('CCG characteristics'!$M$7:$M$215,$B295,Z$9:Z$217)</f>
        <v>5124351.5170455705</v>
      </c>
      <c r="AA295" s="33">
        <f>SUMIF('CCG characteristics'!$M$7:$M$215,$B295,AA$9:AA$217)</f>
        <v>5215501.2698480198</v>
      </c>
      <c r="AB295" s="33">
        <f>SUMIF('CCG characteristics'!$M$7:$M$215,$B295,AB$9:AB$217)</f>
        <v>5316360.7326192725</v>
      </c>
      <c r="AC295" s="33">
        <f>SUMIF('CCG characteristics'!$M$7:$M$215,$B295,AC$9:AC$217)</f>
        <v>5508154.6873835567</v>
      </c>
      <c r="AE295" s="29">
        <f>Baselines!G295/'CCG WP'!X295-1</f>
        <v>1.7132733518762322E-2</v>
      </c>
      <c r="AF295" s="29">
        <f>(Baselines!G295+Baselines!I295+Baselines!L295)/('CCG WP'!X295+'PC-med WP'!X295+'Specialised WP'!X295)-1</f>
        <v>1.5180488974097406E-2</v>
      </c>
      <c r="AG295" s="29">
        <f>(Baselines!G295+Baselines!I295)/('CCG WP'!X295+'PC-med WP'!X295)-1</f>
        <v>2.0012630628349459E-2</v>
      </c>
    </row>
    <row r="296" spans="2:33" x14ac:dyDescent="0.2">
      <c r="B296" s="38" t="s">
        <v>499</v>
      </c>
      <c r="C296" s="1"/>
      <c r="D296" s="33">
        <f>SUMIF('CCG characteristics'!$M$7:$M$215,$B296,D$9:D$217)</f>
        <v>2395930.7514038798</v>
      </c>
      <c r="E296" s="33">
        <f>SUMIF('CCG characteristics'!$M$7:$M$215,$B296,E$9:E$217)</f>
        <v>2420707.4034386775</v>
      </c>
      <c r="F296" s="33">
        <f>SUMIF('CCG characteristics'!$M$7:$M$215,$B296,F$9:F$217)</f>
        <v>2445430.2920871018</v>
      </c>
      <c r="G296" s="33">
        <f>SUMIF('CCG characteristics'!$M$7:$M$215,$B296,G$9:G$217)</f>
        <v>2470430.8804229428</v>
      </c>
      <c r="H296" s="33">
        <f>SUMIF('CCG characteristics'!$M$7:$M$215,$B296,H$9:H$217)</f>
        <v>2495500.0236002188</v>
      </c>
      <c r="I296" s="33">
        <f>SUMIF('CCG characteristics'!$M$7:$M$215,$B296,I$9:I$217)</f>
        <v>2520672.8371638749</v>
      </c>
      <c r="K296" s="33">
        <f>SUMIF('CCG characteristics'!$M$7:$M$215,$B296,K$9:K$217)</f>
        <v>2395930.7514038798</v>
      </c>
      <c r="L296" s="33">
        <f>SUMIF('CCG characteristics'!$M$7:$M$215,$B296,L$9:L$217)</f>
        <v>2421133.119921369</v>
      </c>
      <c r="M296" s="33">
        <f>SUMIF('CCG characteristics'!$M$7:$M$215,$B296,M$9:M$217)</f>
        <v>2446248.6423100252</v>
      </c>
      <c r="N296" s="33">
        <f>SUMIF('CCG characteristics'!$M$7:$M$215,$B296,N$9:N$217)</f>
        <v>2471638.6634573657</v>
      </c>
      <c r="O296" s="33">
        <f>SUMIF('CCG characteristics'!$M$7:$M$215,$B296,O$9:O$217)</f>
        <v>2497069.5464048274</v>
      </c>
      <c r="P296" s="33">
        <f>SUMIF('CCG characteristics'!$M$7:$M$215,$B296,P$9:P$217)</f>
        <v>2522592.9760312694</v>
      </c>
      <c r="R296" s="33">
        <f>SUMIF('CCG characteristics'!$M$7:$M$215,$B296,R$9:R$217)</f>
        <v>2850477.6951835998</v>
      </c>
      <c r="S296" s="33">
        <f>SUMIF('CCG characteristics'!$M$7:$M$215,$B296,S$9:S$217)</f>
        <v>2966794.5682542799</v>
      </c>
      <c r="T296" s="33">
        <f>SUMIF('CCG characteristics'!$M$7:$M$215,$B296,T$9:T$217)</f>
        <v>3039662.2529059895</v>
      </c>
      <c r="U296" s="33">
        <f>SUMIF('CCG characteristics'!$M$7:$M$215,$B296,U$9:U$217)</f>
        <v>3112863.173744732</v>
      </c>
      <c r="V296" s="33">
        <f>SUMIF('CCG characteristics'!$M$7:$M$215,$B296,V$9:V$217)</f>
        <v>3192098.8048024615</v>
      </c>
      <c r="X296" s="33">
        <f>SUMIF('CCG characteristics'!$M$7:$M$215,$B296,X$9:X$217)</f>
        <v>2841898.7957062796</v>
      </c>
      <c r="Y296" s="33">
        <f>SUMIF('CCG characteristics'!$M$7:$M$215,$B296,Y$9:Y$217)</f>
        <v>2957476.6825372758</v>
      </c>
      <c r="Z296" s="33">
        <f>SUMIF('CCG characteristics'!$M$7:$M$215,$B296,Z$9:Z$217)</f>
        <v>3030079.0913243196</v>
      </c>
      <c r="AA296" s="33">
        <f>SUMIF('CCG characteristics'!$M$7:$M$215,$B296,AA$9:AA$217)</f>
        <v>3102543.5212792703</v>
      </c>
      <c r="AB296" s="33">
        <f>SUMIF('CCG characteristics'!$M$7:$M$215,$B296,AB$9:AB$217)</f>
        <v>3181412.0698684603</v>
      </c>
      <c r="AC296" s="33">
        <f>SUMIF('CCG characteristics'!$M$7:$M$215,$B296,AC$9:AC$217)</f>
        <v>3315413.2462049373</v>
      </c>
      <c r="AE296" s="29">
        <f>Baselines!G296/'CCG WP'!X296-1</f>
        <v>-2.9422491384464511E-2</v>
      </c>
      <c r="AF296" s="29">
        <f>(Baselines!G296+Baselines!I296+Baselines!L296)/('CCG WP'!X296+'PC-med WP'!X296+'Specialised WP'!X296)-1</f>
        <v>-3.6198727926652241E-2</v>
      </c>
      <c r="AG296" s="29">
        <f>(Baselines!G296+Baselines!I296)/('CCG WP'!X296+'PC-med WP'!X296)-1</f>
        <v>-2.9807886192647848E-2</v>
      </c>
    </row>
    <row r="297" spans="2:33" x14ac:dyDescent="0.2">
      <c r="B297" s="38" t="s">
        <v>500</v>
      </c>
      <c r="C297" s="1"/>
      <c r="D297" s="33">
        <f>SUMIF('CCG characteristics'!$M$7:$M$215,$B297,D$9:D$217)</f>
        <v>8156788.7582952529</v>
      </c>
      <c r="E297" s="33">
        <f>SUMIF('CCG characteristics'!$M$7:$M$215,$B297,E$9:E$217)</f>
        <v>8223082.0195824979</v>
      </c>
      <c r="F297" s="33">
        <f>SUMIF('CCG characteristics'!$M$7:$M$215,$B297,F$9:F$217)</f>
        <v>8288432.8777052537</v>
      </c>
      <c r="G297" s="33">
        <f>SUMIF('CCG characteristics'!$M$7:$M$215,$B297,G$9:G$217)</f>
        <v>8354559.1126527051</v>
      </c>
      <c r="H297" s="33">
        <f>SUMIF('CCG characteristics'!$M$7:$M$215,$B297,H$9:H$217)</f>
        <v>8420183.5427241847</v>
      </c>
      <c r="I297" s="33">
        <f>SUMIF('CCG characteristics'!$M$7:$M$215,$B297,I$9:I$217)</f>
        <v>8486131.8680817876</v>
      </c>
      <c r="K297" s="33">
        <f>SUMIF('CCG characteristics'!$M$7:$M$215,$B297,K$9:K$217)</f>
        <v>8156788.7582952529</v>
      </c>
      <c r="L297" s="33">
        <f>SUMIF('CCG characteristics'!$M$7:$M$215,$B297,L$9:L$217)</f>
        <v>8224528.1677412065</v>
      </c>
      <c r="M297" s="33">
        <f>SUMIF('CCG characteristics'!$M$7:$M$215,$B297,M$9:M$217)</f>
        <v>8291206.5576237142</v>
      </c>
      <c r="N297" s="33">
        <f>SUMIF('CCG characteristics'!$M$7:$M$215,$B297,N$9:N$217)</f>
        <v>8358643.6206777263</v>
      </c>
      <c r="O297" s="33">
        <f>SUMIF('CCG characteristics'!$M$7:$M$215,$B297,O$9:O$217)</f>
        <v>8425479.3431506809</v>
      </c>
      <c r="P297" s="33">
        <f>SUMIF('CCG characteristics'!$M$7:$M$215,$B297,P$9:P$217)</f>
        <v>8492596.2340215072</v>
      </c>
      <c r="R297" s="33">
        <f>SUMIF('CCG characteristics'!$M$7:$M$215,$B297,R$9:R$217)</f>
        <v>9683000.8654447459</v>
      </c>
      <c r="S297" s="33">
        <f>SUMIF('CCG characteristics'!$M$7:$M$215,$B297,S$9:S$217)</f>
        <v>10055521.811635545</v>
      </c>
      <c r="T297" s="33">
        <f>SUMIF('CCG characteristics'!$M$7:$M$215,$B297,T$9:T$217)</f>
        <v>10279598.662584117</v>
      </c>
      <c r="U297" s="33">
        <f>SUMIF('CCG characteristics'!$M$7:$M$215,$B297,U$9:U$217)</f>
        <v>10503257.470822835</v>
      </c>
      <c r="V297" s="33">
        <f>SUMIF('CCG characteristics'!$M$7:$M$215,$B297,V$9:V$217)</f>
        <v>10746563.772226207</v>
      </c>
      <c r="X297" s="33">
        <f>SUMIF('CCG characteristics'!$M$7:$M$215,$B297,X$9:X$217)</f>
        <v>9675057.6515816227</v>
      </c>
      <c r="Y297" s="33">
        <f>SUMIF('CCG characteristics'!$M$7:$M$215,$B297,Y$9:Y$217)</f>
        <v>10046473.727869872</v>
      </c>
      <c r="Z297" s="33">
        <f>SUMIF('CCG characteristics'!$M$7:$M$215,$B297,Z$9:Z$217)</f>
        <v>10270015.564886613</v>
      </c>
      <c r="AA297" s="33">
        <f>SUMIF('CCG characteristics'!$M$7:$M$215,$B297,AA$9:AA$217)</f>
        <v>10492251.960381791</v>
      </c>
      <c r="AB297" s="33">
        <f>SUMIF('CCG characteristics'!$M$7:$M$215,$B297,AB$9:AB$217)</f>
        <v>10734551.512719987</v>
      </c>
      <c r="AC297" s="33">
        <f>SUMIF('CCG characteristics'!$M$7:$M$215,$B297,AC$9:AC$217)</f>
        <v>11161715.867949063</v>
      </c>
      <c r="AE297" s="29">
        <f>Baselines!G297/'CCG WP'!X297-1</f>
        <v>-4.0370458254474495E-2</v>
      </c>
      <c r="AF297" s="29">
        <f>(Baselines!G297+Baselines!I297+Baselines!L297)/('CCG WP'!X297+'PC-med WP'!X297+'Specialised WP'!X297)-1</f>
        <v>-3.2484957938572756E-2</v>
      </c>
      <c r="AG297" s="29">
        <f>(Baselines!G297+Baselines!I297)/('CCG WP'!X297+'PC-med WP'!X297)-1</f>
        <v>-3.5757058087146021E-2</v>
      </c>
    </row>
    <row r="298" spans="2:33" x14ac:dyDescent="0.2">
      <c r="B298" s="38" t="s">
        <v>501</v>
      </c>
      <c r="C298" s="1"/>
      <c r="D298" s="33">
        <f>SUMIF('CCG characteristics'!$M$7:$M$215,$B298,D$9:D$217)</f>
        <v>3242891.8743684771</v>
      </c>
      <c r="E298" s="33">
        <f>SUMIF('CCG characteristics'!$M$7:$M$215,$B298,E$9:E$217)</f>
        <v>3287313.293245282</v>
      </c>
      <c r="F298" s="33">
        <f>SUMIF('CCG characteristics'!$M$7:$M$215,$B298,F$9:F$217)</f>
        <v>3330000.4236449697</v>
      </c>
      <c r="G298" s="33">
        <f>SUMIF('CCG characteristics'!$M$7:$M$215,$B298,G$9:G$217)</f>
        <v>3372778.1529732025</v>
      </c>
      <c r="H298" s="33">
        <f>SUMIF('CCG characteristics'!$M$7:$M$215,$B298,H$9:H$217)</f>
        <v>3413951.6195509932</v>
      </c>
      <c r="I298" s="33">
        <f>SUMIF('CCG characteristics'!$M$7:$M$215,$B298,I$9:I$217)</f>
        <v>3454571.8849279517</v>
      </c>
      <c r="K298" s="33">
        <f>SUMIF('CCG characteristics'!$M$7:$M$215,$B298,K$9:K$217)</f>
        <v>3242891.8743684771</v>
      </c>
      <c r="L298" s="33">
        <f>SUMIF('CCG characteristics'!$M$7:$M$215,$B298,L$9:L$217)</f>
        <v>3287891.4149343036</v>
      </c>
      <c r="M298" s="33">
        <f>SUMIF('CCG characteristics'!$M$7:$M$215,$B298,M$9:M$217)</f>
        <v>3331114.7905512122</v>
      </c>
      <c r="N298" s="33">
        <f>SUMIF('CCG characteristics'!$M$7:$M$215,$B298,N$9:N$217)</f>
        <v>3374427.0897090216</v>
      </c>
      <c r="O298" s="33">
        <f>SUMIF('CCG characteristics'!$M$7:$M$215,$B298,O$9:O$217)</f>
        <v>3416098.794413764</v>
      </c>
      <c r="P298" s="33">
        <f>SUMIF('CCG characteristics'!$M$7:$M$215,$B298,P$9:P$217)</f>
        <v>3457203.4274465437</v>
      </c>
      <c r="R298" s="33">
        <f>SUMIF('CCG characteristics'!$M$7:$M$215,$B298,R$9:R$217)</f>
        <v>3870940.0426360094</v>
      </c>
      <c r="S298" s="33">
        <f>SUMIF('CCG characteristics'!$M$7:$M$215,$B298,S$9:S$217)</f>
        <v>4039954.5229819459</v>
      </c>
      <c r="T298" s="33">
        <f>SUMIF('CCG characteristics'!$M$7:$M$215,$B298,T$9:T$217)</f>
        <v>4149926.4441122287</v>
      </c>
      <c r="U298" s="33">
        <f>SUMIF('CCG characteristics'!$M$7:$M$215,$B298,U$9:U$217)</f>
        <v>4258531.0250227246</v>
      </c>
      <c r="V298" s="33">
        <f>SUMIF('CCG characteristics'!$M$7:$M$215,$B298,V$9:V$217)</f>
        <v>4374758.44639563</v>
      </c>
      <c r="X298" s="33">
        <f>SUMIF('CCG characteristics'!$M$7:$M$215,$B298,X$9:X$217)</f>
        <v>3846509.5483137053</v>
      </c>
      <c r="Y298" s="33">
        <f>SUMIF('CCG characteristics'!$M$7:$M$215,$B298,Y$9:Y$217)</f>
        <v>4016244.3421113901</v>
      </c>
      <c r="Z298" s="33">
        <f>SUMIF('CCG characteristics'!$M$7:$M$215,$B298,Z$9:Z$217)</f>
        <v>4126130.558878493</v>
      </c>
      <c r="AA298" s="33">
        <f>SUMIF('CCG characteristics'!$M$7:$M$215,$B298,AA$9:AA$217)</f>
        <v>4235775.6657525999</v>
      </c>
      <c r="AB298" s="33">
        <f>SUMIF('CCG characteristics'!$M$7:$M$215,$B298,AB$9:AB$217)</f>
        <v>4352308.8702348489</v>
      </c>
      <c r="AC298" s="33">
        <f>SUMIF('CCG characteristics'!$M$7:$M$215,$B298,AC$9:AC$217)</f>
        <v>4543760.3874622462</v>
      </c>
      <c r="AE298" s="29">
        <f>Baselines!G298/'CCG WP'!X298-1</f>
        <v>-2.4015227091845226E-2</v>
      </c>
      <c r="AF298" s="29">
        <f>(Baselines!G298+Baselines!I298+Baselines!L298)/('CCG WP'!X298+'PC-med WP'!X298+'Specialised WP'!X298)-1</f>
        <v>-2.5939735289397192E-2</v>
      </c>
      <c r="AG298" s="29">
        <f>(Baselines!G298+Baselines!I298)/('CCG WP'!X298+'PC-med WP'!X298)-1</f>
        <v>-2.8579302591090538E-2</v>
      </c>
    </row>
    <row r="299" spans="2:33" x14ac:dyDescent="0.2">
      <c r="B299" s="38" t="s">
        <v>502</v>
      </c>
      <c r="C299" s="1"/>
      <c r="D299" s="33">
        <f>SUMIF('CCG characteristics'!$M$7:$M$215,$B299,D$9:D$217)</f>
        <v>2208740.2403488061</v>
      </c>
      <c r="E299" s="33">
        <f>SUMIF('CCG characteristics'!$M$7:$M$215,$B299,E$9:E$217)</f>
        <v>2238662.4566665078</v>
      </c>
      <c r="F299" s="33">
        <f>SUMIF('CCG characteristics'!$M$7:$M$215,$B299,F$9:F$217)</f>
        <v>2266624.2080284408</v>
      </c>
      <c r="G299" s="33">
        <f>SUMIF('CCG characteristics'!$M$7:$M$215,$B299,G$9:G$217)</f>
        <v>2294565.608387168</v>
      </c>
      <c r="H299" s="33">
        <f>SUMIF('CCG characteristics'!$M$7:$M$215,$B299,H$9:H$217)</f>
        <v>2320662.919597466</v>
      </c>
      <c r="I299" s="33">
        <f>SUMIF('CCG characteristics'!$M$7:$M$215,$B299,I$9:I$217)</f>
        <v>2346054.271637951</v>
      </c>
      <c r="K299" s="33">
        <f>SUMIF('CCG characteristics'!$M$7:$M$215,$B299,K$9:K$217)</f>
        <v>2208740.2403488061</v>
      </c>
      <c r="L299" s="33">
        <f>SUMIF('CCG characteristics'!$M$7:$M$215,$B299,L$9:L$217)</f>
        <v>2239056.1579067446</v>
      </c>
      <c r="M299" s="33">
        <f>SUMIF('CCG characteristics'!$M$7:$M$215,$B299,M$9:M$217)</f>
        <v>2267382.7217476526</v>
      </c>
      <c r="N299" s="33">
        <f>SUMIF('CCG characteristics'!$M$7:$M$215,$B299,N$9:N$217)</f>
        <v>2295687.4116463247</v>
      </c>
      <c r="O299" s="33">
        <f>SUMIF('CCG characteristics'!$M$7:$M$215,$B299,O$9:O$217)</f>
        <v>2322122.4801423158</v>
      </c>
      <c r="P299" s="33">
        <f>SUMIF('CCG characteristics'!$M$7:$M$215,$B299,P$9:P$217)</f>
        <v>2347841.3936815462</v>
      </c>
      <c r="R299" s="33">
        <f>SUMIF('CCG characteristics'!$M$7:$M$215,$B299,R$9:R$217)</f>
        <v>2636112.6465379749</v>
      </c>
      <c r="S299" s="33">
        <f>SUMIF('CCG characteristics'!$M$7:$M$215,$B299,S$9:S$217)</f>
        <v>2749867.1339812283</v>
      </c>
      <c r="T299" s="33">
        <f>SUMIF('CCG characteristics'!$M$7:$M$215,$B299,T$9:T$217)</f>
        <v>2823274.4829665734</v>
      </c>
      <c r="U299" s="33">
        <f>SUMIF('CCG characteristics'!$M$7:$M$215,$B299,U$9:U$217)</f>
        <v>2894773.0205460261</v>
      </c>
      <c r="V299" s="33">
        <f>SUMIF('CCG characteristics'!$M$7:$M$215,$B299,V$9:V$217)</f>
        <v>2970967.4837942263</v>
      </c>
      <c r="X299" s="33">
        <f>SUMIF('CCG characteristics'!$M$7:$M$215,$B299,X$9:X$217)</f>
        <v>2619865.4637231459</v>
      </c>
      <c r="Y299" s="33">
        <f>SUMIF('CCG characteristics'!$M$7:$M$215,$B299,Y$9:Y$217)</f>
        <v>2735064.9674792602</v>
      </c>
      <c r="Z299" s="33">
        <f>SUMIF('CCG characteristics'!$M$7:$M$215,$B299,Z$9:Z$217)</f>
        <v>2808524.3905173219</v>
      </c>
      <c r="AA299" s="33">
        <f>SUMIF('CCG characteristics'!$M$7:$M$215,$B299,AA$9:AA$217)</f>
        <v>2881679.3535357071</v>
      </c>
      <c r="AB299" s="33">
        <f>SUMIF('CCG characteristics'!$M$7:$M$215,$B299,AB$9:AB$217)</f>
        <v>2958519.3158412566</v>
      </c>
      <c r="AC299" s="33">
        <f>SUMIF('CCG characteristics'!$M$7:$M$215,$B299,AC$9:AC$217)</f>
        <v>3085739.3684043824</v>
      </c>
      <c r="AE299" s="29">
        <f>Baselines!G299/'CCG WP'!X299-1</f>
        <v>3.3021271693055132E-2</v>
      </c>
      <c r="AF299" s="29">
        <f>(Baselines!G299+Baselines!I299+Baselines!L299)/('CCG WP'!X299+'PC-med WP'!X299+'Specialised WP'!X299)-1</f>
        <v>1.7445228415769343E-2</v>
      </c>
      <c r="AG299" s="29">
        <f>(Baselines!G299+Baselines!I299)/('CCG WP'!X299+'PC-med WP'!X299)-1</f>
        <v>2.3717912259657581E-2</v>
      </c>
    </row>
    <row r="300" spans="2:33" x14ac:dyDescent="0.2">
      <c r="B300" s="38" t="s">
        <v>503</v>
      </c>
      <c r="C300" s="1"/>
      <c r="D300" s="33">
        <f>SUMIF('CCG characteristics'!$M$7:$M$215,$B300,D$9:D$217)</f>
        <v>1581048.1610709748</v>
      </c>
      <c r="E300" s="33">
        <f>SUMIF('CCG characteristics'!$M$7:$M$215,$B300,E$9:E$217)</f>
        <v>1601646.8765790188</v>
      </c>
      <c r="F300" s="33">
        <f>SUMIF('CCG characteristics'!$M$7:$M$215,$B300,F$9:F$217)</f>
        <v>1621627.2177812955</v>
      </c>
      <c r="G300" s="33">
        <f>SUMIF('CCG characteristics'!$M$7:$M$215,$B300,G$9:G$217)</f>
        <v>1641665.6594946641</v>
      </c>
      <c r="H300" s="33">
        <f>SUMIF('CCG characteristics'!$M$7:$M$215,$B300,H$9:H$217)</f>
        <v>1661206.7142853222</v>
      </c>
      <c r="I300" s="33">
        <f>SUMIF('CCG characteristics'!$M$7:$M$215,$B300,I$9:I$217)</f>
        <v>1680505.6707647997</v>
      </c>
      <c r="K300" s="33">
        <f>SUMIF('CCG characteristics'!$M$7:$M$215,$B300,K$9:K$217)</f>
        <v>1581048.1610709748</v>
      </c>
      <c r="L300" s="33">
        <f>SUMIF('CCG characteristics'!$M$7:$M$215,$B300,L$9:L$217)</f>
        <v>1601928.5493965771</v>
      </c>
      <c r="M300" s="33">
        <f>SUMIF('CCG characteristics'!$M$7:$M$215,$B300,M$9:M$217)</f>
        <v>1622169.8866929649</v>
      </c>
      <c r="N300" s="33">
        <f>SUMIF('CCG characteristics'!$M$7:$M$215,$B300,N$9:N$217)</f>
        <v>1642468.2627763203</v>
      </c>
      <c r="O300" s="33">
        <f>SUMIF('CCG characteristics'!$M$7:$M$215,$B300,O$9:O$217)</f>
        <v>1662251.5156464055</v>
      </c>
      <c r="P300" s="33">
        <f>SUMIF('CCG characteristics'!$M$7:$M$215,$B300,P$9:P$217)</f>
        <v>1681785.8068489979</v>
      </c>
      <c r="R300" s="33">
        <f>SUMIF('CCG characteristics'!$M$7:$M$215,$B300,R$9:R$217)</f>
        <v>1886001.8731564255</v>
      </c>
      <c r="S300" s="33">
        <f>SUMIF('CCG characteristics'!$M$7:$M$215,$B300,S$9:S$217)</f>
        <v>1967357.1710526133</v>
      </c>
      <c r="T300" s="33">
        <f>SUMIF('CCG characteristics'!$M$7:$M$215,$B300,T$9:T$217)</f>
        <v>2019934.7314682326</v>
      </c>
      <c r="U300" s="33">
        <f>SUMIF('CCG characteristics'!$M$7:$M$215,$B300,U$9:U$217)</f>
        <v>2072173.5748236892</v>
      </c>
      <c r="V300" s="33">
        <f>SUMIF('CCG characteristics'!$M$7:$M$215,$B300,V$9:V$217)</f>
        <v>2128138.1954937633</v>
      </c>
      <c r="X300" s="33">
        <f>SUMIF('CCG characteristics'!$M$7:$M$215,$B300,X$9:X$217)</f>
        <v>1875337.5331354977</v>
      </c>
      <c r="Y300" s="33">
        <f>SUMIF('CCG characteristics'!$M$7:$M$215,$B300,Y$9:Y$217)</f>
        <v>1956797.1264979455</v>
      </c>
      <c r="Z300" s="33">
        <f>SUMIF('CCG characteristics'!$M$7:$M$215,$B300,Z$9:Z$217)</f>
        <v>2009322.7529000109</v>
      </c>
      <c r="AA300" s="33">
        <f>SUMIF('CCG characteristics'!$M$7:$M$215,$B300,AA$9:AA$217)</f>
        <v>2061720.9719706227</v>
      </c>
      <c r="AB300" s="33">
        <f>SUMIF('CCG characteristics'!$M$7:$M$215,$B300,AB$9:AB$217)</f>
        <v>2117805.2660361384</v>
      </c>
      <c r="AC300" s="33">
        <f>SUMIF('CCG characteristics'!$M$7:$M$215,$B300,AC$9:AC$217)</f>
        <v>2210350.617117356</v>
      </c>
      <c r="AE300" s="29">
        <f>Baselines!G300/'CCG WP'!X300-1</f>
        <v>-1.0802209035596588E-2</v>
      </c>
      <c r="AF300" s="29">
        <f>(Baselines!G300+Baselines!I300+Baselines!L300)/('CCG WP'!X300+'PC-med WP'!X300+'Specialised WP'!X300)-1</f>
        <v>-1.1301123031390636E-2</v>
      </c>
      <c r="AG300" s="29">
        <f>(Baselines!G300+Baselines!I300)/('CCG WP'!X300+'PC-med WP'!X300)-1</f>
        <v>-1.3685581403887648E-2</v>
      </c>
    </row>
    <row r="301" spans="2:33" x14ac:dyDescent="0.2">
      <c r="B301" s="38" t="s">
        <v>504</v>
      </c>
      <c r="C301" s="1"/>
      <c r="D301" s="33">
        <f>SUMIF('CCG characteristics'!$M$7:$M$215,$B301,D$9:D$217)</f>
        <v>1666615.6280433359</v>
      </c>
      <c r="E301" s="33">
        <f>SUMIF('CCG characteristics'!$M$7:$M$215,$B301,E$9:E$217)</f>
        <v>1688266.6187737905</v>
      </c>
      <c r="F301" s="33">
        <f>SUMIF('CCG characteristics'!$M$7:$M$215,$B301,F$9:F$217)</f>
        <v>1707744.3091299273</v>
      </c>
      <c r="G301" s="33">
        <f>SUMIF('CCG characteristics'!$M$7:$M$215,$B301,G$9:G$217)</f>
        <v>1727012.7172558501</v>
      </c>
      <c r="H301" s="33">
        <f>SUMIF('CCG characteristics'!$M$7:$M$215,$B301,H$9:H$217)</f>
        <v>1744378.005969652</v>
      </c>
      <c r="I301" s="33">
        <f>SUMIF('CCG characteristics'!$M$7:$M$215,$B301,I$9:I$217)</f>
        <v>1760935.2772163067</v>
      </c>
      <c r="K301" s="33">
        <f>SUMIF('CCG characteristics'!$M$7:$M$215,$B301,K$9:K$217)</f>
        <v>1666615.6280433359</v>
      </c>
      <c r="L301" s="33">
        <f>SUMIF('CCG characteristics'!$M$7:$M$215,$B301,L$9:L$217)</f>
        <v>1688563.5249284825</v>
      </c>
      <c r="M301" s="33">
        <f>SUMIF('CCG characteristics'!$M$7:$M$215,$B301,M$9:M$217)</f>
        <v>1708315.7966675584</v>
      </c>
      <c r="N301" s="33">
        <f>SUMIF('CCG characteristics'!$M$7:$M$215,$B301,N$9:N$217)</f>
        <v>1727857.0463470477</v>
      </c>
      <c r="O301" s="33">
        <f>SUMIF('CCG characteristics'!$M$7:$M$215,$B301,O$9:O$217)</f>
        <v>1745475.1171835712</v>
      </c>
      <c r="P301" s="33">
        <f>SUMIF('CCG characteristics'!$M$7:$M$215,$B301,P$9:P$217)</f>
        <v>1762276.6810743941</v>
      </c>
      <c r="R301" s="33">
        <f>SUMIF('CCG characteristics'!$M$7:$M$215,$B301,R$9:R$217)</f>
        <v>1988000.0092128573</v>
      </c>
      <c r="S301" s="33">
        <f>SUMIF('CCG characteristics'!$M$7:$M$215,$B301,S$9:S$217)</f>
        <v>2071834.374787963</v>
      </c>
      <c r="T301" s="33">
        <f>SUMIF('CCG characteristics'!$M$7:$M$215,$B301,T$9:T$217)</f>
        <v>2124947.2747978601</v>
      </c>
      <c r="U301" s="33">
        <f>SUMIF('CCG characteristics'!$M$7:$M$215,$B301,U$9:U$217)</f>
        <v>2175920.6589945876</v>
      </c>
      <c r="V301" s="33">
        <f>SUMIF('CCG characteristics'!$M$7:$M$215,$B301,V$9:V$217)</f>
        <v>2229991.6557442644</v>
      </c>
      <c r="X301" s="33">
        <f>SUMIF('CCG characteristics'!$M$7:$M$215,$B301,X$9:X$217)</f>
        <v>1976832.1532107666</v>
      </c>
      <c r="Y301" s="33">
        <f>SUMIF('CCG characteristics'!$M$7:$M$215,$B301,Y$9:Y$217)</f>
        <v>2062623.9882758381</v>
      </c>
      <c r="Z301" s="33">
        <f>SUMIF('CCG characteristics'!$M$7:$M$215,$B301,Z$9:Z$217)</f>
        <v>2116028.5538159106</v>
      </c>
      <c r="AA301" s="33">
        <f>SUMIF('CCG characteristics'!$M$7:$M$215,$B301,AA$9:AA$217)</f>
        <v>2168905.9020229387</v>
      </c>
      <c r="AB301" s="33">
        <f>SUMIF('CCG characteristics'!$M$7:$M$215,$B301,AB$9:AB$217)</f>
        <v>2223836.9826174667</v>
      </c>
      <c r="AC301" s="33">
        <f>SUMIF('CCG characteristics'!$M$7:$M$215,$B301,AC$9:AC$217)</f>
        <v>2316138.7934664954</v>
      </c>
      <c r="AE301" s="29">
        <f>Baselines!G301/'CCG WP'!X301-1</f>
        <v>0.15303841567826715</v>
      </c>
      <c r="AF301" s="29">
        <f>(Baselines!G301+Baselines!I301+Baselines!L301)/('CCG WP'!X301+'PC-med WP'!X301+'Specialised WP'!X301)-1</f>
        <v>0.11387337588160507</v>
      </c>
      <c r="AG301" s="29">
        <f>(Baselines!G301+Baselines!I301)/('CCG WP'!X301+'PC-med WP'!X301)-1</f>
        <v>0.13206813487621027</v>
      </c>
    </row>
    <row r="302" spans="2:33" x14ac:dyDescent="0.2">
      <c r="B302" s="38"/>
      <c r="C302" s="1"/>
      <c r="D302" s="1"/>
      <c r="E302" s="1"/>
      <c r="F302" s="1"/>
      <c r="G302" s="1"/>
      <c r="H302" s="1"/>
      <c r="I302" s="1"/>
      <c r="K302" s="1"/>
      <c r="L302" s="1"/>
      <c r="M302" s="1"/>
      <c r="N302" s="1"/>
      <c r="O302" s="1"/>
      <c r="P302" s="1"/>
      <c r="R302" s="1"/>
      <c r="S302" s="1"/>
      <c r="T302" s="1"/>
      <c r="U302" s="1"/>
      <c r="V302" s="1"/>
      <c r="X302" s="1"/>
      <c r="Y302" s="1"/>
      <c r="Z302" s="1"/>
      <c r="AA302" s="1"/>
      <c r="AB302" s="1"/>
      <c r="AC302" s="1"/>
    </row>
    <row r="303" spans="2:33" x14ac:dyDescent="0.2">
      <c r="B303" s="38" t="s">
        <v>458</v>
      </c>
      <c r="C303" s="1"/>
      <c r="D303" s="34">
        <f t="shared" ref="D303:I303" si="26">SUM(D290:D301)</f>
        <v>57329179.000000037</v>
      </c>
      <c r="E303" s="34">
        <f t="shared" si="26"/>
        <v>57747703.783125959</v>
      </c>
      <c r="F303" s="34">
        <f t="shared" si="26"/>
        <v>58154263.949393556</v>
      </c>
      <c r="G303" s="34">
        <f t="shared" si="26"/>
        <v>58563579.997522362</v>
      </c>
      <c r="H303" s="34">
        <f t="shared" si="26"/>
        <v>58961746.461177491</v>
      </c>
      <c r="I303" s="34">
        <f t="shared" si="26"/>
        <v>59357122.738838464</v>
      </c>
      <c r="K303" s="34">
        <f t="shared" ref="K303:P303" si="27">SUM(K290:K301)</f>
        <v>57329179.000000037</v>
      </c>
      <c r="L303" s="34">
        <f t="shared" si="27"/>
        <v>57757859.553832948</v>
      </c>
      <c r="M303" s="34">
        <f t="shared" si="27"/>
        <v>58173724.964095518</v>
      </c>
      <c r="N303" s="34">
        <f t="shared" si="27"/>
        <v>58592211.479955882</v>
      </c>
      <c r="O303" s="34">
        <f t="shared" si="27"/>
        <v>58998829.933345489</v>
      </c>
      <c r="P303" s="34">
        <f t="shared" si="27"/>
        <v>59402338.411712445</v>
      </c>
      <c r="R303" s="34">
        <f>SUM(R290:R301)</f>
        <v>68000181.000000015</v>
      </c>
      <c r="S303" s="34">
        <f>SUM(S290:S301)</f>
        <v>70552718.253373623</v>
      </c>
      <c r="T303" s="34">
        <f>SUM(T290:T301)</f>
        <v>72057674.199341565</v>
      </c>
      <c r="U303" s="34">
        <f>SUM(U290:U301)</f>
        <v>73548325.979930505</v>
      </c>
      <c r="V303" s="34">
        <f>SUM(V290:V301)</f>
        <v>75167946.334656015</v>
      </c>
      <c r="X303" s="34">
        <f t="shared" ref="X303:AC303" si="28">SUM(X290:X301)</f>
        <v>68000181</v>
      </c>
      <c r="Y303" s="34">
        <f t="shared" si="28"/>
        <v>70552718.253373623</v>
      </c>
      <c r="Z303" s="34">
        <f t="shared" si="28"/>
        <v>72057674.199341565</v>
      </c>
      <c r="AA303" s="34">
        <f t="shared" si="28"/>
        <v>73548325.979930475</v>
      </c>
      <c r="AB303" s="34">
        <f t="shared" si="28"/>
        <v>75167946.334656</v>
      </c>
      <c r="AC303" s="34">
        <f t="shared" si="28"/>
        <v>78071770.395391196</v>
      </c>
      <c r="AE303" s="29">
        <f>Baselines!G303/'CCG WP'!X303-1</f>
        <v>0</v>
      </c>
      <c r="AF303" s="29">
        <f>(Baselines!G303+Baselines!I303+Baselines!L303)/('CCG WP'!X303+'PC-med WP'!X303+'Specialised WP'!X303)-1</f>
        <v>0</v>
      </c>
      <c r="AG303" s="29">
        <f>(Baselines!G303+Baselines!I303)/('CCG WP'!X303+'PC-med WP'!X303)-1</f>
        <v>0</v>
      </c>
    </row>
    <row r="304" spans="2:33" x14ac:dyDescent="0.2">
      <c r="C304" s="1"/>
      <c r="D304" s="1"/>
    </row>
    <row r="305" spans="2:33" x14ac:dyDescent="0.2">
      <c r="B305" s="14" t="s">
        <v>514</v>
      </c>
      <c r="C305" s="1"/>
      <c r="D305" s="1"/>
    </row>
    <row r="306" spans="2:33" x14ac:dyDescent="0.2">
      <c r="B306" s="38"/>
      <c r="C306" s="1"/>
      <c r="D306" s="1"/>
    </row>
    <row r="307" spans="2:33" x14ac:dyDescent="0.2">
      <c r="B307" s="38" t="s">
        <v>506</v>
      </c>
      <c r="C307" s="1"/>
      <c r="D307" s="33">
        <f>SUMIF('CCG characteristics'!$F$7:$F$215,$B307,D$9:D$217)</f>
        <v>3620159.0491594304</v>
      </c>
      <c r="E307" s="33">
        <f>SUMIF('CCG characteristics'!$F$7:$F$215,$B307,E$9:E$217)</f>
        <v>3629744.0218573445</v>
      </c>
      <c r="F307" s="33">
        <f>SUMIF('CCG characteristics'!$F$7:$F$215,$B307,F$9:F$217)</f>
        <v>3639113.8021498169</v>
      </c>
      <c r="G307" s="33">
        <f>SUMIF('CCG characteristics'!$F$7:$F$215,$B307,G$9:G$217)</f>
        <v>3648649.0788202612</v>
      </c>
      <c r="H307" s="33">
        <f>SUMIF('CCG characteristics'!$F$7:$F$215,$B307,H$9:H$217)</f>
        <v>3657809.6156963613</v>
      </c>
      <c r="I307" s="33">
        <f>SUMIF('CCG characteristics'!$F$7:$F$215,$B307,I$9:I$217)</f>
        <v>3666844.134511678</v>
      </c>
      <c r="K307" s="33">
        <f>SUMIF('CCG characteristics'!$F$7:$F$215,$B307,K$9:K$217)</f>
        <v>3620159.0491594304</v>
      </c>
      <c r="L307" s="33">
        <f>SUMIF('CCG characteristics'!$F$7:$F$215,$B307,L$9:L$217)</f>
        <v>3630382.3649531929</v>
      </c>
      <c r="M307" s="33">
        <f>SUMIF('CCG characteristics'!$F$7:$F$215,$B307,M$9:M$217)</f>
        <v>3640331.6122018439</v>
      </c>
      <c r="N307" s="33">
        <f>SUMIF('CCG characteristics'!$F$7:$F$215,$B307,N$9:N$217)</f>
        <v>3650432.8876654641</v>
      </c>
      <c r="O307" s="33">
        <f>SUMIF('CCG characteristics'!$F$7:$F$215,$B307,O$9:O$217)</f>
        <v>3660110.1629023175</v>
      </c>
      <c r="P307" s="33">
        <f>SUMIF('CCG characteristics'!$F$7:$F$215,$B307,P$9:P$217)</f>
        <v>3669637.3767918907</v>
      </c>
      <c r="R307" s="33">
        <f>SUMIF('CCG characteristics'!$F$7:$F$215,$B307,R$9:R$217)</f>
        <v>4274165.6256484753</v>
      </c>
      <c r="S307" s="33">
        <f>SUMIF('CCG characteristics'!$F$7:$F$215,$B307,S$9:S$217)</f>
        <v>4414970.6889672838</v>
      </c>
      <c r="T307" s="33">
        <f>SUMIF('CCG characteristics'!$F$7:$F$215,$B307,T$9:T$217)</f>
        <v>4489362.9556198753</v>
      </c>
      <c r="U307" s="33">
        <f>SUMIF('CCG characteristics'!$F$7:$F$215,$B307,U$9:U$217)</f>
        <v>4562717.1875734124</v>
      </c>
      <c r="V307" s="33">
        <f>SUMIF('CCG characteristics'!$F$7:$F$215,$B307,V$9:V$217)</f>
        <v>4643573.1787951495</v>
      </c>
      <c r="X307" s="33">
        <f>SUMIF('CCG characteristics'!$F$7:$F$215,$B307,X$9:X$217)</f>
        <v>4293999.5807654783</v>
      </c>
      <c r="Y307" s="33">
        <f>SUMIF('CCG characteristics'!$F$7:$F$215,$B307,Y$9:Y$217)</f>
        <v>4434605.889573019</v>
      </c>
      <c r="Z307" s="33">
        <f>SUMIF('CCG characteristics'!$F$7:$F$215,$B307,Z$9:Z$217)</f>
        <v>4509146.1729759062</v>
      </c>
      <c r="AA307" s="33">
        <f>SUMIF('CCG characteristics'!$F$7:$F$215,$B307,AA$9:AA$217)</f>
        <v>4582234.0752870413</v>
      </c>
      <c r="AB307" s="33">
        <f>SUMIF('CCG characteristics'!$F$7:$F$215,$B307,AB$9:AB$217)</f>
        <v>4663193.5686655715</v>
      </c>
      <c r="AC307" s="33">
        <f>SUMIF('CCG characteristics'!$F$7:$F$215,$B307,AC$9:AC$217)</f>
        <v>4822959.7415773375</v>
      </c>
      <c r="AE307" s="29">
        <f>Baselines!G307/'CCG WP'!X307-1</f>
        <v>4.2297761254101562E-2</v>
      </c>
      <c r="AF307" s="29">
        <f>(Baselines!G307+Baselines!I307+Baselines!L307)/('CCG WP'!X307+'PC-med WP'!X307+'Specialised WP'!X307)-1</f>
        <v>3.5347543851686369E-2</v>
      </c>
      <c r="AG307" s="29">
        <f>(Baselines!G307+Baselines!I307)/('CCG WP'!X307+'PC-med WP'!X307)-1</f>
        <v>4.1996032204403067E-2</v>
      </c>
    </row>
    <row r="308" spans="2:33" x14ac:dyDescent="0.2">
      <c r="B308" s="38" t="s">
        <v>507</v>
      </c>
      <c r="C308" s="1"/>
      <c r="D308" s="33">
        <f>SUMIF('CCG characteristics'!$F$7:$F$215,$B308,D$9:D$217)</f>
        <v>4884665.9330139412</v>
      </c>
      <c r="E308" s="33">
        <f>SUMIF('CCG characteristics'!$F$7:$F$215,$B308,E$9:E$217)</f>
        <v>4908768.4339805953</v>
      </c>
      <c r="F308" s="33">
        <f>SUMIF('CCG characteristics'!$F$7:$F$215,$B308,F$9:F$217)</f>
        <v>4932307.1235319488</v>
      </c>
      <c r="G308" s="33">
        <f>SUMIF('CCG characteristics'!$F$7:$F$215,$B308,G$9:G$217)</f>
        <v>4955984.9908664096</v>
      </c>
      <c r="H308" s="33">
        <f>SUMIF('CCG characteristics'!$F$7:$F$215,$B308,H$9:H$217)</f>
        <v>4978830.6241203733</v>
      </c>
      <c r="I308" s="33">
        <f>SUMIF('CCG characteristics'!$F$7:$F$215,$B308,I$9:I$217)</f>
        <v>5001303.6834058426</v>
      </c>
      <c r="K308" s="33">
        <f>SUMIF('CCG characteristics'!$F$7:$F$215,$B308,K$9:K$217)</f>
        <v>4884665.9330139412</v>
      </c>
      <c r="L308" s="33">
        <f>SUMIF('CCG characteristics'!$F$7:$F$215,$B308,L$9:L$217)</f>
        <v>4909631.712057529</v>
      </c>
      <c r="M308" s="33">
        <f>SUMIF('CCG characteristics'!$F$7:$F$215,$B308,M$9:M$217)</f>
        <v>4933957.6938414481</v>
      </c>
      <c r="N308" s="33">
        <f>SUMIF('CCG characteristics'!$F$7:$F$215,$B308,N$9:N$217)</f>
        <v>4958407.9506173804</v>
      </c>
      <c r="O308" s="33">
        <f>SUMIF('CCG characteristics'!$F$7:$F$215,$B308,O$9:O$217)</f>
        <v>4981962.0158779109</v>
      </c>
      <c r="P308" s="33">
        <f>SUMIF('CCG characteristics'!$F$7:$F$215,$B308,P$9:P$217)</f>
        <v>5005113.4588945769</v>
      </c>
      <c r="R308" s="33">
        <f>SUMIF('CCG characteristics'!$F$7:$F$215,$B308,R$9:R$217)</f>
        <v>5780266.921977656</v>
      </c>
      <c r="S308" s="33">
        <f>SUMIF('CCG characteristics'!$F$7:$F$215,$B308,S$9:S$217)</f>
        <v>5983872.0532767773</v>
      </c>
      <c r="T308" s="33">
        <f>SUMIF('CCG characteristics'!$F$7:$F$215,$B308,T$9:T$217)</f>
        <v>6097932.3979815952</v>
      </c>
      <c r="U308" s="33">
        <f>SUMIF('CCG characteristics'!$F$7:$F$215,$B308,U$9:U$217)</f>
        <v>6210546.3240098394</v>
      </c>
      <c r="V308" s="33">
        <f>SUMIF('CCG characteristics'!$F$7:$F$215,$B308,V$9:V$217)</f>
        <v>6333489.7234091293</v>
      </c>
      <c r="X308" s="33">
        <f>SUMIF('CCG characteristics'!$F$7:$F$215,$B308,X$9:X$217)</f>
        <v>5793876.2313250937</v>
      </c>
      <c r="Y308" s="33">
        <f>SUMIF('CCG characteristics'!$F$7:$F$215,$B308,Y$9:Y$217)</f>
        <v>5997242.0305114323</v>
      </c>
      <c r="Z308" s="33">
        <f>SUMIF('CCG characteristics'!$F$7:$F$215,$B308,Z$9:Z$217)</f>
        <v>6111513.6814015685</v>
      </c>
      <c r="AA308" s="33">
        <f>SUMIF('CCG characteristics'!$F$7:$F$215,$B308,AA$9:AA$217)</f>
        <v>6224079.8748182133</v>
      </c>
      <c r="AB308" s="33">
        <f>SUMIF('CCG characteristics'!$F$7:$F$215,$B308,AB$9:AB$217)</f>
        <v>6347309.8343455698</v>
      </c>
      <c r="AC308" s="33">
        <f>SUMIF('CCG characteristics'!$F$7:$F$215,$B308,AC$9:AC$217)</f>
        <v>6578159.7023569923</v>
      </c>
      <c r="AE308" s="29">
        <f>Baselines!G308/'CCG WP'!X308-1</f>
        <v>-1.4846004213757036E-2</v>
      </c>
      <c r="AF308" s="29">
        <f>(Baselines!G308+Baselines!I308+Baselines!L308)/('CCG WP'!X308+'PC-med WP'!X308+'Specialised WP'!X308)-1</f>
        <v>-6.4412211677442599E-3</v>
      </c>
      <c r="AG308" s="29">
        <f>(Baselines!G308+Baselines!I308)/('CCG WP'!X308+'PC-med WP'!X308)-1</f>
        <v>-1.6383388963708501E-2</v>
      </c>
    </row>
    <row r="309" spans="2:33" x14ac:dyDescent="0.2">
      <c r="B309" s="38" t="s">
        <v>508</v>
      </c>
      <c r="C309" s="1"/>
      <c r="D309" s="33">
        <f>SUMIF('CCG characteristics'!$F$7:$F$215,$B309,D$9:D$217)</f>
        <v>2916382.2706511603</v>
      </c>
      <c r="E309" s="33">
        <f>SUMIF('CCG characteristics'!$F$7:$F$215,$B309,E$9:E$217)</f>
        <v>2924441.4432212794</v>
      </c>
      <c r="F309" s="33">
        <f>SUMIF('CCG characteristics'!$F$7:$F$215,$B309,F$9:F$217)</f>
        <v>2932419.3840711308</v>
      </c>
      <c r="G309" s="33">
        <f>SUMIF('CCG characteristics'!$F$7:$F$215,$B309,G$9:G$217)</f>
        <v>2940566.7499260129</v>
      </c>
      <c r="H309" s="33">
        <f>SUMIF('CCG characteristics'!$F$7:$F$215,$B309,H$9:H$217)</f>
        <v>2948627.5115930717</v>
      </c>
      <c r="I309" s="33">
        <f>SUMIF('CCG characteristics'!$F$7:$F$215,$B309,I$9:I$217)</f>
        <v>2956791.8324198024</v>
      </c>
      <c r="K309" s="33">
        <f>SUMIF('CCG characteristics'!$F$7:$F$215,$B309,K$9:K$217)</f>
        <v>2916382.2706511603</v>
      </c>
      <c r="L309" s="33">
        <f>SUMIF('CCG characteristics'!$F$7:$F$215,$B309,L$9:L$217)</f>
        <v>2924955.7486360008</v>
      </c>
      <c r="M309" s="33">
        <f>SUMIF('CCG characteristics'!$F$7:$F$215,$B309,M$9:M$217)</f>
        <v>2933400.7025999902</v>
      </c>
      <c r="N309" s="33">
        <f>SUMIF('CCG characteristics'!$F$7:$F$215,$B309,N$9:N$217)</f>
        <v>2942004.3803654201</v>
      </c>
      <c r="O309" s="33">
        <f>SUMIF('CCG characteristics'!$F$7:$F$215,$B309,O$9:O$217)</f>
        <v>2950482.0249483013</v>
      </c>
      <c r="P309" s="33">
        <f>SUMIF('CCG characteristics'!$F$7:$F$215,$B309,P$9:P$217)</f>
        <v>2959044.1877578367</v>
      </c>
      <c r="R309" s="33">
        <f>SUMIF('CCG characteristics'!$F$7:$F$215,$B309,R$9:R$217)</f>
        <v>3443644.2392546944</v>
      </c>
      <c r="S309" s="33">
        <f>SUMIF('CCG characteristics'!$F$7:$F$215,$B309,S$9:S$217)</f>
        <v>3557609.4434819072</v>
      </c>
      <c r="T309" s="33">
        <f>SUMIF('CCG characteristics'!$F$7:$F$215,$B309,T$9:T$217)</f>
        <v>3618125.8187520243</v>
      </c>
      <c r="U309" s="33">
        <f>SUMIF('CCG characteristics'!$F$7:$F$215,$B309,U$9:U$217)</f>
        <v>3678090.1250750991</v>
      </c>
      <c r="V309" s="33">
        <f>SUMIF('CCG characteristics'!$F$7:$F$215,$B309,V$9:V$217)</f>
        <v>3744385.8382416964</v>
      </c>
      <c r="X309" s="33">
        <f>SUMIF('CCG characteristics'!$F$7:$F$215,$B309,X$9:X$217)</f>
        <v>3459224.8786515812</v>
      </c>
      <c r="Y309" s="33">
        <f>SUMIF('CCG characteristics'!$F$7:$F$215,$B309,Y$9:Y$217)</f>
        <v>3572909.045300771</v>
      </c>
      <c r="Z309" s="33">
        <f>SUMIF('CCG characteristics'!$F$7:$F$215,$B309,Z$9:Z$217)</f>
        <v>3633496.6044297242</v>
      </c>
      <c r="AA309" s="33">
        <f>SUMIF('CCG characteristics'!$F$7:$F$215,$B309,AA$9:AA$217)</f>
        <v>3692973.7201594054</v>
      </c>
      <c r="AB309" s="33">
        <f>SUMIF('CCG characteristics'!$F$7:$F$215,$B309,AB$9:AB$217)</f>
        <v>3759085.9812515127</v>
      </c>
      <c r="AC309" s="33">
        <f>SUMIF('CCG characteristics'!$F$7:$F$215,$B309,AC$9:AC$217)</f>
        <v>3889035.7617789754</v>
      </c>
      <c r="AE309" s="29">
        <f>Baselines!G309/'CCG WP'!X309-1</f>
        <v>1.0480345054222129E-2</v>
      </c>
      <c r="AF309" s="29">
        <f>(Baselines!G309+Baselines!I309+Baselines!L309)/('CCG WP'!X309+'PC-med WP'!X309+'Specialised WP'!X309)-1</f>
        <v>1.6120310951061478E-2</v>
      </c>
      <c r="AG309" s="29">
        <f>(Baselines!G309+Baselines!I309)/('CCG WP'!X309+'PC-med WP'!X309)-1</f>
        <v>9.0698372259032656E-3</v>
      </c>
    </row>
    <row r="310" spans="2:33" x14ac:dyDescent="0.2">
      <c r="B310" s="38" t="s">
        <v>509</v>
      </c>
      <c r="C310" s="1"/>
      <c r="D310" s="33">
        <f>SUMIF('CCG characteristics'!$F$7:$F$215,$B310,D$9:D$217)</f>
        <v>5755092.5894086286</v>
      </c>
      <c r="E310" s="33">
        <f>SUMIF('CCG characteristics'!$F$7:$F$215,$B310,E$9:E$217)</f>
        <v>5784689.5825595064</v>
      </c>
      <c r="F310" s="33">
        <f>SUMIF('CCG characteristics'!$F$7:$F$215,$B310,F$9:F$217)</f>
        <v>5813396.9537415439</v>
      </c>
      <c r="G310" s="33">
        <f>SUMIF('CCG characteristics'!$F$7:$F$215,$B310,G$9:G$217)</f>
        <v>5842189.23557988</v>
      </c>
      <c r="H310" s="33">
        <f>SUMIF('CCG characteristics'!$F$7:$F$215,$B310,H$9:H$217)</f>
        <v>5869951.761812414</v>
      </c>
      <c r="I310" s="33">
        <f>SUMIF('CCG characteristics'!$F$7:$F$215,$B310,I$9:I$217)</f>
        <v>5897249.2605875535</v>
      </c>
      <c r="K310" s="33">
        <f>SUMIF('CCG characteristics'!$F$7:$F$215,$B310,K$9:K$217)</f>
        <v>5755092.5894086286</v>
      </c>
      <c r="L310" s="33">
        <f>SUMIF('CCG characteristics'!$F$7:$F$215,$B310,L$9:L$217)</f>
        <v>5785706.9040660411</v>
      </c>
      <c r="M310" s="33">
        <f>SUMIF('CCG characteristics'!$F$7:$F$215,$B310,M$9:M$217)</f>
        <v>5815342.3760700524</v>
      </c>
      <c r="N310" s="33">
        <f>SUMIF('CCG characteristics'!$F$7:$F$215,$B310,N$9:N$217)</f>
        <v>5845045.4567753542</v>
      </c>
      <c r="O310" s="33">
        <f>SUMIF('CCG characteristics'!$F$7:$F$215,$B310,O$9:O$217)</f>
        <v>5873643.6163766263</v>
      </c>
      <c r="P310" s="33">
        <f>SUMIF('CCG characteristics'!$F$7:$F$215,$B310,P$9:P$217)</f>
        <v>5901741.5284253359</v>
      </c>
      <c r="R310" s="33">
        <f>SUMIF('CCG characteristics'!$F$7:$F$215,$B310,R$9:R$217)</f>
        <v>6811698.3511611372</v>
      </c>
      <c r="S310" s="33">
        <f>SUMIF('CCG characteristics'!$F$7:$F$215,$B310,S$9:S$217)</f>
        <v>7052809.708489567</v>
      </c>
      <c r="T310" s="33">
        <f>SUMIF('CCG characteristics'!$F$7:$F$215,$B310,T$9:T$217)</f>
        <v>7188333.9195815101</v>
      </c>
      <c r="U310" s="33">
        <f>SUMIF('CCG characteristics'!$F$7:$F$215,$B310,U$9:U$217)</f>
        <v>7322122.419635416</v>
      </c>
      <c r="V310" s="33">
        <f>SUMIF('CCG characteristics'!$F$7:$F$215,$B310,V$9:V$217)</f>
        <v>7468086.3136225753</v>
      </c>
      <c r="X310" s="33">
        <f>SUMIF('CCG characteristics'!$F$7:$F$215,$B310,X$9:X$217)</f>
        <v>6826320.2888627648</v>
      </c>
      <c r="Y310" s="33">
        <f>SUMIF('CCG characteristics'!$F$7:$F$215,$B310,Y$9:Y$217)</f>
        <v>7067390.5205699587</v>
      </c>
      <c r="Z310" s="33">
        <f>SUMIF('CCG characteristics'!$F$7:$F$215,$B310,Z$9:Z$217)</f>
        <v>7203252.7838145094</v>
      </c>
      <c r="AA310" s="33">
        <f>SUMIF('CCG characteristics'!$F$7:$F$215,$B310,AA$9:AA$217)</f>
        <v>7337038.4521070663</v>
      </c>
      <c r="AB310" s="33">
        <f>SUMIF('CCG characteristics'!$F$7:$F$215,$B310,AB$9:AB$217)</f>
        <v>7483364.1386361923</v>
      </c>
      <c r="AC310" s="33">
        <f>SUMIF('CCG characteristics'!$F$7:$F$215,$B310,AC$9:AC$217)</f>
        <v>7756587.0613827445</v>
      </c>
      <c r="AE310" s="29">
        <f>Baselines!G310/'CCG WP'!X310-1</f>
        <v>3.3201788254229037E-2</v>
      </c>
      <c r="AF310" s="29">
        <f>(Baselines!G310+Baselines!I310+Baselines!L310)/('CCG WP'!X310+'PC-med WP'!X310+'Specialised WP'!X310)-1</f>
        <v>3.3431982147782424E-2</v>
      </c>
      <c r="AG310" s="29">
        <f>(Baselines!G310+Baselines!I310)/('CCG WP'!X310+'PC-med WP'!X310)-1</f>
        <v>3.2235653351577076E-2</v>
      </c>
    </row>
    <row r="311" spans="2:33" x14ac:dyDescent="0.2">
      <c r="B311" s="38" t="s">
        <v>151</v>
      </c>
      <c r="C311" s="1"/>
      <c r="D311" s="33">
        <f>SUMIF('CCG characteristics'!$F$7:$F$215,$B311,D$9:D$217)</f>
        <v>4417199.5061492007</v>
      </c>
      <c r="E311" s="33">
        <f>SUMIF('CCG characteristics'!$F$7:$F$215,$B311,E$9:E$217)</f>
        <v>4446090.4836090617</v>
      </c>
      <c r="F311" s="33">
        <f>SUMIF('CCG characteristics'!$F$7:$F$215,$B311,F$9:F$217)</f>
        <v>4474274.6949190693</v>
      </c>
      <c r="G311" s="33">
        <f>SUMIF('CCG characteristics'!$F$7:$F$215,$B311,G$9:G$217)</f>
        <v>4502577.7800412225</v>
      </c>
      <c r="H311" s="33">
        <f>SUMIF('CCG characteristics'!$F$7:$F$215,$B311,H$9:H$217)</f>
        <v>4530184.8800923862</v>
      </c>
      <c r="I311" s="33">
        <f>SUMIF('CCG characteristics'!$F$7:$F$215,$B311,I$9:I$217)</f>
        <v>4557647.9215284977</v>
      </c>
      <c r="K311" s="33">
        <f>SUMIF('CCG characteristics'!$F$7:$F$215,$B311,K$9:K$217)</f>
        <v>4417199.5061492007</v>
      </c>
      <c r="L311" s="33">
        <f>SUMIF('CCG characteristics'!$F$7:$F$215,$B311,L$9:L$217)</f>
        <v>4446872.393062355</v>
      </c>
      <c r="M311" s="33">
        <f>SUMIF('CCG characteristics'!$F$7:$F$215,$B311,M$9:M$217)</f>
        <v>4475771.9871158078</v>
      </c>
      <c r="N311" s="33">
        <f>SUMIF('CCG characteristics'!$F$7:$F$215,$B311,N$9:N$217)</f>
        <v>4504779.0709565002</v>
      </c>
      <c r="O311" s="33">
        <f>SUMIF('CCG characteristics'!$F$7:$F$215,$B311,O$9:O$217)</f>
        <v>4533034.1000527777</v>
      </c>
      <c r="P311" s="33">
        <f>SUMIF('CCG characteristics'!$F$7:$F$215,$B311,P$9:P$217)</f>
        <v>4561119.7393657817</v>
      </c>
      <c r="R311" s="33">
        <f>SUMIF('CCG characteristics'!$F$7:$F$215,$B311,R$9:R$217)</f>
        <v>5235445.5298036765</v>
      </c>
      <c r="S311" s="33">
        <f>SUMIF('CCG characteristics'!$F$7:$F$215,$B311,S$9:S$217)</f>
        <v>5428187.3847380402</v>
      </c>
      <c r="T311" s="33">
        <f>SUMIF('CCG characteristics'!$F$7:$F$215,$B311,T$9:T$217)</f>
        <v>5540052.0723823765</v>
      </c>
      <c r="U311" s="33">
        <f>SUMIF('CCG characteristics'!$F$7:$F$215,$B311,U$9:U$217)</f>
        <v>5650909.8577968637</v>
      </c>
      <c r="V311" s="33">
        <f>SUMIF('CCG characteristics'!$F$7:$F$215,$B311,V$9:V$217)</f>
        <v>5771658.3717348594</v>
      </c>
      <c r="X311" s="33">
        <f>SUMIF('CCG characteristics'!$F$7:$F$215,$B311,X$9:X$217)</f>
        <v>5239397.6535274666</v>
      </c>
      <c r="Y311" s="33">
        <f>SUMIF('CCG characteristics'!$F$7:$F$215,$B311,Y$9:Y$217)</f>
        <v>5431969.5618916554</v>
      </c>
      <c r="Z311" s="33">
        <f>SUMIF('CCG characteristics'!$F$7:$F$215,$B311,Z$9:Z$217)</f>
        <v>5543975.7353888545</v>
      </c>
      <c r="AA311" s="33">
        <f>SUMIF('CCG characteristics'!$F$7:$F$215,$B311,AA$9:AA$217)</f>
        <v>5654658.7201546356</v>
      </c>
      <c r="AB311" s="33">
        <f>SUMIF('CCG characteristics'!$F$7:$F$215,$B311,AB$9:AB$217)</f>
        <v>5775349.5171156107</v>
      </c>
      <c r="AC311" s="33">
        <f>SUMIF('CCG characteristics'!$F$7:$F$215,$B311,AC$9:AC$217)</f>
        <v>5994624.1605774928</v>
      </c>
      <c r="AE311" s="29">
        <f>Baselines!G311/'CCG WP'!X311-1</f>
        <v>-1.4770679884425708E-2</v>
      </c>
      <c r="AF311" s="29">
        <f>(Baselines!G311+Baselines!I311+Baselines!L311)/('CCG WP'!X311+'PC-med WP'!X311+'Specialised WP'!X311)-1</f>
        <v>-8.2148421538880134E-3</v>
      </c>
      <c r="AG311" s="29">
        <f>(Baselines!G311+Baselines!I311)/('CCG WP'!X311+'PC-med WP'!X311)-1</f>
        <v>-1.4874288480763997E-2</v>
      </c>
    </row>
    <row r="312" spans="2:33" x14ac:dyDescent="0.2">
      <c r="B312" s="38" t="s">
        <v>510</v>
      </c>
      <c r="C312" s="1"/>
      <c r="D312" s="33">
        <f>SUMIF('CCG characteristics'!$F$7:$F$215,$B312,D$9:D$217)</f>
        <v>3740869.5421731328</v>
      </c>
      <c r="E312" s="33">
        <f>SUMIF('CCG characteristics'!$F$7:$F$215,$B312,E$9:E$217)</f>
        <v>3759100.6141596045</v>
      </c>
      <c r="F312" s="33">
        <f>SUMIF('CCG characteristics'!$F$7:$F$215,$B312,F$9:F$217)</f>
        <v>3776990.7100319248</v>
      </c>
      <c r="G312" s="33">
        <f>SUMIF('CCG characteristics'!$F$7:$F$215,$B312,G$9:G$217)</f>
        <v>3795020.0324813467</v>
      </c>
      <c r="H312" s="33">
        <f>SUMIF('CCG characteristics'!$F$7:$F$215,$B312,H$9:H$217)</f>
        <v>3812691.2708370895</v>
      </c>
      <c r="I312" s="33">
        <f>SUMIF('CCG characteristics'!$F$7:$F$215,$B312,I$9:I$217)</f>
        <v>3830371.9287471352</v>
      </c>
      <c r="K312" s="33">
        <f>SUMIF('CCG characteristics'!$F$7:$F$215,$B312,K$9:K$217)</f>
        <v>3740869.5421731328</v>
      </c>
      <c r="L312" s="33">
        <f>SUMIF('CCG characteristics'!$F$7:$F$215,$B312,L$9:L$217)</f>
        <v>3759761.706487108</v>
      </c>
      <c r="M312" s="33">
        <f>SUMIF('CCG characteristics'!$F$7:$F$215,$B312,M$9:M$217)</f>
        <v>3778254.6598568433</v>
      </c>
      <c r="N312" s="33">
        <f>SUMIF('CCG characteristics'!$F$7:$F$215,$B312,N$9:N$217)</f>
        <v>3796875.4014563896</v>
      </c>
      <c r="O312" s="33">
        <f>SUMIF('CCG characteristics'!$F$7:$F$215,$B312,O$9:O$217)</f>
        <v>3815089.229498649</v>
      </c>
      <c r="P312" s="33">
        <f>SUMIF('CCG characteristics'!$F$7:$F$215,$B312,P$9:P$217)</f>
        <v>3833289.7393842493</v>
      </c>
      <c r="R312" s="33">
        <f>SUMIF('CCG characteristics'!$F$7:$F$215,$B312,R$9:R$217)</f>
        <v>4426488.0750939408</v>
      </c>
      <c r="S312" s="33">
        <f>SUMIF('CCG characteristics'!$F$7:$F$215,$B312,S$9:S$217)</f>
        <v>4582242.8711742107</v>
      </c>
      <c r="T312" s="33">
        <f>SUMIF('CCG characteristics'!$F$7:$F$215,$B312,T$9:T$217)</f>
        <v>4669460.3897522101</v>
      </c>
      <c r="U312" s="33">
        <f>SUMIF('CCG characteristics'!$F$7:$F$215,$B312,U$9:U$217)</f>
        <v>4755915.1022264641</v>
      </c>
      <c r="V312" s="33">
        <f>SUMIF('CCG characteristics'!$F$7:$F$215,$B312,V$9:V$217)</f>
        <v>4850659.5046502361</v>
      </c>
      <c r="X312" s="33">
        <f>SUMIF('CCG characteristics'!$F$7:$F$215,$B312,X$9:X$217)</f>
        <v>4437178.5956530105</v>
      </c>
      <c r="Y312" s="33">
        <f>SUMIF('CCG characteristics'!$F$7:$F$215,$B312,Y$9:Y$217)</f>
        <v>4592646.0991923092</v>
      </c>
      <c r="Z312" s="33">
        <f>SUMIF('CCG characteristics'!$F$7:$F$215,$B312,Z$9:Z$217)</f>
        <v>4679986.4284114698</v>
      </c>
      <c r="AA312" s="33">
        <f>SUMIF('CCG characteristics'!$F$7:$F$215,$B312,AA$9:AA$217)</f>
        <v>4766057.1717287954</v>
      </c>
      <c r="AB312" s="33">
        <f>SUMIF('CCG characteristics'!$F$7:$F$215,$B312,AB$9:AB$217)</f>
        <v>4860645.9278745465</v>
      </c>
      <c r="AC312" s="33">
        <f>SUMIF('CCG characteristics'!$F$7:$F$215,$B312,AC$9:AC$217)</f>
        <v>5038046.0499381321</v>
      </c>
      <c r="AE312" s="29">
        <f>Baselines!G312/'CCG WP'!X312-1</f>
        <v>-3.6082258569879455E-3</v>
      </c>
      <c r="AF312" s="29">
        <f>(Baselines!G312+Baselines!I312+Baselines!L312)/('CCG WP'!X312+'PC-med WP'!X312+'Specialised WP'!X312)-1</f>
        <v>-1.8077441679297257E-3</v>
      </c>
      <c r="AG312" s="29">
        <f>(Baselines!G312+Baselines!I312)/('CCG WP'!X312+'PC-med WP'!X312)-1</f>
        <v>-3.6060996798970013E-4</v>
      </c>
    </row>
    <row r="313" spans="2:33" x14ac:dyDescent="0.2">
      <c r="B313" s="38" t="s">
        <v>511</v>
      </c>
      <c r="C313" s="1"/>
      <c r="D313" s="33">
        <f>SUMIF('CCG characteristics'!$F$7:$F$215,$B313,D$9:D$217)</f>
        <v>4585137.598528957</v>
      </c>
      <c r="E313" s="33">
        <f>SUMIF('CCG characteristics'!$F$7:$F$215,$B313,E$9:E$217)</f>
        <v>4627113.2615503166</v>
      </c>
      <c r="F313" s="33">
        <f>SUMIF('CCG characteristics'!$F$7:$F$215,$B313,F$9:F$217)</f>
        <v>4668217.8180340854</v>
      </c>
      <c r="G313" s="33">
        <f>SUMIF('CCG characteristics'!$F$7:$F$215,$B313,G$9:G$217)</f>
        <v>4709607.8498927942</v>
      </c>
      <c r="H313" s="33">
        <f>SUMIF('CCG characteristics'!$F$7:$F$215,$B313,H$9:H$217)</f>
        <v>4750366.2096925238</v>
      </c>
      <c r="I313" s="33">
        <f>SUMIF('CCG characteristics'!$F$7:$F$215,$B313,I$9:I$217)</f>
        <v>4790853.08175069</v>
      </c>
      <c r="K313" s="33">
        <f>SUMIF('CCG characteristics'!$F$7:$F$215,$B313,K$9:K$217)</f>
        <v>4585137.598528957</v>
      </c>
      <c r="L313" s="33">
        <f>SUMIF('CCG characteristics'!$F$7:$F$215,$B313,L$9:L$217)</f>
        <v>4627927.0064828619</v>
      </c>
      <c r="M313" s="33">
        <f>SUMIF('CCG characteristics'!$F$7:$F$215,$B313,M$9:M$217)</f>
        <v>4669780.0122640338</v>
      </c>
      <c r="N313" s="33">
        <f>SUMIF('CCG characteristics'!$F$7:$F$215,$B313,N$9:N$217)</f>
        <v>4711910.3569189822</v>
      </c>
      <c r="O313" s="33">
        <f>SUMIF('CCG characteristics'!$F$7:$F$215,$B313,O$9:O$217)</f>
        <v>4753353.9107647939</v>
      </c>
      <c r="P313" s="33">
        <f>SUMIF('CCG characteristics'!$F$7:$F$215,$B313,P$9:P$217)</f>
        <v>4794502.5451299185</v>
      </c>
      <c r="R313" s="33">
        <f>SUMIF('CCG characteristics'!$F$7:$F$215,$B313,R$9:R$217)</f>
        <v>5448606.9346511727</v>
      </c>
      <c r="S313" s="33">
        <f>SUMIF('CCG characteristics'!$F$7:$F$215,$B313,S$9:S$217)</f>
        <v>5663479.0657439297</v>
      </c>
      <c r="T313" s="33">
        <f>SUMIF('CCG characteristics'!$F$7:$F$215,$B313,T$9:T$217)</f>
        <v>5794785.5658515729</v>
      </c>
      <c r="U313" s="33">
        <f>SUMIF('CCG characteristics'!$F$7:$F$215,$B313,U$9:U$217)</f>
        <v>5925561.9699894395</v>
      </c>
      <c r="V313" s="33">
        <f>SUMIF('CCG characteristics'!$F$7:$F$215,$B313,V$9:V$217)</f>
        <v>6066981.8672094252</v>
      </c>
      <c r="X313" s="33">
        <f>SUMIF('CCG characteristics'!$F$7:$F$215,$B313,X$9:X$217)</f>
        <v>5438595.0060417615</v>
      </c>
      <c r="Y313" s="33">
        <f>SUMIF('CCG characteristics'!$F$7:$F$215,$B313,Y$9:Y$217)</f>
        <v>5653132.4517183546</v>
      </c>
      <c r="Z313" s="33">
        <f>SUMIF('CCG characteristics'!$F$7:$F$215,$B313,Z$9:Z$217)</f>
        <v>5784286.4096119152</v>
      </c>
      <c r="AA313" s="33">
        <f>SUMIF('CCG characteristics'!$F$7:$F$215,$B313,AA$9:AA$217)</f>
        <v>5914661.8665766176</v>
      </c>
      <c r="AB313" s="33">
        <f>SUMIF('CCG characteristics'!$F$7:$F$215,$B313,AB$9:AB$217)</f>
        <v>6056049.7907781955</v>
      </c>
      <c r="AC313" s="33">
        <f>SUMIF('CCG characteristics'!$F$7:$F$215,$B313,AC$9:AC$217)</f>
        <v>6301356.3417176418</v>
      </c>
      <c r="AE313" s="29">
        <f>Baselines!G313/'CCG WP'!X313-1</f>
        <v>-3.5040737731105054E-2</v>
      </c>
      <c r="AF313" s="29">
        <f>(Baselines!G313+Baselines!I313+Baselines!L313)/('CCG WP'!X313+'PC-med WP'!X313+'Specialised WP'!X313)-1</f>
        <v>-3.8538799258788115E-2</v>
      </c>
      <c r="AG313" s="29">
        <f>(Baselines!G313+Baselines!I313)/('CCG WP'!X313+'PC-med WP'!X313)-1</f>
        <v>-3.2775779685639383E-2</v>
      </c>
    </row>
    <row r="314" spans="2:33" x14ac:dyDescent="0.2">
      <c r="B314" s="38" t="s">
        <v>512</v>
      </c>
      <c r="C314" s="1"/>
      <c r="D314" s="33">
        <f>SUMIF('CCG characteristics'!$F$7:$F$215,$B314,D$9:D$217)</f>
        <v>4332235.6294796634</v>
      </c>
      <c r="E314" s="33">
        <f>SUMIF('CCG characteristics'!$F$7:$F$215,$B314,E$9:E$217)</f>
        <v>4365149.4249884365</v>
      </c>
      <c r="F314" s="33">
        <f>SUMIF('CCG characteristics'!$F$7:$F$215,$B314,F$9:F$217)</f>
        <v>4397955.878114813</v>
      </c>
      <c r="G314" s="33">
        <f>SUMIF('CCG characteristics'!$F$7:$F$215,$B314,G$9:G$217)</f>
        <v>4431296.4453968639</v>
      </c>
      <c r="H314" s="33">
        <f>SUMIF('CCG characteristics'!$F$7:$F$215,$B314,H$9:H$217)</f>
        <v>4464573.2076942734</v>
      </c>
      <c r="I314" s="33">
        <f>SUMIF('CCG characteristics'!$F$7:$F$215,$B314,I$9:I$217)</f>
        <v>4498145.787068204</v>
      </c>
      <c r="K314" s="33">
        <f>SUMIF('CCG characteristics'!$F$7:$F$215,$B314,K$9:K$217)</f>
        <v>4332235.6294796634</v>
      </c>
      <c r="L314" s="33">
        <f>SUMIF('CCG characteristics'!$F$7:$F$215,$B314,L$9:L$217)</f>
        <v>4365917.0997834103</v>
      </c>
      <c r="M314" s="33">
        <f>SUMIF('CCG characteristics'!$F$7:$F$215,$B314,M$9:M$217)</f>
        <v>4399427.630625979</v>
      </c>
      <c r="N314" s="33">
        <f>SUMIF('CCG characteristics'!$F$7:$F$215,$B314,N$9:N$217)</f>
        <v>4433462.88717415</v>
      </c>
      <c r="O314" s="33">
        <f>SUMIF('CCG characteristics'!$F$7:$F$215,$B314,O$9:O$217)</f>
        <v>4467381.1617700318</v>
      </c>
      <c r="P314" s="33">
        <f>SUMIF('CCG characteristics'!$F$7:$F$215,$B314,P$9:P$217)</f>
        <v>4501572.2787689967</v>
      </c>
      <c r="R314" s="33">
        <f>SUMIF('CCG characteristics'!$F$7:$F$215,$B314,R$9:R$217)</f>
        <v>5140134.2658752501</v>
      </c>
      <c r="S314" s="33">
        <f>SUMIF('CCG characteristics'!$F$7:$F$215,$B314,S$9:S$217)</f>
        <v>5335597.4418216078</v>
      </c>
      <c r="T314" s="33">
        <f>SUMIF('CCG characteristics'!$F$7:$F$215,$B314,T$9:T$217)</f>
        <v>5452346.2458513714</v>
      </c>
      <c r="U314" s="33">
        <f>SUMIF('CCG characteristics'!$F$7:$F$215,$B314,U$9:U$217)</f>
        <v>5569066.4769736351</v>
      </c>
      <c r="V314" s="33">
        <f>SUMIF('CCG characteristics'!$F$7:$F$215,$B314,V$9:V$217)</f>
        <v>5696306.7872318868</v>
      </c>
      <c r="X314" s="33">
        <f>SUMIF('CCG characteristics'!$F$7:$F$215,$B314,X$9:X$217)</f>
        <v>5138618.9734073449</v>
      </c>
      <c r="Y314" s="33">
        <f>SUMIF('CCG characteristics'!$F$7:$F$215,$B314,Y$9:Y$217)</f>
        <v>5333080.5787826935</v>
      </c>
      <c r="Z314" s="33">
        <f>SUMIF('CCG characteristics'!$F$7:$F$215,$B314,Z$9:Z$217)</f>
        <v>5449410.7617637748</v>
      </c>
      <c r="AA314" s="33">
        <f>SUMIF('CCG characteristics'!$F$7:$F$215,$B314,AA$9:AA$217)</f>
        <v>5565138.5296722678</v>
      </c>
      <c r="AB314" s="33">
        <f>SUMIF('CCG characteristics'!$F$7:$F$215,$B314,AB$9:AB$217)</f>
        <v>5691703.8491061721</v>
      </c>
      <c r="AC314" s="33">
        <f>SUMIF('CCG characteristics'!$F$7:$F$215,$B314,AC$9:AC$217)</f>
        <v>5916361.6578605231</v>
      </c>
      <c r="AE314" s="29">
        <f>Baselines!G314/'CCG WP'!X314-1</f>
        <v>-1.9671292026589571E-2</v>
      </c>
      <c r="AF314" s="29">
        <f>(Baselines!G314+Baselines!I314+Baselines!L314)/('CCG WP'!X314+'PC-med WP'!X314+'Specialised WP'!X314)-1</f>
        <v>-2.9565627576006337E-2</v>
      </c>
      <c r="AG314" s="29">
        <f>(Baselines!G314+Baselines!I314)/('CCG WP'!X314+'PC-med WP'!X314)-1</f>
        <v>-1.1284701689728394E-2</v>
      </c>
    </row>
    <row r="315" spans="2:33" x14ac:dyDescent="0.2">
      <c r="B315" s="38" t="s">
        <v>284</v>
      </c>
      <c r="C315" s="1"/>
      <c r="D315" s="33">
        <f>SUMIF('CCG characteristics'!$F$7:$F$215,$B315,D$9:D$217)</f>
        <v>8810304.1324799862</v>
      </c>
      <c r="E315" s="33">
        <f>SUMIF('CCG characteristics'!$F$7:$F$215,$B315,E$9:E$217)</f>
        <v>8929478.5721558984</v>
      </c>
      <c r="F315" s="33">
        <f>SUMIF('CCG characteristics'!$F$7:$F$215,$B315,F$9:F$217)</f>
        <v>9042478.1114631165</v>
      </c>
      <c r="G315" s="33">
        <f>SUMIF('CCG characteristics'!$F$7:$F$215,$B315,G$9:G$217)</f>
        <v>9155429.4006368835</v>
      </c>
      <c r="H315" s="33">
        <f>SUMIF('CCG characteristics'!$F$7:$F$215,$B315,H$9:H$217)</f>
        <v>9262774.4572378378</v>
      </c>
      <c r="I315" s="33">
        <f>SUMIF('CCG characteristics'!$F$7:$F$215,$B315,I$9:I$217)</f>
        <v>9367971.667686455</v>
      </c>
      <c r="K315" s="33">
        <f>SUMIF('CCG characteristics'!$F$7:$F$215,$B315,K$9:K$217)</f>
        <v>8810304.1324799862</v>
      </c>
      <c r="L315" s="33">
        <f>SUMIF('CCG characteristics'!$F$7:$F$215,$B315,L$9:L$217)</f>
        <v>8931048.950386906</v>
      </c>
      <c r="M315" s="33">
        <f>SUMIF('CCG characteristics'!$F$7:$F$215,$B315,M$9:M$217)</f>
        <v>9045504.128603017</v>
      </c>
      <c r="N315" s="33">
        <f>SUMIF('CCG characteristics'!$F$7:$F$215,$B315,N$9:N$217)</f>
        <v>9159905.4507019017</v>
      </c>
      <c r="O315" s="33">
        <f>SUMIF('CCG characteristics'!$F$7:$F$215,$B315,O$9:O$217)</f>
        <v>9268600.1978137121</v>
      </c>
      <c r="P315" s="33">
        <f>SUMIF('CCG characteristics'!$F$7:$F$215,$B315,P$9:P$217)</f>
        <v>9375107.7808077484</v>
      </c>
      <c r="R315" s="33">
        <f>SUMIF('CCG characteristics'!$F$7:$F$215,$B315,R$9:R$217)</f>
        <v>10514810.448959354</v>
      </c>
      <c r="S315" s="33">
        <f>SUMIF('CCG characteristics'!$F$7:$F$215,$B315,S$9:S$217)</f>
        <v>10970329.038392177</v>
      </c>
      <c r="T315" s="33">
        <f>SUMIF('CCG characteristics'!$F$7:$F$215,$B315,T$9:T$217)</f>
        <v>11265003.7605979</v>
      </c>
      <c r="U315" s="33">
        <f>SUMIF('CCG characteristics'!$F$7:$F$215,$B315,U$9:U$217)</f>
        <v>11554297.424145488</v>
      </c>
      <c r="V315" s="33">
        <f>SUMIF('CCG characteristics'!$F$7:$F$215,$B315,V$9:V$217)</f>
        <v>11863297.26054058</v>
      </c>
      <c r="X315" s="33">
        <f>SUMIF('CCG characteristics'!$F$7:$F$215,$B315,X$9:X$217)</f>
        <v>10450215.511959221</v>
      </c>
      <c r="Y315" s="33">
        <f>SUMIF('CCG characteristics'!$F$7:$F$215,$B315,Y$9:Y$217)</f>
        <v>10909507.124592189</v>
      </c>
      <c r="Z315" s="33">
        <f>SUMIF('CCG characteristics'!$F$7:$F$215,$B315,Z$9:Z$217)</f>
        <v>11204336.491602721</v>
      </c>
      <c r="AA315" s="33">
        <f>SUMIF('CCG characteristics'!$F$7:$F$215,$B315,AA$9:AA$217)</f>
        <v>11498042.060829768</v>
      </c>
      <c r="AB315" s="33">
        <f>SUMIF('CCG characteristics'!$F$7:$F$215,$B315,AB$9:AB$217)</f>
        <v>11808736.597890992</v>
      </c>
      <c r="AC315" s="33">
        <f>SUMIF('CCG characteristics'!$F$7:$F$215,$B315,AC$9:AC$217)</f>
        <v>12321590.052942291</v>
      </c>
      <c r="AE315" s="29">
        <f>Baselines!G315/'CCG WP'!X315-1</f>
        <v>2.722552436504122E-2</v>
      </c>
      <c r="AF315" s="29">
        <f>(Baselines!G315+Baselines!I315+Baselines!L315)/('CCG WP'!X315+'PC-med WP'!X315+'Specialised WP'!X315)-1</f>
        <v>1.4866449193290387E-2</v>
      </c>
      <c r="AG315" s="29">
        <f>(Baselines!G315+Baselines!I315)/('CCG WP'!X315+'PC-med WP'!X315)-1</f>
        <v>1.9097844127467178E-2</v>
      </c>
    </row>
    <row r="316" spans="2:33" x14ac:dyDescent="0.2">
      <c r="B316" s="38" t="s">
        <v>349</v>
      </c>
      <c r="C316" s="1"/>
      <c r="D316" s="33">
        <f>SUMIF('CCG characteristics'!$F$7:$F$215,$B316,D$9:D$217)</f>
        <v>4671379.0638003508</v>
      </c>
      <c r="E316" s="33">
        <f>SUMIF('CCG characteristics'!$F$7:$F$215,$B316,E$9:E$217)</f>
        <v>4710077.609240544</v>
      </c>
      <c r="F316" s="33">
        <f>SUMIF('CCG characteristics'!$F$7:$F$215,$B316,F$9:F$217)</f>
        <v>4748329.6568304878</v>
      </c>
      <c r="G316" s="33">
        <f>SUMIF('CCG characteristics'!$F$7:$F$215,$B316,G$9:G$217)</f>
        <v>4787199.5923245307</v>
      </c>
      <c r="H316" s="33">
        <f>SUMIF('CCG characteristics'!$F$7:$F$215,$B316,H$9:H$217)</f>
        <v>4825965.2489108583</v>
      </c>
      <c r="I316" s="33">
        <f>SUMIF('CCG characteristics'!$F$7:$F$215,$B316,I$9:I$217)</f>
        <v>4865080.3286999287</v>
      </c>
      <c r="K316" s="33">
        <f>SUMIF('CCG characteristics'!$F$7:$F$215,$B316,K$9:K$217)</f>
        <v>4671379.0638003508</v>
      </c>
      <c r="L316" s="33">
        <f>SUMIF('CCG characteristics'!$F$7:$F$215,$B316,L$9:L$217)</f>
        <v>4710905.9446561188</v>
      </c>
      <c r="M316" s="33">
        <f>SUMIF('CCG characteristics'!$F$7:$F$215,$B316,M$9:M$217)</f>
        <v>4749918.6600606171</v>
      </c>
      <c r="N316" s="33">
        <f>SUMIF('CCG characteristics'!$F$7:$F$215,$B316,N$9:N$217)</f>
        <v>4789540.0336199431</v>
      </c>
      <c r="O316" s="33">
        <f>SUMIF('CCG characteristics'!$F$7:$F$215,$B316,O$9:O$217)</f>
        <v>4829000.4973343341</v>
      </c>
      <c r="P316" s="33">
        <f>SUMIF('CCG characteristics'!$F$7:$F$215,$B316,P$9:P$217)</f>
        <v>4868786.3351655025</v>
      </c>
      <c r="R316" s="33">
        <f>SUMIF('CCG characteristics'!$F$7:$F$215,$B316,R$9:R$217)</f>
        <v>5546300.7006348344</v>
      </c>
      <c r="S316" s="33">
        <f>SUMIF('CCG characteristics'!$F$7:$F$215,$B316,S$9:S$217)</f>
        <v>5760670.7006734163</v>
      </c>
      <c r="T316" s="33">
        <f>SUMIF('CCG characteristics'!$F$7:$F$215,$B316,T$9:T$217)</f>
        <v>5890255.830766079</v>
      </c>
      <c r="U316" s="33">
        <f>SUMIF('CCG characteristics'!$F$7:$F$215,$B316,U$9:U$217)</f>
        <v>6019863.4979107771</v>
      </c>
      <c r="V316" s="33">
        <f>SUMIF('CCG characteristics'!$F$7:$F$215,$B316,V$9:V$217)</f>
        <v>6160980.8593741637</v>
      </c>
      <c r="X316" s="33">
        <f>SUMIF('CCG characteristics'!$F$7:$F$215,$B316,X$9:X$217)</f>
        <v>5540889.0795040717</v>
      </c>
      <c r="Y316" s="33">
        <f>SUMIF('CCG characteristics'!$F$7:$F$215,$B316,Y$9:Y$217)</f>
        <v>5754493.369368799</v>
      </c>
      <c r="Z316" s="33">
        <f>SUMIF('CCG characteristics'!$F$7:$F$215,$B316,Z$9:Z$217)</f>
        <v>5883551.2336758021</v>
      </c>
      <c r="AA316" s="33">
        <f>SUMIF('CCG characteristics'!$F$7:$F$215,$B316,AA$9:AA$217)</f>
        <v>6012107.1178054819</v>
      </c>
      <c r="AB316" s="33">
        <f>SUMIF('CCG characteristics'!$F$7:$F$215,$B316,AB$9:AB$217)</f>
        <v>6152427.948888842</v>
      </c>
      <c r="AC316" s="33">
        <f>SUMIF('CCG characteristics'!$F$7:$F$215,$B316,AC$9:AC$217)</f>
        <v>6398986.6228618277</v>
      </c>
      <c r="AE316" s="29">
        <f>Baselines!G316/'CCG WP'!X316-1</f>
        <v>-7.3376971642126199E-3</v>
      </c>
      <c r="AF316" s="29">
        <f>(Baselines!G316+Baselines!I316+Baselines!L316)/('CCG WP'!X316+'PC-med WP'!X316+'Specialised WP'!X316)-1</f>
        <v>-1.0855728909777373E-2</v>
      </c>
      <c r="AG316" s="29">
        <f>(Baselines!G316+Baselines!I316)/('CCG WP'!X316+'PC-med WP'!X316)-1</f>
        <v>-9.4875865887671385E-3</v>
      </c>
    </row>
    <row r="317" spans="2:33" x14ac:dyDescent="0.2">
      <c r="B317" s="38" t="s">
        <v>513</v>
      </c>
      <c r="C317" s="1"/>
      <c r="D317" s="33">
        <f>SUMIF('CCG characteristics'!$F$7:$F$215,$B317,D$9:D$217)</f>
        <v>3458663.3448797595</v>
      </c>
      <c r="E317" s="33">
        <f>SUMIF('CCG characteristics'!$F$7:$F$215,$B317,E$9:E$217)</f>
        <v>3484559.4288619789</v>
      </c>
      <c r="F317" s="33">
        <f>SUMIF('CCG characteristics'!$F$7:$F$215,$B317,F$9:F$217)</f>
        <v>3509583.417264129</v>
      </c>
      <c r="G317" s="33">
        <f>SUMIF('CCG characteristics'!$F$7:$F$215,$B317,G$9:G$217)</f>
        <v>3534852.1807998666</v>
      </c>
      <c r="H317" s="33">
        <f>SUMIF('CCG characteristics'!$F$7:$F$215,$B317,H$9:H$217)</f>
        <v>3559396.1172679691</v>
      </c>
      <c r="I317" s="33">
        <f>SUMIF('CCG characteristics'!$F$7:$F$215,$B317,I$9:I$217)</f>
        <v>3583922.8719426617</v>
      </c>
      <c r="K317" s="33">
        <f>SUMIF('CCG characteristics'!$F$7:$F$215,$B317,K$9:K$217)</f>
        <v>3458663.3448797595</v>
      </c>
      <c r="L317" s="33">
        <f>SUMIF('CCG characteristics'!$F$7:$F$215,$B317,L$9:L$217)</f>
        <v>3485172.2391428398</v>
      </c>
      <c r="M317" s="33">
        <f>SUMIF('CCG characteristics'!$F$7:$F$215,$B317,M$9:M$217)</f>
        <v>3510757.8806627295</v>
      </c>
      <c r="N317" s="33">
        <f>SUMIF('CCG characteristics'!$F$7:$F$215,$B317,N$9:N$217)</f>
        <v>3536580.3548309621</v>
      </c>
      <c r="O317" s="33">
        <f>SUMIF('CCG characteristics'!$F$7:$F$215,$B317,O$9:O$217)</f>
        <v>3561634.7681691344</v>
      </c>
      <c r="P317" s="33">
        <f>SUMIF('CCG characteristics'!$F$7:$F$215,$B317,P$9:P$217)</f>
        <v>3586652.9484137921</v>
      </c>
      <c r="R317" s="33">
        <f>SUMIF('CCG characteristics'!$F$7:$F$215,$B317,R$9:R$217)</f>
        <v>4103205.0860022041</v>
      </c>
      <c r="S317" s="33">
        <f>SUMIF('CCG characteristics'!$F$7:$F$215,$B317,S$9:S$217)</f>
        <v>4257824.5034692837</v>
      </c>
      <c r="T317" s="33">
        <f>SUMIF('CCG characteristics'!$F$7:$F$215,$B317,T$9:T$217)</f>
        <v>4349345.2210005755</v>
      </c>
      <c r="U317" s="33">
        <f>SUMIF('CCG characteristics'!$F$7:$F$215,$B317,U$9:U$217)</f>
        <v>4439957.1185852485</v>
      </c>
      <c r="V317" s="33">
        <f>SUMIF('CCG characteristics'!$F$7:$F$215,$B317,V$9:V$217)</f>
        <v>4538564.365578006</v>
      </c>
      <c r="X317" s="33">
        <f>SUMIF('CCG characteristics'!$F$7:$F$215,$B317,X$9:X$217)</f>
        <v>4102443.7742234012</v>
      </c>
      <c r="Y317" s="33">
        <f>SUMIF('CCG characteristics'!$F$7:$F$215,$B317,Y$9:Y$217)</f>
        <v>4257227.9677979564</v>
      </c>
      <c r="Z317" s="33">
        <f>SUMIF('CCG characteristics'!$F$7:$F$215,$B317,Z$9:Z$217)</f>
        <v>4348647.9112984734</v>
      </c>
      <c r="AA317" s="33">
        <f>SUMIF('CCG characteristics'!$F$7:$F$215,$B317,AA$9:AA$217)</f>
        <v>4439319.8041399755</v>
      </c>
      <c r="AB317" s="33">
        <f>SUMIF('CCG characteristics'!$F$7:$F$215,$B317,AB$9:AB$217)</f>
        <v>4537730.1790534267</v>
      </c>
      <c r="AC317" s="33">
        <f>SUMIF('CCG characteristics'!$F$7:$F$215,$B317,AC$9:AC$217)</f>
        <v>4713894.3173540663</v>
      </c>
      <c r="AE317" s="29">
        <f>Baselines!G317/'CCG WP'!X317-1</f>
        <v>-3.7949127327781662E-2</v>
      </c>
      <c r="AF317" s="29">
        <f>(Baselines!G317+Baselines!I317+Baselines!L317)/('CCG WP'!X317+'PC-med WP'!X317+'Specialised WP'!X317)-1</f>
        <v>-2.1929513985271654E-2</v>
      </c>
      <c r="AG317" s="29">
        <f>(Baselines!G317+Baselines!I317)/('CCG WP'!X317+'PC-med WP'!X317)-1</f>
        <v>-3.309307117463467E-2</v>
      </c>
    </row>
    <row r="318" spans="2:33" x14ac:dyDescent="0.2">
      <c r="B318" s="38" t="s">
        <v>375</v>
      </c>
      <c r="C318" s="1"/>
      <c r="D318" s="33">
        <f>SUMIF('CCG characteristics'!$F$7:$F$215,$B318,D$9:D$217)</f>
        <v>2840546.7208158541</v>
      </c>
      <c r="E318" s="33">
        <f>SUMIF('CCG characteristics'!$F$7:$F$215,$B318,E$9:E$217)</f>
        <v>2858472.9736583019</v>
      </c>
      <c r="F318" s="33">
        <f>SUMIF('CCG characteristics'!$F$7:$F$215,$B318,F$9:F$217)</f>
        <v>2876012.4445804767</v>
      </c>
      <c r="G318" s="33">
        <f>SUMIF('CCG characteristics'!$F$7:$F$215,$B318,G$9:G$217)</f>
        <v>2893704.8432655232</v>
      </c>
      <c r="H318" s="33">
        <f>SUMIF('CCG characteristics'!$F$7:$F$215,$B318,H$9:H$217)</f>
        <v>2911097.2081334181</v>
      </c>
      <c r="I318" s="33">
        <f>SUMIF('CCG characteristics'!$F$7:$F$215,$B318,I$9:I$217)</f>
        <v>2928449.5789486626</v>
      </c>
      <c r="K318" s="33">
        <f>SUMIF('CCG characteristics'!$F$7:$F$215,$B318,K$9:K$217)</f>
        <v>2840546.7208158541</v>
      </c>
      <c r="L318" s="33">
        <f>SUMIF('CCG characteristics'!$F$7:$F$215,$B318,L$9:L$217)</f>
        <v>2858975.677561501</v>
      </c>
      <c r="M318" s="33">
        <f>SUMIF('CCG characteristics'!$F$7:$F$215,$B318,M$9:M$217)</f>
        <v>2876974.8868274577</v>
      </c>
      <c r="N318" s="33">
        <f>SUMIF('CCG characteristics'!$F$7:$F$215,$B318,N$9:N$217)</f>
        <v>2895119.5631202734</v>
      </c>
      <c r="O318" s="33">
        <f>SUMIF('CCG characteristics'!$F$7:$F$215,$B318,O$9:O$217)</f>
        <v>2912928.1171341753</v>
      </c>
      <c r="P318" s="33">
        <f>SUMIF('CCG characteristics'!$F$7:$F$215,$B318,P$9:P$217)</f>
        <v>2930680.3443914596</v>
      </c>
      <c r="R318" s="33">
        <f>SUMIF('CCG characteristics'!$F$7:$F$215,$B318,R$9:R$217)</f>
        <v>3365963.7848521718</v>
      </c>
      <c r="S318" s="33">
        <f>SUMIF('CCG characteristics'!$F$7:$F$215,$B318,S$9:S$217)</f>
        <v>3489176.5782171628</v>
      </c>
      <c r="T318" s="33">
        <f>SUMIF('CCG characteristics'!$F$7:$F$215,$B318,T$9:T$217)</f>
        <v>3560466.0923035331</v>
      </c>
      <c r="U318" s="33">
        <f>SUMIF('CCG characteristics'!$F$7:$F$215,$B318,U$9:U$217)</f>
        <v>3631275.1787981293</v>
      </c>
      <c r="V318" s="33">
        <f>SUMIF('CCG characteristics'!$F$7:$F$215,$B318,V$9:V$217)</f>
        <v>3708494.1223090454</v>
      </c>
      <c r="X318" s="33">
        <f>SUMIF('CCG characteristics'!$F$7:$F$215,$B318,X$9:X$217)</f>
        <v>3369273.6320963968</v>
      </c>
      <c r="Y318" s="33">
        <f>SUMIF('CCG characteristics'!$F$7:$F$215,$B318,Y$9:Y$217)</f>
        <v>3492312.6831638049</v>
      </c>
      <c r="Z318" s="33">
        <f>SUMIF('CCG characteristics'!$F$7:$F$215,$B318,Z$9:Z$217)</f>
        <v>3563604.0016803103</v>
      </c>
      <c r="AA318" s="33">
        <f>SUMIF('CCG characteristics'!$F$7:$F$215,$B318,AA$9:AA$217)</f>
        <v>3634121.1912113363</v>
      </c>
      <c r="AB318" s="33">
        <f>SUMIF('CCG characteristics'!$F$7:$F$215,$B318,AB$9:AB$217)</f>
        <v>3711240.114978944</v>
      </c>
      <c r="AC318" s="33">
        <f>SUMIF('CCG characteristics'!$F$7:$F$215,$B318,AC$9:AC$217)</f>
        <v>3851757.5076556671</v>
      </c>
      <c r="AE318" s="29">
        <f>Baselines!G318/'CCG WP'!X318-1</f>
        <v>-2.878408260530152E-2</v>
      </c>
      <c r="AF318" s="29">
        <f>(Baselines!G318+Baselines!I318+Baselines!L318)/('CCG WP'!X318+'PC-med WP'!X318+'Specialised WP'!X318)-1</f>
        <v>-1.268086949123326E-2</v>
      </c>
      <c r="AG318" s="29">
        <f>(Baselines!G318+Baselines!I318)/('CCG WP'!X318+'PC-med WP'!X318)-1</f>
        <v>-2.6418095066344627E-2</v>
      </c>
    </row>
    <row r="319" spans="2:33" x14ac:dyDescent="0.2">
      <c r="B319" s="38" t="s">
        <v>430</v>
      </c>
      <c r="C319" s="1"/>
      <c r="D319" s="33">
        <f>SUMIF('CCG characteristics'!$F$7:$F$215,$B319,D$9:D$217)</f>
        <v>3296543.6194599709</v>
      </c>
      <c r="E319" s="33">
        <f>SUMIF('CCG characteristics'!$F$7:$F$215,$B319,E$9:E$217)</f>
        <v>3320017.9332830952</v>
      </c>
      <c r="F319" s="33">
        <f>SUMIF('CCG characteristics'!$F$7:$F$215,$B319,F$9:F$217)</f>
        <v>3343183.9546610089</v>
      </c>
      <c r="G319" s="33">
        <f>SUMIF('CCG characteristics'!$F$7:$F$215,$B319,G$9:G$217)</f>
        <v>3366501.8174907812</v>
      </c>
      <c r="H319" s="33">
        <f>SUMIF('CCG characteristics'!$F$7:$F$215,$B319,H$9:H$217)</f>
        <v>3389478.3480889117</v>
      </c>
      <c r="I319" s="33">
        <f>SUMIF('CCG characteristics'!$F$7:$F$215,$B319,I$9:I$217)</f>
        <v>3412490.6615413586</v>
      </c>
      <c r="K319" s="33">
        <f>SUMIF('CCG characteristics'!$F$7:$F$215,$B319,K$9:K$217)</f>
        <v>3296543.6194599709</v>
      </c>
      <c r="L319" s="33">
        <f>SUMIF('CCG characteristics'!$F$7:$F$215,$B319,L$9:L$217)</f>
        <v>3320601.8065570891</v>
      </c>
      <c r="M319" s="33">
        <f>SUMIF('CCG characteristics'!$F$7:$F$215,$B319,M$9:M$217)</f>
        <v>3344302.7333656913</v>
      </c>
      <c r="N319" s="33">
        <f>SUMIF('CCG characteristics'!$F$7:$F$215,$B319,N$9:N$217)</f>
        <v>3368147.6857531713</v>
      </c>
      <c r="O319" s="33">
        <f>SUMIF('CCG characteristics'!$F$7:$F$215,$B319,O$9:O$217)</f>
        <v>3391610.1307027144</v>
      </c>
      <c r="P319" s="33">
        <f>SUMIF('CCG characteristics'!$F$7:$F$215,$B319,P$9:P$217)</f>
        <v>3415090.1484153536</v>
      </c>
      <c r="R319" s="33">
        <f>SUMIF('CCG characteristics'!$F$7:$F$215,$B319,R$9:R$217)</f>
        <v>3909451.036085431</v>
      </c>
      <c r="S319" s="33">
        <f>SUMIF('CCG characteristics'!$F$7:$F$215,$B319,S$9:S$217)</f>
        <v>4055948.7749282629</v>
      </c>
      <c r="T319" s="33">
        <f>SUMIF('CCG characteristics'!$F$7:$F$215,$B319,T$9:T$217)</f>
        <v>4142203.9289009445</v>
      </c>
      <c r="U319" s="33">
        <f>SUMIF('CCG characteristics'!$F$7:$F$215,$B319,U$9:U$217)</f>
        <v>4228003.2972106989</v>
      </c>
      <c r="V319" s="33">
        <f>SUMIF('CCG characteristics'!$F$7:$F$215,$B319,V$9:V$217)</f>
        <v>4321468.1419592537</v>
      </c>
      <c r="X319" s="33">
        <f>SUMIF('CCG characteristics'!$F$7:$F$215,$B319,X$9:X$217)</f>
        <v>3910147.7939824159</v>
      </c>
      <c r="Y319" s="33">
        <f>SUMIF('CCG characteristics'!$F$7:$F$215,$B319,Y$9:Y$217)</f>
        <v>4056200.9309106842</v>
      </c>
      <c r="Z319" s="33">
        <f>SUMIF('CCG characteristics'!$F$7:$F$215,$B319,Z$9:Z$217)</f>
        <v>4142465.9832865363</v>
      </c>
      <c r="AA319" s="33">
        <f>SUMIF('CCG characteristics'!$F$7:$F$215,$B319,AA$9:AA$217)</f>
        <v>4227893.3954398884</v>
      </c>
      <c r="AB319" s="33">
        <f>SUMIF('CCG characteristics'!$F$7:$F$215,$B319,AB$9:AB$217)</f>
        <v>4321108.8860704312</v>
      </c>
      <c r="AC319" s="33">
        <f>SUMIF('CCG characteristics'!$F$7:$F$215,$B319,AC$9:AC$217)</f>
        <v>4488411.4173874957</v>
      </c>
      <c r="AE319" s="29">
        <f>Baselines!G319/'CCG WP'!X319-1</f>
        <v>9.0419280943256908E-3</v>
      </c>
      <c r="AF319" s="29">
        <f>(Baselines!G319+Baselines!I319+Baselines!L319)/('CCG WP'!X319+'PC-med WP'!X319+'Specialised WP'!X319)-1</f>
        <v>1.3107788249442809E-2</v>
      </c>
      <c r="AG319" s="29">
        <f>(Baselines!G319+Baselines!I319)/('CCG WP'!X319+'PC-med WP'!X319)-1</f>
        <v>1.4493748667351314E-2</v>
      </c>
    </row>
    <row r="320" spans="2:33" x14ac:dyDescent="0.2">
      <c r="B320" s="38"/>
      <c r="C320" s="1"/>
      <c r="D320" s="1"/>
      <c r="E320" s="1"/>
      <c r="F320" s="1"/>
      <c r="G320" s="1"/>
      <c r="H320" s="1"/>
      <c r="I320" s="1"/>
      <c r="K320" s="1"/>
      <c r="L320" s="1"/>
      <c r="M320" s="1"/>
      <c r="N320" s="1"/>
      <c r="O320" s="1"/>
      <c r="P320" s="1"/>
      <c r="R320" s="1"/>
      <c r="S320" s="1"/>
      <c r="T320" s="1"/>
      <c r="U320" s="1"/>
      <c r="V320" s="1"/>
      <c r="X320" s="1"/>
      <c r="Y320" s="1"/>
      <c r="Z320" s="1"/>
      <c r="AA320" s="1"/>
      <c r="AB320" s="1"/>
      <c r="AC320" s="1"/>
    </row>
    <row r="321" spans="2:33" x14ac:dyDescent="0.2">
      <c r="B321" s="38" t="s">
        <v>458</v>
      </c>
      <c r="C321" s="1"/>
      <c r="D321" s="34">
        <f>SUM(D307:D319)</f>
        <v>57329179.000000037</v>
      </c>
      <c r="E321" s="34">
        <f t="shared" ref="E321:I321" si="29">SUM(E307:E319)</f>
        <v>57747703.783125959</v>
      </c>
      <c r="F321" s="34">
        <f t="shared" si="29"/>
        <v>58154263.949393556</v>
      </c>
      <c r="G321" s="34">
        <f t="shared" si="29"/>
        <v>58563579.997522369</v>
      </c>
      <c r="H321" s="34">
        <f t="shared" si="29"/>
        <v>58961746.461177491</v>
      </c>
      <c r="I321" s="34">
        <f t="shared" si="29"/>
        <v>59357122.738838479</v>
      </c>
      <c r="K321" s="34">
        <f t="shared" ref="K321:P321" si="30">SUM(K307:K319)</f>
        <v>57329179.000000037</v>
      </c>
      <c r="L321" s="34">
        <f t="shared" si="30"/>
        <v>57757859.553832948</v>
      </c>
      <c r="M321" s="34">
        <f t="shared" si="30"/>
        <v>58173724.964095511</v>
      </c>
      <c r="N321" s="34">
        <f t="shared" si="30"/>
        <v>58592211.479955897</v>
      </c>
      <c r="O321" s="34">
        <f t="shared" si="30"/>
        <v>58998829.933345474</v>
      </c>
      <c r="P321" s="34">
        <f t="shared" si="30"/>
        <v>59402338.411712438</v>
      </c>
      <c r="R321" s="34">
        <f t="shared" ref="R321:V321" si="31">SUM(R307:R319)</f>
        <v>68000181</v>
      </c>
      <c r="S321" s="34">
        <f t="shared" si="31"/>
        <v>70552718.253373623</v>
      </c>
      <c r="T321" s="34">
        <f t="shared" si="31"/>
        <v>72057674.199341565</v>
      </c>
      <c r="U321" s="34">
        <f t="shared" si="31"/>
        <v>73548325.979930505</v>
      </c>
      <c r="V321" s="34">
        <f t="shared" si="31"/>
        <v>75167946.334656</v>
      </c>
      <c r="X321" s="34">
        <f t="shared" ref="X321:AC321" si="32">SUM(X307:X319)</f>
        <v>68000181.000000015</v>
      </c>
      <c r="Y321" s="34">
        <f t="shared" si="32"/>
        <v>70552718.253373623</v>
      </c>
      <c r="Z321" s="34">
        <f t="shared" si="32"/>
        <v>72057674.199341565</v>
      </c>
      <c r="AA321" s="34">
        <f t="shared" si="32"/>
        <v>73548325.979930505</v>
      </c>
      <c r="AB321" s="34">
        <f t="shared" si="32"/>
        <v>75167946.334656</v>
      </c>
      <c r="AC321" s="34">
        <f t="shared" si="32"/>
        <v>78071770.395391196</v>
      </c>
      <c r="AE321" s="29">
        <f>Baselines!G321/'CCG WP'!X321-1</f>
        <v>0</v>
      </c>
      <c r="AF321" s="29">
        <f>(Baselines!G321+Baselines!I321+Baselines!L321)/('CCG WP'!X321+'PC-med WP'!X321+'Specialised WP'!X321)-1</f>
        <v>0</v>
      </c>
      <c r="AG321" s="29">
        <f>(Baselines!G321+Baselines!I321)/('CCG WP'!X321+'PC-med WP'!X321)-1</f>
        <v>0</v>
      </c>
    </row>
    <row r="322" spans="2:33" x14ac:dyDescent="0.2">
      <c r="C322" s="1"/>
      <c r="D322" s="33"/>
      <c r="E322" s="33"/>
      <c r="F322" s="33"/>
      <c r="G322" s="33"/>
      <c r="H322" s="33"/>
      <c r="I322" s="33"/>
      <c r="K322" s="33"/>
      <c r="L322" s="33"/>
      <c r="M322" s="33"/>
      <c r="N322" s="33"/>
      <c r="O322" s="33"/>
      <c r="P322" s="33"/>
      <c r="R322" s="33"/>
      <c r="S322" s="33"/>
      <c r="T322" s="33"/>
      <c r="U322" s="33"/>
      <c r="V322" s="33"/>
      <c r="X322" s="33"/>
      <c r="Y322" s="33"/>
      <c r="Z322" s="33"/>
      <c r="AA322" s="33"/>
      <c r="AB322" s="33"/>
      <c r="AC322" s="33"/>
    </row>
    <row r="323" spans="2:33" x14ac:dyDescent="0.2">
      <c r="C323" s="1"/>
      <c r="D323" s="33"/>
      <c r="E323" s="33"/>
      <c r="F323" s="33"/>
      <c r="G323" s="33"/>
      <c r="H323" s="33"/>
      <c r="I323" s="33"/>
      <c r="K323" s="33"/>
      <c r="L323" s="33"/>
      <c r="M323" s="33"/>
      <c r="N323" s="33"/>
      <c r="O323" s="33"/>
      <c r="P323" s="33"/>
      <c r="R323" s="33"/>
      <c r="S323" s="33"/>
      <c r="T323" s="33"/>
      <c r="U323" s="33"/>
      <c r="V323" s="33"/>
      <c r="X323" s="33"/>
      <c r="Y323" s="33"/>
      <c r="Z323" s="33"/>
      <c r="AA323" s="33"/>
      <c r="AB323" s="33"/>
      <c r="AC323" s="33"/>
    </row>
    <row r="324" spans="2:33" x14ac:dyDescent="0.2">
      <c r="C324" s="1"/>
      <c r="D324" s="33"/>
      <c r="E324" s="33"/>
      <c r="F324" s="33"/>
      <c r="G324" s="33"/>
      <c r="H324" s="33"/>
      <c r="I324" s="33"/>
      <c r="K324" s="33"/>
      <c r="L324" s="33"/>
      <c r="M324" s="33"/>
      <c r="N324" s="33"/>
      <c r="O324" s="33"/>
      <c r="P324" s="33"/>
      <c r="R324" s="33"/>
      <c r="S324" s="33"/>
      <c r="T324" s="33"/>
      <c r="U324" s="33"/>
      <c r="V324" s="33"/>
      <c r="X324" s="33"/>
      <c r="Y324" s="33"/>
      <c r="Z324" s="33"/>
      <c r="AA324" s="33"/>
      <c r="AB324" s="33"/>
      <c r="AC324" s="33"/>
    </row>
    <row r="325" spans="2:33" x14ac:dyDescent="0.2">
      <c r="B325" s="38"/>
      <c r="C325" s="1"/>
      <c r="D325" s="1"/>
      <c r="E325" s="1"/>
      <c r="F325" s="1"/>
      <c r="G325" s="1"/>
      <c r="H325" s="1"/>
      <c r="I325" s="1"/>
      <c r="K325" s="1"/>
      <c r="L325" s="1"/>
      <c r="M325" s="1"/>
      <c r="N325" s="1"/>
      <c r="O325" s="1"/>
      <c r="P325" s="1"/>
      <c r="R325" s="1"/>
      <c r="S325" s="1"/>
      <c r="T325" s="1"/>
      <c r="U325" s="1"/>
      <c r="V325" s="1"/>
      <c r="X325" s="1"/>
      <c r="Y325" s="1"/>
      <c r="Z325" s="1"/>
      <c r="AA325" s="1"/>
      <c r="AB325" s="1"/>
      <c r="AC325" s="1"/>
    </row>
    <row r="326" spans="2:33" x14ac:dyDescent="0.2">
      <c r="C326" s="1"/>
      <c r="D326" s="34"/>
      <c r="E326" s="34"/>
      <c r="F326" s="34"/>
      <c r="G326" s="34"/>
      <c r="H326" s="34"/>
      <c r="I326" s="34"/>
      <c r="K326" s="34"/>
      <c r="L326" s="34"/>
      <c r="M326" s="34"/>
      <c r="N326" s="34"/>
      <c r="O326" s="34"/>
      <c r="P326" s="34"/>
      <c r="R326" s="34"/>
      <c r="S326" s="34"/>
      <c r="T326" s="34"/>
      <c r="U326" s="34"/>
      <c r="V326" s="34"/>
      <c r="X326" s="34"/>
      <c r="Y326" s="34"/>
      <c r="Z326" s="34"/>
      <c r="AA326" s="34"/>
      <c r="AB326" s="34"/>
      <c r="AC326" s="34"/>
    </row>
    <row r="327" spans="2:33" x14ac:dyDescent="0.2">
      <c r="B327" s="38"/>
      <c r="C327" s="1"/>
      <c r="D327" s="1"/>
      <c r="E327" s="1"/>
      <c r="F327" s="1"/>
      <c r="G327" s="1"/>
      <c r="H327" s="1"/>
      <c r="I327" s="1"/>
      <c r="K327" s="1"/>
      <c r="L327" s="1"/>
      <c r="M327" s="1"/>
      <c r="N327" s="1"/>
      <c r="O327" s="1"/>
      <c r="P327" s="1"/>
      <c r="R327" s="1"/>
      <c r="S327" s="1"/>
      <c r="T327" s="1"/>
      <c r="U327" s="1"/>
      <c r="V327" s="1"/>
      <c r="X327" s="1"/>
      <c r="Y327" s="1"/>
      <c r="Z327" s="1"/>
      <c r="AA327" s="1"/>
      <c r="AB327" s="1"/>
      <c r="AC327" s="1"/>
    </row>
    <row r="328" spans="2:33" x14ac:dyDescent="0.2">
      <c r="B328" s="14"/>
      <c r="C328" s="1"/>
      <c r="D328" s="1"/>
      <c r="E328" s="1"/>
      <c r="F328" s="1"/>
      <c r="G328" s="1"/>
      <c r="H328" s="1"/>
      <c r="I328" s="1"/>
      <c r="K328" s="1"/>
      <c r="L328" s="1"/>
      <c r="M328" s="1"/>
      <c r="N328" s="1"/>
      <c r="O328" s="1"/>
      <c r="P328" s="1"/>
      <c r="R328" s="1"/>
      <c r="S328" s="1"/>
      <c r="T328" s="1"/>
      <c r="U328" s="1"/>
      <c r="V328" s="1"/>
      <c r="X328" s="1"/>
      <c r="Y328" s="1"/>
      <c r="Z328" s="1"/>
      <c r="AA328" s="1"/>
      <c r="AB328" s="1"/>
      <c r="AC328" s="1"/>
    </row>
    <row r="329" spans="2:33" x14ac:dyDescent="0.2">
      <c r="C329" s="1"/>
      <c r="D329" s="1"/>
      <c r="E329" s="1"/>
      <c r="F329" s="1"/>
      <c r="G329" s="1"/>
      <c r="H329" s="1"/>
      <c r="I329" s="1"/>
      <c r="K329" s="1"/>
      <c r="L329" s="1"/>
      <c r="M329" s="1"/>
      <c r="N329" s="1"/>
      <c r="O329" s="1"/>
      <c r="P329" s="1"/>
      <c r="R329" s="1"/>
      <c r="S329" s="1"/>
      <c r="T329" s="1"/>
      <c r="U329" s="1"/>
      <c r="V329" s="1"/>
      <c r="X329" s="1"/>
      <c r="Y329" s="1"/>
      <c r="Z329" s="1"/>
      <c r="AA329" s="1"/>
      <c r="AB329" s="1"/>
      <c r="AC329" s="1"/>
    </row>
    <row r="330" spans="2:33" x14ac:dyDescent="0.2">
      <c r="C330" s="1"/>
      <c r="D330" s="33"/>
      <c r="E330" s="33"/>
      <c r="F330" s="33"/>
      <c r="G330" s="33"/>
      <c r="H330" s="33"/>
      <c r="I330" s="33"/>
      <c r="K330" s="33"/>
      <c r="L330" s="33"/>
      <c r="M330" s="33"/>
      <c r="N330" s="33"/>
      <c r="O330" s="33"/>
      <c r="P330" s="33"/>
      <c r="R330" s="33"/>
      <c r="S330" s="33"/>
      <c r="T330" s="33"/>
      <c r="U330" s="33"/>
      <c r="V330" s="33"/>
      <c r="X330" s="33"/>
      <c r="Y330" s="33"/>
      <c r="Z330" s="33"/>
      <c r="AA330" s="33"/>
      <c r="AB330" s="33"/>
      <c r="AC330" s="33"/>
    </row>
    <row r="331" spans="2:33" x14ac:dyDescent="0.2">
      <c r="C331" s="1"/>
      <c r="D331" s="33"/>
      <c r="E331" s="33"/>
      <c r="F331" s="33"/>
      <c r="G331" s="33"/>
      <c r="H331" s="33"/>
      <c r="I331" s="33"/>
      <c r="K331" s="33"/>
      <c r="L331" s="33"/>
      <c r="M331" s="33"/>
      <c r="N331" s="33"/>
      <c r="O331" s="33"/>
      <c r="P331" s="33"/>
      <c r="R331" s="33"/>
      <c r="S331" s="33"/>
      <c r="T331" s="33"/>
      <c r="U331" s="33"/>
      <c r="V331" s="33"/>
      <c r="X331" s="33"/>
      <c r="Y331" s="33"/>
      <c r="Z331" s="33"/>
      <c r="AA331" s="33"/>
      <c r="AB331" s="33"/>
      <c r="AC331" s="33"/>
    </row>
    <row r="332" spans="2:33" x14ac:dyDescent="0.2">
      <c r="C332" s="1"/>
      <c r="D332" s="33"/>
      <c r="E332" s="33"/>
      <c r="F332" s="33"/>
      <c r="G332" s="33"/>
      <c r="H332" s="33"/>
      <c r="I332" s="33"/>
      <c r="K332" s="33"/>
      <c r="L332" s="33"/>
      <c r="M332" s="33"/>
      <c r="N332" s="33"/>
      <c r="O332" s="33"/>
      <c r="P332" s="33"/>
      <c r="R332" s="33"/>
      <c r="S332" s="33"/>
      <c r="T332" s="33"/>
      <c r="U332" s="33"/>
      <c r="V332" s="33"/>
      <c r="X332" s="33"/>
      <c r="Y332" s="33"/>
      <c r="Z332" s="33"/>
      <c r="AA332" s="33"/>
      <c r="AB332" s="33"/>
      <c r="AC332" s="33"/>
    </row>
    <row r="333" spans="2:33" x14ac:dyDescent="0.2">
      <c r="C333" s="1"/>
      <c r="D333" s="33"/>
      <c r="E333" s="33"/>
      <c r="F333" s="33"/>
      <c r="G333" s="33"/>
      <c r="H333" s="33"/>
      <c r="I333" s="33"/>
      <c r="K333" s="33"/>
      <c r="L333" s="33"/>
      <c r="M333" s="33"/>
      <c r="N333" s="33"/>
      <c r="O333" s="33"/>
      <c r="P333" s="33"/>
      <c r="R333" s="33"/>
      <c r="S333" s="33"/>
      <c r="T333" s="33"/>
      <c r="U333" s="33"/>
      <c r="V333" s="33"/>
      <c r="X333" s="33"/>
      <c r="Y333" s="33"/>
      <c r="Z333" s="33"/>
      <c r="AA333" s="33"/>
      <c r="AB333" s="33"/>
      <c r="AC333" s="33"/>
    </row>
    <row r="334" spans="2:33" x14ac:dyDescent="0.2">
      <c r="C334" s="1"/>
      <c r="D334" s="33"/>
      <c r="E334" s="33"/>
      <c r="F334" s="33"/>
      <c r="G334" s="33"/>
      <c r="H334" s="33"/>
      <c r="I334" s="33"/>
      <c r="K334" s="33"/>
      <c r="L334" s="33"/>
      <c r="M334" s="33"/>
      <c r="N334" s="33"/>
      <c r="O334" s="33"/>
      <c r="P334" s="33"/>
      <c r="R334" s="33"/>
      <c r="S334" s="33"/>
      <c r="T334" s="33"/>
      <c r="U334" s="33"/>
      <c r="V334" s="33"/>
      <c r="X334" s="33"/>
      <c r="Y334" s="33"/>
      <c r="Z334" s="33"/>
      <c r="AA334" s="33"/>
      <c r="AB334" s="33"/>
      <c r="AC334" s="33"/>
    </row>
    <row r="335" spans="2:33" x14ac:dyDescent="0.2">
      <c r="C335" s="1"/>
      <c r="D335" s="33"/>
      <c r="E335" s="33"/>
      <c r="F335" s="33"/>
      <c r="G335" s="33"/>
      <c r="H335" s="33"/>
      <c r="I335" s="33"/>
      <c r="K335" s="33"/>
      <c r="L335" s="33"/>
      <c r="M335" s="33"/>
      <c r="N335" s="33"/>
      <c r="O335" s="33"/>
      <c r="P335" s="33"/>
      <c r="R335" s="33"/>
      <c r="S335" s="33"/>
      <c r="T335" s="33"/>
      <c r="U335" s="33"/>
      <c r="V335" s="33"/>
      <c r="X335" s="33"/>
      <c r="Y335" s="33"/>
      <c r="Z335" s="33"/>
      <c r="AA335" s="33"/>
      <c r="AB335" s="33"/>
      <c r="AC335" s="33"/>
    </row>
    <row r="336" spans="2:33" x14ac:dyDescent="0.2">
      <c r="C336" s="1"/>
      <c r="D336" s="33"/>
      <c r="E336" s="33"/>
      <c r="F336" s="33"/>
      <c r="G336" s="33"/>
      <c r="H336" s="33"/>
      <c r="I336" s="33"/>
      <c r="K336" s="33"/>
      <c r="L336" s="33"/>
      <c r="M336" s="33"/>
      <c r="N336" s="33"/>
      <c r="O336" s="33"/>
      <c r="P336" s="33"/>
      <c r="R336" s="33"/>
      <c r="S336" s="33"/>
      <c r="T336" s="33"/>
      <c r="U336" s="33"/>
      <c r="V336" s="33"/>
      <c r="X336" s="33"/>
      <c r="Y336" s="33"/>
      <c r="Z336" s="33"/>
      <c r="AA336" s="33"/>
      <c r="AB336" s="33"/>
      <c r="AC336" s="33"/>
    </row>
    <row r="337" spans="3:29" x14ac:dyDescent="0.2">
      <c r="C337" s="1"/>
      <c r="D337" s="33"/>
      <c r="E337" s="33"/>
      <c r="F337" s="33"/>
      <c r="G337" s="33"/>
      <c r="H337" s="33"/>
      <c r="I337" s="33"/>
      <c r="K337" s="33"/>
      <c r="L337" s="33"/>
      <c r="M337" s="33"/>
      <c r="N337" s="33"/>
      <c r="O337" s="33"/>
      <c r="P337" s="33"/>
      <c r="R337" s="33"/>
      <c r="S337" s="33"/>
      <c r="T337" s="33"/>
      <c r="U337" s="33"/>
      <c r="V337" s="33"/>
      <c r="X337" s="33"/>
      <c r="Y337" s="33"/>
      <c r="Z337" s="33"/>
      <c r="AA337" s="33"/>
      <c r="AB337" s="33"/>
      <c r="AC337" s="33"/>
    </row>
    <row r="338" spans="3:29" x14ac:dyDescent="0.2">
      <c r="C338" s="1"/>
      <c r="D338" s="33"/>
      <c r="E338" s="33"/>
      <c r="F338" s="33"/>
      <c r="G338" s="33"/>
      <c r="H338" s="33"/>
      <c r="I338" s="33"/>
      <c r="K338" s="33"/>
      <c r="L338" s="33"/>
      <c r="M338" s="33"/>
      <c r="N338" s="33"/>
      <c r="O338" s="33"/>
      <c r="P338" s="33"/>
      <c r="R338" s="33"/>
      <c r="S338" s="33"/>
      <c r="T338" s="33"/>
      <c r="U338" s="33"/>
      <c r="V338" s="33"/>
      <c r="X338" s="33"/>
      <c r="Y338" s="33"/>
      <c r="Z338" s="33"/>
      <c r="AA338" s="33"/>
      <c r="AB338" s="33"/>
      <c r="AC338" s="33"/>
    </row>
    <row r="339" spans="3:29" x14ac:dyDescent="0.2">
      <c r="C339" s="1"/>
      <c r="D339" s="33"/>
      <c r="E339" s="33"/>
      <c r="F339" s="33"/>
      <c r="G339" s="33"/>
      <c r="H339" s="33"/>
      <c r="I339" s="33"/>
      <c r="K339" s="33"/>
      <c r="L339" s="33"/>
      <c r="M339" s="33"/>
      <c r="N339" s="33"/>
      <c r="O339" s="33"/>
      <c r="P339" s="33"/>
      <c r="R339" s="33"/>
      <c r="S339" s="33"/>
      <c r="T339" s="33"/>
      <c r="U339" s="33"/>
      <c r="V339" s="33"/>
      <c r="X339" s="33"/>
      <c r="Y339" s="33"/>
      <c r="Z339" s="33"/>
      <c r="AA339" s="33"/>
      <c r="AB339" s="33"/>
      <c r="AC339" s="33"/>
    </row>
    <row r="340" spans="3:29" x14ac:dyDescent="0.2">
      <c r="C340" s="1"/>
      <c r="D340" s="33"/>
      <c r="E340" s="33"/>
      <c r="F340" s="33"/>
      <c r="G340" s="33"/>
      <c r="H340" s="33"/>
      <c r="I340" s="33"/>
      <c r="K340" s="33"/>
      <c r="L340" s="33"/>
      <c r="M340" s="33"/>
      <c r="N340" s="33"/>
      <c r="O340" s="33"/>
      <c r="P340" s="33"/>
      <c r="R340" s="33"/>
      <c r="S340" s="33"/>
      <c r="T340" s="33"/>
      <c r="U340" s="33"/>
      <c r="V340" s="33"/>
      <c r="X340" s="33"/>
      <c r="Y340" s="33"/>
      <c r="Z340" s="33"/>
      <c r="AA340" s="33"/>
      <c r="AB340" s="33"/>
      <c r="AC340" s="33"/>
    </row>
    <row r="341" spans="3:29" x14ac:dyDescent="0.2">
      <c r="C341" s="1"/>
      <c r="D341" s="33"/>
      <c r="E341" s="33"/>
      <c r="F341" s="33"/>
      <c r="G341" s="33"/>
      <c r="H341" s="33"/>
      <c r="I341" s="33"/>
      <c r="K341" s="33"/>
      <c r="L341" s="33"/>
      <c r="M341" s="33"/>
      <c r="N341" s="33"/>
      <c r="O341" s="33"/>
      <c r="P341" s="33"/>
      <c r="R341" s="33"/>
      <c r="S341" s="33"/>
      <c r="T341" s="33"/>
      <c r="U341" s="33"/>
      <c r="V341" s="33"/>
      <c r="X341" s="33"/>
      <c r="Y341" s="33"/>
      <c r="Z341" s="33"/>
      <c r="AA341" s="33"/>
      <c r="AB341" s="33"/>
      <c r="AC341" s="33"/>
    </row>
    <row r="342" spans="3:29" x14ac:dyDescent="0.2">
      <c r="C342" s="1"/>
      <c r="D342" s="33"/>
      <c r="E342" s="33"/>
      <c r="F342" s="33"/>
      <c r="G342" s="33"/>
      <c r="H342" s="33"/>
      <c r="I342" s="33"/>
      <c r="K342" s="33"/>
      <c r="L342" s="33"/>
      <c r="M342" s="33"/>
      <c r="N342" s="33"/>
      <c r="O342" s="33"/>
      <c r="P342" s="33"/>
      <c r="R342" s="33"/>
      <c r="S342" s="33"/>
      <c r="T342" s="33"/>
      <c r="U342" s="33"/>
      <c r="V342" s="33"/>
      <c r="X342" s="33"/>
      <c r="Y342" s="33"/>
      <c r="Z342" s="33"/>
      <c r="AA342" s="33"/>
      <c r="AB342" s="33"/>
      <c r="AC342" s="33"/>
    </row>
    <row r="343" spans="3:29" x14ac:dyDescent="0.2">
      <c r="C343" s="1"/>
      <c r="D343" s="33"/>
      <c r="E343" s="33"/>
      <c r="F343" s="33"/>
      <c r="G343" s="33"/>
      <c r="H343" s="33"/>
      <c r="I343" s="33"/>
      <c r="K343" s="33"/>
      <c r="L343" s="33"/>
      <c r="M343" s="33"/>
      <c r="N343" s="33"/>
      <c r="O343" s="33"/>
      <c r="P343" s="33"/>
      <c r="R343" s="33"/>
      <c r="S343" s="33"/>
      <c r="T343" s="33"/>
      <c r="U343" s="33"/>
      <c r="V343" s="33"/>
      <c r="X343" s="33"/>
      <c r="Y343" s="33"/>
      <c r="Z343" s="33"/>
      <c r="AA343" s="33"/>
      <c r="AB343" s="33"/>
      <c r="AC343" s="33"/>
    </row>
    <row r="344" spans="3:29" x14ac:dyDescent="0.2">
      <c r="C344" s="1"/>
      <c r="D344" s="33"/>
      <c r="E344" s="33"/>
      <c r="F344" s="33"/>
      <c r="G344" s="33"/>
      <c r="H344" s="33"/>
      <c r="I344" s="33"/>
      <c r="K344" s="33"/>
      <c r="L344" s="33"/>
      <c r="M344" s="33"/>
      <c r="N344" s="33"/>
      <c r="O344" s="33"/>
      <c r="P344" s="33"/>
      <c r="R344" s="33"/>
      <c r="S344" s="33"/>
      <c r="T344" s="33"/>
      <c r="U344" s="33"/>
      <c r="V344" s="33"/>
      <c r="X344" s="33"/>
      <c r="Y344" s="33"/>
      <c r="Z344" s="33"/>
      <c r="AA344" s="33"/>
      <c r="AB344" s="33"/>
      <c r="AC344" s="33"/>
    </row>
    <row r="345" spans="3:29" x14ac:dyDescent="0.2">
      <c r="C345" s="1"/>
      <c r="D345" s="33"/>
      <c r="E345" s="33"/>
      <c r="F345" s="33"/>
      <c r="G345" s="33"/>
      <c r="H345" s="33"/>
      <c r="I345" s="33"/>
      <c r="K345" s="33"/>
      <c r="L345" s="33"/>
      <c r="M345" s="33"/>
      <c r="N345" s="33"/>
      <c r="O345" s="33"/>
      <c r="P345" s="33"/>
      <c r="R345" s="33"/>
      <c r="S345" s="33"/>
      <c r="T345" s="33"/>
      <c r="U345" s="33"/>
      <c r="V345" s="33"/>
      <c r="X345" s="33"/>
      <c r="Y345" s="33"/>
      <c r="Z345" s="33"/>
      <c r="AA345" s="33"/>
      <c r="AB345" s="33"/>
      <c r="AC345" s="33"/>
    </row>
    <row r="346" spans="3:29" x14ac:dyDescent="0.2">
      <c r="C346" s="1"/>
      <c r="D346" s="33"/>
      <c r="E346" s="33"/>
      <c r="F346" s="33"/>
      <c r="G346" s="33"/>
      <c r="H346" s="33"/>
      <c r="I346" s="33"/>
      <c r="K346" s="33"/>
      <c r="L346" s="33"/>
      <c r="M346" s="33"/>
      <c r="N346" s="33"/>
      <c r="O346" s="33"/>
      <c r="P346" s="33"/>
      <c r="R346" s="33"/>
      <c r="S346" s="33"/>
      <c r="T346" s="33"/>
      <c r="U346" s="33"/>
      <c r="V346" s="33"/>
      <c r="X346" s="33"/>
      <c r="Y346" s="33"/>
      <c r="Z346" s="33"/>
      <c r="AA346" s="33"/>
      <c r="AB346" s="33"/>
      <c r="AC346" s="33"/>
    </row>
    <row r="347" spans="3:29" x14ac:dyDescent="0.2">
      <c r="C347" s="1"/>
      <c r="D347" s="33"/>
      <c r="E347" s="33"/>
      <c r="F347" s="33"/>
      <c r="G347" s="33"/>
      <c r="H347" s="33"/>
      <c r="I347" s="33"/>
      <c r="K347" s="33"/>
      <c r="L347" s="33"/>
      <c r="M347" s="33"/>
      <c r="N347" s="33"/>
      <c r="O347" s="33"/>
      <c r="P347" s="33"/>
      <c r="R347" s="33"/>
      <c r="S347" s="33"/>
      <c r="T347" s="33"/>
      <c r="U347" s="33"/>
      <c r="V347" s="33"/>
      <c r="X347" s="33"/>
      <c r="Y347" s="33"/>
      <c r="Z347" s="33"/>
      <c r="AA347" s="33"/>
      <c r="AB347" s="33"/>
      <c r="AC347" s="33"/>
    </row>
    <row r="348" spans="3:29" x14ac:dyDescent="0.2">
      <c r="C348" s="1"/>
      <c r="D348" s="33"/>
      <c r="E348" s="33"/>
      <c r="F348" s="33"/>
      <c r="G348" s="33"/>
      <c r="H348" s="33"/>
      <c r="I348" s="33"/>
      <c r="K348" s="33"/>
      <c r="L348" s="33"/>
      <c r="M348" s="33"/>
      <c r="N348" s="33"/>
      <c r="O348" s="33"/>
      <c r="P348" s="33"/>
      <c r="R348" s="33"/>
      <c r="S348" s="33"/>
      <c r="T348" s="33"/>
      <c r="U348" s="33"/>
      <c r="V348" s="33"/>
      <c r="X348" s="33"/>
      <c r="Y348" s="33"/>
      <c r="Z348" s="33"/>
      <c r="AA348" s="33"/>
      <c r="AB348" s="33"/>
      <c r="AC348" s="33"/>
    </row>
    <row r="349" spans="3:29" x14ac:dyDescent="0.2">
      <c r="C349" s="1"/>
      <c r="D349" s="33"/>
      <c r="E349" s="33"/>
      <c r="F349" s="33"/>
      <c r="G349" s="33"/>
      <c r="H349" s="33"/>
      <c r="I349" s="33"/>
      <c r="K349" s="33"/>
      <c r="L349" s="33"/>
      <c r="M349" s="33"/>
      <c r="N349" s="33"/>
      <c r="O349" s="33"/>
      <c r="P349" s="33"/>
      <c r="R349" s="33"/>
      <c r="S349" s="33"/>
      <c r="T349" s="33"/>
      <c r="U349" s="33"/>
      <c r="V349" s="33"/>
      <c r="X349" s="33"/>
      <c r="Y349" s="33"/>
      <c r="Z349" s="33"/>
      <c r="AA349" s="33"/>
      <c r="AB349" s="33"/>
      <c r="AC349" s="33"/>
    </row>
    <row r="350" spans="3:29" x14ac:dyDescent="0.2">
      <c r="C350" s="1"/>
      <c r="D350" s="33"/>
      <c r="E350" s="33"/>
      <c r="F350" s="33"/>
      <c r="G350" s="33"/>
      <c r="H350" s="33"/>
      <c r="I350" s="33"/>
      <c r="K350" s="33"/>
      <c r="L350" s="33"/>
      <c r="M350" s="33"/>
      <c r="N350" s="33"/>
      <c r="O350" s="33"/>
      <c r="P350" s="33"/>
      <c r="R350" s="33"/>
      <c r="S350" s="33"/>
      <c r="T350" s="33"/>
      <c r="U350" s="33"/>
      <c r="V350" s="33"/>
      <c r="X350" s="33"/>
      <c r="Y350" s="33"/>
      <c r="Z350" s="33"/>
      <c r="AA350" s="33"/>
      <c r="AB350" s="33"/>
      <c r="AC350" s="33"/>
    </row>
    <row r="351" spans="3:29" x14ac:dyDescent="0.2">
      <c r="C351" s="1"/>
      <c r="D351" s="33"/>
      <c r="E351" s="33"/>
      <c r="F351" s="33"/>
      <c r="G351" s="33"/>
      <c r="H351" s="33"/>
      <c r="I351" s="33"/>
      <c r="K351" s="33"/>
      <c r="L351" s="33"/>
      <c r="M351" s="33"/>
      <c r="N351" s="33"/>
      <c r="O351" s="33"/>
      <c r="P351" s="33"/>
      <c r="R351" s="33"/>
      <c r="S351" s="33"/>
      <c r="T351" s="33"/>
      <c r="U351" s="33"/>
      <c r="V351" s="33"/>
      <c r="X351" s="33"/>
      <c r="Y351" s="33"/>
      <c r="Z351" s="33"/>
      <c r="AA351" s="33"/>
      <c r="AB351" s="33"/>
      <c r="AC351" s="33"/>
    </row>
    <row r="352" spans="3:29" x14ac:dyDescent="0.2">
      <c r="C352" s="1"/>
      <c r="D352" s="33"/>
      <c r="E352" s="33"/>
      <c r="F352" s="33"/>
      <c r="G352" s="33"/>
      <c r="H352" s="33"/>
      <c r="I352" s="33"/>
      <c r="K352" s="33"/>
      <c r="L352" s="33"/>
      <c r="M352" s="33"/>
      <c r="N352" s="33"/>
      <c r="O352" s="33"/>
      <c r="P352" s="33"/>
      <c r="R352" s="33"/>
      <c r="S352" s="33"/>
      <c r="T352" s="33"/>
      <c r="U352" s="33"/>
      <c r="V352" s="33"/>
      <c r="X352" s="33"/>
      <c r="Y352" s="33"/>
      <c r="Z352" s="33"/>
      <c r="AA352" s="33"/>
      <c r="AB352" s="33"/>
      <c r="AC352" s="33"/>
    </row>
    <row r="353" spans="2:29" x14ac:dyDescent="0.2">
      <c r="C353" s="1"/>
      <c r="D353" s="33"/>
      <c r="E353" s="33"/>
      <c r="F353" s="33"/>
      <c r="G353" s="33"/>
      <c r="H353" s="33"/>
      <c r="I353" s="33"/>
      <c r="K353" s="33"/>
      <c r="L353" s="33"/>
      <c r="M353" s="33"/>
      <c r="N353" s="33"/>
      <c r="O353" s="33"/>
      <c r="P353" s="33"/>
      <c r="R353" s="33"/>
      <c r="S353" s="33"/>
      <c r="T353" s="33"/>
      <c r="U353" s="33"/>
      <c r="V353" s="33"/>
      <c r="X353" s="33"/>
      <c r="Y353" s="33"/>
      <c r="Z353" s="33"/>
      <c r="AA353" s="33"/>
      <c r="AB353" s="33"/>
      <c r="AC353" s="33"/>
    </row>
    <row r="354" spans="2:29" x14ac:dyDescent="0.2">
      <c r="C354" s="1"/>
      <c r="D354" s="33"/>
      <c r="E354" s="33"/>
      <c r="F354" s="33"/>
      <c r="G354" s="33"/>
      <c r="H354" s="33"/>
      <c r="I354" s="33"/>
      <c r="K354" s="33"/>
      <c r="L354" s="33"/>
      <c r="M354" s="33"/>
      <c r="N354" s="33"/>
      <c r="O354" s="33"/>
      <c r="P354" s="33"/>
      <c r="R354" s="33"/>
      <c r="S354" s="33"/>
      <c r="T354" s="33"/>
      <c r="U354" s="33"/>
      <c r="V354" s="33"/>
      <c r="X354" s="33"/>
      <c r="Y354" s="33"/>
      <c r="Z354" s="33"/>
      <c r="AA354" s="33"/>
      <c r="AB354" s="33"/>
      <c r="AC354" s="33"/>
    </row>
    <row r="355" spans="2:29" x14ac:dyDescent="0.2">
      <c r="B355" s="38"/>
      <c r="C355" s="1"/>
      <c r="D355" s="1"/>
      <c r="E355" s="1"/>
      <c r="F355" s="1"/>
      <c r="G355" s="1"/>
      <c r="H355" s="1"/>
      <c r="I355" s="1"/>
      <c r="K355" s="1"/>
      <c r="L355" s="1"/>
      <c r="M355" s="1"/>
      <c r="N355" s="1"/>
      <c r="O355" s="1"/>
      <c r="P355" s="1"/>
      <c r="R355" s="1"/>
      <c r="S355" s="1"/>
      <c r="T355" s="1"/>
      <c r="U355" s="1"/>
      <c r="V355" s="1"/>
      <c r="X355" s="1"/>
      <c r="Y355" s="1"/>
      <c r="Z355" s="1"/>
      <c r="AA355" s="1"/>
      <c r="AB355" s="1"/>
      <c r="AC355" s="1"/>
    </row>
    <row r="356" spans="2:29" x14ac:dyDescent="0.2">
      <c r="C356" s="1"/>
      <c r="D356" s="34"/>
      <c r="E356" s="34"/>
      <c r="F356" s="34"/>
      <c r="G356" s="34"/>
      <c r="H356" s="34"/>
      <c r="I356" s="34"/>
      <c r="K356" s="34"/>
      <c r="L356" s="34"/>
      <c r="M356" s="34"/>
      <c r="N356" s="34"/>
      <c r="O356" s="34"/>
      <c r="P356" s="34"/>
      <c r="R356" s="34"/>
      <c r="S356" s="34"/>
      <c r="T356" s="34"/>
      <c r="U356" s="34"/>
      <c r="V356" s="34"/>
      <c r="X356" s="34"/>
      <c r="Y356" s="34"/>
      <c r="Z356" s="34"/>
      <c r="AA356" s="34"/>
      <c r="AB356" s="34"/>
      <c r="AC356" s="34"/>
    </row>
    <row r="357" spans="2:29" x14ac:dyDescent="0.2">
      <c r="B357" s="38"/>
      <c r="C357" s="1"/>
      <c r="D357" s="1"/>
      <c r="E357" s="1"/>
      <c r="F357" s="1"/>
      <c r="G357" s="1"/>
      <c r="H357" s="1"/>
      <c r="I357" s="1"/>
      <c r="K357" s="1"/>
      <c r="L357" s="1"/>
      <c r="M357" s="1"/>
      <c r="N357" s="1"/>
      <c r="O357" s="1"/>
      <c r="P357" s="1"/>
      <c r="R357" s="1"/>
      <c r="S357" s="1"/>
      <c r="T357" s="1"/>
      <c r="U357" s="1"/>
      <c r="V357" s="1"/>
      <c r="X357" s="1"/>
      <c r="Y357" s="1"/>
      <c r="Z357" s="1"/>
      <c r="AA357" s="1"/>
      <c r="AB357" s="1"/>
      <c r="AC357" s="1"/>
    </row>
    <row r="358" spans="2:29" x14ac:dyDescent="0.2">
      <c r="B358" s="40"/>
      <c r="C358" s="1"/>
      <c r="D358" s="1"/>
      <c r="E358" s="1"/>
      <c r="F358" s="1"/>
      <c r="G358" s="1"/>
      <c r="H358" s="1"/>
      <c r="I358" s="1"/>
      <c r="K358" s="1"/>
      <c r="L358" s="1"/>
      <c r="M358" s="1"/>
      <c r="N358" s="1"/>
      <c r="O358" s="1"/>
      <c r="P358" s="1"/>
      <c r="R358" s="1"/>
      <c r="S358" s="1"/>
      <c r="T358" s="1"/>
      <c r="U358" s="1"/>
      <c r="V358" s="1"/>
      <c r="X358" s="1"/>
      <c r="Y358" s="1"/>
      <c r="Z358" s="1"/>
      <c r="AA358" s="1"/>
      <c r="AB358" s="1"/>
      <c r="AC358" s="1"/>
    </row>
    <row r="359" spans="2:29" x14ac:dyDescent="0.2">
      <c r="B359" s="38"/>
      <c r="C359" s="1"/>
      <c r="D359" s="33"/>
      <c r="E359" s="33"/>
      <c r="F359" s="33"/>
      <c r="G359" s="33"/>
      <c r="H359" s="33"/>
      <c r="I359" s="33"/>
      <c r="K359" s="33"/>
      <c r="L359" s="33"/>
      <c r="M359" s="33"/>
      <c r="N359" s="33"/>
      <c r="O359" s="33"/>
      <c r="P359" s="33"/>
      <c r="R359" s="33"/>
      <c r="S359" s="33"/>
      <c r="T359" s="33"/>
      <c r="U359" s="33"/>
      <c r="V359" s="33"/>
      <c r="X359" s="33"/>
      <c r="Y359" s="33"/>
      <c r="Z359" s="33"/>
      <c r="AA359" s="33"/>
      <c r="AB359" s="33"/>
      <c r="AC359" s="33"/>
    </row>
    <row r="360" spans="2:29" x14ac:dyDescent="0.2">
      <c r="B360" s="38"/>
      <c r="C360" s="1"/>
      <c r="D360" s="33"/>
      <c r="E360" s="33"/>
      <c r="F360" s="33"/>
      <c r="G360" s="33"/>
      <c r="H360" s="33"/>
      <c r="I360" s="33"/>
      <c r="K360" s="33"/>
      <c r="L360" s="33"/>
      <c r="M360" s="33"/>
      <c r="N360" s="33"/>
      <c r="O360" s="33"/>
      <c r="P360" s="33"/>
      <c r="R360" s="33"/>
      <c r="S360" s="33"/>
      <c r="T360" s="33"/>
      <c r="U360" s="33"/>
      <c r="V360" s="33"/>
      <c r="X360" s="33"/>
      <c r="Y360" s="33"/>
      <c r="Z360" s="33"/>
      <c r="AA360" s="33"/>
      <c r="AB360" s="33"/>
      <c r="AC360" s="33"/>
    </row>
    <row r="361" spans="2:29" x14ac:dyDescent="0.2">
      <c r="B361" s="38"/>
      <c r="C361" s="1"/>
      <c r="D361" s="33"/>
      <c r="E361" s="33"/>
      <c r="F361" s="33"/>
      <c r="G361" s="33"/>
      <c r="H361" s="33"/>
      <c r="I361" s="33"/>
      <c r="K361" s="33"/>
      <c r="L361" s="33"/>
      <c r="M361" s="33"/>
      <c r="N361" s="33"/>
      <c r="O361" s="33"/>
      <c r="P361" s="33"/>
      <c r="R361" s="33"/>
      <c r="S361" s="33"/>
      <c r="T361" s="33"/>
      <c r="U361" s="33"/>
      <c r="V361" s="33"/>
      <c r="X361" s="33"/>
      <c r="Y361" s="33"/>
      <c r="Z361" s="33"/>
      <c r="AA361" s="33"/>
      <c r="AB361" s="33"/>
      <c r="AC361" s="33"/>
    </row>
    <row r="362" spans="2:29" x14ac:dyDescent="0.2">
      <c r="B362" s="38"/>
      <c r="C362" s="1"/>
      <c r="D362" s="33"/>
      <c r="E362" s="33"/>
      <c r="F362" s="33"/>
      <c r="G362" s="33"/>
      <c r="H362" s="33"/>
      <c r="I362" s="33"/>
      <c r="K362" s="33"/>
      <c r="L362" s="33"/>
      <c r="M362" s="33"/>
      <c r="N362" s="33"/>
      <c r="O362" s="33"/>
      <c r="P362" s="33"/>
      <c r="R362" s="33"/>
      <c r="S362" s="33"/>
      <c r="T362" s="33"/>
      <c r="U362" s="33"/>
      <c r="V362" s="33"/>
      <c r="X362" s="33"/>
      <c r="Y362" s="33"/>
      <c r="Z362" s="33"/>
      <c r="AA362" s="33"/>
      <c r="AB362" s="33"/>
      <c r="AC362" s="33"/>
    </row>
    <row r="363" spans="2:29" x14ac:dyDescent="0.2">
      <c r="B363" s="38"/>
      <c r="C363" s="1"/>
      <c r="D363" s="33"/>
      <c r="E363" s="33"/>
      <c r="F363" s="33"/>
      <c r="G363" s="33"/>
      <c r="H363" s="33"/>
      <c r="I363" s="33"/>
      <c r="K363" s="33"/>
      <c r="L363" s="33"/>
      <c r="M363" s="33"/>
      <c r="N363" s="33"/>
      <c r="O363" s="33"/>
      <c r="P363" s="33"/>
      <c r="R363" s="33"/>
      <c r="S363" s="33"/>
      <c r="T363" s="33"/>
      <c r="U363" s="33"/>
      <c r="V363" s="33"/>
      <c r="X363" s="33"/>
      <c r="Y363" s="33"/>
      <c r="Z363" s="33"/>
      <c r="AA363" s="33"/>
      <c r="AB363" s="33"/>
      <c r="AC363" s="33"/>
    </row>
    <row r="364" spans="2:29" x14ac:dyDescent="0.2">
      <c r="B364" s="38"/>
      <c r="C364" s="1"/>
      <c r="D364" s="33"/>
      <c r="E364" s="33"/>
      <c r="F364" s="33"/>
      <c r="G364" s="33"/>
      <c r="H364" s="33"/>
      <c r="I364" s="33"/>
      <c r="K364" s="33"/>
      <c r="L364" s="33"/>
      <c r="M364" s="33"/>
      <c r="N364" s="33"/>
      <c r="O364" s="33"/>
      <c r="P364" s="33"/>
      <c r="R364" s="33"/>
      <c r="S364" s="33"/>
      <c r="T364" s="33"/>
      <c r="U364" s="33"/>
      <c r="V364" s="33"/>
      <c r="X364" s="33"/>
      <c r="Y364" s="33"/>
      <c r="Z364" s="33"/>
      <c r="AA364" s="33"/>
      <c r="AB364" s="33"/>
      <c r="AC364" s="33"/>
    </row>
    <row r="365" spans="2:29" x14ac:dyDescent="0.2">
      <c r="B365" s="38"/>
      <c r="C365" s="1"/>
      <c r="D365" s="33"/>
      <c r="E365" s="33"/>
      <c r="F365" s="33"/>
      <c r="G365" s="33"/>
      <c r="H365" s="33"/>
      <c r="I365" s="33"/>
      <c r="K365" s="33"/>
      <c r="L365" s="33"/>
      <c r="M365" s="33"/>
      <c r="N365" s="33"/>
      <c r="O365" s="33"/>
      <c r="P365" s="33"/>
      <c r="R365" s="33"/>
      <c r="S365" s="33"/>
      <c r="T365" s="33"/>
      <c r="U365" s="33"/>
      <c r="V365" s="33"/>
      <c r="X365" s="33"/>
      <c r="Y365" s="33"/>
      <c r="Z365" s="33"/>
      <c r="AA365" s="33"/>
      <c r="AB365" s="33"/>
      <c r="AC365" s="33"/>
    </row>
    <row r="366" spans="2:29" x14ac:dyDescent="0.2">
      <c r="B366" s="38"/>
      <c r="C366" s="1"/>
      <c r="D366" s="33"/>
      <c r="E366" s="33"/>
      <c r="F366" s="33"/>
      <c r="G366" s="33"/>
      <c r="H366" s="33"/>
      <c r="I366" s="33"/>
      <c r="K366" s="33"/>
      <c r="L366" s="33"/>
      <c r="M366" s="33"/>
      <c r="N366" s="33"/>
      <c r="O366" s="33"/>
      <c r="P366" s="33"/>
      <c r="R366" s="33"/>
      <c r="S366" s="33"/>
      <c r="T366" s="33"/>
      <c r="U366" s="33"/>
      <c r="V366" s="33"/>
      <c r="X366" s="33"/>
      <c r="Y366" s="33"/>
      <c r="Z366" s="33"/>
      <c r="AA366" s="33"/>
      <c r="AB366" s="33"/>
      <c r="AC366" s="33"/>
    </row>
    <row r="367" spans="2:29" x14ac:dyDescent="0.2">
      <c r="B367" s="38"/>
      <c r="C367" s="1"/>
      <c r="D367" s="33"/>
      <c r="E367" s="33"/>
      <c r="F367" s="33"/>
      <c r="G367" s="33"/>
      <c r="H367" s="33"/>
      <c r="I367" s="33"/>
      <c r="K367" s="33"/>
      <c r="L367" s="33"/>
      <c r="M367" s="33"/>
      <c r="N367" s="33"/>
      <c r="O367" s="33"/>
      <c r="P367" s="33"/>
      <c r="R367" s="33"/>
      <c r="S367" s="33"/>
      <c r="T367" s="33"/>
      <c r="U367" s="33"/>
      <c r="V367" s="33"/>
      <c r="X367" s="33"/>
      <c r="Y367" s="33"/>
      <c r="Z367" s="33"/>
      <c r="AA367" s="33"/>
      <c r="AB367" s="33"/>
      <c r="AC367" s="33"/>
    </row>
    <row r="368" spans="2:29" x14ac:dyDescent="0.2">
      <c r="B368" s="38"/>
      <c r="C368" s="1"/>
      <c r="D368" s="33"/>
      <c r="E368" s="33"/>
      <c r="F368" s="33"/>
      <c r="G368" s="33"/>
      <c r="H368" s="33"/>
      <c r="I368" s="33"/>
      <c r="K368" s="33"/>
      <c r="L368" s="33"/>
      <c r="M368" s="33"/>
      <c r="N368" s="33"/>
      <c r="O368" s="33"/>
      <c r="P368" s="33"/>
      <c r="R368" s="33"/>
      <c r="S368" s="33"/>
      <c r="T368" s="33"/>
      <c r="U368" s="33"/>
      <c r="V368" s="33"/>
      <c r="X368" s="33"/>
      <c r="Y368" s="33"/>
      <c r="Z368" s="33"/>
      <c r="AA368" s="33"/>
      <c r="AB368" s="33"/>
      <c r="AC368" s="33"/>
    </row>
    <row r="369" spans="2:29" x14ac:dyDescent="0.2">
      <c r="B369" s="38"/>
      <c r="C369" s="1"/>
      <c r="D369" s="1"/>
      <c r="E369" s="1"/>
      <c r="F369" s="1"/>
      <c r="G369" s="1"/>
      <c r="H369" s="1"/>
      <c r="I369" s="1"/>
      <c r="K369" s="1"/>
      <c r="L369" s="1"/>
      <c r="M369" s="1"/>
      <c r="N369" s="1"/>
      <c r="O369" s="1"/>
      <c r="P369" s="1"/>
      <c r="R369" s="1"/>
      <c r="S369" s="1"/>
      <c r="T369" s="1"/>
      <c r="U369" s="1"/>
      <c r="V369" s="1"/>
      <c r="X369" s="1"/>
      <c r="Y369" s="1"/>
      <c r="Z369" s="1"/>
      <c r="AA369" s="1"/>
      <c r="AB369" s="1"/>
      <c r="AC369" s="1"/>
    </row>
    <row r="370" spans="2:29" x14ac:dyDescent="0.2">
      <c r="B370" s="38"/>
      <c r="C370" s="1"/>
      <c r="D370" s="34"/>
      <c r="E370" s="34"/>
      <c r="F370" s="34"/>
      <c r="G370" s="34"/>
      <c r="H370" s="34"/>
      <c r="I370" s="34"/>
      <c r="K370" s="34"/>
      <c r="L370" s="34"/>
      <c r="M370" s="34"/>
      <c r="N370" s="34"/>
      <c r="O370" s="34"/>
      <c r="P370" s="34"/>
      <c r="R370" s="34"/>
      <c r="S370" s="34"/>
      <c r="T370" s="34"/>
      <c r="U370" s="34"/>
      <c r="V370" s="34"/>
      <c r="X370" s="34"/>
      <c r="Y370" s="34"/>
      <c r="Z370" s="34"/>
      <c r="AA370" s="34"/>
      <c r="AB370" s="34"/>
      <c r="AC370" s="34"/>
    </row>
    <row r="371" spans="2:29" x14ac:dyDescent="0.2">
      <c r="B371" s="38"/>
      <c r="C371" s="1"/>
      <c r="D371" s="1"/>
      <c r="E371" s="1"/>
      <c r="F371" s="1"/>
      <c r="G371" s="1"/>
      <c r="H371" s="1"/>
      <c r="I371" s="1"/>
      <c r="K371" s="1"/>
      <c r="L371" s="1"/>
      <c r="M371" s="1"/>
      <c r="N371" s="1"/>
      <c r="O371" s="1"/>
      <c r="P371" s="1"/>
      <c r="R371" s="1"/>
      <c r="S371" s="1"/>
      <c r="T371" s="1"/>
      <c r="U371" s="1"/>
      <c r="V371" s="1"/>
      <c r="X371" s="1"/>
      <c r="Y371" s="1"/>
      <c r="Z371" s="1"/>
      <c r="AA371" s="1"/>
      <c r="AB371" s="1"/>
      <c r="AC371" s="1"/>
    </row>
    <row r="372" spans="2:29" x14ac:dyDescent="0.2">
      <c r="B372" s="40"/>
      <c r="C372" s="1"/>
      <c r="D372" s="1"/>
      <c r="E372" s="1"/>
      <c r="F372" s="1"/>
      <c r="G372" s="1"/>
      <c r="H372" s="1"/>
      <c r="I372" s="1"/>
      <c r="K372" s="1"/>
      <c r="L372" s="1"/>
      <c r="M372" s="1"/>
      <c r="N372" s="1"/>
      <c r="O372" s="1"/>
      <c r="P372" s="1"/>
      <c r="R372" s="1"/>
      <c r="S372" s="1"/>
      <c r="T372" s="1"/>
      <c r="U372" s="1"/>
      <c r="V372" s="1"/>
      <c r="X372" s="1"/>
      <c r="Y372" s="1"/>
      <c r="Z372" s="1"/>
      <c r="AA372" s="1"/>
      <c r="AB372" s="1"/>
      <c r="AC372" s="1"/>
    </row>
    <row r="373" spans="2:29" x14ac:dyDescent="0.2">
      <c r="B373" s="38"/>
      <c r="C373" s="1"/>
      <c r="D373" s="33"/>
      <c r="E373" s="33"/>
      <c r="F373" s="33"/>
      <c r="G373" s="33"/>
      <c r="H373" s="33"/>
      <c r="I373" s="33"/>
      <c r="K373" s="33"/>
      <c r="L373" s="33"/>
      <c r="M373" s="33"/>
      <c r="N373" s="33"/>
      <c r="O373" s="33"/>
      <c r="P373" s="33"/>
      <c r="R373" s="33"/>
      <c r="S373" s="33"/>
      <c r="T373" s="33"/>
      <c r="U373" s="33"/>
      <c r="V373" s="33"/>
      <c r="X373" s="33"/>
      <c r="Y373" s="33"/>
      <c r="Z373" s="33"/>
      <c r="AA373" s="33"/>
      <c r="AB373" s="33"/>
      <c r="AC373" s="33"/>
    </row>
    <row r="374" spans="2:29" x14ac:dyDescent="0.2">
      <c r="B374" s="38"/>
      <c r="C374" s="1"/>
      <c r="D374" s="33"/>
      <c r="E374" s="33"/>
      <c r="F374" s="33"/>
      <c r="G374" s="33"/>
      <c r="H374" s="33"/>
      <c r="I374" s="33"/>
      <c r="K374" s="33"/>
      <c r="L374" s="33"/>
      <c r="M374" s="33"/>
      <c r="N374" s="33"/>
      <c r="O374" s="33"/>
      <c r="P374" s="33"/>
      <c r="R374" s="33"/>
      <c r="S374" s="33"/>
      <c r="T374" s="33"/>
      <c r="U374" s="33"/>
      <c r="V374" s="33"/>
      <c r="X374" s="33"/>
      <c r="Y374" s="33"/>
      <c r="Z374" s="33"/>
      <c r="AA374" s="33"/>
      <c r="AB374" s="33"/>
      <c r="AC374" s="33"/>
    </row>
    <row r="375" spans="2:29" x14ac:dyDescent="0.2">
      <c r="B375" s="38"/>
      <c r="C375" s="1"/>
      <c r="D375" s="33"/>
      <c r="E375" s="33"/>
      <c r="F375" s="33"/>
      <c r="G375" s="33"/>
      <c r="H375" s="33"/>
      <c r="I375" s="33"/>
      <c r="K375" s="33"/>
      <c r="L375" s="33"/>
      <c r="M375" s="33"/>
      <c r="N375" s="33"/>
      <c r="O375" s="33"/>
      <c r="P375" s="33"/>
      <c r="R375" s="33"/>
      <c r="S375" s="33"/>
      <c r="T375" s="33"/>
      <c r="U375" s="33"/>
      <c r="V375" s="33"/>
      <c r="X375" s="33"/>
      <c r="Y375" s="33"/>
      <c r="Z375" s="33"/>
      <c r="AA375" s="33"/>
      <c r="AB375" s="33"/>
      <c r="AC375" s="33"/>
    </row>
    <row r="376" spans="2:29" x14ac:dyDescent="0.2">
      <c r="B376" s="38"/>
      <c r="C376" s="1"/>
      <c r="D376" s="33"/>
      <c r="E376" s="33"/>
      <c r="F376" s="33"/>
      <c r="G376" s="33"/>
      <c r="H376" s="33"/>
      <c r="I376" s="33"/>
      <c r="K376" s="33"/>
      <c r="L376" s="33"/>
      <c r="M376" s="33"/>
      <c r="N376" s="33"/>
      <c r="O376" s="33"/>
      <c r="P376" s="33"/>
      <c r="R376" s="33"/>
      <c r="S376" s="33"/>
      <c r="T376" s="33"/>
      <c r="U376" s="33"/>
      <c r="V376" s="33"/>
      <c r="X376" s="33"/>
      <c r="Y376" s="33"/>
      <c r="Z376" s="33"/>
      <c r="AA376" s="33"/>
      <c r="AB376" s="33"/>
      <c r="AC376" s="33"/>
    </row>
    <row r="377" spans="2:29" x14ac:dyDescent="0.2">
      <c r="B377" s="38"/>
      <c r="C377" s="1"/>
      <c r="D377" s="33"/>
      <c r="E377" s="33"/>
      <c r="F377" s="33"/>
      <c r="G377" s="33"/>
      <c r="H377" s="33"/>
      <c r="I377" s="33"/>
      <c r="K377" s="33"/>
      <c r="L377" s="33"/>
      <c r="M377" s="33"/>
      <c r="N377" s="33"/>
      <c r="O377" s="33"/>
      <c r="P377" s="33"/>
      <c r="R377" s="33"/>
      <c r="S377" s="33"/>
      <c r="T377" s="33"/>
      <c r="U377" s="33"/>
      <c r="V377" s="33"/>
      <c r="X377" s="33"/>
      <c r="Y377" s="33"/>
      <c r="Z377" s="33"/>
      <c r="AA377" s="33"/>
      <c r="AB377" s="33"/>
      <c r="AC377" s="33"/>
    </row>
    <row r="378" spans="2:29" x14ac:dyDescent="0.2">
      <c r="B378" s="38"/>
      <c r="C378" s="1"/>
      <c r="D378" s="33"/>
      <c r="E378" s="33"/>
      <c r="F378" s="33"/>
      <c r="G378" s="33"/>
      <c r="H378" s="33"/>
      <c r="I378" s="33"/>
      <c r="K378" s="33"/>
      <c r="L378" s="33"/>
      <c r="M378" s="33"/>
      <c r="N378" s="33"/>
      <c r="O378" s="33"/>
      <c r="P378" s="33"/>
      <c r="R378" s="33"/>
      <c r="S378" s="33"/>
      <c r="T378" s="33"/>
      <c r="U378" s="33"/>
      <c r="V378" s="33"/>
      <c r="X378" s="33"/>
      <c r="Y378" s="33"/>
      <c r="Z378" s="33"/>
      <c r="AA378" s="33"/>
      <c r="AB378" s="33"/>
      <c r="AC378" s="33"/>
    </row>
    <row r="379" spans="2:29" x14ac:dyDescent="0.2">
      <c r="B379" s="38"/>
      <c r="C379" s="1"/>
      <c r="D379" s="33"/>
      <c r="E379" s="33"/>
      <c r="F379" s="33"/>
      <c r="G379" s="33"/>
      <c r="H379" s="33"/>
      <c r="I379" s="33"/>
      <c r="K379" s="33"/>
      <c r="L379" s="33"/>
      <c r="M379" s="33"/>
      <c r="N379" s="33"/>
      <c r="O379" s="33"/>
      <c r="P379" s="33"/>
      <c r="R379" s="33"/>
      <c r="S379" s="33"/>
      <c r="T379" s="33"/>
      <c r="U379" s="33"/>
      <c r="V379" s="33"/>
      <c r="X379" s="33"/>
      <c r="Y379" s="33"/>
      <c r="Z379" s="33"/>
      <c r="AA379" s="33"/>
      <c r="AB379" s="33"/>
      <c r="AC379" s="33"/>
    </row>
    <row r="380" spans="2:29" x14ac:dyDescent="0.2">
      <c r="B380" s="38"/>
      <c r="C380" s="1"/>
      <c r="D380" s="33"/>
      <c r="E380" s="33"/>
      <c r="F380" s="33"/>
      <c r="G380" s="33"/>
      <c r="H380" s="33"/>
      <c r="I380" s="33"/>
      <c r="K380" s="33"/>
      <c r="L380" s="33"/>
      <c r="M380" s="33"/>
      <c r="N380" s="33"/>
      <c r="O380" s="33"/>
      <c r="P380" s="33"/>
      <c r="R380" s="33"/>
      <c r="S380" s="33"/>
      <c r="T380" s="33"/>
      <c r="U380" s="33"/>
      <c r="V380" s="33"/>
      <c r="X380" s="33"/>
      <c r="Y380" s="33"/>
      <c r="Z380" s="33"/>
      <c r="AA380" s="33"/>
      <c r="AB380" s="33"/>
      <c r="AC380" s="33"/>
    </row>
    <row r="381" spans="2:29" x14ac:dyDescent="0.2">
      <c r="B381" s="38"/>
      <c r="C381" s="1"/>
      <c r="D381" s="33"/>
      <c r="E381" s="33"/>
      <c r="F381" s="33"/>
      <c r="G381" s="33"/>
      <c r="H381" s="33"/>
      <c r="I381" s="33"/>
      <c r="K381" s="33"/>
      <c r="L381" s="33"/>
      <c r="M381" s="33"/>
      <c r="N381" s="33"/>
      <c r="O381" s="33"/>
      <c r="P381" s="33"/>
      <c r="R381" s="33"/>
      <c r="S381" s="33"/>
      <c r="T381" s="33"/>
      <c r="U381" s="33"/>
      <c r="V381" s="33"/>
      <c r="X381" s="33"/>
      <c r="Y381" s="33"/>
      <c r="Z381" s="33"/>
      <c r="AA381" s="33"/>
      <c r="AB381" s="33"/>
      <c r="AC381" s="33"/>
    </row>
    <row r="382" spans="2:29" x14ac:dyDescent="0.2">
      <c r="B382" s="38"/>
      <c r="C382" s="1"/>
      <c r="D382" s="33"/>
      <c r="E382" s="33"/>
      <c r="F382" s="33"/>
      <c r="G382" s="33"/>
      <c r="H382" s="33"/>
      <c r="I382" s="33"/>
      <c r="K382" s="33"/>
      <c r="L382" s="33"/>
      <c r="M382" s="33"/>
      <c r="N382" s="33"/>
      <c r="O382" s="33"/>
      <c r="P382" s="33"/>
      <c r="R382" s="33"/>
      <c r="S382" s="33"/>
      <c r="T382" s="33"/>
      <c r="U382" s="33"/>
      <c r="V382" s="33"/>
      <c r="X382" s="33"/>
      <c r="Y382" s="33"/>
      <c r="Z382" s="33"/>
      <c r="AA382" s="33"/>
      <c r="AB382" s="33"/>
      <c r="AC382" s="33"/>
    </row>
    <row r="383" spans="2:29" x14ac:dyDescent="0.2">
      <c r="B383" s="38"/>
      <c r="C383" s="1"/>
      <c r="D383" s="1"/>
      <c r="E383" s="1"/>
      <c r="F383" s="1"/>
      <c r="G383" s="1"/>
      <c r="H383" s="1"/>
      <c r="I383" s="1"/>
      <c r="K383" s="1"/>
      <c r="L383" s="1"/>
      <c r="M383" s="1"/>
      <c r="N383" s="1"/>
      <c r="O383" s="1"/>
      <c r="P383" s="1"/>
      <c r="R383" s="1"/>
      <c r="S383" s="1"/>
      <c r="T383" s="1"/>
      <c r="U383" s="1"/>
      <c r="V383" s="1"/>
      <c r="X383" s="1"/>
      <c r="Y383" s="1"/>
      <c r="Z383" s="1"/>
      <c r="AA383" s="1"/>
      <c r="AB383" s="1"/>
      <c r="AC383" s="1"/>
    </row>
    <row r="384" spans="2:29" x14ac:dyDescent="0.2">
      <c r="B384" s="38"/>
      <c r="C384" s="1"/>
      <c r="D384" s="34"/>
      <c r="E384" s="34"/>
      <c r="F384" s="34"/>
      <c r="G384" s="34"/>
      <c r="H384" s="34"/>
      <c r="I384" s="34"/>
      <c r="K384" s="34"/>
      <c r="L384" s="34"/>
      <c r="M384" s="34"/>
      <c r="N384" s="34"/>
      <c r="O384" s="34"/>
      <c r="P384" s="34"/>
      <c r="R384" s="34"/>
      <c r="S384" s="34"/>
      <c r="T384" s="34"/>
      <c r="U384" s="34"/>
      <c r="V384" s="34"/>
      <c r="X384" s="34"/>
      <c r="Y384" s="34"/>
      <c r="Z384" s="34"/>
      <c r="AA384" s="34"/>
      <c r="AB384" s="34"/>
      <c r="AC384" s="34"/>
    </row>
    <row r="385" spans="2:29" x14ac:dyDescent="0.2">
      <c r="B385" s="38"/>
      <c r="C385" s="1"/>
      <c r="D385" s="1"/>
      <c r="E385" s="1"/>
      <c r="F385" s="1"/>
      <c r="G385" s="1"/>
      <c r="H385" s="1"/>
      <c r="I385" s="1"/>
      <c r="K385" s="1"/>
      <c r="L385" s="1"/>
      <c r="M385" s="1"/>
      <c r="N385" s="1"/>
      <c r="O385" s="1"/>
      <c r="P385" s="1"/>
      <c r="R385" s="1"/>
      <c r="S385" s="1"/>
      <c r="T385" s="1"/>
      <c r="U385" s="1"/>
      <c r="V385" s="1"/>
      <c r="X385" s="1"/>
      <c r="Y385" s="1"/>
      <c r="Z385" s="1"/>
      <c r="AA385" s="1"/>
      <c r="AB385" s="1"/>
      <c r="AC385" s="1"/>
    </row>
    <row r="386" spans="2:29" x14ac:dyDescent="0.2">
      <c r="B386" s="40"/>
      <c r="C386" s="1"/>
      <c r="D386" s="1"/>
      <c r="E386" s="1"/>
      <c r="F386" s="1"/>
      <c r="G386" s="1"/>
      <c r="H386" s="1"/>
      <c r="I386" s="1"/>
      <c r="K386" s="1"/>
      <c r="L386" s="1"/>
      <c r="M386" s="1"/>
      <c r="N386" s="1"/>
      <c r="O386" s="1"/>
      <c r="P386" s="1"/>
      <c r="R386" s="1"/>
      <c r="S386" s="1"/>
      <c r="T386" s="1"/>
      <c r="U386" s="1"/>
      <c r="V386" s="1"/>
      <c r="X386" s="1"/>
      <c r="Y386" s="1"/>
      <c r="Z386" s="1"/>
      <c r="AA386" s="1"/>
      <c r="AB386" s="1"/>
      <c r="AC386" s="1"/>
    </row>
    <row r="387" spans="2:29" x14ac:dyDescent="0.2">
      <c r="B387" s="38"/>
      <c r="C387" s="1"/>
      <c r="D387" s="1"/>
      <c r="E387" s="1"/>
      <c r="F387" s="1"/>
      <c r="G387" s="1"/>
      <c r="H387" s="1"/>
      <c r="I387" s="1"/>
      <c r="K387" s="1"/>
      <c r="L387" s="1"/>
      <c r="M387" s="1"/>
      <c r="N387" s="1"/>
      <c r="O387" s="1"/>
      <c r="P387" s="1"/>
      <c r="R387" s="1"/>
      <c r="S387" s="1"/>
      <c r="T387" s="1"/>
      <c r="U387" s="1"/>
      <c r="V387" s="1"/>
      <c r="X387" s="1"/>
      <c r="Y387" s="1"/>
      <c r="Z387" s="1"/>
      <c r="AA387" s="1"/>
      <c r="AB387" s="1"/>
      <c r="AC387" s="1"/>
    </row>
    <row r="388" spans="2:29" x14ac:dyDescent="0.2">
      <c r="B388" s="38"/>
      <c r="C388" s="1"/>
      <c r="D388" s="33"/>
      <c r="E388" s="33"/>
      <c r="F388" s="33"/>
      <c r="G388" s="33"/>
      <c r="H388" s="33"/>
      <c r="I388" s="33"/>
      <c r="K388" s="33"/>
      <c r="L388" s="33"/>
      <c r="M388" s="33"/>
      <c r="N388" s="33"/>
      <c r="O388" s="33"/>
      <c r="P388" s="33"/>
      <c r="R388" s="33"/>
      <c r="S388" s="33"/>
      <c r="T388" s="33"/>
      <c r="U388" s="33"/>
      <c r="V388" s="33"/>
      <c r="X388" s="33"/>
      <c r="Y388" s="33"/>
      <c r="Z388" s="33"/>
      <c r="AA388" s="33"/>
      <c r="AB388" s="33"/>
      <c r="AC388" s="33"/>
    </row>
    <row r="389" spans="2:29" x14ac:dyDescent="0.2">
      <c r="B389" s="38"/>
      <c r="C389" s="1"/>
      <c r="D389" s="33"/>
      <c r="E389" s="33"/>
      <c r="F389" s="33"/>
      <c r="G389" s="33"/>
      <c r="H389" s="33"/>
      <c r="I389" s="33"/>
      <c r="K389" s="33"/>
      <c r="L389" s="33"/>
      <c r="M389" s="33"/>
      <c r="N389" s="33"/>
      <c r="O389" s="33"/>
      <c r="P389" s="33"/>
      <c r="R389" s="33"/>
      <c r="S389" s="33"/>
      <c r="T389" s="33"/>
      <c r="U389" s="33"/>
      <c r="V389" s="33"/>
      <c r="X389" s="33"/>
      <c r="Y389" s="33"/>
      <c r="Z389" s="33"/>
      <c r="AA389" s="33"/>
      <c r="AB389" s="33"/>
      <c r="AC389" s="33"/>
    </row>
    <row r="390" spans="2:29" x14ac:dyDescent="0.2">
      <c r="B390" s="38"/>
      <c r="C390" s="1"/>
      <c r="D390" s="33"/>
      <c r="E390" s="33"/>
      <c r="F390" s="33"/>
      <c r="G390" s="33"/>
      <c r="H390" s="33"/>
      <c r="I390" s="33"/>
      <c r="K390" s="33"/>
      <c r="L390" s="33"/>
      <c r="M390" s="33"/>
      <c r="N390" s="33"/>
      <c r="O390" s="33"/>
      <c r="P390" s="33"/>
      <c r="R390" s="33"/>
      <c r="S390" s="33"/>
      <c r="T390" s="33"/>
      <c r="U390" s="33"/>
      <c r="V390" s="33"/>
      <c r="X390" s="33"/>
      <c r="Y390" s="33"/>
      <c r="Z390" s="33"/>
      <c r="AA390" s="33"/>
      <c r="AB390" s="33"/>
      <c r="AC390" s="33"/>
    </row>
    <row r="391" spans="2:29" x14ac:dyDescent="0.2">
      <c r="B391" s="38"/>
      <c r="C391" s="1"/>
      <c r="D391" s="33"/>
      <c r="E391" s="33"/>
      <c r="F391" s="33"/>
      <c r="G391" s="33"/>
      <c r="H391" s="33"/>
      <c r="I391" s="33"/>
      <c r="K391" s="33"/>
      <c r="L391" s="33"/>
      <c r="M391" s="33"/>
      <c r="N391" s="33"/>
      <c r="O391" s="33"/>
      <c r="P391" s="33"/>
      <c r="R391" s="33"/>
      <c r="S391" s="33"/>
      <c r="T391" s="33"/>
      <c r="U391" s="33"/>
      <c r="V391" s="33"/>
      <c r="X391" s="33"/>
      <c r="Y391" s="33"/>
      <c r="Z391" s="33"/>
      <c r="AA391" s="33"/>
      <c r="AB391" s="33"/>
      <c r="AC391" s="33"/>
    </row>
    <row r="392" spans="2:29" x14ac:dyDescent="0.2">
      <c r="B392" s="38"/>
      <c r="C392" s="1"/>
      <c r="D392" s="33"/>
      <c r="E392" s="33"/>
      <c r="F392" s="33"/>
      <c r="G392" s="33"/>
      <c r="H392" s="33"/>
      <c r="I392" s="33"/>
      <c r="K392" s="33"/>
      <c r="L392" s="33"/>
      <c r="M392" s="33"/>
      <c r="N392" s="33"/>
      <c r="O392" s="33"/>
      <c r="P392" s="33"/>
      <c r="R392" s="33"/>
      <c r="S392" s="33"/>
      <c r="T392" s="33"/>
      <c r="U392" s="33"/>
      <c r="V392" s="33"/>
      <c r="X392" s="33"/>
      <c r="Y392" s="33"/>
      <c r="Z392" s="33"/>
      <c r="AA392" s="33"/>
      <c r="AB392" s="33"/>
      <c r="AC392" s="33"/>
    </row>
    <row r="393" spans="2:29" x14ac:dyDescent="0.2">
      <c r="B393" s="38"/>
      <c r="C393" s="1"/>
      <c r="D393" s="33"/>
      <c r="E393" s="33"/>
      <c r="F393" s="33"/>
      <c r="G393" s="33"/>
      <c r="H393" s="33"/>
      <c r="I393" s="33"/>
      <c r="K393" s="33"/>
      <c r="L393" s="33"/>
      <c r="M393" s="33"/>
      <c r="N393" s="33"/>
      <c r="O393" s="33"/>
      <c r="P393" s="33"/>
      <c r="R393" s="33"/>
      <c r="S393" s="33"/>
      <c r="T393" s="33"/>
      <c r="U393" s="33"/>
      <c r="V393" s="33"/>
      <c r="X393" s="33"/>
      <c r="Y393" s="33"/>
      <c r="Z393" s="33"/>
      <c r="AA393" s="33"/>
      <c r="AB393" s="33"/>
      <c r="AC393" s="33"/>
    </row>
    <row r="394" spans="2:29" x14ac:dyDescent="0.2">
      <c r="B394" s="38"/>
      <c r="C394" s="1"/>
      <c r="D394" s="33"/>
      <c r="E394" s="33"/>
      <c r="F394" s="33"/>
      <c r="G394" s="33"/>
      <c r="H394" s="33"/>
      <c r="I394" s="33"/>
      <c r="K394" s="33"/>
      <c r="L394" s="33"/>
      <c r="M394" s="33"/>
      <c r="N394" s="33"/>
      <c r="O394" s="33"/>
      <c r="P394" s="33"/>
      <c r="R394" s="33"/>
      <c r="S394" s="33"/>
      <c r="T394" s="33"/>
      <c r="U394" s="33"/>
      <c r="V394" s="33"/>
      <c r="X394" s="33"/>
      <c r="Y394" s="33"/>
      <c r="Z394" s="33"/>
      <c r="AA394" s="33"/>
      <c r="AB394" s="33"/>
      <c r="AC394" s="33"/>
    </row>
    <row r="395" spans="2:29" x14ac:dyDescent="0.2">
      <c r="B395" s="38"/>
      <c r="C395" s="1"/>
      <c r="D395" s="33"/>
      <c r="E395" s="33"/>
      <c r="F395" s="33"/>
      <c r="G395" s="33"/>
      <c r="H395" s="33"/>
      <c r="I395" s="33"/>
      <c r="K395" s="33"/>
      <c r="L395" s="33"/>
      <c r="M395" s="33"/>
      <c r="N395" s="33"/>
      <c r="O395" s="33"/>
      <c r="P395" s="33"/>
      <c r="R395" s="33"/>
      <c r="S395" s="33"/>
      <c r="T395" s="33"/>
      <c r="U395" s="33"/>
      <c r="V395" s="33"/>
      <c r="X395" s="33"/>
      <c r="Y395" s="33"/>
      <c r="Z395" s="33"/>
      <c r="AA395" s="33"/>
      <c r="AB395" s="33"/>
      <c r="AC395" s="33"/>
    </row>
    <row r="396" spans="2:29" x14ac:dyDescent="0.2">
      <c r="B396" s="38"/>
      <c r="C396" s="1"/>
      <c r="D396" s="33"/>
      <c r="E396" s="33"/>
      <c r="F396" s="33"/>
      <c r="G396" s="33"/>
      <c r="H396" s="33"/>
      <c r="I396" s="33"/>
      <c r="K396" s="33"/>
      <c r="L396" s="33"/>
      <c r="M396" s="33"/>
      <c r="N396" s="33"/>
      <c r="O396" s="33"/>
      <c r="P396" s="33"/>
      <c r="R396" s="33"/>
      <c r="S396" s="33"/>
      <c r="T396" s="33"/>
      <c r="U396" s="33"/>
      <c r="V396" s="33"/>
      <c r="X396" s="33"/>
      <c r="Y396" s="33"/>
      <c r="Z396" s="33"/>
      <c r="AA396" s="33"/>
      <c r="AB396" s="33"/>
      <c r="AC396" s="33"/>
    </row>
    <row r="397" spans="2:29" x14ac:dyDescent="0.2">
      <c r="B397" s="38"/>
      <c r="C397" s="1"/>
      <c r="D397" s="33"/>
      <c r="E397" s="33"/>
      <c r="F397" s="33"/>
      <c r="G397" s="33"/>
      <c r="H397" s="33"/>
      <c r="I397" s="33"/>
      <c r="K397" s="33"/>
      <c r="L397" s="33"/>
      <c r="M397" s="33"/>
      <c r="N397" s="33"/>
      <c r="O397" s="33"/>
      <c r="P397" s="33"/>
      <c r="R397" s="33"/>
      <c r="S397" s="33"/>
      <c r="T397" s="33"/>
      <c r="U397" s="33"/>
      <c r="V397" s="33"/>
      <c r="X397" s="33"/>
      <c r="Y397" s="33"/>
      <c r="Z397" s="33"/>
      <c r="AA397" s="33"/>
      <c r="AB397" s="33"/>
      <c r="AC397" s="33"/>
    </row>
    <row r="398" spans="2:29" x14ac:dyDescent="0.2">
      <c r="B398" s="38"/>
      <c r="C398" s="1"/>
      <c r="D398" s="33"/>
      <c r="E398" s="33"/>
      <c r="F398" s="33"/>
      <c r="G398" s="33"/>
      <c r="H398" s="33"/>
      <c r="I398" s="33"/>
      <c r="K398" s="33"/>
      <c r="L398" s="33"/>
      <c r="M398" s="33"/>
      <c r="N398" s="33"/>
      <c r="O398" s="33"/>
      <c r="P398" s="33"/>
      <c r="R398" s="33"/>
      <c r="S398" s="33"/>
      <c r="T398" s="33"/>
      <c r="U398" s="33"/>
      <c r="V398" s="33"/>
      <c r="X398" s="33"/>
      <c r="Y398" s="33"/>
      <c r="Z398" s="33"/>
      <c r="AA398" s="33"/>
      <c r="AB398" s="33"/>
      <c r="AC398" s="33"/>
    </row>
    <row r="399" spans="2:29" x14ac:dyDescent="0.2">
      <c r="B399" s="38"/>
      <c r="C399" s="1"/>
      <c r="D399" s="33"/>
      <c r="E399" s="33"/>
      <c r="F399" s="33"/>
      <c r="G399" s="33"/>
      <c r="H399" s="33"/>
      <c r="I399" s="33"/>
      <c r="K399" s="33"/>
      <c r="L399" s="33"/>
      <c r="M399" s="33"/>
      <c r="N399" s="33"/>
      <c r="O399" s="33"/>
      <c r="P399" s="33"/>
      <c r="R399" s="33"/>
      <c r="S399" s="33"/>
      <c r="T399" s="33"/>
      <c r="U399" s="33"/>
      <c r="V399" s="33"/>
      <c r="X399" s="33"/>
      <c r="Y399" s="33"/>
      <c r="Z399" s="33"/>
      <c r="AA399" s="33"/>
      <c r="AB399" s="33"/>
      <c r="AC399" s="33"/>
    </row>
    <row r="400" spans="2:29" x14ac:dyDescent="0.2">
      <c r="B400" s="38"/>
      <c r="C400" s="1"/>
      <c r="D400" s="1"/>
      <c r="E400" s="1"/>
      <c r="F400" s="1"/>
      <c r="G400" s="1"/>
      <c r="H400" s="1"/>
      <c r="I400" s="1"/>
      <c r="K400" s="1"/>
      <c r="L400" s="1"/>
      <c r="M400" s="1"/>
      <c r="N400" s="1"/>
      <c r="O400" s="1"/>
      <c r="P400" s="1"/>
      <c r="R400" s="1"/>
      <c r="S400" s="1"/>
      <c r="T400" s="1"/>
      <c r="U400" s="1"/>
      <c r="V400" s="1"/>
      <c r="X400" s="1"/>
      <c r="Y400" s="1"/>
      <c r="Z400" s="1"/>
      <c r="AA400" s="1"/>
      <c r="AB400" s="1"/>
      <c r="AC400" s="1"/>
    </row>
    <row r="401" spans="2:29" x14ac:dyDescent="0.2">
      <c r="B401" s="38"/>
      <c r="C401" s="1"/>
      <c r="D401" s="34"/>
      <c r="E401" s="34"/>
      <c r="F401" s="34"/>
      <c r="G401" s="34"/>
      <c r="H401" s="34"/>
      <c r="I401" s="34"/>
      <c r="K401" s="34"/>
      <c r="L401" s="34"/>
      <c r="M401" s="34"/>
      <c r="N401" s="34"/>
      <c r="O401" s="34"/>
      <c r="P401" s="34"/>
      <c r="R401" s="34"/>
      <c r="S401" s="34"/>
      <c r="T401" s="34"/>
      <c r="U401" s="34"/>
      <c r="V401" s="34"/>
      <c r="X401" s="34"/>
      <c r="Y401" s="34"/>
      <c r="Z401" s="34"/>
      <c r="AA401" s="34"/>
      <c r="AB401" s="34"/>
      <c r="AC401" s="34"/>
    </row>
  </sheetData>
  <mergeCells count="1">
    <mergeCell ref="AE3:AG3"/>
  </mergeCells>
  <printOptions gridLines="1"/>
  <pageMargins left="0.23622047244094491" right="0.23622047244094491" top="0.23622047244094491" bottom="0.47244094488188981" header="0.31496062992125984" footer="0.23622047244094491"/>
  <pageSetup paperSize="9" scale="37" fitToHeight="0" orientation="landscape" r:id="rId1"/>
  <headerFooter scaleWithDoc="0">
    <oddFooter>&amp;L&amp;A&amp;C&amp;F&amp;RPage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G321"/>
  <sheetViews>
    <sheetView zoomScaleNormal="100" workbookViewId="0">
      <pane xSplit="3" ySplit="7" topLeftCell="D8" activePane="bottomRight" state="frozen"/>
      <selection activeCell="E9" sqref="E9"/>
      <selection pane="topRight" activeCell="E9" sqref="E9"/>
      <selection pane="bottomLeft" activeCell="E9" sqref="E9"/>
      <selection pane="bottomRight"/>
    </sheetView>
  </sheetViews>
  <sheetFormatPr defaultRowHeight="12.75" x14ac:dyDescent="0.2"/>
  <cols>
    <col min="1" max="1" width="5.5703125" style="1" customWidth="1"/>
    <col min="2" max="2" width="50.85546875" style="1" customWidth="1"/>
    <col min="3" max="3" width="2" style="91" customWidth="1"/>
    <col min="4" max="9" width="12.140625" style="19" customWidth="1"/>
    <col min="10" max="10" width="2.42578125" style="91" customWidth="1"/>
    <col min="11" max="16" width="12" style="19" customWidth="1"/>
    <col min="17" max="17" width="2.28515625" style="91" customWidth="1"/>
    <col min="18" max="22" width="11.28515625" style="19" customWidth="1"/>
    <col min="23" max="23" width="2.28515625" style="91" customWidth="1"/>
    <col min="24" max="29" width="11.28515625" style="19" customWidth="1"/>
    <col min="30" max="30" width="3.140625" style="91" customWidth="1"/>
    <col min="31" max="31" width="16.85546875" style="19" bestFit="1" customWidth="1"/>
    <col min="32" max="32" width="9.140625" style="91"/>
    <col min="33" max="33" width="32.85546875" style="91" bestFit="1" customWidth="1"/>
    <col min="34" max="34" width="3.5703125" style="91" customWidth="1"/>
    <col min="35" max="16384" width="9.140625" style="91"/>
  </cols>
  <sheetData>
    <row r="1" spans="1:33" x14ac:dyDescent="0.2">
      <c r="A1" s="36" t="s">
        <v>550</v>
      </c>
    </row>
    <row r="2" spans="1:33" x14ac:dyDescent="0.2">
      <c r="A2" s="37" t="s">
        <v>571</v>
      </c>
      <c r="B2" s="6"/>
      <c r="D2" s="20"/>
      <c r="E2" s="20"/>
      <c r="F2" s="20"/>
      <c r="G2" s="20"/>
      <c r="H2" s="20"/>
      <c r="I2" s="20"/>
      <c r="J2" s="100"/>
      <c r="K2" s="20"/>
      <c r="L2" s="20"/>
      <c r="M2" s="20"/>
      <c r="N2" s="20"/>
      <c r="O2" s="20"/>
      <c r="P2" s="20"/>
      <c r="Q2" s="100"/>
      <c r="R2" s="20"/>
      <c r="S2" s="20"/>
      <c r="T2" s="20"/>
      <c r="U2" s="20"/>
      <c r="V2" s="20"/>
      <c r="W2" s="100"/>
      <c r="X2" s="20"/>
      <c r="Y2" s="20"/>
      <c r="Z2" s="20"/>
      <c r="AA2" s="20"/>
      <c r="AB2" s="20"/>
      <c r="AC2" s="20"/>
      <c r="AD2" s="100"/>
      <c r="AE2" s="20"/>
    </row>
    <row r="3" spans="1:33" x14ac:dyDescent="0.2">
      <c r="A3" s="213" t="s">
        <v>569</v>
      </c>
      <c r="B3" s="6"/>
      <c r="D3" s="28" t="s">
        <v>565</v>
      </c>
      <c r="E3" s="28"/>
      <c r="F3" s="28"/>
      <c r="G3" s="28"/>
      <c r="H3" s="28"/>
      <c r="I3" s="28"/>
      <c r="K3" s="28" t="s">
        <v>567</v>
      </c>
      <c r="L3" s="28"/>
      <c r="M3" s="28"/>
      <c r="N3" s="28"/>
      <c r="O3" s="28"/>
      <c r="P3" s="28"/>
      <c r="R3" s="28" t="s">
        <v>480</v>
      </c>
      <c r="S3" s="28"/>
      <c r="T3" s="28"/>
      <c r="U3" s="28"/>
      <c r="V3" s="28"/>
      <c r="X3" s="28" t="s">
        <v>481</v>
      </c>
      <c r="Y3" s="28"/>
      <c r="Z3" s="28"/>
      <c r="AA3" s="28"/>
      <c r="AB3" s="28"/>
      <c r="AC3" s="28"/>
      <c r="AE3" s="28" t="s">
        <v>568</v>
      </c>
    </row>
    <row r="4" spans="1:33" x14ac:dyDescent="0.2">
      <c r="A4" s="5"/>
      <c r="B4" s="6"/>
      <c r="D4" s="12">
        <f t="shared" ref="D4:I4" si="0">D219</f>
        <v>57329179.000000067</v>
      </c>
      <c r="E4" s="12">
        <f t="shared" si="0"/>
        <v>57757121.391834214</v>
      </c>
      <c r="F4" s="12">
        <f t="shared" si="0"/>
        <v>58171869.972580664</v>
      </c>
      <c r="G4" s="12">
        <f t="shared" si="0"/>
        <v>58589124.466057122</v>
      </c>
      <c r="H4" s="12">
        <f t="shared" si="0"/>
        <v>58994075.141555957</v>
      </c>
      <c r="I4" s="12">
        <f t="shared" si="0"/>
        <v>59395671.663331613</v>
      </c>
      <c r="K4" s="12">
        <f t="shared" ref="K4:P4" si="1">K219</f>
        <v>57329179.000000067</v>
      </c>
      <c r="L4" s="12">
        <f t="shared" si="1"/>
        <v>57757859.553832933</v>
      </c>
      <c r="M4" s="12">
        <f t="shared" si="1"/>
        <v>58173724.964095496</v>
      </c>
      <c r="N4" s="12">
        <f t="shared" si="1"/>
        <v>58592211.479955845</v>
      </c>
      <c r="O4" s="12">
        <f t="shared" si="1"/>
        <v>58998829.933345534</v>
      </c>
      <c r="P4" s="12">
        <f t="shared" si="1"/>
        <v>59402338.41171252</v>
      </c>
      <c r="R4" s="12">
        <f>R219</f>
        <v>7066757.8168227235</v>
      </c>
      <c r="S4" s="12">
        <f>S219</f>
        <v>7332800.0000000028</v>
      </c>
      <c r="T4" s="12">
        <f>T219</f>
        <v>7568300.0000000009</v>
      </c>
      <c r="U4" s="12">
        <f>U219</f>
        <v>7811499.9999999991</v>
      </c>
      <c r="V4" s="12">
        <f>V219</f>
        <v>8072900.0000000047</v>
      </c>
      <c r="X4" s="12">
        <f t="shared" ref="X4:AC4" si="2">X219</f>
        <v>7066757.8168227216</v>
      </c>
      <c r="Y4" s="12">
        <f t="shared" si="2"/>
        <v>7332800.0000000075</v>
      </c>
      <c r="Z4" s="12">
        <f t="shared" si="2"/>
        <v>7568300.0000000019</v>
      </c>
      <c r="AA4" s="12">
        <f t="shared" si="2"/>
        <v>7811500.0000000019</v>
      </c>
      <c r="AB4" s="12">
        <f t="shared" si="2"/>
        <v>8072899.9999999972</v>
      </c>
      <c r="AC4" s="12">
        <f t="shared" si="2"/>
        <v>8403799.9999999981</v>
      </c>
      <c r="AE4" s="12">
        <f>COUNTIF(AE9:AE217,"&lt;-5%")</f>
        <v>50</v>
      </c>
    </row>
    <row r="5" spans="1:33" x14ac:dyDescent="0.2">
      <c r="A5" s="9"/>
      <c r="B5" s="10"/>
    </row>
    <row r="6" spans="1:33" x14ac:dyDescent="0.2">
      <c r="A6" s="13"/>
      <c r="B6" s="13"/>
      <c r="D6" s="40" t="s">
        <v>2</v>
      </c>
      <c r="E6" s="91"/>
      <c r="F6" s="91"/>
      <c r="G6" s="91"/>
      <c r="H6" s="91"/>
      <c r="I6" s="91"/>
      <c r="K6" s="40" t="s">
        <v>2</v>
      </c>
      <c r="L6" s="91"/>
      <c r="M6" s="91"/>
      <c r="N6" s="91"/>
      <c r="O6" s="91"/>
      <c r="P6" s="91"/>
      <c r="R6" s="40" t="s">
        <v>2</v>
      </c>
      <c r="S6" s="91"/>
      <c r="T6" s="91"/>
      <c r="U6" s="91"/>
      <c r="V6" s="91"/>
      <c r="X6" s="40" t="s">
        <v>2</v>
      </c>
      <c r="Y6" s="91"/>
      <c r="Z6" s="91"/>
      <c r="AA6" s="91"/>
      <c r="AB6" s="91"/>
      <c r="AC6" s="91"/>
      <c r="AE6" s="60" t="s">
        <v>483</v>
      </c>
    </row>
    <row r="7" spans="1:33" x14ac:dyDescent="0.2">
      <c r="A7" s="58" t="s">
        <v>1</v>
      </c>
      <c r="B7" s="59" t="s">
        <v>561</v>
      </c>
      <c r="D7" s="53" t="s">
        <v>0</v>
      </c>
      <c r="E7" s="53" t="s">
        <v>460</v>
      </c>
      <c r="F7" s="53" t="s">
        <v>461</v>
      </c>
      <c r="G7" s="53" t="s">
        <v>462</v>
      </c>
      <c r="H7" s="53" t="s">
        <v>465</v>
      </c>
      <c r="I7" s="53" t="s">
        <v>466</v>
      </c>
      <c r="K7" s="53" t="s">
        <v>0</v>
      </c>
      <c r="L7" s="53" t="s">
        <v>460</v>
      </c>
      <c r="M7" s="53" t="s">
        <v>461</v>
      </c>
      <c r="N7" s="53" t="s">
        <v>462</v>
      </c>
      <c r="O7" s="53" t="s">
        <v>465</v>
      </c>
      <c r="P7" s="53" t="s">
        <v>466</v>
      </c>
      <c r="R7" s="53" t="s">
        <v>460</v>
      </c>
      <c r="S7" s="53" t="s">
        <v>461</v>
      </c>
      <c r="T7" s="53" t="s">
        <v>462</v>
      </c>
      <c r="U7" s="53" t="s">
        <v>465</v>
      </c>
      <c r="V7" s="53" t="s">
        <v>466</v>
      </c>
      <c r="X7" s="53" t="s">
        <v>0</v>
      </c>
      <c r="Y7" s="53" t="s">
        <v>460</v>
      </c>
      <c r="Z7" s="53" t="s">
        <v>461</v>
      </c>
      <c r="AA7" s="53" t="s">
        <v>462</v>
      </c>
      <c r="AB7" s="53" t="s">
        <v>465</v>
      </c>
      <c r="AC7" s="53" t="s">
        <v>466</v>
      </c>
      <c r="AE7" s="53" t="s">
        <v>0</v>
      </c>
    </row>
    <row r="8" spans="1:33" x14ac:dyDescent="0.2">
      <c r="D8" s="3"/>
      <c r="E8" s="3"/>
      <c r="F8" s="3"/>
      <c r="G8" s="3"/>
      <c r="H8" s="3"/>
      <c r="I8" s="3"/>
      <c r="K8" s="3"/>
      <c r="L8" s="3"/>
      <c r="M8" s="3"/>
      <c r="N8" s="3"/>
      <c r="O8" s="3"/>
      <c r="P8" s="3"/>
      <c r="R8" s="3"/>
      <c r="S8" s="3"/>
      <c r="T8" s="3"/>
      <c r="U8" s="3"/>
      <c r="V8" s="3"/>
      <c r="X8" s="3"/>
      <c r="Y8" s="3"/>
      <c r="Z8" s="3"/>
      <c r="AA8" s="3"/>
      <c r="AB8" s="3"/>
      <c r="AC8" s="3"/>
      <c r="AE8" s="3"/>
    </row>
    <row r="9" spans="1:33" x14ac:dyDescent="0.2">
      <c r="A9" s="20" t="s">
        <v>5</v>
      </c>
      <c r="B9" s="20" t="s">
        <v>6</v>
      </c>
      <c r="D9" s="62">
        <v>109441.40965618927</v>
      </c>
      <c r="E9" s="62">
        <f>D9*Populations!F9/Populations!$E9</f>
        <v>109622.82700361057</v>
      </c>
      <c r="F9" s="62">
        <f>D9*Populations!G9/Populations!$E9</f>
        <v>109796.10243353009</v>
      </c>
      <c r="G9" s="62">
        <f>D9*Populations!H9/Populations!$E9</f>
        <v>109987.34626885556</v>
      </c>
      <c r="H9" s="62">
        <f>D9*Populations!I9/Populations!$E9</f>
        <v>110194.98175169033</v>
      </c>
      <c r="I9" s="62">
        <f>D9*Populations!J9/Populations!$E9</f>
        <v>110422.6579206907</v>
      </c>
      <c r="K9" s="62">
        <f>D9</f>
        <v>109441.40965618927</v>
      </c>
      <c r="L9" s="62">
        <f>E9/E$4*Populations!F$4</f>
        <v>109624.22803266354</v>
      </c>
      <c r="M9" s="62">
        <f>F9/F$4*Populations!G$4</f>
        <v>109799.60362471543</v>
      </c>
      <c r="N9" s="62">
        <f>G9/G$4*Populations!H$4</f>
        <v>109993.14141376877</v>
      </c>
      <c r="O9" s="62">
        <f>H9/H$4*Populations!I$4</f>
        <v>110203.86322314695</v>
      </c>
      <c r="P9" s="62">
        <f>I9/I$4*Populations!J$4</f>
        <v>110435.05209109552</v>
      </c>
      <c r="R9" s="62">
        <f>L9/L$4*Quanta!B$11</f>
        <v>13412.683162902478</v>
      </c>
      <c r="S9" s="62">
        <f>M9/M$4*Quanta!J$11</f>
        <v>13840.243751904152</v>
      </c>
      <c r="T9" s="62">
        <f>N9/N$4*Quanta!K$11</f>
        <v>14207.709030518634</v>
      </c>
      <c r="U9" s="62">
        <f>O9/O$4*Quanta!L$11</f>
        <v>14591.094069834502</v>
      </c>
      <c r="V9" s="62">
        <f>P9/P$4*Quanta!M$11</f>
        <v>15008.350779847742</v>
      </c>
      <c r="X9" s="62">
        <f>K9/K$4*Quanta!B$11</f>
        <v>13490.441528422582</v>
      </c>
      <c r="Y9" s="62">
        <f>L9/L$4*Quanta!J$11</f>
        <v>13917.630354163113</v>
      </c>
      <c r="Z9" s="62">
        <f>M9/M$4*Quanta!K$11</f>
        <v>14284.736633691931</v>
      </c>
      <c r="AA9" s="62">
        <f>N9/N$4*Quanta!L$11</f>
        <v>14664.260017691728</v>
      </c>
      <c r="AB9" s="62">
        <f>O9/O$4*Quanta!M$11</f>
        <v>15079.362902946548</v>
      </c>
      <c r="AC9" s="62">
        <f>P9/P$4*Quanta!N$11</f>
        <v>15623.527887584938</v>
      </c>
      <c r="AE9" s="29">
        <f>Baselines!I9/X9-1</f>
        <v>7.9729393104597257E-3</v>
      </c>
    </row>
    <row r="10" spans="1:33" x14ac:dyDescent="0.2">
      <c r="A10" s="20" t="s">
        <v>7</v>
      </c>
      <c r="B10" s="20" t="s">
        <v>8</v>
      </c>
      <c r="D10" s="62">
        <v>304181.50986440771</v>
      </c>
      <c r="E10" s="62">
        <f>D10*Populations!F10/Populations!$E10</f>
        <v>305476.27922050451</v>
      </c>
      <c r="F10" s="62">
        <f>D10*Populations!G10/Populations!$E10</f>
        <v>306792.94846474612</v>
      </c>
      <c r="G10" s="62">
        <f>D10*Populations!H10/Populations!$E10</f>
        <v>308118.42413557257</v>
      </c>
      <c r="H10" s="62">
        <f>D10*Populations!I10/Populations!$E10</f>
        <v>309386.70373407291</v>
      </c>
      <c r="I10" s="62">
        <f>D10*Populations!J10/Populations!$E10</f>
        <v>310663.36358845816</v>
      </c>
      <c r="K10" s="62">
        <f t="shared" ref="K10:K73" si="3">D10</f>
        <v>304181.50986440771</v>
      </c>
      <c r="L10" s="62">
        <f>E10/E$4*Populations!F$4</f>
        <v>305480.18334479938</v>
      </c>
      <c r="M10" s="62">
        <f>F10/F$4*Populations!G$4</f>
        <v>306802.73151480965</v>
      </c>
      <c r="N10" s="62">
        <f>G10/G$4*Populations!H$4</f>
        <v>308134.65864780388</v>
      </c>
      <c r="O10" s="62">
        <f>H10/H$4*Populations!I$4</f>
        <v>309411.63961712853</v>
      </c>
      <c r="P10" s="62">
        <f>I10/I$4*Populations!J$4</f>
        <v>310698.23337641067</v>
      </c>
      <c r="R10" s="62">
        <f>L10/L$4*Quanta!B$11</f>
        <v>37375.943122065342</v>
      </c>
      <c r="S10" s="62">
        <f>M10/M$4*Quanta!J$11</f>
        <v>38672.494687942242</v>
      </c>
      <c r="T10" s="62">
        <f>N10/N$4*Quanta!K$11</f>
        <v>39801.459582080475</v>
      </c>
      <c r="U10" s="62">
        <f>O10/O$4*Quanta!L$11</f>
        <v>40966.389089407239</v>
      </c>
      <c r="V10" s="62">
        <f>P10/P$4*Quanta!M$11</f>
        <v>42224.529122743596</v>
      </c>
      <c r="X10" s="62">
        <f>K10/K$4*Quanta!B$11</f>
        <v>37495.340070494247</v>
      </c>
      <c r="Y10" s="62">
        <f>L10/L$4*Quanta!J$11</f>
        <v>38783.034997045565</v>
      </c>
      <c r="Z10" s="62">
        <f>M10/M$4*Quanta!K$11</f>
        <v>39914.499447244336</v>
      </c>
      <c r="AA10" s="62">
        <f>N10/N$4*Quanta!L$11</f>
        <v>41080.440987463713</v>
      </c>
      <c r="AB10" s="62">
        <f>O10/O$4*Quanta!M$11</f>
        <v>42337.267167621547</v>
      </c>
      <c r="AC10" s="62">
        <f>P10/P$4*Quanta!N$11</f>
        <v>43955.26983385309</v>
      </c>
      <c r="AE10" s="29">
        <f>Baselines!I10/X10-1</f>
        <v>0.12120599309037949</v>
      </c>
    </row>
    <row r="11" spans="1:33" x14ac:dyDescent="0.2">
      <c r="A11" s="20" t="s">
        <v>463</v>
      </c>
      <c r="B11" s="20" t="s">
        <v>464</v>
      </c>
      <c r="D11" s="62">
        <v>539995.2154079699</v>
      </c>
      <c r="E11" s="62">
        <f>D11*Populations!F11/Populations!$E11</f>
        <v>541817.55195430946</v>
      </c>
      <c r="F11" s="62">
        <f>D11*Populations!G11/Populations!$E11</f>
        <v>543418.53032453265</v>
      </c>
      <c r="G11" s="62">
        <f>D11*Populations!H11/Populations!$E11</f>
        <v>545054.23920335481</v>
      </c>
      <c r="H11" s="62">
        <f>D11*Populations!I11/Populations!$E11</f>
        <v>546430.30579986889</v>
      </c>
      <c r="I11" s="62">
        <f>D11*Populations!J11/Populations!$E11</f>
        <v>547683.92804898275</v>
      </c>
      <c r="K11" s="62">
        <f t="shared" si="3"/>
        <v>539995.2154079699</v>
      </c>
      <c r="L11" s="62">
        <f>E11/E$4*Populations!F$4</f>
        <v>541824.47662640968</v>
      </c>
      <c r="M11" s="62">
        <f>F11/F$4*Populations!G$4</f>
        <v>543435.85891932016</v>
      </c>
      <c r="N11" s="62">
        <f>G11/G$4*Populations!H$4</f>
        <v>545082.95767333254</v>
      </c>
      <c r="O11" s="62">
        <f>H11/H$4*Populations!I$4</f>
        <v>546474.34687221947</v>
      </c>
      <c r="P11" s="62">
        <f>I11/I$4*Populations!J$4</f>
        <v>547745.40173617739</v>
      </c>
      <c r="R11" s="62">
        <f>L11/L$4*Quanta!B$11</f>
        <v>66293.009905895335</v>
      </c>
      <c r="S11" s="62">
        <f>M11/M$4*Quanta!J$11</f>
        <v>68500.108403631602</v>
      </c>
      <c r="T11" s="62">
        <f>N11/N$4*Quanta!K$11</f>
        <v>70407.845076309299</v>
      </c>
      <c r="U11" s="62">
        <f>O11/O$4*Quanta!L$11</f>
        <v>72353.712190818711</v>
      </c>
      <c r="V11" s="62">
        <f>P11/P$4*Quanta!M$11</f>
        <v>74439.726985631758</v>
      </c>
      <c r="X11" s="62">
        <f>K11/K$4*Quanta!B$11</f>
        <v>66563.231431085616</v>
      </c>
      <c r="Y11" s="62">
        <f>L11/L$4*Quanta!J$11</f>
        <v>68788.742396228132</v>
      </c>
      <c r="Z11" s="62">
        <f>M11/M$4*Quanta!K$11</f>
        <v>70700.055971962283</v>
      </c>
      <c r="AA11" s="62">
        <f>N11/N$4*Quanta!L$11</f>
        <v>72670.3330752732</v>
      </c>
      <c r="AB11" s="62">
        <f>O11/O$4*Quanta!M$11</f>
        <v>74774.919432280658</v>
      </c>
      <c r="AC11" s="62">
        <f>P11/P$4*Quanta!N$11</f>
        <v>77490.936050471602</v>
      </c>
      <c r="AE11" s="29">
        <f>Baselines!I11/X11-1</f>
        <v>-4.4307215375188336E-2</v>
      </c>
      <c r="AF11" s="20"/>
      <c r="AG11" s="20"/>
    </row>
    <row r="12" spans="1:33" x14ac:dyDescent="0.2">
      <c r="A12" s="20" t="s">
        <v>12</v>
      </c>
      <c r="B12" s="20" t="s">
        <v>13</v>
      </c>
      <c r="D12" s="62">
        <v>304265.8506863566</v>
      </c>
      <c r="E12" s="62">
        <f>D12*Populations!F12/Populations!$E12</f>
        <v>305806.36022037955</v>
      </c>
      <c r="F12" s="62">
        <f>D12*Populations!G12/Populations!$E12</f>
        <v>307355.40622662805</v>
      </c>
      <c r="G12" s="62">
        <f>D12*Populations!H12/Populations!$E12</f>
        <v>308891.31327778735</v>
      </c>
      <c r="H12" s="62">
        <f>D12*Populations!I12/Populations!$E12</f>
        <v>310411.64147801622</v>
      </c>
      <c r="I12" s="62">
        <f>D12*Populations!J12/Populations!$E12</f>
        <v>311921.8421071326</v>
      </c>
      <c r="K12" s="62">
        <f t="shared" si="3"/>
        <v>304265.8506863566</v>
      </c>
      <c r="L12" s="62">
        <f>E12/E$4*Populations!F$4</f>
        <v>305810.26856325811</v>
      </c>
      <c r="M12" s="62">
        <f>F12/F$4*Populations!G$4</f>
        <v>307365.20721241162</v>
      </c>
      <c r="N12" s="62">
        <f>G12/G$4*Populations!H$4</f>
        <v>308907.58851292665</v>
      </c>
      <c r="O12" s="62">
        <f>H12/H$4*Populations!I$4</f>
        <v>310436.65996878385</v>
      </c>
      <c r="P12" s="62">
        <f>I12/I$4*Populations!J$4</f>
        <v>311956.85315048962</v>
      </c>
      <c r="R12" s="62">
        <f>L12/L$4*Quanta!B$11</f>
        <v>37416.329526890237</v>
      </c>
      <c r="S12" s="62">
        <f>M12/M$4*Quanta!J$11</f>
        <v>38743.394768656028</v>
      </c>
      <c r="T12" s="62">
        <f>N12/N$4*Quanta!K$11</f>
        <v>39901.298194593161</v>
      </c>
      <c r="U12" s="62">
        <f>O12/O$4*Quanta!L$11</f>
        <v>41102.102738067755</v>
      </c>
      <c r="V12" s="62">
        <f>P12/P$4*Quanta!M$11</f>
        <v>42395.578139429417</v>
      </c>
      <c r="X12" s="62">
        <f>K12/K$4*Quanta!B$11</f>
        <v>37505.736454555219</v>
      </c>
      <c r="Y12" s="62">
        <f>L12/L$4*Quanta!J$11</f>
        <v>38824.941828576571</v>
      </c>
      <c r="Z12" s="62">
        <f>M12/M$4*Quanta!K$11</f>
        <v>39987.676552970137</v>
      </c>
      <c r="AA12" s="62">
        <f>N12/N$4*Quanta!L$11</f>
        <v>41183.487817219786</v>
      </c>
      <c r="AB12" s="62">
        <f>O12/O$4*Quanta!M$11</f>
        <v>42477.522267701104</v>
      </c>
      <c r="AC12" s="62">
        <f>P12/P$4*Quanta!N$11</f>
        <v>44133.329976605302</v>
      </c>
      <c r="AE12" s="29">
        <f>Baselines!I12/X12-1</f>
        <v>1.6031242212063201E-2</v>
      </c>
      <c r="AF12" s="20"/>
      <c r="AG12" s="20"/>
    </row>
    <row r="13" spans="1:33" x14ac:dyDescent="0.2">
      <c r="A13" s="20" t="s">
        <v>18</v>
      </c>
      <c r="B13" s="20" t="s">
        <v>19</v>
      </c>
      <c r="D13" s="62">
        <v>241136.64377387919</v>
      </c>
      <c r="E13" s="62">
        <f>D13*Populations!F13/Populations!$E13</f>
        <v>242103.59975131432</v>
      </c>
      <c r="F13" s="62">
        <f>D13*Populations!G13/Populations!$E13</f>
        <v>242976.04843979064</v>
      </c>
      <c r="G13" s="62">
        <f>D13*Populations!H13/Populations!$E13</f>
        <v>243845.33155685526</v>
      </c>
      <c r="H13" s="62">
        <f>D13*Populations!I13/Populations!$E13</f>
        <v>244672.80262790745</v>
      </c>
      <c r="I13" s="62">
        <f>D13*Populations!J13/Populations!$E13</f>
        <v>245441.34027280021</v>
      </c>
      <c r="K13" s="62">
        <f t="shared" si="3"/>
        <v>241136.64377387919</v>
      </c>
      <c r="L13" s="62">
        <f>E13/E$4*Populations!F$4</f>
        <v>242106.6939442516</v>
      </c>
      <c r="M13" s="62">
        <f>F13/F$4*Populations!G$4</f>
        <v>242983.79648894892</v>
      </c>
      <c r="N13" s="62">
        <f>G13/G$4*Populations!H$4</f>
        <v>243858.17957147438</v>
      </c>
      <c r="O13" s="62">
        <f>H13/H$4*Populations!I$4</f>
        <v>244692.52271386969</v>
      </c>
      <c r="P13" s="62">
        <f>I13/I$4*Populations!J$4</f>
        <v>245468.88934518275</v>
      </c>
      <c r="R13" s="62">
        <f>L13/L$4*Quanta!B$11</f>
        <v>29622.104855547845</v>
      </c>
      <c r="S13" s="62">
        <f>M13/M$4*Quanta!J$11</f>
        <v>30628.115768654181</v>
      </c>
      <c r="T13" s="62">
        <f>N13/N$4*Quanta!K$11</f>
        <v>31498.928165258942</v>
      </c>
      <c r="U13" s="62">
        <f>O13/O$4*Quanta!L$11</f>
        <v>32397.517770078361</v>
      </c>
      <c r="V13" s="62">
        <f>P13/P$4*Quanta!M$11</f>
        <v>33359.727071013745</v>
      </c>
      <c r="X13" s="62">
        <f>K13/K$4*Quanta!B$11</f>
        <v>29724.030450731792</v>
      </c>
      <c r="Y13" s="62">
        <f>L13/L$4*Quanta!J$11</f>
        <v>30737.288034362311</v>
      </c>
      <c r="Z13" s="62">
        <f>M13/M$4*Quanta!K$11</f>
        <v>31611.767479258324</v>
      </c>
      <c r="AA13" s="62">
        <f>N13/N$4*Quanta!L$11</f>
        <v>32511.115754253955</v>
      </c>
      <c r="AB13" s="62">
        <f>O13/O$4*Quanta!M$11</f>
        <v>33481.651565776818</v>
      </c>
      <c r="AC13" s="62">
        <f>P13/P$4*Quanta!N$11</f>
        <v>34727.108518547895</v>
      </c>
      <c r="AE13" s="29">
        <f>Baselines!I13/X13-1</f>
        <v>0.10388798229723872</v>
      </c>
      <c r="AF13" s="20"/>
      <c r="AG13" s="20"/>
    </row>
    <row r="14" spans="1:33" x14ac:dyDescent="0.2">
      <c r="A14" s="20" t="s">
        <v>20</v>
      </c>
      <c r="B14" s="20" t="s">
        <v>21</v>
      </c>
      <c r="D14" s="62">
        <v>216231.08125124272</v>
      </c>
      <c r="E14" s="62">
        <f>D14*Populations!F14/Populations!$E14</f>
        <v>217543.65870107207</v>
      </c>
      <c r="F14" s="62">
        <f>D14*Populations!G14/Populations!$E14</f>
        <v>218842.03476038351</v>
      </c>
      <c r="G14" s="62">
        <f>D14*Populations!H14/Populations!$E14</f>
        <v>220148.2217955587</v>
      </c>
      <c r="H14" s="62">
        <f>D14*Populations!I14/Populations!$E14</f>
        <v>221446.28545805137</v>
      </c>
      <c r="I14" s="62">
        <f>D14*Populations!J14/Populations!$E14</f>
        <v>222729.11133247195</v>
      </c>
      <c r="K14" s="62">
        <f t="shared" si="3"/>
        <v>216231.08125124272</v>
      </c>
      <c r="L14" s="62">
        <f>E14/E$4*Populations!F$4</f>
        <v>217546.43900691217</v>
      </c>
      <c r="M14" s="62">
        <f>F14/F$4*Populations!G$4</f>
        <v>218849.01322124052</v>
      </c>
      <c r="N14" s="62">
        <f>G14/G$4*Populations!H$4</f>
        <v>220159.82122850232</v>
      </c>
      <c r="O14" s="62">
        <f>H14/H$4*Populations!I$4</f>
        <v>221464.1335381745</v>
      </c>
      <c r="P14" s="62">
        <f>I14/I$4*Populations!J$4</f>
        <v>222754.1111161391</v>
      </c>
      <c r="R14" s="62">
        <f>L14/L$4*Quanta!B$11</f>
        <v>26617.122072211925</v>
      </c>
      <c r="S14" s="62">
        <f>M14/M$4*Quanta!J$11</f>
        <v>27585.925521172514</v>
      </c>
      <c r="T14" s="62">
        <f>N14/N$4*Quanta!K$11</f>
        <v>28437.833850556854</v>
      </c>
      <c r="U14" s="62">
        <f>O14/O$4*Quanta!L$11</f>
        <v>29322.057421950503</v>
      </c>
      <c r="V14" s="62">
        <f>P14/P$4*Quanta!M$11</f>
        <v>30272.741978031445</v>
      </c>
      <c r="X14" s="62">
        <f>K14/K$4*Quanta!B$11</f>
        <v>26654.01302314561</v>
      </c>
      <c r="Y14" s="62">
        <f>L14/L$4*Quanta!J$11</f>
        <v>27619.176684743037</v>
      </c>
      <c r="Z14" s="62">
        <f>M14/M$4*Quanta!K$11</f>
        <v>28471.87433475479</v>
      </c>
      <c r="AA14" s="62">
        <f>N14/N$4*Quanta!L$11</f>
        <v>29351.656134617398</v>
      </c>
      <c r="AB14" s="62">
        <f>O14/O$4*Quanta!M$11</f>
        <v>30303.275601570022</v>
      </c>
      <c r="AC14" s="62">
        <f>P14/P$4*Quanta!N$11</f>
        <v>31513.591031101671</v>
      </c>
      <c r="AE14" s="29">
        <f>Baselines!I14/X14-1</f>
        <v>1.1142298782419457E-2</v>
      </c>
    </row>
    <row r="15" spans="1:33" x14ac:dyDescent="0.2">
      <c r="A15" s="20" t="s">
        <v>22</v>
      </c>
      <c r="B15" s="20" t="s">
        <v>23</v>
      </c>
      <c r="D15" s="62">
        <v>319736.49734804564</v>
      </c>
      <c r="E15" s="62">
        <f>D15*Populations!F15/Populations!$E15</f>
        <v>320265.72941720998</v>
      </c>
      <c r="F15" s="62">
        <f>D15*Populations!G15/Populations!$E15</f>
        <v>320821.83780048083</v>
      </c>
      <c r="G15" s="62">
        <f>D15*Populations!H15/Populations!$E15</f>
        <v>321396.91331215447</v>
      </c>
      <c r="H15" s="62">
        <f>D15*Populations!I15/Populations!$E15</f>
        <v>321995.85345870908</v>
      </c>
      <c r="I15" s="62">
        <f>D15*Populations!J15/Populations!$E15</f>
        <v>322609.8691361128</v>
      </c>
      <c r="K15" s="62">
        <f t="shared" si="3"/>
        <v>319736.49734804564</v>
      </c>
      <c r="L15" s="62">
        <f>E15/E$4*Populations!F$4</f>
        <v>320269.82255733275</v>
      </c>
      <c r="M15" s="62">
        <f>F15/F$4*Populations!G$4</f>
        <v>320832.06820543762</v>
      </c>
      <c r="N15" s="62">
        <f>G15/G$4*Populations!H$4</f>
        <v>321413.84745731286</v>
      </c>
      <c r="O15" s="62">
        <f>H15/H$4*Populations!I$4</f>
        <v>322021.8056113043</v>
      </c>
      <c r="P15" s="62">
        <f>I15/I$4*Populations!J$4</f>
        <v>322646.07983568881</v>
      </c>
      <c r="R15" s="62">
        <f>L15/L$4*Quanta!B$11</f>
        <v>39185.476912280421</v>
      </c>
      <c r="S15" s="62">
        <f>M15/M$4*Quanta!J$11</f>
        <v>40440.893052470739</v>
      </c>
      <c r="T15" s="62">
        <f>N15/N$4*Quanta!K$11</f>
        <v>41516.719718683918</v>
      </c>
      <c r="U15" s="62">
        <f>O15/O$4*Quanta!L$11</f>
        <v>42635.986804731256</v>
      </c>
      <c r="V15" s="62">
        <f>P15/P$4*Quanta!M$11</f>
        <v>43848.266037149115</v>
      </c>
      <c r="X15" s="62">
        <f>K15/K$4*Quanta!B$11</f>
        <v>39412.746377509</v>
      </c>
      <c r="Y15" s="62">
        <f>L15/L$4*Quanta!J$11</f>
        <v>40660.692293479558</v>
      </c>
      <c r="Z15" s="62">
        <f>M15/M$4*Quanta!K$11</f>
        <v>41739.691644257895</v>
      </c>
      <c r="AA15" s="62">
        <f>N15/N$4*Quanta!L$11</f>
        <v>42850.819349457532</v>
      </c>
      <c r="AB15" s="62">
        <f>O15/O$4*Quanta!M$11</f>
        <v>44062.735438253214</v>
      </c>
      <c r="AC15" s="62">
        <f>P15/P$4*Quanta!N$11</f>
        <v>45645.562080911906</v>
      </c>
      <c r="AE15" s="29">
        <f>Baselines!I15/X15-1</f>
        <v>6.5898823634709558E-2</v>
      </c>
      <c r="AF15" s="20"/>
      <c r="AG15" s="20"/>
    </row>
    <row r="16" spans="1:33" x14ac:dyDescent="0.2">
      <c r="A16" s="20" t="s">
        <v>24</v>
      </c>
      <c r="B16" s="20" t="s">
        <v>25</v>
      </c>
      <c r="D16" s="62">
        <v>325315.12008466152</v>
      </c>
      <c r="E16" s="62">
        <f>D16*Populations!F16/Populations!$E16</f>
        <v>325887.93650215596</v>
      </c>
      <c r="F16" s="62">
        <f>D16*Populations!G16/Populations!$E16</f>
        <v>326405.19143025117</v>
      </c>
      <c r="G16" s="62">
        <f>D16*Populations!H16/Populations!$E16</f>
        <v>326942.14094209118</v>
      </c>
      <c r="H16" s="62">
        <f>D16*Populations!I16/Populations!$E16</f>
        <v>327451.76627679629</v>
      </c>
      <c r="I16" s="62">
        <f>D16*Populations!J16/Populations!$E16</f>
        <v>327962.36870162043</v>
      </c>
      <c r="K16" s="62">
        <f t="shared" si="3"/>
        <v>325315.12008466152</v>
      </c>
      <c r="L16" s="62">
        <f>E16/E$4*Populations!F$4</f>
        <v>325892.10149661492</v>
      </c>
      <c r="M16" s="62">
        <f>F16/F$4*Populations!G$4</f>
        <v>326415.59987785318</v>
      </c>
      <c r="N16" s="62">
        <f>G16/G$4*Populations!H$4</f>
        <v>326959.36726083845</v>
      </c>
      <c r="O16" s="62">
        <f>H16/H$4*Populations!I$4</f>
        <v>327478.15816388023</v>
      </c>
      <c r="P16" s="62">
        <f>I16/I$4*Populations!J$4</f>
        <v>327999.18018180574</v>
      </c>
      <c r="R16" s="62">
        <f>L16/L$4*Quanta!B$11</f>
        <v>39873.370888086414</v>
      </c>
      <c r="S16" s="62">
        <f>M16/M$4*Quanta!J$11</f>
        <v>41144.697408694417</v>
      </c>
      <c r="T16" s="62">
        <f>N16/N$4*Quanta!K$11</f>
        <v>42233.029215610492</v>
      </c>
      <c r="U16" s="62">
        <f>O16/O$4*Quanta!L$11</f>
        <v>43358.412961531307</v>
      </c>
      <c r="V16" s="62">
        <f>P16/P$4*Quanta!M$11</f>
        <v>44575.763387247483</v>
      </c>
      <c r="X16" s="62">
        <f>K16/K$4*Quanta!B$11</f>
        <v>40100.402759804041</v>
      </c>
      <c r="Y16" s="62">
        <f>L16/L$4*Quanta!J$11</f>
        <v>41374.483409085966</v>
      </c>
      <c r="Z16" s="62">
        <f>M16/M$4*Quanta!K$11</f>
        <v>42466.09936152929</v>
      </c>
      <c r="AA16" s="62">
        <f>N16/N$4*Quanta!L$11</f>
        <v>43590.146759211631</v>
      </c>
      <c r="AB16" s="62">
        <f>O16/O$4*Quanta!M$11</f>
        <v>44809.336490705515</v>
      </c>
      <c r="AC16" s="62">
        <f>P16/P$4*Quanta!N$11</f>
        <v>46402.87881105308</v>
      </c>
      <c r="AE16" s="29">
        <f>Baselines!I16/X16-1</f>
        <v>3.8817496410691099E-2</v>
      </c>
    </row>
    <row r="17" spans="1:31" x14ac:dyDescent="0.2">
      <c r="A17" s="20" t="s">
        <v>26</v>
      </c>
      <c r="B17" s="20" t="s">
        <v>27</v>
      </c>
      <c r="D17" s="62">
        <v>163094.46431198178</v>
      </c>
      <c r="E17" s="62">
        <f>D17*Populations!F17/Populations!$E17</f>
        <v>163517.15677243433</v>
      </c>
      <c r="F17" s="62">
        <f>D17*Populations!G17/Populations!$E17</f>
        <v>163961.92213153699</v>
      </c>
      <c r="G17" s="62">
        <f>D17*Populations!H17/Populations!$E17</f>
        <v>164416.17397807341</v>
      </c>
      <c r="H17" s="62">
        <f>D17*Populations!I17/Populations!$E17</f>
        <v>164869.41035116211</v>
      </c>
      <c r="I17" s="62">
        <f>D17*Populations!J17/Populations!$E17</f>
        <v>165330.74430606578</v>
      </c>
      <c r="K17" s="62">
        <f t="shared" si="3"/>
        <v>163094.46431198178</v>
      </c>
      <c r="L17" s="62">
        <f>E17/E$4*Populations!F$4</f>
        <v>163519.24659527105</v>
      </c>
      <c r="M17" s="62">
        <f>F17/F$4*Populations!G$4</f>
        <v>163967.15056882915</v>
      </c>
      <c r="N17" s="62">
        <f>G17/G$4*Populations!H$4</f>
        <v>164424.83693419155</v>
      </c>
      <c r="O17" s="62">
        <f>H17/H$4*Populations!I$4</f>
        <v>164882.69846046463</v>
      </c>
      <c r="P17" s="62">
        <f>I17/I$4*Populations!J$4</f>
        <v>165349.30152481666</v>
      </c>
      <c r="R17" s="62">
        <f>L17/L$4*Quanta!B$11</f>
        <v>20006.81678657201</v>
      </c>
      <c r="S17" s="62">
        <f>M17/M$4*Quanta!J$11</f>
        <v>20668.064876938635</v>
      </c>
      <c r="T17" s="62">
        <f>N17/N$4*Quanta!K$11</f>
        <v>21238.599157411078</v>
      </c>
      <c r="U17" s="62">
        <f>O17/O$4*Quanta!L$11</f>
        <v>21830.622750977058</v>
      </c>
      <c r="V17" s="62">
        <f>P17/P$4*Quanta!M$11</f>
        <v>22471.310254286163</v>
      </c>
      <c r="X17" s="62">
        <f>K17/K$4*Quanta!B$11</f>
        <v>20104.056968218742</v>
      </c>
      <c r="Y17" s="62">
        <f>L17/L$4*Quanta!J$11</f>
        <v>20760.013281244108</v>
      </c>
      <c r="Z17" s="62">
        <f>M17/M$4*Quanta!K$11</f>
        <v>21331.839871281729</v>
      </c>
      <c r="AA17" s="62">
        <f>N17/N$4*Quanta!L$11</f>
        <v>21921.080998125952</v>
      </c>
      <c r="AB17" s="62">
        <f>O17/O$4*Quanta!M$11</f>
        <v>22561.151431397644</v>
      </c>
      <c r="AC17" s="62">
        <f>P17/P$4*Quanta!N$11</f>
        <v>23392.386517232972</v>
      </c>
      <c r="AE17" s="29">
        <f>Baselines!I17/X17-1</f>
        <v>-2.6813342653719263E-2</v>
      </c>
    </row>
    <row r="18" spans="1:31" x14ac:dyDescent="0.2">
      <c r="A18" s="20" t="s">
        <v>28</v>
      </c>
      <c r="B18" s="20" t="s">
        <v>29</v>
      </c>
      <c r="D18" s="62">
        <v>300003.48001501331</v>
      </c>
      <c r="E18" s="62">
        <f>D18*Populations!F18/Populations!$E18</f>
        <v>300328.05282578</v>
      </c>
      <c r="F18" s="62">
        <f>D18*Populations!G18/Populations!$E18</f>
        <v>300639.35794460296</v>
      </c>
      <c r="G18" s="62">
        <f>D18*Populations!H18/Populations!$E18</f>
        <v>300954.92519538599</v>
      </c>
      <c r="H18" s="62">
        <f>D18*Populations!I18/Populations!$E18</f>
        <v>301238.37489709945</v>
      </c>
      <c r="I18" s="62">
        <f>D18*Populations!J18/Populations!$E18</f>
        <v>301516.23917428922</v>
      </c>
      <c r="K18" s="62">
        <f t="shared" si="3"/>
        <v>300003.48001501331</v>
      </c>
      <c r="L18" s="62">
        <f>E18/E$4*Populations!F$4</f>
        <v>300331.89115342515</v>
      </c>
      <c r="M18" s="62">
        <f>F18/F$4*Populations!G$4</f>
        <v>300648.94476823939</v>
      </c>
      <c r="N18" s="62">
        <f>G18/G$4*Populations!H$4</f>
        <v>300970.78226861317</v>
      </c>
      <c r="O18" s="62">
        <f>H18/H$4*Populations!I$4</f>
        <v>301262.65404289868</v>
      </c>
      <c r="P18" s="62">
        <f>I18/I$4*Populations!J$4</f>
        <v>301550.08226155513</v>
      </c>
      <c r="R18" s="62">
        <f>L18/L$4*Quanta!B$11</f>
        <v>36746.042111748786</v>
      </c>
      <c r="S18" s="62">
        <f>M18/M$4*Quanta!J$11</f>
        <v>37896.809660327097</v>
      </c>
      <c r="T18" s="62">
        <f>N18/N$4*Quanta!K$11</f>
        <v>38876.108511841783</v>
      </c>
      <c r="U18" s="62">
        <f>O18/O$4*Quanta!L$11</f>
        <v>39887.45581420479</v>
      </c>
      <c r="V18" s="62">
        <f>P18/P$4*Quanta!M$11</f>
        <v>40981.276565525142</v>
      </c>
      <c r="X18" s="62">
        <f>K18/K$4*Quanta!B$11</f>
        <v>36980.329641038654</v>
      </c>
      <c r="Y18" s="62">
        <f>L18/L$4*Quanta!J$11</f>
        <v>38129.420107703569</v>
      </c>
      <c r="Z18" s="62">
        <f>M18/M$4*Quanta!K$11</f>
        <v>39113.902540946649</v>
      </c>
      <c r="AA18" s="62">
        <f>N18/N$4*Quanta!L$11</f>
        <v>40125.354655636285</v>
      </c>
      <c r="AB18" s="62">
        <f>O18/O$4*Quanta!M$11</f>
        <v>41222.229026754641</v>
      </c>
      <c r="AC18" s="62">
        <f>P18/P$4*Quanta!N$11</f>
        <v>42661.057612674529</v>
      </c>
      <c r="AE18" s="29">
        <f>Baselines!I18/X18-1</f>
        <v>3.1683610458168809E-2</v>
      </c>
    </row>
    <row r="19" spans="1:31" x14ac:dyDescent="0.2">
      <c r="A19" s="20" t="s">
        <v>32</v>
      </c>
      <c r="B19" s="20" t="s">
        <v>33</v>
      </c>
      <c r="D19" s="62">
        <v>176846.16107370271</v>
      </c>
      <c r="E19" s="62">
        <f>D19*Populations!F19/Populations!$E19</f>
        <v>177169.44495958558</v>
      </c>
      <c r="F19" s="62">
        <f>D19*Populations!G19/Populations!$E19</f>
        <v>177498.36585427704</v>
      </c>
      <c r="G19" s="62">
        <f>D19*Populations!H19/Populations!$E19</f>
        <v>177826.86111188203</v>
      </c>
      <c r="H19" s="62">
        <f>D19*Populations!I19/Populations!$E19</f>
        <v>178138.85428849739</v>
      </c>
      <c r="I19" s="62">
        <f>D19*Populations!J19/Populations!$E19</f>
        <v>178454.60904776736</v>
      </c>
      <c r="K19" s="62">
        <f t="shared" si="3"/>
        <v>176846.16107370271</v>
      </c>
      <c r="L19" s="62">
        <f>E19/E$4*Populations!F$4</f>
        <v>177171.70926480804</v>
      </c>
      <c r="M19" s="62">
        <f>F19/F$4*Populations!G$4</f>
        <v>177504.02594329813</v>
      </c>
      <c r="N19" s="62">
        <f>G19/G$4*Populations!H$4</f>
        <v>177836.23066633136</v>
      </c>
      <c r="O19" s="62">
        <f>H19/H$4*Populations!I$4</f>
        <v>178153.21188559057</v>
      </c>
      <c r="P19" s="62">
        <f>I19/I$4*Populations!J$4</f>
        <v>178474.63932846981</v>
      </c>
      <c r="R19" s="62">
        <f>L19/L$4*Quanta!B$11</f>
        <v>21677.215378800109</v>
      </c>
      <c r="S19" s="62">
        <f>M19/M$4*Quanta!J$11</f>
        <v>22374.388475903132</v>
      </c>
      <c r="T19" s="62">
        <f>N19/N$4*Quanta!K$11</f>
        <v>22970.936077612099</v>
      </c>
      <c r="U19" s="62">
        <f>O19/O$4*Quanta!L$11</f>
        <v>23587.651080818265</v>
      </c>
      <c r="V19" s="62">
        <f>P19/P$4*Quanta!M$11</f>
        <v>24255.070664873288</v>
      </c>
      <c r="X19" s="62">
        <f>K19/K$4*Quanta!B$11</f>
        <v>21799.178235967349</v>
      </c>
      <c r="Y19" s="62">
        <f>L19/L$4*Quanta!J$11</f>
        <v>22493.297357844505</v>
      </c>
      <c r="Z19" s="62">
        <f>M19/M$4*Quanta!K$11</f>
        <v>23092.963711294138</v>
      </c>
      <c r="AA19" s="62">
        <f>N19/N$4*Quanta!L$11</f>
        <v>23709.084889640595</v>
      </c>
      <c r="AB19" s="62">
        <f>O19/O$4*Quanta!M$11</f>
        <v>24376.976049457564</v>
      </c>
      <c r="AC19" s="62">
        <f>P19/P$4*Quanta!N$11</f>
        <v>25249.261461613813</v>
      </c>
      <c r="AE19" s="29">
        <f>Baselines!I19/X19-1</f>
        <v>3.0405814240237472E-2</v>
      </c>
    </row>
    <row r="20" spans="1:31" x14ac:dyDescent="0.2">
      <c r="A20" s="20" t="s">
        <v>34</v>
      </c>
      <c r="B20" s="20" t="s">
        <v>35</v>
      </c>
      <c r="D20" s="62">
        <v>204260.15884528469</v>
      </c>
      <c r="E20" s="62">
        <f>D20*Populations!F20/Populations!$E20</f>
        <v>204191.8642312146</v>
      </c>
      <c r="F20" s="62">
        <f>D20*Populations!G20/Populations!$E20</f>
        <v>204193.6082306607</v>
      </c>
      <c r="G20" s="62">
        <f>D20*Populations!H20/Populations!$E20</f>
        <v>204229.35877559709</v>
      </c>
      <c r="H20" s="62">
        <f>D20*Populations!I20/Populations!$E20</f>
        <v>204266.18343939763</v>
      </c>
      <c r="I20" s="62">
        <f>D20*Populations!J20/Populations!$E20</f>
        <v>204341.64895185229</v>
      </c>
      <c r="K20" s="62">
        <f t="shared" si="3"/>
        <v>204260.15884528469</v>
      </c>
      <c r="L20" s="62">
        <f>E20/E$4*Populations!F$4</f>
        <v>204194.47389511386</v>
      </c>
      <c r="M20" s="62">
        <f>F20/F$4*Populations!G$4</f>
        <v>204200.11958074867</v>
      </c>
      <c r="N20" s="62">
        <f>G20/G$4*Populations!H$4</f>
        <v>204240.1194564371</v>
      </c>
      <c r="O20" s="62">
        <f>H20/H$4*Populations!I$4</f>
        <v>204282.64684135054</v>
      </c>
      <c r="P20" s="62">
        <f>I20/I$4*Populations!J$4</f>
        <v>204364.58487157748</v>
      </c>
      <c r="R20" s="62">
        <f>L20/L$4*Quanta!B$11</f>
        <v>24983.489791642358</v>
      </c>
      <c r="S20" s="62">
        <f>M20/M$4*Quanta!J$11</f>
        <v>25739.431982151313</v>
      </c>
      <c r="T20" s="62">
        <f>N20/N$4*Quanta!K$11</f>
        <v>26381.501176328664</v>
      </c>
      <c r="U20" s="62">
        <f>O20/O$4*Quanta!L$11</f>
        <v>27047.212590555224</v>
      </c>
      <c r="V20" s="62">
        <f>P20/P$4*Quanta!M$11</f>
        <v>27773.567528184369</v>
      </c>
      <c r="X20" s="62">
        <f>K20/K$4*Quanta!B$11</f>
        <v>25178.401284716878</v>
      </c>
      <c r="Y20" s="62">
        <f>L20/L$4*Quanta!J$11</f>
        <v>25924.043060884615</v>
      </c>
      <c r="Z20" s="62">
        <f>M20/M$4*Quanta!K$11</f>
        <v>26566.078860805665</v>
      </c>
      <c r="AA20" s="62">
        <f>N20/N$4*Quanta!L$11</f>
        <v>27229.245198907465</v>
      </c>
      <c r="AB20" s="62">
        <f>O20/O$4*Quanta!M$11</f>
        <v>27952.306538090415</v>
      </c>
      <c r="AC20" s="62">
        <f>P20/P$4*Quanta!N$11</f>
        <v>28911.977950099197</v>
      </c>
      <c r="AE20" s="29">
        <f>Baselines!I20/X20-1</f>
        <v>-4.3426160078740339E-2</v>
      </c>
    </row>
    <row r="21" spans="1:31" x14ac:dyDescent="0.2">
      <c r="A21" s="20" t="s">
        <v>37</v>
      </c>
      <c r="B21" s="20" t="s">
        <v>38</v>
      </c>
      <c r="D21" s="62">
        <v>315520.04861732014</v>
      </c>
      <c r="E21" s="62">
        <f>D21*Populations!F21/Populations!$E21</f>
        <v>317433.10811080993</v>
      </c>
      <c r="F21" s="62">
        <f>D21*Populations!G21/Populations!$E21</f>
        <v>319330.81768663746</v>
      </c>
      <c r="G21" s="62">
        <f>D21*Populations!H21/Populations!$E21</f>
        <v>321233.20260127925</v>
      </c>
      <c r="H21" s="62">
        <f>D21*Populations!I21/Populations!$E21</f>
        <v>323118.09667991439</v>
      </c>
      <c r="I21" s="62">
        <f>D21*Populations!J21/Populations!$E21</f>
        <v>324978.4980302006</v>
      </c>
      <c r="K21" s="62">
        <f t="shared" si="3"/>
        <v>315520.04861732014</v>
      </c>
      <c r="L21" s="62">
        <f>E21/E$4*Populations!F$4</f>
        <v>317437.16504875792</v>
      </c>
      <c r="M21" s="62">
        <f>F21/F$4*Populations!G$4</f>
        <v>319341.00054576737</v>
      </c>
      <c r="N21" s="62">
        <f>G21/G$4*Populations!H$4</f>
        <v>321250.12812065182</v>
      </c>
      <c r="O21" s="62">
        <f>H21/H$4*Populations!I$4</f>
        <v>323144.13928282756</v>
      </c>
      <c r="P21" s="62">
        <f>I21/I$4*Populations!J$4</f>
        <v>325014.97459178983</v>
      </c>
      <c r="R21" s="62">
        <f>L21/L$4*Quanta!B$11</f>
        <v>38838.897161130793</v>
      </c>
      <c r="S21" s="62">
        <f>M21/M$4*Quanta!J$11</f>
        <v>40252.943923519852</v>
      </c>
      <c r="T21" s="62">
        <f>N21/N$4*Quanta!K$11</f>
        <v>41495.572248323013</v>
      </c>
      <c r="U21" s="62">
        <f>O21/O$4*Quanta!L$11</f>
        <v>42784.584827522696</v>
      </c>
      <c r="V21" s="62">
        <f>P21/P$4*Quanta!M$11</f>
        <v>44170.203708086949</v>
      </c>
      <c r="X21" s="62">
        <f>K21/K$4*Quanta!B$11</f>
        <v>38893.000193334854</v>
      </c>
      <c r="Y21" s="62">
        <f>L21/L$4*Quanta!J$11</f>
        <v>40301.064856809789</v>
      </c>
      <c r="Z21" s="62">
        <f>M21/M$4*Quanta!K$11</f>
        <v>41545.70634633091</v>
      </c>
      <c r="AA21" s="62">
        <f>N21/N$4*Quanta!L$11</f>
        <v>42828.992325591644</v>
      </c>
      <c r="AB21" s="62">
        <f>O21/O$4*Quanta!M$11</f>
        <v>44216.306068502592</v>
      </c>
      <c r="AC21" s="62">
        <f>P21/P$4*Quanta!N$11</f>
        <v>45980.695651131704</v>
      </c>
      <c r="AE21" s="29">
        <f>Baselines!I21/X21-1</f>
        <v>-2.0440701138584205E-2</v>
      </c>
    </row>
    <row r="22" spans="1:31" x14ac:dyDescent="0.2">
      <c r="A22" s="20" t="s">
        <v>39</v>
      </c>
      <c r="B22" s="20" t="s">
        <v>40</v>
      </c>
      <c r="D22" s="62">
        <v>199258.39733608431</v>
      </c>
      <c r="E22" s="62">
        <f>D22*Populations!F22/Populations!$E22</f>
        <v>200348.81945519388</v>
      </c>
      <c r="F22" s="62">
        <f>D22*Populations!G22/Populations!$E22</f>
        <v>201433.08798751186</v>
      </c>
      <c r="G22" s="62">
        <f>D22*Populations!H22/Populations!$E22</f>
        <v>202527.5794480411</v>
      </c>
      <c r="H22" s="62">
        <f>D22*Populations!I22/Populations!$E22</f>
        <v>203639.50220361963</v>
      </c>
      <c r="I22" s="62">
        <f>D22*Populations!J22/Populations!$E22</f>
        <v>204748.62135383449</v>
      </c>
      <c r="K22" s="62">
        <f t="shared" si="3"/>
        <v>199258.39733608431</v>
      </c>
      <c r="L22" s="62">
        <f>E22/E$4*Populations!F$4</f>
        <v>200351.38000325178</v>
      </c>
      <c r="M22" s="62">
        <f>F22/F$4*Populations!G$4</f>
        <v>201439.51130980166</v>
      </c>
      <c r="N22" s="62">
        <f>G22/G$4*Populations!H$4</f>
        <v>202538.2504634955</v>
      </c>
      <c r="O22" s="62">
        <f>H22/H$4*Populations!I$4</f>
        <v>203655.91509645295</v>
      </c>
      <c r="P22" s="62">
        <f>I22/I$4*Populations!J$4</f>
        <v>204771.60295336304</v>
      </c>
      <c r="R22" s="62">
        <f>L22/L$4*Quanta!B$11</f>
        <v>24513.281684712991</v>
      </c>
      <c r="S22" s="62">
        <f>M22/M$4*Quanta!J$11</f>
        <v>25391.457216194791</v>
      </c>
      <c r="T22" s="62">
        <f>N22/N$4*Quanta!K$11</f>
        <v>26161.672383833156</v>
      </c>
      <c r="U22" s="62">
        <f>O22/O$4*Quanta!L$11</f>
        <v>26964.232724161287</v>
      </c>
      <c r="V22" s="62">
        <f>P22/P$4*Quanta!M$11</f>
        <v>27828.882122867035</v>
      </c>
      <c r="X22" s="62">
        <f>K22/K$4*Quanta!B$11</f>
        <v>24561.852472060327</v>
      </c>
      <c r="Y22" s="62">
        <f>L22/L$4*Quanta!J$11</f>
        <v>25436.133032570968</v>
      </c>
      <c r="Z22" s="62">
        <f>M22/M$4*Quanta!K$11</f>
        <v>26206.928546984378</v>
      </c>
      <c r="AA22" s="62">
        <f>N22/N$4*Quanta!L$11</f>
        <v>27002.352420796309</v>
      </c>
      <c r="AB22" s="62">
        <f>O22/O$4*Quanta!M$11</f>
        <v>27866.54987632102</v>
      </c>
      <c r="AC22" s="62">
        <f>P22/P$4*Quanta!N$11</f>
        <v>28969.559834031141</v>
      </c>
      <c r="AE22" s="29">
        <f>Baselines!I22/X22-1</f>
        <v>3.3852303296038055E-3</v>
      </c>
    </row>
    <row r="23" spans="1:31" x14ac:dyDescent="0.2">
      <c r="A23" s="20" t="s">
        <v>41</v>
      </c>
      <c r="B23" s="20" t="s">
        <v>42</v>
      </c>
      <c r="D23" s="62">
        <v>251558.69066601183</v>
      </c>
      <c r="E23" s="62">
        <f>D23*Populations!F23/Populations!$E23</f>
        <v>253460.77742096176</v>
      </c>
      <c r="F23" s="62">
        <f>D23*Populations!G23/Populations!$E23</f>
        <v>255088.10445941199</v>
      </c>
      <c r="G23" s="62">
        <f>D23*Populations!H23/Populations!$E23</f>
        <v>256637.37260909259</v>
      </c>
      <c r="H23" s="62">
        <f>D23*Populations!I23/Populations!$E23</f>
        <v>257856.48262322307</v>
      </c>
      <c r="I23" s="62">
        <f>D23*Populations!J23/Populations!$E23</f>
        <v>258985.34152616869</v>
      </c>
      <c r="K23" s="62">
        <f t="shared" si="3"/>
        <v>251558.69066601183</v>
      </c>
      <c r="L23" s="62">
        <f>E23/E$4*Populations!F$4</f>
        <v>253464.01676373972</v>
      </c>
      <c r="M23" s="62">
        <f>F23/F$4*Populations!G$4</f>
        <v>255096.23873925456</v>
      </c>
      <c r="N23" s="62">
        <f>G23/G$4*Populations!H$4</f>
        <v>256650.89462607788</v>
      </c>
      <c r="O23" s="62">
        <f>H23/H$4*Populations!I$4</f>
        <v>257877.2652845922</v>
      </c>
      <c r="P23" s="62">
        <f>I23/I$4*Populations!J$4</f>
        <v>259014.41081788536</v>
      </c>
      <c r="R23" s="62">
        <f>L23/L$4*Quanta!B$11</f>
        <v>31011.68976109635</v>
      </c>
      <c r="S23" s="62">
        <f>M23/M$4*Quanta!J$11</f>
        <v>32154.88952412298</v>
      </c>
      <c r="T23" s="62">
        <f>N23/N$4*Quanta!K$11</f>
        <v>33151.350951534507</v>
      </c>
      <c r="U23" s="62">
        <f>O23/O$4*Quanta!L$11</f>
        <v>34143.18995896</v>
      </c>
      <c r="V23" s="62">
        <f>P23/P$4*Quanta!M$11</f>
        <v>35200.59130667858</v>
      </c>
      <c r="X23" s="62">
        <f>K23/K$4*Quanta!B$11</f>
        <v>31008.717980310252</v>
      </c>
      <c r="Y23" s="62">
        <f>L23/L$4*Quanta!J$11</f>
        <v>32179.186633342091</v>
      </c>
      <c r="Z23" s="62">
        <f>M23/M$4*Quanta!K$11</f>
        <v>33187.575058016031</v>
      </c>
      <c r="AA23" s="62">
        <f>N23/N$4*Quanta!L$11</f>
        <v>34216.637548447048</v>
      </c>
      <c r="AB23" s="62">
        <f>O23/O$4*Quanta!M$11</f>
        <v>35285.74002684353</v>
      </c>
      <c r="AC23" s="62">
        <f>P23/P$4*Quanta!N$11</f>
        <v>36643.42791599864</v>
      </c>
      <c r="AE23" s="29">
        <f>Baselines!I23/X23-1</f>
        <v>-0.14514363293471511</v>
      </c>
    </row>
    <row r="24" spans="1:31" x14ac:dyDescent="0.2">
      <c r="A24" s="20" t="s">
        <v>43</v>
      </c>
      <c r="B24" s="20" t="s">
        <v>44</v>
      </c>
      <c r="D24" s="62">
        <v>169283.59559544123</v>
      </c>
      <c r="E24" s="62">
        <f>D24*Populations!F24/Populations!$E24</f>
        <v>170370.10460050509</v>
      </c>
      <c r="F24" s="62">
        <f>D24*Populations!G24/Populations!$E24</f>
        <v>171491.20683483331</v>
      </c>
      <c r="G24" s="62">
        <f>D24*Populations!H24/Populations!$E24</f>
        <v>172601.73844852048</v>
      </c>
      <c r="H24" s="62">
        <f>D24*Populations!I24/Populations!$E24</f>
        <v>173685.26713818876</v>
      </c>
      <c r="I24" s="62">
        <f>D24*Populations!J24/Populations!$E24</f>
        <v>174750.50824846103</v>
      </c>
      <c r="K24" s="62">
        <f t="shared" si="3"/>
        <v>169283.59559544123</v>
      </c>
      <c r="L24" s="62">
        <f>E24/E$4*Populations!F$4</f>
        <v>170372.28200709846</v>
      </c>
      <c r="M24" s="62">
        <f>F24/F$4*Populations!G$4</f>
        <v>171496.67536685243</v>
      </c>
      <c r="N24" s="62">
        <f>G24/G$4*Populations!H$4</f>
        <v>172610.83269545448</v>
      </c>
      <c r="O24" s="62">
        <f>H24/H$4*Populations!I$4</f>
        <v>173699.26578602192</v>
      </c>
      <c r="P24" s="62">
        <f>I24/I$4*Populations!J$4</f>
        <v>174770.12276977708</v>
      </c>
      <c r="R24" s="62">
        <f>L24/L$4*Quanta!B$11</f>
        <v>20845.295600357626</v>
      </c>
      <c r="S24" s="62">
        <f>M24/M$4*Quanta!J$11</f>
        <v>21617.161732486769</v>
      </c>
      <c r="T24" s="62">
        <f>N24/N$4*Quanta!K$11</f>
        <v>22295.976412085285</v>
      </c>
      <c r="U24" s="62">
        <f>O24/O$4*Quanta!L$11</f>
        <v>22997.944471448434</v>
      </c>
      <c r="V24" s="62">
        <f>P24/P$4*Quanta!M$11</f>
        <v>23751.619243156631</v>
      </c>
      <c r="X24" s="62">
        <f>K24/K$4*Quanta!B$11</f>
        <v>20866.968501920088</v>
      </c>
      <c r="Y24" s="62">
        <f>L24/L$4*Quanta!J$11</f>
        <v>21630.058301195219</v>
      </c>
      <c r="Z24" s="62">
        <f>M24/M$4*Quanta!K$11</f>
        <v>22311.417894935035</v>
      </c>
      <c r="AA24" s="62">
        <f>N24/N$4*Quanta!L$11</f>
        <v>23012.436048122327</v>
      </c>
      <c r="AB24" s="62">
        <f>O24/O$4*Quanta!M$11</f>
        <v>23767.535802797935</v>
      </c>
      <c r="AC24" s="62">
        <f>P24/P$4*Quanta!N$11</f>
        <v>24725.174075690233</v>
      </c>
      <c r="AE24" s="29">
        <f>Baselines!I24/X24-1</f>
        <v>-6.5604570294631959E-2</v>
      </c>
    </row>
    <row r="25" spans="1:31" x14ac:dyDescent="0.2">
      <c r="A25" s="20" t="s">
        <v>45</v>
      </c>
      <c r="B25" s="20" t="s">
        <v>46</v>
      </c>
      <c r="D25" s="62">
        <v>524694.88975365378</v>
      </c>
      <c r="E25" s="62">
        <f>D25*Populations!F25/Populations!$E25</f>
        <v>524575.51706250838</v>
      </c>
      <c r="F25" s="62">
        <f>D25*Populations!G25/Populations!$E25</f>
        <v>524568.32384171651</v>
      </c>
      <c r="G25" s="62">
        <f>D25*Populations!H25/Populations!$E25</f>
        <v>524608.86470499891</v>
      </c>
      <c r="H25" s="62">
        <f>D25*Populations!I25/Populations!$E25</f>
        <v>524692.34521296551</v>
      </c>
      <c r="I25" s="62">
        <f>D25*Populations!J25/Populations!$E25</f>
        <v>524812.20723885857</v>
      </c>
      <c r="K25" s="62">
        <f t="shared" si="3"/>
        <v>524694.88975365378</v>
      </c>
      <c r="L25" s="62">
        <f>E25/E$4*Populations!F$4</f>
        <v>524582.22137364466</v>
      </c>
      <c r="M25" s="62">
        <f>F25/F$4*Populations!G$4</f>
        <v>524585.05133887567</v>
      </c>
      <c r="N25" s="62">
        <f>G25/G$4*Populations!H$4</f>
        <v>524636.50592461962</v>
      </c>
      <c r="O25" s="62">
        <f>H25/H$4*Populations!I$4</f>
        <v>524734.63425384043</v>
      </c>
      <c r="P25" s="62">
        <f>I25/I$4*Populations!J$4</f>
        <v>524871.11373549188</v>
      </c>
      <c r="R25" s="62">
        <f>L25/L$4*Quanta!B$11</f>
        <v>64183.394988923508</v>
      </c>
      <c r="S25" s="62">
        <f>M25/M$4*Quanta!J$11</f>
        <v>66123.963470309944</v>
      </c>
      <c r="T25" s="62">
        <f>N25/N$4*Quanta!K$11</f>
        <v>67766.796430744493</v>
      </c>
      <c r="U25" s="62">
        <f>O25/O$4*Quanta!L$11</f>
        <v>69475.354004557666</v>
      </c>
      <c r="V25" s="62">
        <f>P25/P$4*Quanta!M$11</f>
        <v>71331.06418652006</v>
      </c>
      <c r="X25" s="62">
        <f>K25/K$4*Quanta!B$11</f>
        <v>64677.216354582059</v>
      </c>
      <c r="Y25" s="62">
        <f>L25/L$4*Quanta!J$11</f>
        <v>66599.706820911597</v>
      </c>
      <c r="Z25" s="62">
        <f>M25/M$4*Quanta!K$11</f>
        <v>68247.598834326142</v>
      </c>
      <c r="AA25" s="62">
        <f>N25/N$4*Quanta!L$11</f>
        <v>69944.416886059043</v>
      </c>
      <c r="AB25" s="62">
        <f>O25/O$4*Quanta!M$11</f>
        <v>71800.241354847807</v>
      </c>
      <c r="AC25" s="62">
        <f>P25/P$4*Quanta!N$11</f>
        <v>74254.852309662863</v>
      </c>
      <c r="AE25" s="29">
        <f>Baselines!I25/X25-1</f>
        <v>8.5977473349067246E-2</v>
      </c>
    </row>
    <row r="26" spans="1:31" x14ac:dyDescent="0.2">
      <c r="A26" s="20" t="s">
        <v>47</v>
      </c>
      <c r="B26" s="20" t="s">
        <v>48</v>
      </c>
      <c r="D26" s="62">
        <v>381758.02885439817</v>
      </c>
      <c r="E26" s="62">
        <f>D26*Populations!F26/Populations!$E26</f>
        <v>382522.85641638469</v>
      </c>
      <c r="F26" s="62">
        <f>D26*Populations!G26/Populations!$E26</f>
        <v>383328.62905681052</v>
      </c>
      <c r="G26" s="62">
        <f>D26*Populations!H26/Populations!$E26</f>
        <v>384192.20476958784</v>
      </c>
      <c r="H26" s="62">
        <f>D26*Populations!I26/Populations!$E26</f>
        <v>385050.37451318849</v>
      </c>
      <c r="I26" s="62">
        <f>D26*Populations!J26/Populations!$E26</f>
        <v>385901.60555680201</v>
      </c>
      <c r="K26" s="62">
        <f t="shared" si="3"/>
        <v>381758.02885439817</v>
      </c>
      <c r="L26" s="62">
        <f>E26/E$4*Populations!F$4</f>
        <v>382527.74523060257</v>
      </c>
      <c r="M26" s="62">
        <f>F26/F$4*Populations!G$4</f>
        <v>383340.8526857681</v>
      </c>
      <c r="N26" s="62">
        <f>G26/G$4*Populations!H$4</f>
        <v>384212.44754820457</v>
      </c>
      <c r="O26" s="62">
        <f>H26/H$4*Populations!I$4</f>
        <v>385081.40872052027</v>
      </c>
      <c r="P26" s="62">
        <f>I26/I$4*Populations!J$4</f>
        <v>385944.92031075584</v>
      </c>
      <c r="R26" s="62">
        <f>L26/L$4*Quanta!B$11</f>
        <v>46802.823973080165</v>
      </c>
      <c r="S26" s="62">
        <f>M26/M$4*Quanta!J$11</f>
        <v>48320.127451166496</v>
      </c>
      <c r="T26" s="62">
        <f>N26/N$4*Quanta!K$11</f>
        <v>49628.354918363766</v>
      </c>
      <c r="U26" s="62">
        <f>O26/O$4*Quanta!L$11</f>
        <v>50985.136953033325</v>
      </c>
      <c r="V26" s="62">
        <f>P26/P$4*Quanta!M$11</f>
        <v>52450.708683925666</v>
      </c>
      <c r="X26" s="62">
        <f>K26/K$4*Quanta!B$11</f>
        <v>47057.913293013444</v>
      </c>
      <c r="Y26" s="62">
        <f>L26/L$4*Quanta!J$11</f>
        <v>48564.809566957316</v>
      </c>
      <c r="Z26" s="62">
        <f>M26/M$4*Quanta!K$11</f>
        <v>49871.975314840631</v>
      </c>
      <c r="AA26" s="62">
        <f>N26/N$4*Quanta!L$11</f>
        <v>51223.114100233681</v>
      </c>
      <c r="AB26" s="62">
        <f>O26/O$4*Quanta!M$11</f>
        <v>52691.277233328132</v>
      </c>
      <c r="AC26" s="62">
        <f>P26/P$4*Quanta!N$11</f>
        <v>54600.610144802304</v>
      </c>
      <c r="AE26" s="29">
        <f>Baselines!I26/X26-1</f>
        <v>-8.2692347132229393E-4</v>
      </c>
    </row>
    <row r="27" spans="1:31" x14ac:dyDescent="0.2">
      <c r="A27" s="20" t="s">
        <v>50</v>
      </c>
      <c r="B27" s="20" t="s">
        <v>51</v>
      </c>
      <c r="D27" s="62">
        <v>194751.75039370739</v>
      </c>
      <c r="E27" s="62">
        <f>D27*Populations!F27/Populations!$E27</f>
        <v>195696.94440993801</v>
      </c>
      <c r="F27" s="62">
        <f>D27*Populations!G27/Populations!$E27</f>
        <v>196590.55425550189</v>
      </c>
      <c r="G27" s="62">
        <f>D27*Populations!H27/Populations!$E27</f>
        <v>197553.86227098273</v>
      </c>
      <c r="H27" s="62">
        <f>D27*Populations!I27/Populations!$E27</f>
        <v>198509.54686445303</v>
      </c>
      <c r="I27" s="62">
        <f>D27*Populations!J27/Populations!$E27</f>
        <v>199513.35849535273</v>
      </c>
      <c r="K27" s="62">
        <f t="shared" si="3"/>
        <v>194751.75039370739</v>
      </c>
      <c r="L27" s="62">
        <f>E27/E$4*Populations!F$4</f>
        <v>195699.44550493974</v>
      </c>
      <c r="M27" s="62">
        <f>F27/F$4*Populations!G$4</f>
        <v>196596.82315849958</v>
      </c>
      <c r="N27" s="62">
        <f>G27/G$4*Populations!H$4</f>
        <v>197564.27122527486</v>
      </c>
      <c r="O27" s="62">
        <f>H27/H$4*Populations!I$4</f>
        <v>198525.54629424846</v>
      </c>
      <c r="P27" s="62">
        <f>I27/I$4*Populations!J$4</f>
        <v>199535.75247327168</v>
      </c>
      <c r="R27" s="62">
        <f>L27/L$4*Quanta!B$11</f>
        <v>23944.110757444578</v>
      </c>
      <c r="S27" s="62">
        <f>M27/M$4*Quanta!J$11</f>
        <v>24781.036210873492</v>
      </c>
      <c r="T27" s="62">
        <f>N27/N$4*Quanta!K$11</f>
        <v>25519.188235893063</v>
      </c>
      <c r="U27" s="62">
        <f>O27/O$4*Quanta!L$11</f>
        <v>26284.967119340032</v>
      </c>
      <c r="V27" s="62">
        <f>P27/P$4*Quanta!M$11</f>
        <v>27117.319270782493</v>
      </c>
      <c r="X27" s="62">
        <f>K27/K$4*Quanta!B$11</f>
        <v>24006.334617745648</v>
      </c>
      <c r="Y27" s="62">
        <f>L27/L$4*Quanta!J$11</f>
        <v>24845.534531298101</v>
      </c>
      <c r="Z27" s="62">
        <f>M27/M$4*Quanta!K$11</f>
        <v>25576.903277704812</v>
      </c>
      <c r="AA27" s="62">
        <f>N27/N$4*Quanta!L$11</f>
        <v>26339.2226662102</v>
      </c>
      <c r="AB27" s="62">
        <f>O27/O$4*Quanta!M$11</f>
        <v>27164.553678258999</v>
      </c>
      <c r="AC27" s="62">
        <f>P27/P$4*Quanta!N$11</f>
        <v>28228.830740849251</v>
      </c>
      <c r="AE27" s="29">
        <f>Baselines!I27/X27-1</f>
        <v>2.8228606867514827E-2</v>
      </c>
    </row>
    <row r="28" spans="1:31" x14ac:dyDescent="0.2">
      <c r="A28" s="20" t="s">
        <v>52</v>
      </c>
      <c r="B28" s="20" t="s">
        <v>53</v>
      </c>
      <c r="D28" s="62">
        <v>154381.77772320388</v>
      </c>
      <c r="E28" s="62">
        <f>D28*Populations!F28/Populations!$E28</f>
        <v>154929.49445009456</v>
      </c>
      <c r="F28" s="62">
        <f>D28*Populations!G28/Populations!$E28</f>
        <v>155471.71514842997</v>
      </c>
      <c r="G28" s="62">
        <f>D28*Populations!H28/Populations!$E28</f>
        <v>156046.07703739154</v>
      </c>
      <c r="H28" s="62">
        <f>D28*Populations!I28/Populations!$E28</f>
        <v>156649.06020942717</v>
      </c>
      <c r="I28" s="62">
        <f>D28*Populations!J28/Populations!$E28</f>
        <v>157272.24991453742</v>
      </c>
      <c r="K28" s="62">
        <f t="shared" si="3"/>
        <v>154381.77772320388</v>
      </c>
      <c r="L28" s="62">
        <f>E28/E$4*Populations!F$4</f>
        <v>154931.47451874282</v>
      </c>
      <c r="M28" s="62">
        <f>F28/F$4*Populations!G$4</f>
        <v>155476.67284899109</v>
      </c>
      <c r="N28" s="62">
        <f>G28/G$4*Populations!H$4</f>
        <v>156054.29897982627</v>
      </c>
      <c r="O28" s="62">
        <f>H28/H$4*Populations!I$4</f>
        <v>156661.68577671563</v>
      </c>
      <c r="P28" s="62">
        <f>I28/I$4*Populations!J$4</f>
        <v>157289.90262370143</v>
      </c>
      <c r="R28" s="62">
        <f>L28/L$4*Quanta!B$11</f>
        <v>18956.090427948311</v>
      </c>
      <c r="S28" s="62">
        <f>M28/M$4*Quanta!J$11</f>
        <v>19597.839873082437</v>
      </c>
      <c r="T28" s="62">
        <f>N28/N$4*Quanta!K$11</f>
        <v>20157.384763895745</v>
      </c>
      <c r="U28" s="62">
        <f>O28/O$4*Quanta!L$11</f>
        <v>20742.153019430578</v>
      </c>
      <c r="V28" s="62">
        <f>P28/P$4*Quanta!M$11</f>
        <v>21376.021362830932</v>
      </c>
      <c r="X28" s="62">
        <f>K28/K$4*Quanta!B$11</f>
        <v>19030.076019411281</v>
      </c>
      <c r="Y28" s="62">
        <f>L28/L$4*Quanta!J$11</f>
        <v>19669.730234586656</v>
      </c>
      <c r="Z28" s="62">
        <f>M28/M$4*Quanta!K$11</f>
        <v>20227.243551092328</v>
      </c>
      <c r="AA28" s="62">
        <f>N28/N$4*Quanta!L$11</f>
        <v>20805.122825888455</v>
      </c>
      <c r="AB28" s="62">
        <f>O28/O$4*Quanta!M$11</f>
        <v>21436.257711138849</v>
      </c>
      <c r="AC28" s="62">
        <f>P28/P$4*Quanta!N$11</f>
        <v>22252.202842715578</v>
      </c>
      <c r="AE28" s="29">
        <f>Baselines!I28/X28-1</f>
        <v>6.9885374038030967E-2</v>
      </c>
    </row>
    <row r="29" spans="1:31" x14ac:dyDescent="0.2">
      <c r="A29" s="20" t="s">
        <v>54</v>
      </c>
      <c r="B29" s="20" t="s">
        <v>55</v>
      </c>
      <c r="D29" s="62">
        <v>217007.20632833726</v>
      </c>
      <c r="E29" s="62">
        <f>D29*Populations!F29/Populations!$E29</f>
        <v>217524.83749295009</v>
      </c>
      <c r="F29" s="62">
        <f>D29*Populations!G29/Populations!$E29</f>
        <v>217960.10104581868</v>
      </c>
      <c r="G29" s="62">
        <f>D29*Populations!H29/Populations!$E29</f>
        <v>218438.0758288675</v>
      </c>
      <c r="H29" s="62">
        <f>D29*Populations!I29/Populations!$E29</f>
        <v>218884.37018569667</v>
      </c>
      <c r="I29" s="62">
        <f>D29*Populations!J29/Populations!$E29</f>
        <v>219285.29394797987</v>
      </c>
      <c r="K29" s="62">
        <f t="shared" si="3"/>
        <v>217007.20632833726</v>
      </c>
      <c r="L29" s="62">
        <f>E29/E$4*Populations!F$4</f>
        <v>217527.61755824668</v>
      </c>
      <c r="M29" s="62">
        <f>F29/F$4*Populations!G$4</f>
        <v>217967.05138346841</v>
      </c>
      <c r="N29" s="62">
        <f>G29/G$4*Populations!H$4</f>
        <v>218449.58515559402</v>
      </c>
      <c r="O29" s="62">
        <f>H29/H$4*Populations!I$4</f>
        <v>218902.01178112326</v>
      </c>
      <c r="P29" s="62">
        <f>I29/I$4*Populations!J$4</f>
        <v>219309.90718725196</v>
      </c>
      <c r="R29" s="62">
        <f>L29/L$4*Quanta!B$11</f>
        <v>26614.819240692403</v>
      </c>
      <c r="S29" s="62">
        <f>M29/M$4*Quanta!J$11</f>
        <v>27474.754201680647</v>
      </c>
      <c r="T29" s="62">
        <f>N29/N$4*Quanta!K$11</f>
        <v>28216.924290332798</v>
      </c>
      <c r="U29" s="62">
        <f>O29/O$4*Quanta!L$11</f>
        <v>28982.830116462977</v>
      </c>
      <c r="V29" s="62">
        <f>P29/P$4*Quanta!M$11</f>
        <v>29804.667578252756</v>
      </c>
      <c r="X29" s="62">
        <f>K29/K$4*Quanta!B$11</f>
        <v>26749.683117346503</v>
      </c>
      <c r="Y29" s="62">
        <f>L29/L$4*Quanta!J$11</f>
        <v>27616.787158541058</v>
      </c>
      <c r="Z29" s="62">
        <f>M29/M$4*Quanta!K$11</f>
        <v>28357.132640271062</v>
      </c>
      <c r="AA29" s="62">
        <f>N29/N$4*Quanta!L$11</f>
        <v>29123.647859352121</v>
      </c>
      <c r="AB29" s="62">
        <f>O29/O$4*Quanta!M$11</f>
        <v>29952.696568801635</v>
      </c>
      <c r="AC29" s="62">
        <f>P29/P$4*Quanta!N$11</f>
        <v>31026.33073543838</v>
      </c>
      <c r="AE29" s="29">
        <f>Baselines!I29/X29-1</f>
        <v>-0.10540996336207098</v>
      </c>
    </row>
    <row r="30" spans="1:31" x14ac:dyDescent="0.2">
      <c r="A30" s="20" t="s">
        <v>57</v>
      </c>
      <c r="B30" s="20" t="s">
        <v>58</v>
      </c>
      <c r="D30" s="62">
        <v>138661.80436704008</v>
      </c>
      <c r="E30" s="62">
        <f>D30*Populations!F30/Populations!$E30</f>
        <v>138966.69788140268</v>
      </c>
      <c r="F30" s="62">
        <f>D30*Populations!G30/Populations!$E30</f>
        <v>139260.89278100478</v>
      </c>
      <c r="G30" s="62">
        <f>D30*Populations!H30/Populations!$E30</f>
        <v>139561.86167789242</v>
      </c>
      <c r="H30" s="62">
        <f>D30*Populations!I30/Populations!$E30</f>
        <v>139859.82978395146</v>
      </c>
      <c r="I30" s="62">
        <f>D30*Populations!J30/Populations!$E30</f>
        <v>140146.98955712101</v>
      </c>
      <c r="K30" s="62">
        <f t="shared" si="3"/>
        <v>138661.80436704008</v>
      </c>
      <c r="L30" s="62">
        <f>E30/E$4*Populations!F$4</f>
        <v>138968.47393832851</v>
      </c>
      <c r="M30" s="62">
        <f>F30/F$4*Populations!G$4</f>
        <v>139265.33354893242</v>
      </c>
      <c r="N30" s="62">
        <f>G30/G$4*Populations!H$4</f>
        <v>139569.21508026295</v>
      </c>
      <c r="O30" s="62">
        <f>H30/H$4*Populations!I$4</f>
        <v>139871.10217645435</v>
      </c>
      <c r="P30" s="62">
        <f>I30/I$4*Populations!J$4</f>
        <v>140162.72007568486</v>
      </c>
      <c r="R30" s="62">
        <f>L30/L$4*Quanta!B$11</f>
        <v>17002.994173983992</v>
      </c>
      <c r="S30" s="62">
        <f>M30/M$4*Quanta!J$11</f>
        <v>17554.400005808358</v>
      </c>
      <c r="T30" s="62">
        <f>N30/N$4*Quanta!K$11</f>
        <v>18028.022220211136</v>
      </c>
      <c r="U30" s="62">
        <f>O30/O$4*Quanta!L$11</f>
        <v>18519.064121877527</v>
      </c>
      <c r="V30" s="62">
        <f>P30/P$4*Quanta!M$11</f>
        <v>19048.402018394136</v>
      </c>
      <c r="X30" s="62">
        <f>K30/K$4*Quanta!B$11</f>
        <v>17092.332508468709</v>
      </c>
      <c r="Y30" s="62">
        <f>L30/L$4*Quanta!J$11</f>
        <v>17643.105779312948</v>
      </c>
      <c r="Z30" s="62">
        <f>M30/M$4*Quanta!K$11</f>
        <v>18118.176626112727</v>
      </c>
      <c r="AA30" s="62">
        <f>N30/N$4*Quanta!L$11</f>
        <v>18607.335276505859</v>
      </c>
      <c r="AB30" s="62">
        <f>O30/O$4*Quanta!M$11</f>
        <v>19138.776515330614</v>
      </c>
      <c r="AC30" s="62">
        <f>P30/P$4*Quanta!N$11</f>
        <v>19829.176737254351</v>
      </c>
      <c r="AE30" s="29">
        <f>Baselines!I30/X30-1</f>
        <v>-4.6999149138309271E-3</v>
      </c>
    </row>
    <row r="31" spans="1:31" x14ac:dyDescent="0.2">
      <c r="A31" s="20" t="s">
        <v>59</v>
      </c>
      <c r="B31" s="20" t="s">
        <v>60</v>
      </c>
      <c r="D31" s="62">
        <v>242278.50856575032</v>
      </c>
      <c r="E31" s="62">
        <f>D31*Populations!F31/Populations!$E31</f>
        <v>242850.45774298499</v>
      </c>
      <c r="F31" s="62">
        <f>D31*Populations!G31/Populations!$E31</f>
        <v>243435.55760676143</v>
      </c>
      <c r="G31" s="62">
        <f>D31*Populations!H31/Populations!$E31</f>
        <v>244065.39616979304</v>
      </c>
      <c r="H31" s="62">
        <f>D31*Populations!I31/Populations!$E31</f>
        <v>244714.10617256822</v>
      </c>
      <c r="I31" s="62">
        <f>D31*Populations!J31/Populations!$E31</f>
        <v>245362.31160354736</v>
      </c>
      <c r="K31" s="62">
        <f t="shared" si="3"/>
        <v>242278.50856575032</v>
      </c>
      <c r="L31" s="62">
        <f>E31/E$4*Populations!F$4</f>
        <v>242853.56148110342</v>
      </c>
      <c r="M31" s="62">
        <f>F31/F$4*Populations!G$4</f>
        <v>243443.32030880277</v>
      </c>
      <c r="N31" s="62">
        <f>G31/G$4*Populations!H$4</f>
        <v>244078.25577943985</v>
      </c>
      <c r="O31" s="62">
        <f>H31/H$4*Populations!I$4</f>
        <v>244733.8295875047</v>
      </c>
      <c r="P31" s="62">
        <f>I31/I$4*Populations!J$4</f>
        <v>245389.85180551495</v>
      </c>
      <c r="R31" s="62">
        <f>L31/L$4*Quanta!B$11</f>
        <v>29713.485181012631</v>
      </c>
      <c r="S31" s="62">
        <f>M31/M$4*Quanta!J$11</f>
        <v>30686.038761694494</v>
      </c>
      <c r="T31" s="62">
        <f>N31/N$4*Quanta!K$11</f>
        <v>31527.35519886417</v>
      </c>
      <c r="U31" s="62">
        <f>O31/O$4*Quanta!L$11</f>
        <v>32402.986838596575</v>
      </c>
      <c r="V31" s="62">
        <f>P31/P$4*Quanta!M$11</f>
        <v>33348.985706767075</v>
      </c>
      <c r="X31" s="62">
        <f>K31/K$4*Quanta!B$11</f>
        <v>29864.78393934725</v>
      </c>
      <c r="Y31" s="62">
        <f>L31/L$4*Quanta!J$11</f>
        <v>30832.108554314626</v>
      </c>
      <c r="Z31" s="62">
        <f>M31/M$4*Quanta!K$11</f>
        <v>31671.550725525369</v>
      </c>
      <c r="AA31" s="62">
        <f>N31/N$4*Quanta!L$11</f>
        <v>32540.456263087806</v>
      </c>
      <c r="AB31" s="62">
        <f>O31/O$4*Quanta!M$11</f>
        <v>33487.303648378198</v>
      </c>
      <c r="AC31" s="62">
        <f>P31/P$4*Quanta!N$11</f>
        <v>34715.926876652644</v>
      </c>
      <c r="AE31" s="29">
        <f>Baselines!I31/X31-1</f>
        <v>-4.5631803066613297E-2</v>
      </c>
    </row>
    <row r="32" spans="1:31" x14ac:dyDescent="0.2">
      <c r="A32" s="20" t="s">
        <v>61</v>
      </c>
      <c r="B32" s="20" t="s">
        <v>62</v>
      </c>
      <c r="D32" s="62">
        <v>183856.9153462383</v>
      </c>
      <c r="E32" s="62">
        <f>D32*Populations!F32/Populations!$E32</f>
        <v>183996.31353348494</v>
      </c>
      <c r="F32" s="62">
        <f>D32*Populations!G32/Populations!$E32</f>
        <v>184159.84721540497</v>
      </c>
      <c r="G32" s="62">
        <f>D32*Populations!H32/Populations!$E32</f>
        <v>184308.28094828155</v>
      </c>
      <c r="H32" s="62">
        <f>D32*Populations!I32/Populations!$E32</f>
        <v>184467.86401822072</v>
      </c>
      <c r="I32" s="62">
        <f>D32*Populations!J32/Populations!$E32</f>
        <v>184636.71805904168</v>
      </c>
      <c r="K32" s="62">
        <f t="shared" si="3"/>
        <v>183856.9153462383</v>
      </c>
      <c r="L32" s="62">
        <f>E32/E$4*Populations!F$4</f>
        <v>183998.66508915948</v>
      </c>
      <c r="M32" s="62">
        <f>F32/F$4*Populations!G$4</f>
        <v>184165.71972653671</v>
      </c>
      <c r="N32" s="62">
        <f>G32/G$4*Populations!H$4</f>
        <v>184317.99200353504</v>
      </c>
      <c r="O32" s="62">
        <f>H32/H$4*Populations!I$4</f>
        <v>184482.73171947987</v>
      </c>
      <c r="P32" s="62">
        <f>I32/I$4*Populations!J$4</f>
        <v>184657.44223820654</v>
      </c>
      <c r="R32" s="62">
        <f>L32/L$4*Quanta!B$11</f>
        <v>22512.503317264531</v>
      </c>
      <c r="S32" s="62">
        <f>M32/M$4*Quanta!J$11</f>
        <v>23214.095202675075</v>
      </c>
      <c r="T32" s="62">
        <f>N32/N$4*Quanta!K$11</f>
        <v>23808.178999312375</v>
      </c>
      <c r="U32" s="62">
        <f>O32/O$4*Quanta!L$11</f>
        <v>24425.685398418882</v>
      </c>
      <c r="V32" s="62">
        <f>P32/P$4*Quanta!M$11</f>
        <v>25095.326300334469</v>
      </c>
      <c r="X32" s="62">
        <f>K32/K$4*Quanta!B$11</f>
        <v>22663.368224755854</v>
      </c>
      <c r="Y32" s="62">
        <f>L32/L$4*Quanta!J$11</f>
        <v>23360.031375613038</v>
      </c>
      <c r="Z32" s="62">
        <f>M32/M$4*Quanta!K$11</f>
        <v>23959.638435850666</v>
      </c>
      <c r="AA32" s="62">
        <f>N32/N$4*Quanta!L$11</f>
        <v>24573.231802799655</v>
      </c>
      <c r="AB32" s="62">
        <f>O32/O$4*Quanta!M$11</f>
        <v>25243.053914471715</v>
      </c>
      <c r="AC32" s="62">
        <f>P32/P$4*Quanta!N$11</f>
        <v>26123.95832510632</v>
      </c>
      <c r="AE32" s="29">
        <f>Baselines!I32/X32-1</f>
        <v>0.29234982680141863</v>
      </c>
    </row>
    <row r="33" spans="1:31" x14ac:dyDescent="0.2">
      <c r="A33" s="20" t="s">
        <v>63</v>
      </c>
      <c r="B33" s="20" t="s">
        <v>64</v>
      </c>
      <c r="D33" s="62">
        <v>158688.75739116714</v>
      </c>
      <c r="E33" s="62">
        <f>D33*Populations!F33/Populations!$E33</f>
        <v>159109.67526674256</v>
      </c>
      <c r="F33" s="62">
        <f>D33*Populations!G33/Populations!$E33</f>
        <v>159506.66553248366</v>
      </c>
      <c r="G33" s="62">
        <f>D33*Populations!H33/Populations!$E33</f>
        <v>159893.81691014324</v>
      </c>
      <c r="H33" s="62">
        <f>D33*Populations!I33/Populations!$E33</f>
        <v>160190.02483657407</v>
      </c>
      <c r="I33" s="62">
        <f>D33*Populations!J33/Populations!$E33</f>
        <v>160480.18036213313</v>
      </c>
      <c r="K33" s="62">
        <f t="shared" si="3"/>
        <v>158688.75739116714</v>
      </c>
      <c r="L33" s="62">
        <f>E33/E$4*Populations!F$4</f>
        <v>159111.70875998252</v>
      </c>
      <c r="M33" s="62">
        <f>F33/F$4*Populations!G$4</f>
        <v>159511.75190002299</v>
      </c>
      <c r="N33" s="62">
        <f>G33/G$4*Populations!H$4</f>
        <v>159902.24158690067</v>
      </c>
      <c r="O33" s="62">
        <f>H33/H$4*Populations!I$4</f>
        <v>160202.93579776856</v>
      </c>
      <c r="P33" s="62">
        <f>I33/I$4*Populations!J$4</f>
        <v>160498.1931390347</v>
      </c>
      <c r="R33" s="62">
        <f>L33/L$4*Quanta!B$11</f>
        <v>19467.548145194523</v>
      </c>
      <c r="S33" s="62">
        <f>M33/M$4*Quanta!J$11</f>
        <v>20106.461723989672</v>
      </c>
      <c r="T33" s="62">
        <f>N33/N$4*Quanta!K$11</f>
        <v>20654.41983558072</v>
      </c>
      <c r="U33" s="62">
        <f>O33/O$4*Quanta!L$11</f>
        <v>21211.01781845637</v>
      </c>
      <c r="V33" s="62">
        <f>P33/P$4*Quanta!M$11</f>
        <v>21812.034644357354</v>
      </c>
      <c r="X33" s="62">
        <f>K33/K$4*Quanta!B$11</f>
        <v>19560.981620474849</v>
      </c>
      <c r="Y33" s="62">
        <f>L33/L$4*Quanta!J$11</f>
        <v>20200.442797014504</v>
      </c>
      <c r="Z33" s="62">
        <f>M33/M$4*Quanta!K$11</f>
        <v>20752.200287157844</v>
      </c>
      <c r="AA33" s="62">
        <f>N33/N$4*Quanta!L$11</f>
        <v>21318.129638840794</v>
      </c>
      <c r="AB33" s="62">
        <f>O33/O$4*Quanta!M$11</f>
        <v>21920.812359548923</v>
      </c>
      <c r="AC33" s="62">
        <f>P33/P$4*Quanta!N$11</f>
        <v>22706.087867340157</v>
      </c>
      <c r="AE33" s="29">
        <f>Baselines!I33/X33-1</f>
        <v>-1.528459186127451E-2</v>
      </c>
    </row>
    <row r="34" spans="1:31" x14ac:dyDescent="0.2">
      <c r="A34" s="20" t="s">
        <v>65</v>
      </c>
      <c r="B34" s="20" t="s">
        <v>66</v>
      </c>
      <c r="D34" s="62">
        <v>588317.57642142684</v>
      </c>
      <c r="E34" s="62">
        <f>D34*Populations!F34/Populations!$E34</f>
        <v>589579.19274084689</v>
      </c>
      <c r="F34" s="62">
        <f>D34*Populations!G34/Populations!$E34</f>
        <v>590745.00627486955</v>
      </c>
      <c r="G34" s="62">
        <f>D34*Populations!H34/Populations!$E34</f>
        <v>591929.81173208391</v>
      </c>
      <c r="H34" s="62">
        <f>D34*Populations!I34/Populations!$E34</f>
        <v>592960.05361339473</v>
      </c>
      <c r="I34" s="62">
        <f>D34*Populations!J34/Populations!$E34</f>
        <v>593965.89729398326</v>
      </c>
      <c r="K34" s="62">
        <f t="shared" si="3"/>
        <v>588317.57642142684</v>
      </c>
      <c r="L34" s="62">
        <f>E34/E$4*Populations!F$4</f>
        <v>589586.72782820626</v>
      </c>
      <c r="M34" s="62">
        <f>F34/F$4*Populations!G$4</f>
        <v>590763.84402195632</v>
      </c>
      <c r="N34" s="62">
        <f>G34/G$4*Populations!H$4</f>
        <v>591961.00003831915</v>
      </c>
      <c r="O34" s="62">
        <f>H34/H$4*Populations!I$4</f>
        <v>593007.8448803596</v>
      </c>
      <c r="P34" s="62">
        <f>I34/I$4*Populations!J$4</f>
        <v>594032.56580825686</v>
      </c>
      <c r="R34" s="62">
        <f>L34/L$4*Quanta!B$11</f>
        <v>72136.790555605156</v>
      </c>
      <c r="S34" s="62">
        <f>M34/M$4*Quanta!J$11</f>
        <v>74465.802527135034</v>
      </c>
      <c r="T34" s="62">
        <f>N34/N$4*Quanta!K$11</f>
        <v>76463.037039020928</v>
      </c>
      <c r="U34" s="62">
        <f>O34/O$4*Quanta!L$11</f>
        <v>78514.790641039668</v>
      </c>
      <c r="V34" s="62">
        <f>P34/P$4*Quanta!M$11</f>
        <v>80730.247810714514</v>
      </c>
      <c r="X34" s="62">
        <f>K34/K$4*Quanta!B$11</f>
        <v>72519.751799520964</v>
      </c>
      <c r="Y34" s="62">
        <f>L34/L$4*Quanta!J$11</f>
        <v>74852.523816072848</v>
      </c>
      <c r="Z34" s="62">
        <f>M34/M$4*Quanta!K$11</f>
        <v>76857.34416131847</v>
      </c>
      <c r="AA34" s="62">
        <f>N34/N$4*Quanta!L$11</f>
        <v>78920.102774772662</v>
      </c>
      <c r="AB34" s="62">
        <f>O34/O$4*Quanta!M$11</f>
        <v>81142.169028489938</v>
      </c>
      <c r="AC34" s="62">
        <f>P34/P$4*Quanta!N$11</f>
        <v>84039.298957212726</v>
      </c>
      <c r="AE34" s="29">
        <f>Baselines!I34/X34-1</f>
        <v>-0.13950339801890765</v>
      </c>
    </row>
    <row r="35" spans="1:31" x14ac:dyDescent="0.2">
      <c r="A35" s="20" t="s">
        <v>67</v>
      </c>
      <c r="B35" s="20" t="s">
        <v>68</v>
      </c>
      <c r="D35" s="62">
        <v>258812.76874603063</v>
      </c>
      <c r="E35" s="62">
        <f>D35*Populations!F35/Populations!$E35</f>
        <v>260983.35348718122</v>
      </c>
      <c r="F35" s="62">
        <f>D35*Populations!G35/Populations!$E35</f>
        <v>262984.64590714365</v>
      </c>
      <c r="G35" s="62">
        <f>D35*Populations!H35/Populations!$E35</f>
        <v>264886.50350935006</v>
      </c>
      <c r="H35" s="62">
        <f>D35*Populations!I35/Populations!$E35</f>
        <v>266598.42213138175</v>
      </c>
      <c r="I35" s="62">
        <f>D35*Populations!J35/Populations!$E35</f>
        <v>268236.1131866686</v>
      </c>
      <c r="K35" s="62">
        <f t="shared" si="3"/>
        <v>258812.76874603063</v>
      </c>
      <c r="L35" s="62">
        <f>E35/E$4*Populations!F$4</f>
        <v>260986.68897186601</v>
      </c>
      <c r="M35" s="62">
        <f>F35/F$4*Populations!G$4</f>
        <v>262993.03199284</v>
      </c>
      <c r="N35" s="62">
        <f>G35/G$4*Populations!H$4</f>
        <v>264900.46016641532</v>
      </c>
      <c r="O35" s="62">
        <f>H35/H$4*Populations!I$4</f>
        <v>266619.90937371261</v>
      </c>
      <c r="P35" s="62">
        <f>I35/I$4*Populations!J$4</f>
        <v>268266.22081274976</v>
      </c>
      <c r="R35" s="62">
        <f>L35/L$4*Quanta!B$11</f>
        <v>31932.099607320361</v>
      </c>
      <c r="S35" s="62">
        <f>M35/M$4*Quanta!J$11</f>
        <v>33150.280580921055</v>
      </c>
      <c r="T35" s="62">
        <f>N35/N$4*Quanta!K$11</f>
        <v>34216.939453861218</v>
      </c>
      <c r="U35" s="62">
        <f>O35/O$4*Quanta!L$11</f>
        <v>35300.724174118484</v>
      </c>
      <c r="V35" s="62">
        <f>P35/P$4*Quanta!M$11</f>
        <v>36457.931318950119</v>
      </c>
      <c r="X35" s="62">
        <f>K35/K$4*Quanta!B$11</f>
        <v>31902.901603205235</v>
      </c>
      <c r="Y35" s="62">
        <f>L35/L$4*Quanta!J$11</f>
        <v>33134.247142749206</v>
      </c>
      <c r="Z35" s="62">
        <f>M35/M$4*Quanta!K$11</f>
        <v>34214.934066193651</v>
      </c>
      <c r="AA35" s="62">
        <f>N35/N$4*Quanta!L$11</f>
        <v>35316.467706596843</v>
      </c>
      <c r="AB35" s="62">
        <f>O35/O$4*Quanta!M$11</f>
        <v>36482.009368910083</v>
      </c>
      <c r="AC35" s="62">
        <f>P35/P$4*Quanta!N$11</f>
        <v>37952.305022754277</v>
      </c>
      <c r="AE35" s="29">
        <f>Baselines!I35/X35-1</f>
        <v>-0.1206442489487709</v>
      </c>
    </row>
    <row r="36" spans="1:31" x14ac:dyDescent="0.2">
      <c r="A36" s="20" t="s">
        <v>69</v>
      </c>
      <c r="B36" s="20" t="s">
        <v>70</v>
      </c>
      <c r="D36" s="62">
        <v>259848.09725290656</v>
      </c>
      <c r="E36" s="62">
        <f>D36*Populations!F36/Populations!$E36</f>
        <v>260926.27028505097</v>
      </c>
      <c r="F36" s="62">
        <f>D36*Populations!G36/Populations!$E36</f>
        <v>262027.10887897923</v>
      </c>
      <c r="G36" s="62">
        <f>D36*Populations!H36/Populations!$E36</f>
        <v>263144.32646069716</v>
      </c>
      <c r="H36" s="62">
        <f>D36*Populations!I36/Populations!$E36</f>
        <v>264245.24239984551</v>
      </c>
      <c r="I36" s="62">
        <f>D36*Populations!J36/Populations!$E36</f>
        <v>265332.1258686909</v>
      </c>
      <c r="K36" s="62">
        <f t="shared" si="3"/>
        <v>259848.09725290656</v>
      </c>
      <c r="L36" s="62">
        <f>E36/E$4*Populations!F$4</f>
        <v>260929.60504018675</v>
      </c>
      <c r="M36" s="62">
        <f>F36/F$4*Populations!G$4</f>
        <v>262035.46443062078</v>
      </c>
      <c r="N36" s="62">
        <f>G36/G$4*Populations!H$4</f>
        <v>263158.19132385333</v>
      </c>
      <c r="O36" s="62">
        <f>H36/H$4*Populations!I$4</f>
        <v>264266.53998110211</v>
      </c>
      <c r="P36" s="62">
        <f>I36/I$4*Populations!J$4</f>
        <v>265361.90754252323</v>
      </c>
      <c r="R36" s="62">
        <f>L36/L$4*Quanta!B$11</f>
        <v>31925.115305555621</v>
      </c>
      <c r="S36" s="62">
        <f>M36/M$4*Quanta!J$11</f>
        <v>33029.57915730455</v>
      </c>
      <c r="T36" s="62">
        <f>N36/N$4*Quanta!K$11</f>
        <v>33991.892251372999</v>
      </c>
      <c r="U36" s="62">
        <f>O36/O$4*Quanta!L$11</f>
        <v>34989.135875992142</v>
      </c>
      <c r="V36" s="62">
        <f>P36/P$4*Quanta!M$11</f>
        <v>36063.229170413339</v>
      </c>
      <c r="X36" s="62">
        <f>K36/K$4*Quanta!B$11</f>
        <v>32030.522754363617</v>
      </c>
      <c r="Y36" s="62">
        <f>L36/L$4*Quanta!J$11</f>
        <v>33126.999903023723</v>
      </c>
      <c r="Z36" s="62">
        <f>M36/M$4*Quanta!K$11</f>
        <v>34090.356199027388</v>
      </c>
      <c r="AA36" s="62">
        <f>N36/N$4*Quanta!L$11</f>
        <v>35084.18882993541</v>
      </c>
      <c r="AB36" s="62">
        <f>O36/O$4*Quanta!M$11</f>
        <v>36159.99424096485</v>
      </c>
      <c r="AC36" s="62">
        <f>P36/P$4*Quanta!N$11</f>
        <v>37541.424432647451</v>
      </c>
      <c r="AE36" s="29">
        <f>Baselines!I36/X36-1</f>
        <v>0.11727804989147805</v>
      </c>
    </row>
    <row r="37" spans="1:31" x14ac:dyDescent="0.2">
      <c r="A37" s="20" t="s">
        <v>71</v>
      </c>
      <c r="B37" s="20" t="s">
        <v>72</v>
      </c>
      <c r="D37" s="62">
        <v>296500.0772959824</v>
      </c>
      <c r="E37" s="62">
        <f>D37*Populations!F37/Populations!$E37</f>
        <v>299677.26218870271</v>
      </c>
      <c r="F37" s="62">
        <f>D37*Populations!G37/Populations!$E37</f>
        <v>302680.08478604403</v>
      </c>
      <c r="G37" s="62">
        <f>D37*Populations!H37/Populations!$E37</f>
        <v>305638.468079168</v>
      </c>
      <c r="H37" s="62">
        <f>D37*Populations!I37/Populations!$E37</f>
        <v>308485.40538067557</v>
      </c>
      <c r="I37" s="62">
        <f>D37*Populations!J37/Populations!$E37</f>
        <v>311265.17485111568</v>
      </c>
      <c r="K37" s="62">
        <f t="shared" si="3"/>
        <v>296500.0772959824</v>
      </c>
      <c r="L37" s="62">
        <f>E37/E$4*Populations!F$4</f>
        <v>299681.0921989507</v>
      </c>
      <c r="M37" s="62">
        <f>F37/F$4*Populations!G$4</f>
        <v>302689.7366846209</v>
      </c>
      <c r="N37" s="62">
        <f>G37/G$4*Populations!H$4</f>
        <v>305654.57192450709</v>
      </c>
      <c r="O37" s="62">
        <f>H37/H$4*Populations!I$4</f>
        <v>308510.26862108015</v>
      </c>
      <c r="P37" s="62">
        <f>I37/I$4*Populations!J$4</f>
        <v>311300.11218816985</v>
      </c>
      <c r="R37" s="62">
        <f>L37/L$4*Quanta!B$11</f>
        <v>36666.415916556667</v>
      </c>
      <c r="S37" s="62">
        <f>M37/M$4*Quanta!J$11</f>
        <v>38154.051550436052</v>
      </c>
      <c r="T37" s="62">
        <f>N37/N$4*Quanta!K$11</f>
        <v>39481.109148570242</v>
      </c>
      <c r="U37" s="62">
        <f>O37/O$4*Quanta!L$11</f>
        <v>40847.046730523391</v>
      </c>
      <c r="V37" s="62">
        <f>P37/P$4*Quanta!M$11</f>
        <v>42306.325691521306</v>
      </c>
      <c r="X37" s="62">
        <f>K37/K$4*Quanta!B$11</f>
        <v>36548.478025822085</v>
      </c>
      <c r="Y37" s="62">
        <f>L37/L$4*Quanta!J$11</f>
        <v>38046.796225685874</v>
      </c>
      <c r="Z37" s="62">
        <f>M37/M$4*Quanta!K$11</f>
        <v>39379.406004413751</v>
      </c>
      <c r="AA37" s="62">
        <f>N37/N$4*Quanta!L$11</f>
        <v>40749.796402634209</v>
      </c>
      <c r="AB37" s="62">
        <f>O37/O$4*Quanta!M$11</f>
        <v>42213.931197701124</v>
      </c>
      <c r="AC37" s="62">
        <f>P37/P$4*Quanta!N$11</f>
        <v>44040.419161194455</v>
      </c>
      <c r="AE37" s="29">
        <f>Baselines!I37/X37-1</f>
        <v>-7.1561886215185444E-2</v>
      </c>
    </row>
    <row r="38" spans="1:31" x14ac:dyDescent="0.2">
      <c r="A38" s="20" t="s">
        <v>73</v>
      </c>
      <c r="B38" s="20" t="s">
        <v>74</v>
      </c>
      <c r="D38" s="62">
        <v>172114.29431248826</v>
      </c>
      <c r="E38" s="62">
        <f>D38*Populations!F38/Populations!$E38</f>
        <v>172713.03722213619</v>
      </c>
      <c r="F38" s="62">
        <f>D38*Populations!G38/Populations!$E38</f>
        <v>173347.57308737689</v>
      </c>
      <c r="G38" s="62">
        <f>D38*Populations!H38/Populations!$E38</f>
        <v>173937.55104460687</v>
      </c>
      <c r="H38" s="62">
        <f>D38*Populations!I38/Populations!$E38</f>
        <v>174545.9338584494</v>
      </c>
      <c r="I38" s="62">
        <f>D38*Populations!J38/Populations!$E38</f>
        <v>175145.18997024201</v>
      </c>
      <c r="K38" s="62">
        <f t="shared" si="3"/>
        <v>172114.29431248826</v>
      </c>
      <c r="L38" s="62">
        <f>E38/E$4*Populations!F$4</f>
        <v>172715.24457246266</v>
      </c>
      <c r="M38" s="62">
        <f>F38/F$4*Populations!G$4</f>
        <v>173353.10081542408</v>
      </c>
      <c r="N38" s="62">
        <f>G38/G$4*Populations!H$4</f>
        <v>173946.71567443336</v>
      </c>
      <c r="O38" s="62">
        <f>H38/H$4*Populations!I$4</f>
        <v>174560.00187411392</v>
      </c>
      <c r="P38" s="62">
        <f>I38/I$4*Populations!J$4</f>
        <v>175164.8487918186</v>
      </c>
      <c r="R38" s="62">
        <f>L38/L$4*Quanta!B$11</f>
        <v>21131.960465558848</v>
      </c>
      <c r="S38" s="62">
        <f>M38/M$4*Quanta!J$11</f>
        <v>21851.164223090353</v>
      </c>
      <c r="T38" s="62">
        <f>N38/N$4*Quanta!K$11</f>
        <v>22468.531140682011</v>
      </c>
      <c r="U38" s="62">
        <f>O38/O$4*Quanta!L$11</f>
        <v>23111.906730695384</v>
      </c>
      <c r="V38" s="62">
        <f>P38/P$4*Quanta!M$11</f>
        <v>23805.263321631341</v>
      </c>
      <c r="X38" s="62">
        <f>K38/K$4*Quanta!B$11</f>
        <v>21215.898359885821</v>
      </c>
      <c r="Y38" s="62">
        <f>L38/L$4*Quanta!J$11</f>
        <v>21927.515236615232</v>
      </c>
      <c r="Z38" s="62">
        <f>M38/M$4*Quanta!K$11</f>
        <v>22552.935602991314</v>
      </c>
      <c r="AA38" s="62">
        <f>N38/N$4*Quanta!L$11</f>
        <v>23190.535656017539</v>
      </c>
      <c r="AB38" s="62">
        <f>O38/O$4*Quanta!M$11</f>
        <v>23885.31163620697</v>
      </c>
      <c r="AC38" s="62">
        <f>P38/P$4*Quanta!N$11</f>
        <v>24781.016970645673</v>
      </c>
      <c r="AE38" s="29">
        <f>Baselines!I38/X38-1</f>
        <v>3.6345462588195154E-2</v>
      </c>
    </row>
    <row r="39" spans="1:31" x14ac:dyDescent="0.2">
      <c r="A39" s="20" t="s">
        <v>75</v>
      </c>
      <c r="B39" s="20" t="s">
        <v>76</v>
      </c>
      <c r="D39" s="62">
        <v>190858.70037318664</v>
      </c>
      <c r="E39" s="62">
        <f>D39*Populations!F39/Populations!$E39</f>
        <v>192498.53706488857</v>
      </c>
      <c r="F39" s="62">
        <f>D39*Populations!G39/Populations!$E39</f>
        <v>194049.5592443058</v>
      </c>
      <c r="G39" s="62">
        <f>D39*Populations!H39/Populations!$E39</f>
        <v>195563.60854719178</v>
      </c>
      <c r="H39" s="62">
        <f>D39*Populations!I39/Populations!$E39</f>
        <v>196963.99457481279</v>
      </c>
      <c r="I39" s="62">
        <f>D39*Populations!J39/Populations!$E39</f>
        <v>198236.79623439047</v>
      </c>
      <c r="K39" s="62">
        <f t="shared" si="3"/>
        <v>190858.70037318664</v>
      </c>
      <c r="L39" s="62">
        <f>E39/E$4*Populations!F$4</f>
        <v>192500.99728280533</v>
      </c>
      <c r="M39" s="62">
        <f>F39/F$4*Populations!G$4</f>
        <v>194055.74711975205</v>
      </c>
      <c r="N39" s="62">
        <f>G39/G$4*Populations!H$4</f>
        <v>195573.91263661414</v>
      </c>
      <c r="O39" s="62">
        <f>H39/H$4*Populations!I$4</f>
        <v>196979.86943651692</v>
      </c>
      <c r="P39" s="62">
        <f>I39/I$4*Populations!J$4</f>
        <v>198259.04692713145</v>
      </c>
      <c r="R39" s="62">
        <f>L39/L$4*Quanta!B$11</f>
        <v>23552.775982401461</v>
      </c>
      <c r="S39" s="62">
        <f>M39/M$4*Quanta!J$11</f>
        <v>24460.733490213468</v>
      </c>
      <c r="T39" s="62">
        <f>N39/N$4*Quanta!K$11</f>
        <v>25262.095517832506</v>
      </c>
      <c r="U39" s="62">
        <f>O39/O$4*Quanta!L$11</f>
        <v>26080.318064641648</v>
      </c>
      <c r="V39" s="62">
        <f>P39/P$4*Quanta!M$11</f>
        <v>26943.81236046525</v>
      </c>
      <c r="X39" s="62">
        <f>K39/K$4*Quanta!B$11</f>
        <v>23526.452607507948</v>
      </c>
      <c r="Y39" s="62">
        <f>L39/L$4*Quanta!J$11</f>
        <v>24439.467178656552</v>
      </c>
      <c r="Z39" s="62">
        <f>M39/M$4*Quanta!K$11</f>
        <v>25246.313723813902</v>
      </c>
      <c r="AA39" s="62">
        <f>N39/N$4*Quanta!L$11</f>
        <v>26073.868522329798</v>
      </c>
      <c r="AB39" s="62">
        <f>O39/O$4*Quanta!M$11</f>
        <v>26953.05635333106</v>
      </c>
      <c r="AC39" s="62">
        <f>P39/P$4*Quanta!N$11</f>
        <v>28048.211957893433</v>
      </c>
      <c r="AE39" s="29">
        <f>Baselines!I39/X39-1</f>
        <v>-0.11546375702391498</v>
      </c>
    </row>
    <row r="40" spans="1:31" x14ac:dyDescent="0.2">
      <c r="A40" s="20" t="s">
        <v>77</v>
      </c>
      <c r="B40" s="20" t="s">
        <v>78</v>
      </c>
      <c r="D40" s="62">
        <v>168721.6041805454</v>
      </c>
      <c r="E40" s="62">
        <f>D40*Populations!F40/Populations!$E40</f>
        <v>168742.93384986845</v>
      </c>
      <c r="F40" s="62">
        <f>D40*Populations!G40/Populations!$E40</f>
        <v>168805.35449979905</v>
      </c>
      <c r="G40" s="62">
        <f>D40*Populations!H40/Populations!$E40</f>
        <v>168899.08932542999</v>
      </c>
      <c r="H40" s="62">
        <f>D40*Populations!I40/Populations!$E40</f>
        <v>168992.05480786096</v>
      </c>
      <c r="I40" s="62">
        <f>D40*Populations!J40/Populations!$E40</f>
        <v>169083.06090244523</v>
      </c>
      <c r="K40" s="62">
        <f t="shared" si="3"/>
        <v>168721.6041805454</v>
      </c>
      <c r="L40" s="62">
        <f>E40/E$4*Populations!F$4</f>
        <v>168745.0904604875</v>
      </c>
      <c r="M40" s="62">
        <f>F40/F$4*Populations!G$4</f>
        <v>168810.73738503916</v>
      </c>
      <c r="N40" s="62">
        <f>G40/G$4*Populations!H$4</f>
        <v>168907.98848275631</v>
      </c>
      <c r="O40" s="62">
        <f>H40/H$4*Populations!I$4</f>
        <v>169005.67519317538</v>
      </c>
      <c r="P40" s="62">
        <f>I40/I$4*Populations!J$4</f>
        <v>169102.03929246819</v>
      </c>
      <c r="R40" s="62">
        <f>L40/L$4*Quanta!B$11</f>
        <v>20646.206356567989</v>
      </c>
      <c r="S40" s="62">
        <f>M40/M$4*Quanta!J$11</f>
        <v>21278.599159001984</v>
      </c>
      <c r="T40" s="62">
        <f>N40/N$4*Quanta!K$11</f>
        <v>21817.683561429691</v>
      </c>
      <c r="U40" s="62">
        <f>O40/O$4*Quanta!L$11</f>
        <v>22376.508708104611</v>
      </c>
      <c r="V40" s="62">
        <f>P40/P$4*Quanta!M$11</f>
        <v>22981.315037506967</v>
      </c>
      <c r="X40" s="62">
        <f>K40/K$4*Quanta!B$11</f>
        <v>20797.693879581569</v>
      </c>
      <c r="Y40" s="62">
        <f>L40/L$4*Quanta!J$11</f>
        <v>21423.473946006852</v>
      </c>
      <c r="Z40" s="62">
        <f>M40/M$4*Quanta!K$11</f>
        <v>21961.982055296026</v>
      </c>
      <c r="AA40" s="62">
        <f>N40/N$4*Quanta!L$11</f>
        <v>22518.773719343579</v>
      </c>
      <c r="AB40" s="62">
        <f>O40/O$4*Quanta!M$11</f>
        <v>23125.304634149361</v>
      </c>
      <c r="AC40" s="62">
        <f>P40/P$4*Quanta!N$11</f>
        <v>23923.295880315753</v>
      </c>
      <c r="AE40" s="29">
        <f>Baselines!I40/X40-1</f>
        <v>-7.3310718409912656E-2</v>
      </c>
    </row>
    <row r="41" spans="1:31" x14ac:dyDescent="0.2">
      <c r="A41" s="20" t="s">
        <v>79</v>
      </c>
      <c r="B41" s="20" t="s">
        <v>80</v>
      </c>
      <c r="D41" s="62">
        <v>125804.67565500732</v>
      </c>
      <c r="E41" s="62">
        <f>D41*Populations!F41/Populations!$E41</f>
        <v>126020.18323388566</v>
      </c>
      <c r="F41" s="62">
        <f>D41*Populations!G41/Populations!$E41</f>
        <v>126233.45096305564</v>
      </c>
      <c r="G41" s="62">
        <f>D41*Populations!H41/Populations!$E41</f>
        <v>126480.34169105887</v>
      </c>
      <c r="H41" s="62">
        <f>D41*Populations!I41/Populations!$E41</f>
        <v>126768.90789719007</v>
      </c>
      <c r="I41" s="62">
        <f>D41*Populations!J41/Populations!$E41</f>
        <v>127096.49470076556</v>
      </c>
      <c r="K41" s="62">
        <f t="shared" si="3"/>
        <v>125804.67565500732</v>
      </c>
      <c r="L41" s="62">
        <f>E41/E$4*Populations!F$4</f>
        <v>126021.79382852909</v>
      </c>
      <c r="M41" s="62">
        <f>F41/F$4*Populations!G$4</f>
        <v>126237.4763103677</v>
      </c>
      <c r="N41" s="62">
        <f>G41/G$4*Populations!H$4</f>
        <v>126487.00583865073</v>
      </c>
      <c r="O41" s="62">
        <f>H41/H$4*Populations!I$4</f>
        <v>126779.12519038418</v>
      </c>
      <c r="P41" s="62">
        <f>I41/I$4*Populations!J$4</f>
        <v>127110.76039263388</v>
      </c>
      <c r="R41" s="62">
        <f>L41/L$4*Quanta!B$11</f>
        <v>15418.949100732021</v>
      </c>
      <c r="S41" s="62">
        <f>M41/M$4*Quanta!J$11</f>
        <v>15912.238160096938</v>
      </c>
      <c r="T41" s="62">
        <f>N41/N$4*Quanta!K$11</f>
        <v>16338.205746273048</v>
      </c>
      <c r="U41" s="62">
        <f>O41/O$4*Quanta!L$11</f>
        <v>16785.674182751187</v>
      </c>
      <c r="V41" s="62">
        <f>P41/P$4*Quanta!M$11</f>
        <v>17274.613845359407</v>
      </c>
      <c r="X41" s="62">
        <f>K41/K$4*Quanta!B$11</f>
        <v>15507.481366127158</v>
      </c>
      <c r="Y41" s="62">
        <f>L41/L$4*Quanta!J$11</f>
        <v>15999.426172026719</v>
      </c>
      <c r="Z41" s="62">
        <f>M41/M$4*Quanta!K$11</f>
        <v>16423.275156428874</v>
      </c>
      <c r="AA41" s="62">
        <f>N41/N$4*Quanta!L$11</f>
        <v>16863.218184666559</v>
      </c>
      <c r="AB41" s="62">
        <f>O41/O$4*Quanta!M$11</f>
        <v>17347.381310879096</v>
      </c>
      <c r="AC41" s="62">
        <f>P41/P$4*Quanta!N$11</f>
        <v>17982.682782349762</v>
      </c>
      <c r="AE41" s="29">
        <f>Baselines!I41/X41-1</f>
        <v>-6.8664513348856149E-3</v>
      </c>
    </row>
    <row r="42" spans="1:31" x14ac:dyDescent="0.2">
      <c r="A42" s="20" t="s">
        <v>81</v>
      </c>
      <c r="B42" s="20" t="s">
        <v>82</v>
      </c>
      <c r="D42" s="62">
        <v>207553.95974706457</v>
      </c>
      <c r="E42" s="62">
        <f>D42*Populations!F42/Populations!$E42</f>
        <v>208421.01931293344</v>
      </c>
      <c r="F42" s="62">
        <f>D42*Populations!G42/Populations!$E42</f>
        <v>209294.88897047436</v>
      </c>
      <c r="G42" s="62">
        <f>D42*Populations!H42/Populations!$E42</f>
        <v>210155.38561800343</v>
      </c>
      <c r="H42" s="62">
        <f>D42*Populations!I42/Populations!$E42</f>
        <v>211023.98651946391</v>
      </c>
      <c r="I42" s="62">
        <f>D42*Populations!J42/Populations!$E42</f>
        <v>211895.89278128909</v>
      </c>
      <c r="K42" s="62">
        <f t="shared" si="3"/>
        <v>207553.95974706457</v>
      </c>
      <c r="L42" s="62">
        <f>E42/E$4*Populations!F$4</f>
        <v>208423.68302733754</v>
      </c>
      <c r="M42" s="62">
        <f>F42/F$4*Populations!G$4</f>
        <v>209301.56299080985</v>
      </c>
      <c r="N42" s="62">
        <f>G42/G$4*Populations!H$4</f>
        <v>210166.45853643687</v>
      </c>
      <c r="O42" s="62">
        <f>H42/H$4*Populations!I$4</f>
        <v>211040.99458537711</v>
      </c>
      <c r="P42" s="62">
        <f>I42/I$4*Populations!J$4</f>
        <v>211919.67661200525</v>
      </c>
      <c r="R42" s="62">
        <f>L42/L$4*Quanta!B$11</f>
        <v>25500.939657772935</v>
      </c>
      <c r="S42" s="62">
        <f>M42/M$4*Quanta!J$11</f>
        <v>26382.469096594035</v>
      </c>
      <c r="T42" s="62">
        <f>N42/N$4*Quanta!K$11</f>
        <v>27147.000735506525</v>
      </c>
      <c r="U42" s="62">
        <f>O42/O$4*Quanta!L$11</f>
        <v>27942.024122616225</v>
      </c>
      <c r="V42" s="62">
        <f>P42/P$4*Quanta!M$11</f>
        <v>28800.320038979018</v>
      </c>
      <c r="X42" s="62">
        <f>K42/K$4*Quanta!B$11</f>
        <v>25584.416051991157</v>
      </c>
      <c r="Y42" s="62">
        <f>L42/L$4*Quanta!J$11</f>
        <v>26460.973358584884</v>
      </c>
      <c r="Z42" s="62">
        <f>M42/M$4*Quanta!K$11</f>
        <v>27229.76773725625</v>
      </c>
      <c r="AA42" s="62">
        <f>N42/N$4*Quanta!L$11</f>
        <v>28019.343345983805</v>
      </c>
      <c r="AB42" s="62">
        <f>O42/O$4*Quanta!M$11</f>
        <v>28877.061580934333</v>
      </c>
      <c r="AC42" s="62">
        <f>P42/P$4*Quanta!N$11</f>
        <v>29980.81600708195</v>
      </c>
      <c r="AE42" s="29">
        <f>Baselines!I42/X42-1</f>
        <v>3.8327392191252585E-2</v>
      </c>
    </row>
    <row r="43" spans="1:31" x14ac:dyDescent="0.2">
      <c r="A43" s="20" t="s">
        <v>83</v>
      </c>
      <c r="B43" s="20" t="s">
        <v>84</v>
      </c>
      <c r="D43" s="62">
        <v>304403.85933276505</v>
      </c>
      <c r="E43" s="62">
        <f>D43*Populations!F43/Populations!$E43</f>
        <v>305822.56148657657</v>
      </c>
      <c r="F43" s="62">
        <f>D43*Populations!G43/Populations!$E43</f>
        <v>307272.09626366652</v>
      </c>
      <c r="G43" s="62">
        <f>D43*Populations!H43/Populations!$E43</f>
        <v>308777.2984067045</v>
      </c>
      <c r="H43" s="62">
        <f>D43*Populations!I43/Populations!$E43</f>
        <v>310282.37978704576</v>
      </c>
      <c r="I43" s="62">
        <f>D43*Populations!J43/Populations!$E43</f>
        <v>311826.51518794656</v>
      </c>
      <c r="K43" s="62">
        <f t="shared" si="3"/>
        <v>304403.85933276505</v>
      </c>
      <c r="L43" s="62">
        <f>E43/E$4*Populations!F$4</f>
        <v>305826.47003651463</v>
      </c>
      <c r="M43" s="62">
        <f>F43/F$4*Populations!G$4</f>
        <v>307281.8945928521</v>
      </c>
      <c r="N43" s="62">
        <f>G43/G$4*Populations!H$4</f>
        <v>308793.56763449189</v>
      </c>
      <c r="O43" s="62">
        <f>H43/H$4*Populations!I$4</f>
        <v>310307.38785960741</v>
      </c>
      <c r="P43" s="62">
        <f>I43/I$4*Populations!J$4</f>
        <v>311861.5155315242</v>
      </c>
      <c r="R43" s="62">
        <f>L43/L$4*Quanta!B$11</f>
        <v>37418.311800621712</v>
      </c>
      <c r="S43" s="62">
        <f>M43/M$4*Quanta!J$11</f>
        <v>38732.893210141716</v>
      </c>
      <c r="T43" s="62">
        <f>N43/N$4*Quanta!K$11</f>
        <v>39886.57022661822</v>
      </c>
      <c r="U43" s="62">
        <f>O43/O$4*Quanta!L$11</f>
        <v>41084.986990484744</v>
      </c>
      <c r="V43" s="62">
        <f>P43/P$4*Quanta!M$11</f>
        <v>42382.621560871659</v>
      </c>
      <c r="X43" s="62">
        <f>K43/K$4*Quanta!B$11</f>
        <v>37522.748274675578</v>
      </c>
      <c r="Y43" s="62">
        <f>L43/L$4*Quanta!J$11</f>
        <v>38826.998728953644</v>
      </c>
      <c r="Z43" s="62">
        <f>M43/M$4*Quanta!K$11</f>
        <v>39976.837726695878</v>
      </c>
      <c r="AA43" s="62">
        <f>N43/N$4*Quanta!L$11</f>
        <v>41168.286580239714</v>
      </c>
      <c r="AB43" s="62">
        <f>O43/O$4*Quanta!M$11</f>
        <v>42459.833767584241</v>
      </c>
      <c r="AC43" s="62">
        <f>P43/P$4*Quanta!N$11</f>
        <v>44119.842321006487</v>
      </c>
      <c r="AE43" s="29">
        <f>Baselines!I43/X43-1</f>
        <v>-9.21773706274579E-2</v>
      </c>
    </row>
    <row r="44" spans="1:31" x14ac:dyDescent="0.2">
      <c r="A44" s="20" t="s">
        <v>85</v>
      </c>
      <c r="B44" s="20" t="s">
        <v>86</v>
      </c>
      <c r="D44" s="62">
        <v>256029.26526901685</v>
      </c>
      <c r="E44" s="62">
        <f>D44*Populations!F44/Populations!$E44</f>
        <v>257504.86633378</v>
      </c>
      <c r="F44" s="62">
        <f>D44*Populations!G44/Populations!$E44</f>
        <v>258979.00237686437</v>
      </c>
      <c r="G44" s="62">
        <f>D44*Populations!H44/Populations!$E44</f>
        <v>260468.02833138974</v>
      </c>
      <c r="H44" s="62">
        <f>D44*Populations!I44/Populations!$E44</f>
        <v>261986.17072151962</v>
      </c>
      <c r="I44" s="62">
        <f>D44*Populations!J44/Populations!$E44</f>
        <v>263476.31060970435</v>
      </c>
      <c r="K44" s="62">
        <f t="shared" si="3"/>
        <v>256029.26526901685</v>
      </c>
      <c r="L44" s="62">
        <f>E44/E$4*Populations!F$4</f>
        <v>257508.15736183384</v>
      </c>
      <c r="M44" s="62">
        <f>F44/F$4*Populations!G$4</f>
        <v>258987.26073012291</v>
      </c>
      <c r="N44" s="62">
        <f>G44/G$4*Populations!H$4</f>
        <v>260481.75218254759</v>
      </c>
      <c r="O44" s="62">
        <f>H44/H$4*Populations!I$4</f>
        <v>262007.28622660259</v>
      </c>
      <c r="P44" s="62">
        <f>I44/I$4*Populations!J$4</f>
        <v>263505.88398126431</v>
      </c>
      <c r="R44" s="62">
        <f>L44/L$4*Quanta!B$11</f>
        <v>31506.496223882161</v>
      </c>
      <c r="S44" s="62">
        <f>M44/M$4*Quanta!J$11</f>
        <v>32645.352977722509</v>
      </c>
      <c r="T44" s="62">
        <f>N44/N$4*Quanta!K$11</f>
        <v>33646.179163549481</v>
      </c>
      <c r="U44" s="62">
        <f>O44/O$4*Quanta!L$11</f>
        <v>34690.00857595566</v>
      </c>
      <c r="V44" s="62">
        <f>P44/P$4*Quanta!M$11</f>
        <v>35810.99174999669</v>
      </c>
      <c r="X44" s="62">
        <f>K44/K$4*Quanta!B$11</f>
        <v>31559.78932953496</v>
      </c>
      <c r="Y44" s="62">
        <f>L44/L$4*Quanta!J$11</f>
        <v>32692.621071646801</v>
      </c>
      <c r="Z44" s="62">
        <f>M44/M$4*Quanta!K$11</f>
        <v>33693.790222193056</v>
      </c>
      <c r="AA44" s="62">
        <f>N44/N$4*Quanta!L$11</f>
        <v>34727.366586428492</v>
      </c>
      <c r="AB44" s="62">
        <f>O44/O$4*Quanta!M$11</f>
        <v>35850.857099511297</v>
      </c>
      <c r="AC44" s="62">
        <f>P44/P$4*Quanta!N$11</f>
        <v>37278.848055670474</v>
      </c>
      <c r="AE44" s="29">
        <f>Baselines!I44/X44-1</f>
        <v>-5.3954394681000606E-2</v>
      </c>
    </row>
    <row r="45" spans="1:31" x14ac:dyDescent="0.2">
      <c r="A45" s="20" t="s">
        <v>87</v>
      </c>
      <c r="B45" s="20" t="s">
        <v>88</v>
      </c>
      <c r="D45" s="62">
        <v>228823.95242628109</v>
      </c>
      <c r="E45" s="62">
        <f>D45*Populations!F45/Populations!$E45</f>
        <v>230442.32583199258</v>
      </c>
      <c r="F45" s="62">
        <f>D45*Populations!G45/Populations!$E45</f>
        <v>232047.73334095842</v>
      </c>
      <c r="G45" s="62">
        <f>D45*Populations!H45/Populations!$E45</f>
        <v>233693.0916877072</v>
      </c>
      <c r="H45" s="62">
        <f>D45*Populations!I45/Populations!$E45</f>
        <v>235329.11219170952</v>
      </c>
      <c r="I45" s="62">
        <f>D45*Populations!J45/Populations!$E45</f>
        <v>236997.59066378121</v>
      </c>
      <c r="K45" s="62">
        <f t="shared" si="3"/>
        <v>228823.95242628109</v>
      </c>
      <c r="L45" s="62">
        <f>E45/E$4*Populations!F$4</f>
        <v>230445.27098860228</v>
      </c>
      <c r="M45" s="62">
        <f>F45/F$4*Populations!G$4</f>
        <v>232055.13290670386</v>
      </c>
      <c r="N45" s="62">
        <f>G45/G$4*Populations!H$4</f>
        <v>233705.40478896376</v>
      </c>
      <c r="O45" s="62">
        <f>H45/H$4*Populations!I$4</f>
        <v>235348.07919691809</v>
      </c>
      <c r="P45" s="62">
        <f>I45/I$4*Populations!J$4</f>
        <v>237024.19198437547</v>
      </c>
      <c r="R45" s="62">
        <f>L45/L$4*Quanta!B$11</f>
        <v>28195.312857650104</v>
      </c>
      <c r="S45" s="62">
        <f>M45/M$4*Quanta!J$11</f>
        <v>29250.557354346915</v>
      </c>
      <c r="T45" s="62">
        <f>N45/N$4*Quanta!K$11</f>
        <v>30187.503942727904</v>
      </c>
      <c r="U45" s="62">
        <f>O45/O$4*Quanta!L$11</f>
        <v>31160.304750512834</v>
      </c>
      <c r="V45" s="62">
        <f>P45/P$4*Quanta!M$11</f>
        <v>32212.075326202648</v>
      </c>
      <c r="X45" s="62">
        <f>K45/K$4*Quanta!B$11</f>
        <v>28206.290107253924</v>
      </c>
      <c r="Y45" s="62">
        <f>L45/L$4*Quanta!J$11</f>
        <v>29256.781607882207</v>
      </c>
      <c r="Z45" s="62">
        <f>M45/M$4*Quanta!K$11</f>
        <v>30189.967437391413</v>
      </c>
      <c r="AA45" s="62">
        <f>N45/N$4*Quanta!L$11</f>
        <v>31157.550182817678</v>
      </c>
      <c r="AB45" s="62">
        <f>O45/O$4*Quanta!M$11</f>
        <v>32203.037088960515</v>
      </c>
      <c r="AC45" s="62">
        <f>P45/P$4*Quanta!N$11</f>
        <v>33532.415690314738</v>
      </c>
      <c r="AE45" s="29">
        <f>Baselines!I45/X45-1</f>
        <v>1.484455740737034E-2</v>
      </c>
    </row>
    <row r="46" spans="1:31" x14ac:dyDescent="0.2">
      <c r="A46" s="20" t="s">
        <v>89</v>
      </c>
      <c r="B46" s="20" t="s">
        <v>90</v>
      </c>
      <c r="D46" s="62">
        <v>98678.972742119746</v>
      </c>
      <c r="E46" s="62">
        <f>D46*Populations!F46/Populations!$E46</f>
        <v>98852.930949232818</v>
      </c>
      <c r="F46" s="62">
        <f>D46*Populations!G46/Populations!$E46</f>
        <v>99050.823571266141</v>
      </c>
      <c r="G46" s="62">
        <f>D46*Populations!H46/Populations!$E46</f>
        <v>99241.745293752567</v>
      </c>
      <c r="H46" s="62">
        <f>D46*Populations!I46/Populations!$E46</f>
        <v>99424.057431495967</v>
      </c>
      <c r="I46" s="62">
        <f>D46*Populations!J46/Populations!$E46</f>
        <v>99618.360323788802</v>
      </c>
      <c r="K46" s="62">
        <f t="shared" si="3"/>
        <v>98678.972742119746</v>
      </c>
      <c r="L46" s="62">
        <f>E46/E$4*Populations!F$4</f>
        <v>98854.19433416838</v>
      </c>
      <c r="M46" s="62">
        <f>F46/F$4*Populations!G$4</f>
        <v>99053.982115719919</v>
      </c>
      <c r="N46" s="62">
        <f>G46/G$4*Populations!H$4</f>
        <v>99246.974261583193</v>
      </c>
      <c r="O46" s="62">
        <f>H46/H$4*Populations!I$4</f>
        <v>99432.070790309081</v>
      </c>
      <c r="P46" s="62">
        <f>I46/I$4*Populations!J$4</f>
        <v>99629.5417874173</v>
      </c>
      <c r="R46" s="62">
        <f>L46/L$4*Quanta!B$11</f>
        <v>12094.953932383687</v>
      </c>
      <c r="S46" s="62">
        <f>M46/M$4*Quanta!J$11</f>
        <v>12485.757797123117</v>
      </c>
      <c r="T46" s="62">
        <f>N46/N$4*Quanta!K$11</f>
        <v>12819.636882299601</v>
      </c>
      <c r="U46" s="62">
        <f>O46/O$4*Quanta!L$11</f>
        <v>13164.898725211986</v>
      </c>
      <c r="V46" s="62">
        <f>P46/P$4*Quanta!M$11</f>
        <v>13539.859699143683</v>
      </c>
      <c r="X46" s="62">
        <f>K46/K$4*Quanta!B$11</f>
        <v>12163.795368173853</v>
      </c>
      <c r="Y46" s="62">
        <f>L46/L$4*Quanta!J$11</f>
        <v>12550.292580319234</v>
      </c>
      <c r="Z46" s="62">
        <f>M46/M$4*Quanta!K$11</f>
        <v>12886.750045816998</v>
      </c>
      <c r="AA46" s="62">
        <f>N46/N$4*Quanta!L$11</f>
        <v>13231.583513613801</v>
      </c>
      <c r="AB46" s="62">
        <f>O46/O$4*Quanta!M$11</f>
        <v>13605.442094189828</v>
      </c>
      <c r="AC46" s="62">
        <f>P46/P$4*Quanta!N$11</f>
        <v>14094.844843818662</v>
      </c>
      <c r="AE46" s="29">
        <f>Baselines!I46/X46-1</f>
        <v>-8.1220840357399959E-3</v>
      </c>
    </row>
    <row r="47" spans="1:31" x14ac:dyDescent="0.2">
      <c r="A47" s="20" t="s">
        <v>91</v>
      </c>
      <c r="B47" s="20" t="s">
        <v>92</v>
      </c>
      <c r="D47" s="62">
        <v>205803.71290567715</v>
      </c>
      <c r="E47" s="62">
        <f>D47*Populations!F47/Populations!$E47</f>
        <v>207377.08278217583</v>
      </c>
      <c r="F47" s="62">
        <f>D47*Populations!G47/Populations!$E47</f>
        <v>208932.85056964745</v>
      </c>
      <c r="G47" s="62">
        <f>D47*Populations!H47/Populations!$E47</f>
        <v>210482.7193534601</v>
      </c>
      <c r="H47" s="62">
        <f>D47*Populations!I47/Populations!$E47</f>
        <v>212021.4110777085</v>
      </c>
      <c r="I47" s="62">
        <f>D47*Populations!J47/Populations!$E47</f>
        <v>213559.23960547789</v>
      </c>
      <c r="K47" s="62">
        <f t="shared" si="3"/>
        <v>205803.71290567715</v>
      </c>
      <c r="L47" s="62">
        <f>E47/E$4*Populations!F$4</f>
        <v>207379.73315460133</v>
      </c>
      <c r="M47" s="62">
        <f>F47/F$4*Populations!G$4</f>
        <v>208939.51304525931</v>
      </c>
      <c r="N47" s="62">
        <f>G47/G$4*Populations!H$4</f>
        <v>210493.80951884511</v>
      </c>
      <c r="O47" s="62">
        <f>H47/H$4*Populations!I$4</f>
        <v>212038.49953383187</v>
      </c>
      <c r="P47" s="62">
        <f>I47/I$4*Populations!J$4</f>
        <v>213583.21013523181</v>
      </c>
      <c r="R47" s="62">
        <f>L47/L$4*Quanta!B$11</f>
        <v>25373.210877992693</v>
      </c>
      <c r="S47" s="62">
        <f>M47/M$4*Quanta!J$11</f>
        <v>26336.832688707633</v>
      </c>
      <c r="T47" s="62">
        <f>N47/N$4*Quanta!K$11</f>
        <v>27189.284349276724</v>
      </c>
      <c r="U47" s="62">
        <f>O47/O$4*Quanta!L$11</f>
        <v>28074.094706281321</v>
      </c>
      <c r="V47" s="62">
        <f>P47/P$4*Quanta!M$11</f>
        <v>29026.397667212721</v>
      </c>
      <c r="X47" s="62">
        <f>K47/K$4*Quanta!B$11</f>
        <v>25368.669537502545</v>
      </c>
      <c r="Y47" s="62">
        <f>L47/L$4*Quanta!J$11</f>
        <v>26328.435974306209</v>
      </c>
      <c r="Z47" s="62">
        <f>M47/M$4*Quanta!K$11</f>
        <v>27182.665671768762</v>
      </c>
      <c r="AA47" s="62">
        <f>N47/N$4*Quanta!L$11</f>
        <v>28062.985702783335</v>
      </c>
      <c r="AB47" s="62">
        <f>O47/O$4*Quanta!M$11</f>
        <v>29013.551706373739</v>
      </c>
      <c r="AC47" s="62">
        <f>P47/P$4*Quanta!N$11</f>
        <v>30216.16032847208</v>
      </c>
      <c r="AE47" s="29">
        <f>Baselines!I47/X47-1</f>
        <v>-1.331049454538269E-2</v>
      </c>
    </row>
    <row r="48" spans="1:31" x14ac:dyDescent="0.2">
      <c r="A48" s="20" t="s">
        <v>93</v>
      </c>
      <c r="B48" s="20" t="s">
        <v>94</v>
      </c>
      <c r="D48" s="62">
        <v>256373.08022421255</v>
      </c>
      <c r="E48" s="62">
        <f>D48*Populations!F48/Populations!$E48</f>
        <v>257114.60962887155</v>
      </c>
      <c r="F48" s="62">
        <f>D48*Populations!G48/Populations!$E48</f>
        <v>257768.5736668162</v>
      </c>
      <c r="G48" s="62">
        <f>D48*Populations!H48/Populations!$E48</f>
        <v>258476.62222879223</v>
      </c>
      <c r="H48" s="62">
        <f>D48*Populations!I48/Populations!$E48</f>
        <v>259182.6440161987</v>
      </c>
      <c r="I48" s="62">
        <f>D48*Populations!J48/Populations!$E48</f>
        <v>259861.00970567911</v>
      </c>
      <c r="K48" s="62">
        <f t="shared" si="3"/>
        <v>256373.08022421255</v>
      </c>
      <c r="L48" s="62">
        <f>E48/E$4*Populations!F$4</f>
        <v>257117.89566926914</v>
      </c>
      <c r="M48" s="62">
        <f>F48/F$4*Populations!G$4</f>
        <v>257776.79342177993</v>
      </c>
      <c r="N48" s="62">
        <f>G48/G$4*Populations!H$4</f>
        <v>258490.24115436236</v>
      </c>
      <c r="O48" s="62">
        <f>H48/H$4*Populations!I$4</f>
        <v>259203.53356323877</v>
      </c>
      <c r="P48" s="62">
        <f>I48/I$4*Populations!J$4</f>
        <v>259890.17728501934</v>
      </c>
      <c r="R48" s="62">
        <f>L48/L$4*Quanta!B$11</f>
        <v>31458.747140245021</v>
      </c>
      <c r="S48" s="62">
        <f>M48/M$4*Quanta!J$11</f>
        <v>32492.773532550389</v>
      </c>
      <c r="T48" s="62">
        <f>N48/N$4*Quanta!K$11</f>
        <v>33388.937585976149</v>
      </c>
      <c r="U48" s="62">
        <f>O48/O$4*Quanta!L$11</f>
        <v>34318.789113559375</v>
      </c>
      <c r="V48" s="62">
        <f>P48/P$4*Quanta!M$11</f>
        <v>35319.609771297335</v>
      </c>
      <c r="X48" s="62">
        <f>K48/K$4*Quanta!B$11</f>
        <v>31602.170139177633</v>
      </c>
      <c r="Y48" s="62">
        <f>L48/L$4*Quanta!J$11</f>
        <v>32643.074378584686</v>
      </c>
      <c r="Z48" s="62">
        <f>M48/M$4*Quanta!K$11</f>
        <v>33536.310539821228</v>
      </c>
      <c r="AA48" s="62">
        <f>N48/N$4*Quanta!L$11</f>
        <v>34461.858799578855</v>
      </c>
      <c r="AB48" s="62">
        <f>O48/O$4*Quanta!M$11</f>
        <v>35467.215340824871</v>
      </c>
      <c r="AC48" s="62">
        <f>P48/P$4*Quanta!N$11</f>
        <v>36767.324827017372</v>
      </c>
      <c r="AE48" s="29">
        <f>Baselines!I48/X48-1</f>
        <v>4.3915650561663577E-2</v>
      </c>
    </row>
    <row r="49" spans="1:31" x14ac:dyDescent="0.2">
      <c r="A49" s="20" t="s">
        <v>95</v>
      </c>
      <c r="B49" s="20" t="s">
        <v>96</v>
      </c>
      <c r="D49" s="62">
        <v>110366.82489941502</v>
      </c>
      <c r="E49" s="62">
        <f>D49*Populations!F49/Populations!$E49</f>
        <v>110453.93688707311</v>
      </c>
      <c r="F49" s="62">
        <f>D49*Populations!G49/Populations!$E49</f>
        <v>110527.16670010798</v>
      </c>
      <c r="G49" s="62">
        <f>D49*Populations!H49/Populations!$E49</f>
        <v>110598.35185946962</v>
      </c>
      <c r="H49" s="62">
        <f>D49*Populations!I49/Populations!$E49</f>
        <v>110651.74644447873</v>
      </c>
      <c r="I49" s="62">
        <f>D49*Populations!J49/Populations!$E49</f>
        <v>110704.73150235449</v>
      </c>
      <c r="K49" s="62">
        <f t="shared" si="3"/>
        <v>110366.82489941502</v>
      </c>
      <c r="L49" s="62">
        <f>E49/E$4*Populations!F$4</f>
        <v>110455.34853808433</v>
      </c>
      <c r="M49" s="62">
        <f>F49/F$4*Populations!G$4</f>
        <v>110530.69120355767</v>
      </c>
      <c r="N49" s="62">
        <f>G49/G$4*Populations!H$4</f>
        <v>110604.17919777652</v>
      </c>
      <c r="O49" s="62">
        <f>H49/H$4*Populations!I$4</f>
        <v>110660.66473015791</v>
      </c>
      <c r="P49" s="62">
        <f>I49/I$4*Populations!J$4</f>
        <v>110717.15733354437</v>
      </c>
      <c r="R49" s="62">
        <f>L49/L$4*Quanta!B$11</f>
        <v>13514.371961167759</v>
      </c>
      <c r="S49" s="62">
        <f>M49/M$4*Quanta!J$11</f>
        <v>13932.39736595316</v>
      </c>
      <c r="T49" s="62">
        <f>N49/N$4*Quanta!K$11</f>
        <v>14286.636197524233</v>
      </c>
      <c r="U49" s="62">
        <f>O49/O$4*Quanta!L$11</f>
        <v>14651.575014559126</v>
      </c>
      <c r="V49" s="62">
        <f>P49/P$4*Quanta!M$11</f>
        <v>15046.689462678387</v>
      </c>
      <c r="X49" s="62">
        <f>K49/K$4*Quanta!B$11</f>
        <v>13604.514074339775</v>
      </c>
      <c r="Y49" s="62">
        <f>L49/L$4*Quanta!J$11</f>
        <v>14023.147429920904</v>
      </c>
      <c r="Z49" s="62">
        <f>M49/M$4*Quanta!K$11</f>
        <v>14379.849850635952</v>
      </c>
      <c r="AA49" s="62">
        <f>N49/N$4*Quanta!L$11</f>
        <v>14745.723432866105</v>
      </c>
      <c r="AB49" s="62">
        <f>O49/O$4*Quanta!M$11</f>
        <v>15141.867750756497</v>
      </c>
      <c r="AC49" s="62">
        <f>P49/P$4*Quanta!N$11</f>
        <v>15663.438034220246</v>
      </c>
      <c r="AE49" s="29">
        <f>Baselines!I49/X49-1</f>
        <v>-9.26541049134052E-2</v>
      </c>
    </row>
    <row r="50" spans="1:31" x14ac:dyDescent="0.2">
      <c r="A50" s="20" t="s">
        <v>97</v>
      </c>
      <c r="B50" s="20" t="s">
        <v>98</v>
      </c>
      <c r="D50" s="62">
        <v>331262.83432181051</v>
      </c>
      <c r="E50" s="62">
        <f>D50*Populations!F50/Populations!$E50</f>
        <v>333098.03094234987</v>
      </c>
      <c r="F50" s="62">
        <f>D50*Populations!G50/Populations!$E50</f>
        <v>334958.03771261958</v>
      </c>
      <c r="G50" s="62">
        <f>D50*Populations!H50/Populations!$E50</f>
        <v>336843.44325434306</v>
      </c>
      <c r="H50" s="62">
        <f>D50*Populations!I50/Populations!$E50</f>
        <v>338720.37469062558</v>
      </c>
      <c r="I50" s="62">
        <f>D50*Populations!J50/Populations!$E50</f>
        <v>340574.3908272832</v>
      </c>
      <c r="K50" s="62">
        <f t="shared" si="3"/>
        <v>331262.83432181051</v>
      </c>
      <c r="L50" s="62">
        <f>E50/E$4*Populations!F$4</f>
        <v>333102.28808505996</v>
      </c>
      <c r="M50" s="62">
        <f>F50/F$4*Populations!G$4</f>
        <v>334968.71889440197</v>
      </c>
      <c r="N50" s="62">
        <f>G50/G$4*Populations!H$4</f>
        <v>336861.19126475463</v>
      </c>
      <c r="O50" s="62">
        <f>H50/H$4*Populations!I$4</f>
        <v>338747.67480258865</v>
      </c>
      <c r="P50" s="62">
        <f>I50/I$4*Populations!J$4</f>
        <v>340612.6179186693</v>
      </c>
      <c r="R50" s="62">
        <f>L50/L$4*Quanta!B$11</f>
        <v>40755.547665900587</v>
      </c>
      <c r="S50" s="62">
        <f>M50/M$4*Quanta!J$11</f>
        <v>42222.81835012044</v>
      </c>
      <c r="T50" s="62">
        <f>N50/N$4*Quanta!K$11</f>
        <v>43512.038365734064</v>
      </c>
      <c r="U50" s="62">
        <f>O50/O$4*Quanta!L$11</f>
        <v>44850.5074542988</v>
      </c>
      <c r="V50" s="62">
        <f>P50/P$4*Quanta!M$11</f>
        <v>46289.955525613681</v>
      </c>
      <c r="X50" s="62">
        <f>K50/K$4*Quanta!B$11</f>
        <v>40833.555698861492</v>
      </c>
      <c r="Y50" s="62">
        <f>L50/L$4*Quanta!J$11</f>
        <v>42289.87149001842</v>
      </c>
      <c r="Z50" s="62">
        <f>M50/M$4*Quanta!K$11</f>
        <v>43578.845204998979</v>
      </c>
      <c r="AA50" s="62">
        <f>N50/N$4*Quanta!L$11</f>
        <v>44910.255631242369</v>
      </c>
      <c r="AB50" s="62">
        <f>O50/O$4*Quanta!M$11</f>
        <v>46351.361662652351</v>
      </c>
      <c r="AC50" s="62">
        <f>P50/P$4*Quanta!N$11</f>
        <v>48187.333950148299</v>
      </c>
      <c r="AE50" s="29">
        <f>Baselines!I50/X50-1</f>
        <v>7.8745145900388946E-2</v>
      </c>
    </row>
    <row r="51" spans="1:31" x14ac:dyDescent="0.2">
      <c r="A51" s="20" t="s">
        <v>99</v>
      </c>
      <c r="B51" s="20" t="s">
        <v>100</v>
      </c>
      <c r="D51" s="62">
        <v>357967.12609974912</v>
      </c>
      <c r="E51" s="62">
        <f>D51*Populations!F51/Populations!$E51</f>
        <v>358600.43110091693</v>
      </c>
      <c r="F51" s="62">
        <f>D51*Populations!G51/Populations!$E51</f>
        <v>359280.40785910579</v>
      </c>
      <c r="G51" s="62">
        <f>D51*Populations!H51/Populations!$E51</f>
        <v>359989.40696922078</v>
      </c>
      <c r="H51" s="62">
        <f>D51*Populations!I51/Populations!$E51</f>
        <v>360713.46935632313</v>
      </c>
      <c r="I51" s="62">
        <f>D51*Populations!J51/Populations!$E51</f>
        <v>361490.62815131643</v>
      </c>
      <c r="K51" s="62">
        <f t="shared" si="3"/>
        <v>357967.12609974912</v>
      </c>
      <c r="L51" s="62">
        <f>E51/E$4*Populations!F$4</f>
        <v>358605.01417577558</v>
      </c>
      <c r="M51" s="62">
        <f>F51/F$4*Populations!G$4</f>
        <v>359291.864635523</v>
      </c>
      <c r="N51" s="62">
        <f>G51/G$4*Populations!H$4</f>
        <v>360008.37452186551</v>
      </c>
      <c r="O51" s="62">
        <f>H51/H$4*Populations!I$4</f>
        <v>360742.54206300341</v>
      </c>
      <c r="P51" s="62">
        <f>I51/I$4*Populations!J$4</f>
        <v>361531.20294393075</v>
      </c>
      <c r="R51" s="62">
        <f>L51/L$4*Quanta!B$11</f>
        <v>43875.843160644101</v>
      </c>
      <c r="S51" s="62">
        <f>M51/M$4*Quanta!J$11</f>
        <v>45288.751693748905</v>
      </c>
      <c r="T51" s="62">
        <f>N51/N$4*Quanta!K$11</f>
        <v>46501.937920979937</v>
      </c>
      <c r="U51" s="62">
        <f>O51/O$4*Quanta!L$11</f>
        <v>47762.648352666401</v>
      </c>
      <c r="V51" s="62">
        <f>P51/P$4*Quanta!M$11</f>
        <v>49132.834266850834</v>
      </c>
      <c r="X51" s="62">
        <f>K51/K$4*Quanta!B$11</f>
        <v>44125.29589043936</v>
      </c>
      <c r="Y51" s="62">
        <f>L51/L$4*Quanta!J$11</f>
        <v>45527.636727902653</v>
      </c>
      <c r="Z51" s="62">
        <f>M51/M$4*Quanta!K$11</f>
        <v>46743.243978262035</v>
      </c>
      <c r="AA51" s="62">
        <f>N51/N$4*Quanta!L$11</f>
        <v>47996.232716691302</v>
      </c>
      <c r="AB51" s="62">
        <f>O51/O$4*Quanta!M$11</f>
        <v>49360.952939415038</v>
      </c>
      <c r="AC51" s="62">
        <f>P51/P$4*Quanta!N$11</f>
        <v>51146.739413564028</v>
      </c>
      <c r="AE51" s="29">
        <f>Baselines!I51/X51-1</f>
        <v>-9.1321518929665668E-4</v>
      </c>
    </row>
    <row r="52" spans="1:31" x14ac:dyDescent="0.2">
      <c r="A52" s="20" t="s">
        <v>103</v>
      </c>
      <c r="B52" s="20" t="s">
        <v>104</v>
      </c>
      <c r="D52" s="62">
        <v>155694.42789579812</v>
      </c>
      <c r="E52" s="62">
        <f>D52*Populations!F52/Populations!$E52</f>
        <v>156611.85989580897</v>
      </c>
      <c r="F52" s="62">
        <f>D52*Populations!G52/Populations!$E52</f>
        <v>157499.56204002924</v>
      </c>
      <c r="G52" s="62">
        <f>D52*Populations!H52/Populations!$E52</f>
        <v>158381.95974749301</v>
      </c>
      <c r="H52" s="62">
        <f>D52*Populations!I52/Populations!$E52</f>
        <v>159282.61666013696</v>
      </c>
      <c r="I52" s="62">
        <f>D52*Populations!J52/Populations!$E52</f>
        <v>160225.60534338051</v>
      </c>
      <c r="K52" s="62">
        <f t="shared" si="3"/>
        <v>155694.42789579812</v>
      </c>
      <c r="L52" s="62">
        <f>E52/E$4*Populations!F$4</f>
        <v>156613.86146584462</v>
      </c>
      <c r="M52" s="62">
        <f>F52/F$4*Populations!G$4</f>
        <v>157504.58440481347</v>
      </c>
      <c r="N52" s="62">
        <f>G52/G$4*Populations!H$4</f>
        <v>158390.3047657111</v>
      </c>
      <c r="O52" s="62">
        <f>H52/H$4*Populations!I$4</f>
        <v>159295.45448624223</v>
      </c>
      <c r="P52" s="62">
        <f>I52/I$4*Populations!J$4</f>
        <v>160243.58954601822</v>
      </c>
      <c r="R52" s="62">
        <f>L52/L$4*Quanta!B$11</f>
        <v>19161.932908975003</v>
      </c>
      <c r="S52" s="62">
        <f>M52/M$4*Quanta!J$11</f>
        <v>19853.458193307113</v>
      </c>
      <c r="T52" s="62">
        <f>N52/N$4*Quanta!K$11</f>
        <v>20459.124400320972</v>
      </c>
      <c r="U52" s="62">
        <f>O52/O$4*Quanta!L$11</f>
        <v>21090.866448115692</v>
      </c>
      <c r="V52" s="62">
        <f>P52/P$4*Quanta!M$11</f>
        <v>21777.433492264372</v>
      </c>
      <c r="X52" s="62">
        <f>K52/K$4*Quanta!B$11</f>
        <v>19191.881596078169</v>
      </c>
      <c r="Y52" s="62">
        <f>L52/L$4*Quanta!J$11</f>
        <v>19883.322066088127</v>
      </c>
      <c r="Z52" s="62">
        <f>M52/M$4*Quanta!K$11</f>
        <v>20491.071302150096</v>
      </c>
      <c r="AA52" s="62">
        <f>N52/N$4*Quanta!L$11</f>
        <v>21116.558573670081</v>
      </c>
      <c r="AB52" s="62">
        <f>O52/O$4*Quanta!M$11</f>
        <v>21796.640305830275</v>
      </c>
      <c r="AC52" s="62">
        <f>P52/P$4*Quanta!N$11</f>
        <v>22670.068449044498</v>
      </c>
      <c r="AE52" s="29">
        <f>Baselines!I52/X52-1</f>
        <v>-0.1703262694547969</v>
      </c>
    </row>
    <row r="53" spans="1:31" x14ac:dyDescent="0.2">
      <c r="A53" s="20" t="s">
        <v>106</v>
      </c>
      <c r="B53" s="20" t="s">
        <v>107</v>
      </c>
      <c r="D53" s="62">
        <v>265190.30842067144</v>
      </c>
      <c r="E53" s="62">
        <f>D53*Populations!F53/Populations!$E53</f>
        <v>266891.73779557599</v>
      </c>
      <c r="F53" s="62">
        <f>D53*Populations!G53/Populations!$E53</f>
        <v>268579.55345222075</v>
      </c>
      <c r="G53" s="62">
        <f>D53*Populations!H53/Populations!$E53</f>
        <v>270257.89380041481</v>
      </c>
      <c r="H53" s="62">
        <f>D53*Populations!I53/Populations!$E53</f>
        <v>271944.7283685272</v>
      </c>
      <c r="I53" s="62">
        <f>D53*Populations!J53/Populations!$E53</f>
        <v>273621.11211402318</v>
      </c>
      <c r="K53" s="62">
        <f t="shared" si="3"/>
        <v>265190.30842067144</v>
      </c>
      <c r="L53" s="62">
        <f>E53/E$4*Populations!F$4</f>
        <v>266895.14879207069</v>
      </c>
      <c r="M53" s="62">
        <f>F53/F$4*Populations!G$4</f>
        <v>268588.11794899491</v>
      </c>
      <c r="N53" s="62">
        <f>G53/G$4*Populations!H$4</f>
        <v>270272.13347171916</v>
      </c>
      <c r="O53" s="62">
        <f>H53/H$4*Populations!I$4</f>
        <v>271966.64651129913</v>
      </c>
      <c r="P53" s="62">
        <f>I53/I$4*Populations!J$4</f>
        <v>273651.82416853949</v>
      </c>
      <c r="R53" s="62">
        <f>L53/L$4*Quanta!B$11</f>
        <v>32655.00822862926</v>
      </c>
      <c r="S53" s="62">
        <f>M53/M$4*Quanta!J$11</f>
        <v>33855.541355001013</v>
      </c>
      <c r="T53" s="62">
        <f>N53/N$4*Quanta!K$11</f>
        <v>34910.793364639758</v>
      </c>
      <c r="U53" s="62">
        <f>O53/O$4*Quanta!L$11</f>
        <v>36008.637147942587</v>
      </c>
      <c r="V53" s="62">
        <f>P53/P$4*Quanta!M$11</f>
        <v>37189.845894932238</v>
      </c>
      <c r="X53" s="62">
        <f>K53/K$4*Quanta!B$11</f>
        <v>32689.03754887899</v>
      </c>
      <c r="Y53" s="62">
        <f>L53/L$4*Quanta!J$11</f>
        <v>33884.371099978191</v>
      </c>
      <c r="Z53" s="62">
        <f>M53/M$4*Quanta!K$11</f>
        <v>34942.844975596519</v>
      </c>
      <c r="AA53" s="62">
        <f>N53/N$4*Quanta!L$11</f>
        <v>36032.617941662393</v>
      </c>
      <c r="AB53" s="62">
        <f>O53/O$4*Quanta!M$11</f>
        <v>37213.611576729912</v>
      </c>
      <c r="AC53" s="62">
        <f>P53/P$4*Quanta!N$11</f>
        <v>38714.220036397273</v>
      </c>
      <c r="AE53" s="29">
        <f>Baselines!I53/X53-1</f>
        <v>2.2024583931064656E-2</v>
      </c>
    </row>
    <row r="54" spans="1:31" x14ac:dyDescent="0.2">
      <c r="A54" s="20" t="s">
        <v>108</v>
      </c>
      <c r="B54" s="20" t="s">
        <v>109</v>
      </c>
      <c r="D54" s="62">
        <v>114075.90252341895</v>
      </c>
      <c r="E54" s="62">
        <f>D54*Populations!F54/Populations!$E54</f>
        <v>114526.8351248238</v>
      </c>
      <c r="F54" s="62">
        <f>D54*Populations!G54/Populations!$E54</f>
        <v>114979.81178528037</v>
      </c>
      <c r="G54" s="62">
        <f>D54*Populations!H54/Populations!$E54</f>
        <v>115440.48859983064</v>
      </c>
      <c r="H54" s="62">
        <f>D54*Populations!I54/Populations!$E54</f>
        <v>115917.59873092691</v>
      </c>
      <c r="I54" s="62">
        <f>D54*Populations!J54/Populations!$E54</f>
        <v>116414.12442878723</v>
      </c>
      <c r="K54" s="62">
        <f t="shared" si="3"/>
        <v>114075.90252341895</v>
      </c>
      <c r="L54" s="62">
        <f>E54/E$4*Populations!F$4</f>
        <v>114528.29882930708</v>
      </c>
      <c r="M54" s="62">
        <f>F54/F$4*Populations!G$4</f>
        <v>114983.47827520661</v>
      </c>
      <c r="N54" s="62">
        <f>G54/G$4*Populations!H$4</f>
        <v>115446.57106643233</v>
      </c>
      <c r="O54" s="62">
        <f>H54/H$4*Populations!I$4</f>
        <v>115926.94143263694</v>
      </c>
      <c r="P54" s="62">
        <f>I54/I$4*Populations!J$4</f>
        <v>116427.19109936796</v>
      </c>
      <c r="R54" s="62">
        <f>L54/L$4*Quanta!B$11</f>
        <v>14012.703331657729</v>
      </c>
      <c r="S54" s="62">
        <f>M54/M$4*Quanta!J$11</f>
        <v>14493.671326992095</v>
      </c>
      <c r="T54" s="62">
        <f>N54/N$4*Quanta!K$11</f>
        <v>14912.123330606506</v>
      </c>
      <c r="U54" s="62">
        <f>O54/O$4*Quanta!L$11</f>
        <v>15348.83495188145</v>
      </c>
      <c r="V54" s="62">
        <f>P54/P$4*Quanta!M$11</f>
        <v>15822.694798842533</v>
      </c>
      <c r="X54" s="62">
        <f>K54/K$4*Quanta!B$11</f>
        <v>14061.71848141199</v>
      </c>
      <c r="Y54" s="62">
        <f>L54/L$4*Quanta!J$11</f>
        <v>14540.239478105994</v>
      </c>
      <c r="Z54" s="62">
        <f>M54/M$4*Quanta!K$11</f>
        <v>14959.14967053162</v>
      </c>
      <c r="AA54" s="62">
        <f>N54/N$4*Quanta!L$11</f>
        <v>15391.309989962438</v>
      </c>
      <c r="AB54" s="62">
        <f>O54/O$4*Quanta!M$11</f>
        <v>15862.460434365201</v>
      </c>
      <c r="AC54" s="62">
        <f>P54/P$4*Quanta!N$11</f>
        <v>16471.251043678589</v>
      </c>
      <c r="AE54" s="29">
        <f>Baselines!I54/X54-1</f>
        <v>0.13236515302510243</v>
      </c>
    </row>
    <row r="55" spans="1:31" x14ac:dyDescent="0.2">
      <c r="A55" s="20" t="s">
        <v>110</v>
      </c>
      <c r="B55" s="20" t="s">
        <v>111</v>
      </c>
      <c r="D55" s="62">
        <v>130615.06459624079</v>
      </c>
      <c r="E55" s="62">
        <f>D55*Populations!F55/Populations!$E55</f>
        <v>131319.07684566008</v>
      </c>
      <c r="F55" s="62">
        <f>D55*Populations!G55/Populations!$E55</f>
        <v>131967.04625206039</v>
      </c>
      <c r="G55" s="62">
        <f>D55*Populations!H55/Populations!$E55</f>
        <v>132658.7400715457</v>
      </c>
      <c r="H55" s="62">
        <f>D55*Populations!I55/Populations!$E55</f>
        <v>133228.13048359982</v>
      </c>
      <c r="I55" s="62">
        <f>D55*Populations!J55/Populations!$E55</f>
        <v>133746.19957079017</v>
      </c>
      <c r="K55" s="62">
        <f t="shared" si="3"/>
        <v>130615.06459624079</v>
      </c>
      <c r="L55" s="62">
        <f>E55/E$4*Populations!F$4</f>
        <v>131320.75516254807</v>
      </c>
      <c r="M55" s="62">
        <f>F55/F$4*Populations!G$4</f>
        <v>131971.25443294161</v>
      </c>
      <c r="N55" s="62">
        <f>G55/G$4*Populations!H$4</f>
        <v>132665.7297539846</v>
      </c>
      <c r="O55" s="62">
        <f>H55/H$4*Populations!I$4</f>
        <v>133238.86837582776</v>
      </c>
      <c r="P55" s="62">
        <f>I55/I$4*Populations!J$4</f>
        <v>133761.21164548292</v>
      </c>
      <c r="R55" s="62">
        <f>L55/L$4*Quanta!B$11</f>
        <v>16067.284698994943</v>
      </c>
      <c r="S55" s="62">
        <f>M55/M$4*Quanta!J$11</f>
        <v>16634.981086446587</v>
      </c>
      <c r="T55" s="62">
        <f>N55/N$4*Quanta!K$11</f>
        <v>17136.30561359788</v>
      </c>
      <c r="U55" s="62">
        <f>O55/O$4*Quanta!L$11</f>
        <v>17640.950193311062</v>
      </c>
      <c r="V55" s="62">
        <f>P55/P$4*Quanta!M$11</f>
        <v>18178.423852753647</v>
      </c>
      <c r="X55" s="62">
        <f>K55/K$4*Quanta!B$11</f>
        <v>16100.440383600953</v>
      </c>
      <c r="Y55" s="62">
        <f>L55/L$4*Quanta!J$11</f>
        <v>16672.169656121358</v>
      </c>
      <c r="Z55" s="62">
        <f>M55/M$4*Quanta!K$11</f>
        <v>17169.229674415463</v>
      </c>
      <c r="AA55" s="62">
        <f>N55/N$4*Quanta!L$11</f>
        <v>17686.964219259258</v>
      </c>
      <c r="AB55" s="62">
        <f>O55/O$4*Quanta!M$11</f>
        <v>18231.277835957357</v>
      </c>
      <c r="AC55" s="62">
        <f>P55/P$4*Quanta!N$11</f>
        <v>18923.539047154194</v>
      </c>
      <c r="AE55" s="29">
        <f>Baselines!I55/X55-1</f>
        <v>6.3262842017445475E-2</v>
      </c>
    </row>
    <row r="56" spans="1:31" x14ac:dyDescent="0.2">
      <c r="A56" s="20" t="s">
        <v>112</v>
      </c>
      <c r="B56" s="20" t="s">
        <v>113</v>
      </c>
      <c r="D56" s="62">
        <v>350853.17127443926</v>
      </c>
      <c r="E56" s="62">
        <f>D56*Populations!F56/Populations!$E56</f>
        <v>353143.0141401916</v>
      </c>
      <c r="F56" s="62">
        <f>D56*Populations!G56/Populations!$E56</f>
        <v>355385.1525699328</v>
      </c>
      <c r="G56" s="62">
        <f>D56*Populations!H56/Populations!$E56</f>
        <v>357607.0451837632</v>
      </c>
      <c r="H56" s="62">
        <f>D56*Populations!I56/Populations!$E56</f>
        <v>359784.90428353724</v>
      </c>
      <c r="I56" s="62">
        <f>D56*Populations!J56/Populations!$E56</f>
        <v>361912.76720187266</v>
      </c>
      <c r="K56" s="62">
        <f t="shared" si="3"/>
        <v>350853.17127443926</v>
      </c>
      <c r="L56" s="62">
        <f>E56/E$4*Populations!F$4</f>
        <v>353147.527466806</v>
      </c>
      <c r="M56" s="62">
        <f>F56/F$4*Populations!G$4</f>
        <v>355396.48513398558</v>
      </c>
      <c r="N56" s="62">
        <f>G56/G$4*Populations!H$4</f>
        <v>357625.88721167936</v>
      </c>
      <c r="O56" s="62">
        <f>H56/H$4*Populations!I$4</f>
        <v>359813.90214992937</v>
      </c>
      <c r="P56" s="62">
        <f>I56/I$4*Populations!J$4</f>
        <v>361953.38937664049</v>
      </c>
      <c r="R56" s="62">
        <f>L56/L$4*Quanta!B$11</f>
        <v>43208.111753027253</v>
      </c>
      <c r="S56" s="62">
        <f>M56/M$4*Quanta!J$11</f>
        <v>44797.738975782107</v>
      </c>
      <c r="T56" s="62">
        <f>N56/N$4*Quanta!K$11</f>
        <v>46194.194310451596</v>
      </c>
      <c r="U56" s="62">
        <f>O56/O$4*Quanta!L$11</f>
        <v>47639.695563786125</v>
      </c>
      <c r="V56" s="62">
        <f>P56/P$4*Quanta!M$11</f>
        <v>49190.210271630312</v>
      </c>
      <c r="X56" s="62">
        <f>K56/K$4*Quanta!B$11</f>
        <v>43248.384747681113</v>
      </c>
      <c r="Y56" s="62">
        <f>L56/L$4*Quanta!J$11</f>
        <v>44834.76724055205</v>
      </c>
      <c r="Z56" s="62">
        <f>M56/M$4*Quanta!K$11</f>
        <v>46236.46190955866</v>
      </c>
      <c r="AA56" s="62">
        <f>N56/N$4*Quanta!L$11</f>
        <v>47678.600062906153</v>
      </c>
      <c r="AB56" s="62">
        <f>O56/O$4*Quanta!M$11</f>
        <v>49233.885721934203</v>
      </c>
      <c r="AC56" s="62">
        <f>P56/P$4*Quanta!N$11</f>
        <v>51206.467202706197</v>
      </c>
      <c r="AE56" s="29">
        <f>Baselines!I56/X56-1</f>
        <v>0.11139410825226714</v>
      </c>
    </row>
    <row r="57" spans="1:31" x14ac:dyDescent="0.2">
      <c r="A57" s="20" t="s">
        <v>114</v>
      </c>
      <c r="B57" s="20" t="s">
        <v>115</v>
      </c>
      <c r="D57" s="62">
        <v>216503.32881934434</v>
      </c>
      <c r="E57" s="62">
        <f>D57*Populations!F57/Populations!$E57</f>
        <v>217885.63146518817</v>
      </c>
      <c r="F57" s="62">
        <f>D57*Populations!G57/Populations!$E57</f>
        <v>219280.98873775118</v>
      </c>
      <c r="G57" s="62">
        <f>D57*Populations!H57/Populations!$E57</f>
        <v>220694.79994533223</v>
      </c>
      <c r="H57" s="62">
        <f>D57*Populations!I57/Populations!$E57</f>
        <v>222091.21326669009</v>
      </c>
      <c r="I57" s="62">
        <f>D57*Populations!J57/Populations!$E57</f>
        <v>223500.21116951917</v>
      </c>
      <c r="K57" s="62">
        <f t="shared" si="3"/>
        <v>216503.32881934434</v>
      </c>
      <c r="L57" s="62">
        <f>E57/E$4*Populations!F$4</f>
        <v>217888.41614159409</v>
      </c>
      <c r="M57" s="62">
        <f>F57/F$4*Populations!G$4</f>
        <v>219287.98119602486</v>
      </c>
      <c r="N57" s="62">
        <f>G57/G$4*Populations!H$4</f>
        <v>220706.42817703943</v>
      </c>
      <c r="O57" s="62">
        <f>H57/H$4*Populations!I$4</f>
        <v>222109.11332656612</v>
      </c>
      <c r="P57" s="62">
        <f>I57/I$4*Populations!J$4</f>
        <v>223525.29750374542</v>
      </c>
      <c r="R57" s="62">
        <f>L57/L$4*Quanta!B$11</f>
        <v>26658.963470220027</v>
      </c>
      <c r="S57" s="62">
        <f>M57/M$4*Quanta!J$11</f>
        <v>27641.257449246317</v>
      </c>
      <c r="T57" s="62">
        <f>N57/N$4*Quanta!K$11</f>
        <v>28508.438548077589</v>
      </c>
      <c r="U57" s="62">
        <f>O57/O$4*Quanta!L$11</f>
        <v>29407.453346288552</v>
      </c>
      <c r="V57" s="62">
        <f>P57/P$4*Quanta!M$11</f>
        <v>30377.547794687303</v>
      </c>
      <c r="X57" s="62">
        <f>K57/K$4*Quanta!B$11</f>
        <v>26687.571983234557</v>
      </c>
      <c r="Y57" s="62">
        <f>L57/L$4*Quanta!J$11</f>
        <v>27662.593285575666</v>
      </c>
      <c r="Z57" s="62">
        <f>M57/M$4*Quanta!K$11</f>
        <v>28528.98330148523</v>
      </c>
      <c r="AA57" s="62">
        <f>N57/N$4*Quanta!L$11</f>
        <v>29424.529645799994</v>
      </c>
      <c r="AB57" s="62">
        <f>O57/O$4*Quanta!M$11</f>
        <v>30391.529170998252</v>
      </c>
      <c r="AC57" s="62">
        <f>P57/P$4*Quanta!N$11</f>
        <v>31622.692732102856</v>
      </c>
      <c r="AE57" s="29">
        <f>Baselines!I57/X57-1</f>
        <v>4.287689297375108E-3</v>
      </c>
    </row>
    <row r="58" spans="1:31" x14ac:dyDescent="0.2">
      <c r="A58" s="20" t="s">
        <v>116</v>
      </c>
      <c r="B58" s="20" t="s">
        <v>117</v>
      </c>
      <c r="D58" s="62">
        <v>323386.96740901249</v>
      </c>
      <c r="E58" s="62">
        <f>D58*Populations!F58/Populations!$E58</f>
        <v>324120.09641177196</v>
      </c>
      <c r="F58" s="62">
        <f>D58*Populations!G58/Populations!$E58</f>
        <v>324828.31122028641</v>
      </c>
      <c r="G58" s="62">
        <f>D58*Populations!H58/Populations!$E58</f>
        <v>325602.85296136962</v>
      </c>
      <c r="H58" s="62">
        <f>D58*Populations!I58/Populations!$E58</f>
        <v>326389.88954030041</v>
      </c>
      <c r="I58" s="62">
        <f>D58*Populations!J58/Populations!$E58</f>
        <v>327174.86047897441</v>
      </c>
      <c r="K58" s="62">
        <f t="shared" si="3"/>
        <v>323386.96740901249</v>
      </c>
      <c r="L58" s="62">
        <f>E58/E$4*Populations!F$4</f>
        <v>324124.23881243914</v>
      </c>
      <c r="M58" s="62">
        <f>F58/F$4*Populations!G$4</f>
        <v>324838.6693841446</v>
      </c>
      <c r="N58" s="62">
        <f>G58/G$4*Populations!H$4</f>
        <v>325620.00871410914</v>
      </c>
      <c r="O58" s="62">
        <f>H58/H$4*Populations!I$4</f>
        <v>326416.19584247138</v>
      </c>
      <c r="P58" s="62">
        <f>I58/I$4*Populations!J$4</f>
        <v>327211.58356687421</v>
      </c>
      <c r="R58" s="62">
        <f>L58/L$4*Quanta!B$11</f>
        <v>39657.070326760659</v>
      </c>
      <c r="S58" s="62">
        <f>M58/M$4*Quanta!J$11</f>
        <v>40945.925266607883</v>
      </c>
      <c r="T58" s="62">
        <f>N58/N$4*Quanta!K$11</f>
        <v>42060.025551246683</v>
      </c>
      <c r="U58" s="62">
        <f>O58/O$4*Quanta!L$11</f>
        <v>43217.808161689398</v>
      </c>
      <c r="V58" s="62">
        <f>P58/P$4*Quanta!M$11</f>
        <v>44468.727386936975</v>
      </c>
      <c r="X58" s="62">
        <f>K58/K$4*Quanta!B$11</f>
        <v>39862.726445048676</v>
      </c>
      <c r="Y58" s="62">
        <f>L58/L$4*Quanta!J$11</f>
        <v>41150.03978200796</v>
      </c>
      <c r="Z58" s="62">
        <f>M58/M$4*Quanta!K$11</f>
        <v>42260.943458879068</v>
      </c>
      <c r="AA58" s="62">
        <f>N58/N$4*Quanta!L$11</f>
        <v>43411.583789432698</v>
      </c>
      <c r="AB58" s="62">
        <f>O58/O$4*Quanta!M$11</f>
        <v>44664.026564488551</v>
      </c>
      <c r="AC58" s="62">
        <f>P58/P$4*Quanta!N$11</f>
        <v>46291.455513426517</v>
      </c>
      <c r="AE58" s="29">
        <f>Baselines!I58/X58-1</f>
        <v>1.167189493655707E-2</v>
      </c>
    </row>
    <row r="59" spans="1:31" x14ac:dyDescent="0.2">
      <c r="A59" s="20" t="s">
        <v>119</v>
      </c>
      <c r="B59" s="20" t="s">
        <v>120</v>
      </c>
      <c r="D59" s="62">
        <v>296189.30532360543</v>
      </c>
      <c r="E59" s="62">
        <f>D59*Populations!F59/Populations!$E59</f>
        <v>297591.07675700693</v>
      </c>
      <c r="F59" s="62">
        <f>D59*Populations!G59/Populations!$E59</f>
        <v>298971.33736741642</v>
      </c>
      <c r="G59" s="62">
        <f>D59*Populations!H59/Populations!$E59</f>
        <v>300385.10759905295</v>
      </c>
      <c r="H59" s="62">
        <f>D59*Populations!I59/Populations!$E59</f>
        <v>301807.65079566522</v>
      </c>
      <c r="I59" s="62">
        <f>D59*Populations!J59/Populations!$E59</f>
        <v>303224.12533535669</v>
      </c>
      <c r="K59" s="62">
        <f t="shared" si="3"/>
        <v>296189.30532360543</v>
      </c>
      <c r="L59" s="62">
        <f>E59/E$4*Populations!F$4</f>
        <v>297594.88010486646</v>
      </c>
      <c r="M59" s="62">
        <f>F59/F$4*Populations!G$4</f>
        <v>298980.87100101414</v>
      </c>
      <c r="N59" s="62">
        <f>G59/G$4*Populations!H$4</f>
        <v>300400.93464904878</v>
      </c>
      <c r="O59" s="62">
        <f>H59/H$4*Populations!I$4</f>
        <v>301831.97582384094</v>
      </c>
      <c r="P59" s="62">
        <f>I59/I$4*Populations!J$4</f>
        <v>303258.1601208892</v>
      </c>
      <c r="R59" s="62">
        <f>L59/L$4*Quanta!B$11</f>
        <v>36411.164843589198</v>
      </c>
      <c r="S59" s="62">
        <f>M59/M$4*Quanta!J$11</f>
        <v>37686.548905530006</v>
      </c>
      <c r="T59" s="62">
        <f>N59/N$4*Quanta!K$11</f>
        <v>38802.501839039811</v>
      </c>
      <c r="U59" s="62">
        <f>O59/O$4*Quanta!L$11</f>
        <v>39962.834547933155</v>
      </c>
      <c r="V59" s="62">
        <f>P59/P$4*Quanta!M$11</f>
        <v>41213.40786067798</v>
      </c>
      <c r="X59" s="62">
        <f>K59/K$4*Quanta!B$11</f>
        <v>36510.170303587925</v>
      </c>
      <c r="Y59" s="62">
        <f>L59/L$4*Quanta!J$11</f>
        <v>37781.935717320899</v>
      </c>
      <c r="Z59" s="62">
        <f>M59/M$4*Quanta!K$11</f>
        <v>38896.889057620923</v>
      </c>
      <c r="AA59" s="62">
        <f>N59/N$4*Quanta!L$11</f>
        <v>40049.382703600473</v>
      </c>
      <c r="AB59" s="62">
        <f>O59/O$4*Quanta!M$11</f>
        <v>41300.130195482248</v>
      </c>
      <c r="AC59" s="62">
        <f>P59/P$4*Quanta!N$11</f>
        <v>42902.703734663577</v>
      </c>
      <c r="AE59" s="29">
        <f>Baselines!I59/X59-1</f>
        <v>-8.7788423799079029E-2</v>
      </c>
    </row>
    <row r="60" spans="1:31" x14ac:dyDescent="0.2">
      <c r="A60" s="20" t="s">
        <v>121</v>
      </c>
      <c r="B60" s="20" t="s">
        <v>122</v>
      </c>
      <c r="D60" s="62">
        <v>241125.84737120155</v>
      </c>
      <c r="E60" s="62">
        <f>D60*Populations!F60/Populations!$E60</f>
        <v>242722.60021943436</v>
      </c>
      <c r="F60" s="62">
        <f>D60*Populations!G60/Populations!$E60</f>
        <v>244292.29043332572</v>
      </c>
      <c r="G60" s="62">
        <f>D60*Populations!H60/Populations!$E60</f>
        <v>245884.49604616323</v>
      </c>
      <c r="H60" s="62">
        <f>D60*Populations!I60/Populations!$E60</f>
        <v>247419.1993774868</v>
      </c>
      <c r="I60" s="62">
        <f>D60*Populations!J60/Populations!$E60</f>
        <v>248946.11310548132</v>
      </c>
      <c r="K60" s="62">
        <f t="shared" si="3"/>
        <v>241125.84737120155</v>
      </c>
      <c r="L60" s="62">
        <f>E60/E$4*Populations!F$4</f>
        <v>242725.70232347611</v>
      </c>
      <c r="M60" s="62">
        <f>F60/F$4*Populations!G$4</f>
        <v>244300.08045496541</v>
      </c>
      <c r="N60" s="62">
        <f>G60/G$4*Populations!H$4</f>
        <v>245897.45150272106</v>
      </c>
      <c r="O60" s="62">
        <f>H60/H$4*Populations!I$4</f>
        <v>247439.14081694404</v>
      </c>
      <c r="P60" s="62">
        <f>I60/I$4*Populations!J$4</f>
        <v>248974.05556408127</v>
      </c>
      <c r="R60" s="62">
        <f>L60/L$4*Quanta!B$11</f>
        <v>29697.841427788484</v>
      </c>
      <c r="S60" s="62">
        <f>M60/M$4*Quanta!J$11</f>
        <v>30794.033407106301</v>
      </c>
      <c r="T60" s="62">
        <f>N60/N$4*Quanta!K$11</f>
        <v>31762.338973067999</v>
      </c>
      <c r="U60" s="62">
        <f>O60/O$4*Quanta!L$11</f>
        <v>32761.172563510783</v>
      </c>
      <c r="V60" s="62">
        <f>P60/P$4*Quanta!M$11</f>
        <v>33836.086371424157</v>
      </c>
      <c r="X60" s="62">
        <f>K60/K$4*Quanta!B$11</f>
        <v>29722.699617736336</v>
      </c>
      <c r="Y60" s="62">
        <f>L60/L$4*Quanta!J$11</f>
        <v>30815.875860819888</v>
      </c>
      <c r="Z60" s="62">
        <f>M60/M$4*Quanta!K$11</f>
        <v>31783.013723953005</v>
      </c>
      <c r="AA60" s="62">
        <f>N60/N$4*Quanta!L$11</f>
        <v>32782.991013585699</v>
      </c>
      <c r="AB60" s="62">
        <f>O60/O$4*Quanta!M$11</f>
        <v>33857.475515325634</v>
      </c>
      <c r="AC60" s="62">
        <f>P60/P$4*Quanta!N$11</f>
        <v>35222.993304534226</v>
      </c>
      <c r="AE60" s="29">
        <f>Baselines!I60/X60-1</f>
        <v>2.8675066303703867E-2</v>
      </c>
    </row>
    <row r="61" spans="1:31" x14ac:dyDescent="0.2">
      <c r="A61" s="20" t="s">
        <v>123</v>
      </c>
      <c r="B61" s="20" t="s">
        <v>124</v>
      </c>
      <c r="D61" s="62">
        <v>138541.41370199504</v>
      </c>
      <c r="E61" s="62">
        <f>D61*Populations!F61/Populations!$E61</f>
        <v>138764.39713246899</v>
      </c>
      <c r="F61" s="62">
        <f>D61*Populations!G61/Populations!$E61</f>
        <v>139000.27212596044</v>
      </c>
      <c r="G61" s="62">
        <f>D61*Populations!H61/Populations!$E61</f>
        <v>139222.25336954897</v>
      </c>
      <c r="H61" s="62">
        <f>D61*Populations!I61/Populations!$E61</f>
        <v>139471.14868861376</v>
      </c>
      <c r="I61" s="62">
        <f>D61*Populations!J61/Populations!$E61</f>
        <v>139768.6127034669</v>
      </c>
      <c r="K61" s="62">
        <f t="shared" si="3"/>
        <v>138541.41370199504</v>
      </c>
      <c r="L61" s="62">
        <f>E61/E$4*Populations!F$4</f>
        <v>138766.17060390022</v>
      </c>
      <c r="M61" s="62">
        <f>F61/F$4*Populations!G$4</f>
        <v>139004.70458318561</v>
      </c>
      <c r="N61" s="62">
        <f>G61/G$4*Populations!H$4</f>
        <v>139229.58887823054</v>
      </c>
      <c r="O61" s="62">
        <f>H61/H$4*Populations!I$4</f>
        <v>139482.38975428126</v>
      </c>
      <c r="P61" s="62">
        <f>I61/I$4*Populations!J$4</f>
        <v>139784.30075187754</v>
      </c>
      <c r="R61" s="62">
        <f>L61/L$4*Quanta!B$11</f>
        <v>16978.242067846681</v>
      </c>
      <c r="S61" s="62">
        <f>M61/M$4*Quanta!J$11</f>
        <v>17521.547715857734</v>
      </c>
      <c r="T61" s="62">
        <f>N61/N$4*Quanta!K$11</f>
        <v>17984.153028045192</v>
      </c>
      <c r="U61" s="62">
        <f>O61/O$4*Quanta!L$11</f>
        <v>18467.598235363581</v>
      </c>
      <c r="V61" s="62">
        <f>P61/P$4*Quanta!M$11</f>
        <v>18996.974053757618</v>
      </c>
      <c r="X61" s="62">
        <f>K61/K$4*Quanta!B$11</f>
        <v>17077.492392351236</v>
      </c>
      <c r="Y61" s="62">
        <f>L61/L$4*Quanta!J$11</f>
        <v>17617.421830805244</v>
      </c>
      <c r="Z61" s="62">
        <f>M61/M$4*Quanta!K$11</f>
        <v>18084.269252935588</v>
      </c>
      <c r="AA61" s="62">
        <f>N61/N$4*Quanta!L$11</f>
        <v>18562.056390282498</v>
      </c>
      <c r="AB61" s="62">
        <f>O61/O$4*Quanta!M$11</f>
        <v>19085.588400981458</v>
      </c>
      <c r="AC61" s="62">
        <f>P61/P$4*Quanta!N$11</f>
        <v>19775.640792400285</v>
      </c>
      <c r="AE61" s="29">
        <f>Baselines!I61/X61-1</f>
        <v>0.15087154181973128</v>
      </c>
    </row>
    <row r="62" spans="1:31" x14ac:dyDescent="0.2">
      <c r="A62" s="20" t="s">
        <v>125</v>
      </c>
      <c r="B62" s="20" t="s">
        <v>126</v>
      </c>
      <c r="D62" s="62">
        <v>147747.65004120991</v>
      </c>
      <c r="E62" s="62">
        <f>D62*Populations!F62/Populations!$E62</f>
        <v>148143.9680209161</v>
      </c>
      <c r="F62" s="62">
        <f>D62*Populations!G62/Populations!$E62</f>
        <v>148577.55308340435</v>
      </c>
      <c r="G62" s="62">
        <f>D62*Populations!H62/Populations!$E62</f>
        <v>149046.42808226938</v>
      </c>
      <c r="H62" s="62">
        <f>D62*Populations!I62/Populations!$E62</f>
        <v>149511.00107688861</v>
      </c>
      <c r="I62" s="62">
        <f>D62*Populations!J62/Populations!$E62</f>
        <v>150005.72786610015</v>
      </c>
      <c r="K62" s="62">
        <f t="shared" si="3"/>
        <v>147747.65004120991</v>
      </c>
      <c r="L62" s="62">
        <f>E62/E$4*Populations!F$4</f>
        <v>148145.86136748351</v>
      </c>
      <c r="M62" s="62">
        <f>F62/F$4*Populations!G$4</f>
        <v>148582.29094210482</v>
      </c>
      <c r="N62" s="62">
        <f>G62/G$4*Populations!H$4</f>
        <v>149054.28121882404</v>
      </c>
      <c r="O62" s="62">
        <f>H62/H$4*Populations!I$4</f>
        <v>149523.05133242119</v>
      </c>
      <c r="P62" s="62">
        <f>I62/I$4*Populations!J$4</f>
        <v>150022.56495902909</v>
      </c>
      <c r="R62" s="62">
        <f>L62/L$4*Quanta!B$11</f>
        <v>18125.860825448879</v>
      </c>
      <c r="S62" s="62">
        <f>M62/M$4*Quanta!J$11</f>
        <v>18728.802800451831</v>
      </c>
      <c r="T62" s="62">
        <f>N62/N$4*Quanta!K$11</f>
        <v>19253.199154879825</v>
      </c>
      <c r="U62" s="62">
        <f>O62/O$4*Quanta!L$11</f>
        <v>19796.991174278643</v>
      </c>
      <c r="V62" s="62">
        <f>P62/P$4*Quanta!M$11</f>
        <v>20388.37522293477</v>
      </c>
      <c r="X62" s="62">
        <f>K62/K$4*Quanta!B$11</f>
        <v>18212.311410318751</v>
      </c>
      <c r="Y62" s="62">
        <f>L62/L$4*Quanta!J$11</f>
        <v>18808.244983922577</v>
      </c>
      <c r="Z62" s="62">
        <f>M62/M$4*Quanta!K$11</f>
        <v>19330.296508108713</v>
      </c>
      <c r="AA62" s="62">
        <f>N62/N$4*Quanta!L$11</f>
        <v>19871.882086907728</v>
      </c>
      <c r="AB62" s="62">
        <f>O62/O$4*Quanta!M$11</f>
        <v>20459.467458341427</v>
      </c>
      <c r="AC62" s="62">
        <f>P62/P$4*Quanta!N$11</f>
        <v>21224.074087192857</v>
      </c>
      <c r="AE62" s="29">
        <f>Baselines!I62/X62-1</f>
        <v>5.6263511346543282E-2</v>
      </c>
    </row>
    <row r="63" spans="1:31" x14ac:dyDescent="0.2">
      <c r="A63" s="20" t="s">
        <v>127</v>
      </c>
      <c r="B63" s="20" t="s">
        <v>128</v>
      </c>
      <c r="D63" s="62">
        <v>314944.90936795971</v>
      </c>
      <c r="E63" s="62">
        <f>D63*Populations!F63/Populations!$E63</f>
        <v>315833.34742604382</v>
      </c>
      <c r="F63" s="62">
        <f>D63*Populations!G63/Populations!$E63</f>
        <v>316667.41420601861</v>
      </c>
      <c r="G63" s="62">
        <f>D63*Populations!H63/Populations!$E63</f>
        <v>317479.04761267401</v>
      </c>
      <c r="H63" s="62">
        <f>D63*Populations!I63/Populations!$E63</f>
        <v>318222.74766985665</v>
      </c>
      <c r="I63" s="62">
        <f>D63*Populations!J63/Populations!$E63</f>
        <v>318950.14937352145</v>
      </c>
      <c r="K63" s="62">
        <f t="shared" si="3"/>
        <v>314944.90936795971</v>
      </c>
      <c r="L63" s="62">
        <f>E63/E$4*Populations!F$4</f>
        <v>315837.38391833048</v>
      </c>
      <c r="M63" s="62">
        <f>F63/F$4*Populations!G$4</f>
        <v>316677.51213422121</v>
      </c>
      <c r="N63" s="62">
        <f>G63/G$4*Populations!H$4</f>
        <v>317495.77532863623</v>
      </c>
      <c r="O63" s="62">
        <f>H63/H$4*Populations!I$4</f>
        <v>318248.39571848238</v>
      </c>
      <c r="P63" s="62">
        <f>I63/I$4*Populations!J$4</f>
        <v>318985.94929517177</v>
      </c>
      <c r="R63" s="62">
        <f>L63/L$4*Quanta!B$11</f>
        <v>38643.161621483305</v>
      </c>
      <c r="S63" s="62">
        <f>M63/M$4*Quanta!J$11</f>
        <v>39917.211119126805</v>
      </c>
      <c r="T63" s="62">
        <f>N63/N$4*Quanta!K$11</f>
        <v>41010.626083668831</v>
      </c>
      <c r="U63" s="62">
        <f>O63/O$4*Quanta!L$11</f>
        <v>42136.383822586031</v>
      </c>
      <c r="V63" s="62">
        <f>P63/P$4*Quanta!M$11</f>
        <v>43350.846766618946</v>
      </c>
      <c r="X63" s="62">
        <f>K63/K$4*Quanta!B$11</f>
        <v>38822.104885621135</v>
      </c>
      <c r="Y63" s="62">
        <f>L63/L$4*Quanta!J$11</f>
        <v>40097.960462640469</v>
      </c>
      <c r="Z63" s="62">
        <f>M63/M$4*Quanta!K$11</f>
        <v>41199.191156568755</v>
      </c>
      <c r="AA63" s="62">
        <f>N63/N$4*Quanta!L$11</f>
        <v>42328.462885004439</v>
      </c>
      <c r="AB63" s="62">
        <f>O63/O$4*Quanta!M$11</f>
        <v>43546.414000045414</v>
      </c>
      <c r="AC63" s="62">
        <f>P63/P$4*Quanta!N$11</f>
        <v>45127.754097946497</v>
      </c>
      <c r="AE63" s="29">
        <f>Baselines!I63/X63-1</f>
        <v>1.2464422416160303E-2</v>
      </c>
    </row>
    <row r="64" spans="1:31" x14ac:dyDescent="0.2">
      <c r="A64" s="20" t="s">
        <v>129</v>
      </c>
      <c r="B64" s="20" t="s">
        <v>130</v>
      </c>
      <c r="D64" s="62">
        <v>209564.17681114649</v>
      </c>
      <c r="E64" s="62">
        <f>D64*Populations!F64/Populations!$E64</f>
        <v>211187.44602429768</v>
      </c>
      <c r="F64" s="62">
        <f>D64*Populations!G64/Populations!$E64</f>
        <v>212764.98425243376</v>
      </c>
      <c r="G64" s="62">
        <f>D64*Populations!H64/Populations!$E64</f>
        <v>214366.54336649593</v>
      </c>
      <c r="H64" s="62">
        <f>D64*Populations!I64/Populations!$E64</f>
        <v>215985.19203298923</v>
      </c>
      <c r="I64" s="62">
        <f>D64*Populations!J64/Populations!$E64</f>
        <v>217582.99021309693</v>
      </c>
      <c r="K64" s="62">
        <f t="shared" si="3"/>
        <v>209564.17681114649</v>
      </c>
      <c r="L64" s="62">
        <f>E64/E$4*Populations!F$4</f>
        <v>211190.14509487987</v>
      </c>
      <c r="M64" s="62">
        <f>F64/F$4*Populations!G$4</f>
        <v>212771.76892758071</v>
      </c>
      <c r="N64" s="62">
        <f>G64/G$4*Populations!H$4</f>
        <v>214377.838167448</v>
      </c>
      <c r="O64" s="62">
        <f>H64/H$4*Populations!I$4</f>
        <v>216002.59996107817</v>
      </c>
      <c r="P64" s="62">
        <f>I64/I$4*Populations!J$4</f>
        <v>217607.41238069072</v>
      </c>
      <c r="R64" s="62">
        <f>L64/L$4*Quanta!B$11</f>
        <v>25839.420300784419</v>
      </c>
      <c r="S64" s="62">
        <f>M64/M$4*Quanta!J$11</f>
        <v>26819.888672336499</v>
      </c>
      <c r="T64" s="62">
        <f>N64/N$4*Quanta!K$11</f>
        <v>27690.980620482962</v>
      </c>
      <c r="U64" s="62">
        <f>O64/O$4*Quanta!L$11</f>
        <v>28598.94529268139</v>
      </c>
      <c r="V64" s="62">
        <f>P64/P$4*Quanta!M$11</f>
        <v>29573.295031457888</v>
      </c>
      <c r="X64" s="62">
        <f>K64/K$4*Quanta!B$11</f>
        <v>25832.2081431898</v>
      </c>
      <c r="Y64" s="62">
        <f>L64/L$4*Quanta!J$11</f>
        <v>26812.196780047845</v>
      </c>
      <c r="Z64" s="62">
        <f>M64/M$4*Quanta!K$11</f>
        <v>27681.235467876435</v>
      </c>
      <c r="AA64" s="62">
        <f>N64/N$4*Quanta!L$11</f>
        <v>28580.803498394973</v>
      </c>
      <c r="AB64" s="62">
        <f>O64/O$4*Quanta!M$11</f>
        <v>29555.96562162038</v>
      </c>
      <c r="AC64" s="62">
        <f>P64/P$4*Quanta!N$11</f>
        <v>30785.474462134527</v>
      </c>
      <c r="AE64" s="29">
        <f>Baselines!I64/X64-1</f>
        <v>-2.6796321063721762E-2</v>
      </c>
    </row>
    <row r="65" spans="1:31" x14ac:dyDescent="0.2">
      <c r="A65" s="20" t="s">
        <v>131</v>
      </c>
      <c r="B65" s="20" t="s">
        <v>132</v>
      </c>
      <c r="D65" s="62">
        <v>302732.60755549802</v>
      </c>
      <c r="E65" s="62">
        <f>D65*Populations!F65/Populations!$E65</f>
        <v>304991.02669001266</v>
      </c>
      <c r="F65" s="62">
        <f>D65*Populations!G65/Populations!$E65</f>
        <v>307144.15256370243</v>
      </c>
      <c r="G65" s="62">
        <f>D65*Populations!H65/Populations!$E65</f>
        <v>309270.1355175653</v>
      </c>
      <c r="H65" s="62">
        <f>D65*Populations!I65/Populations!$E65</f>
        <v>311275.55863813992</v>
      </c>
      <c r="I65" s="62">
        <f>D65*Populations!J65/Populations!$E65</f>
        <v>313181.47138460272</v>
      </c>
      <c r="K65" s="62">
        <f t="shared" si="3"/>
        <v>302732.60755549802</v>
      </c>
      <c r="L65" s="62">
        <f>E65/E$4*Populations!F$4</f>
        <v>304994.92461256182</v>
      </c>
      <c r="M65" s="62">
        <f>F65/F$4*Populations!G$4</f>
        <v>307153.94681300409</v>
      </c>
      <c r="N65" s="62">
        <f>G65/G$4*Populations!H$4</f>
        <v>309286.43071254413</v>
      </c>
      <c r="O65" s="62">
        <f>H65/H$4*Populations!I$4</f>
        <v>311300.64675871714</v>
      </c>
      <c r="P65" s="62">
        <f>I65/I$4*Populations!J$4</f>
        <v>313216.62381252891</v>
      </c>
      <c r="R65" s="62">
        <f>L65/L$4*Quanta!B$11</f>
        <v>37316.571012958266</v>
      </c>
      <c r="S65" s="62">
        <f>M65/M$4*Quanta!J$11</f>
        <v>38716.765388162828</v>
      </c>
      <c r="T65" s="62">
        <f>N65/N$4*Quanta!K$11</f>
        <v>39950.232879715018</v>
      </c>
      <c r="U65" s="62">
        <f>O65/O$4*Quanta!L$11</f>
        <v>41216.495393264282</v>
      </c>
      <c r="V65" s="62">
        <f>P65/P$4*Quanta!M$11</f>
        <v>42566.783564156802</v>
      </c>
      <c r="X65" s="62">
        <f>K65/K$4*Quanta!B$11</f>
        <v>37316.739192269561</v>
      </c>
      <c r="Y65" s="62">
        <f>L65/L$4*Quanta!J$11</f>
        <v>38721.427706553171</v>
      </c>
      <c r="Z65" s="62">
        <f>M65/M$4*Quanta!K$11</f>
        <v>39960.191944036756</v>
      </c>
      <c r="AA65" s="62">
        <f>N65/N$4*Quanta!L$11</f>
        <v>41233.994971115557</v>
      </c>
      <c r="AB65" s="62">
        <f>O65/O$4*Quanta!M$11</f>
        <v>42595.742899607401</v>
      </c>
      <c r="AC65" s="62">
        <f>P65/P$4*Quanta!N$11</f>
        <v>44311.552938406392</v>
      </c>
      <c r="AE65" s="29">
        <f>Baselines!I65/X65-1</f>
        <v>-4.5200605111257453E-2</v>
      </c>
    </row>
    <row r="66" spans="1:31" x14ac:dyDescent="0.2">
      <c r="A66" s="20" t="s">
        <v>133</v>
      </c>
      <c r="B66" s="20" t="s">
        <v>134</v>
      </c>
      <c r="D66" s="62">
        <v>356634.81023149751</v>
      </c>
      <c r="E66" s="62">
        <f>D66*Populations!F66/Populations!$E66</f>
        <v>359006.41124363628</v>
      </c>
      <c r="F66" s="62">
        <f>D66*Populations!G66/Populations!$E66</f>
        <v>361103.18767288106</v>
      </c>
      <c r="G66" s="62">
        <f>D66*Populations!H66/Populations!$E66</f>
        <v>363026.36704157497</v>
      </c>
      <c r="H66" s="62">
        <f>D66*Populations!I66/Populations!$E66</f>
        <v>364664.07585764804</v>
      </c>
      <c r="I66" s="62">
        <f>D66*Populations!J66/Populations!$E66</f>
        <v>366173.9416832882</v>
      </c>
      <c r="K66" s="62">
        <f t="shared" si="3"/>
        <v>356634.81023149751</v>
      </c>
      <c r="L66" s="62">
        <f>E66/E$4*Populations!F$4</f>
        <v>359010.99950710381</v>
      </c>
      <c r="M66" s="62">
        <f>F66/F$4*Populations!G$4</f>
        <v>361114.70257431793</v>
      </c>
      <c r="N66" s="62">
        <f>G66/G$4*Populations!H$4</f>
        <v>363045.4946092061</v>
      </c>
      <c r="O66" s="62">
        <f>H66/H$4*Populations!I$4</f>
        <v>364693.46697446209</v>
      </c>
      <c r="P66" s="62">
        <f>I66/I$4*Populations!J$4</f>
        <v>366215.04214506381</v>
      </c>
      <c r="R66" s="62">
        <f>L66/L$4*Quanta!B$11</f>
        <v>43925.51605427004</v>
      </c>
      <c r="S66" s="62">
        <f>M66/M$4*Quanta!J$11</f>
        <v>45518.520477608719</v>
      </c>
      <c r="T66" s="62">
        <f>N66/N$4*Quanta!K$11</f>
        <v>46894.239822144445</v>
      </c>
      <c r="U66" s="62">
        <f>O66/O$4*Quanta!L$11</f>
        <v>48285.754488512262</v>
      </c>
      <c r="V66" s="62">
        <f>P66/P$4*Quanta!M$11</f>
        <v>49769.37765045897</v>
      </c>
      <c r="X66" s="62">
        <f>K66/K$4*Quanta!B$11</f>
        <v>43961.066195532272</v>
      </c>
      <c r="Y66" s="62">
        <f>L66/L$4*Quanta!J$11</f>
        <v>45579.179656615044</v>
      </c>
      <c r="Z66" s="62">
        <f>M66/M$4*Quanta!K$11</f>
        <v>46980.392009967007</v>
      </c>
      <c r="AA66" s="62">
        <f>N66/N$4*Quanta!L$11</f>
        <v>48401.140859992513</v>
      </c>
      <c r="AB66" s="62">
        <f>O66/O$4*Quanta!M$11</f>
        <v>49901.564028715438</v>
      </c>
      <c r="AC66" s="62">
        <f>P66/P$4*Quanta!N$11</f>
        <v>51809.374066187753</v>
      </c>
      <c r="AE66" s="29">
        <f>Baselines!I66/X66-1</f>
        <v>-5.7575177641835729E-2</v>
      </c>
    </row>
    <row r="67" spans="1:31" x14ac:dyDescent="0.2">
      <c r="A67" s="20" t="s">
        <v>135</v>
      </c>
      <c r="B67" s="20" t="s">
        <v>136</v>
      </c>
      <c r="D67" s="62">
        <v>175365.95916768606</v>
      </c>
      <c r="E67" s="62">
        <f>D67*Populations!F67/Populations!$E67</f>
        <v>175577.43340706709</v>
      </c>
      <c r="F67" s="62">
        <f>D67*Populations!G67/Populations!$E67</f>
        <v>175792.74270842804</v>
      </c>
      <c r="G67" s="62">
        <f>D67*Populations!H67/Populations!$E67</f>
        <v>176028.28061907782</v>
      </c>
      <c r="H67" s="62">
        <f>D67*Populations!I67/Populations!$E67</f>
        <v>176273.86816770819</v>
      </c>
      <c r="I67" s="62">
        <f>D67*Populations!J67/Populations!$E67</f>
        <v>176524.98416807526</v>
      </c>
      <c r="K67" s="62">
        <f t="shared" si="3"/>
        <v>175365.95916768606</v>
      </c>
      <c r="L67" s="62">
        <f>E67/E$4*Populations!F$4</f>
        <v>175579.67736566559</v>
      </c>
      <c r="M67" s="62">
        <f>F67/F$4*Populations!G$4</f>
        <v>175798.34840833518</v>
      </c>
      <c r="N67" s="62">
        <f>G67/G$4*Populations!H$4</f>
        <v>176037.55540776593</v>
      </c>
      <c r="O67" s="62">
        <f>H67/H$4*Populations!I$4</f>
        <v>176288.07545105083</v>
      </c>
      <c r="P67" s="62">
        <f>I67/I$4*Populations!J$4</f>
        <v>176544.79786189215</v>
      </c>
      <c r="R67" s="62">
        <f>L67/L$4*Quanta!B$11</f>
        <v>21482.427968830212</v>
      </c>
      <c r="S67" s="62">
        <f>M67/M$4*Quanta!J$11</f>
        <v>22159.387764910396</v>
      </c>
      <c r="T67" s="62">
        <f>N67/N$4*Quanta!K$11</f>
        <v>22738.602912238104</v>
      </c>
      <c r="U67" s="62">
        <f>O67/O$4*Quanta!L$11</f>
        <v>23340.705280793631</v>
      </c>
      <c r="V67" s="62">
        <f>P67/P$4*Quanta!M$11</f>
        <v>23992.801239256485</v>
      </c>
      <c r="X67" s="62">
        <f>K67/K$4*Quanta!B$11</f>
        <v>21616.719171102333</v>
      </c>
      <c r="Y67" s="62">
        <f>L67/L$4*Quanta!J$11</f>
        <v>22291.176787584263</v>
      </c>
      <c r="Z67" s="62">
        <f>M67/M$4*Quanta!K$11</f>
        <v>22871.058043471981</v>
      </c>
      <c r="AA67" s="62">
        <f>N67/N$4*Quanta!L$11</f>
        <v>23469.285922723458</v>
      </c>
      <c r="AB67" s="62">
        <f>O67/O$4*Quanta!M$11</f>
        <v>24121.766582771415</v>
      </c>
      <c r="AC67" s="62">
        <f>P67/P$4*Quanta!N$11</f>
        <v>24976.241877697437</v>
      </c>
      <c r="AE67" s="29">
        <f>Baselines!I67/X67-1</f>
        <v>0.21640536097642493</v>
      </c>
    </row>
    <row r="68" spans="1:31" x14ac:dyDescent="0.2">
      <c r="A68" s="20" t="s">
        <v>137</v>
      </c>
      <c r="B68" s="20" t="s">
        <v>138</v>
      </c>
      <c r="D68" s="62">
        <v>186182.82019948305</v>
      </c>
      <c r="E68" s="62">
        <f>D68*Populations!F68/Populations!$E68</f>
        <v>187492.65757274171</v>
      </c>
      <c r="F68" s="62">
        <f>D68*Populations!G68/Populations!$E68</f>
        <v>188728.48308319153</v>
      </c>
      <c r="G68" s="62">
        <f>D68*Populations!H68/Populations!$E68</f>
        <v>189968.70378794789</v>
      </c>
      <c r="H68" s="62">
        <f>D68*Populations!I68/Populations!$E68</f>
        <v>191206.95389579117</v>
      </c>
      <c r="I68" s="62">
        <f>D68*Populations!J68/Populations!$E68</f>
        <v>192408.07283071821</v>
      </c>
      <c r="K68" s="62">
        <f t="shared" si="3"/>
        <v>186182.82019948305</v>
      </c>
      <c r="L68" s="62">
        <f>E68/E$4*Populations!F$4</f>
        <v>187495.05381326619</v>
      </c>
      <c r="M68" s="62">
        <f>F68/F$4*Populations!G$4</f>
        <v>188734.5012795277</v>
      </c>
      <c r="N68" s="62">
        <f>G68/G$4*Populations!H$4</f>
        <v>189978.7130863333</v>
      </c>
      <c r="O68" s="62">
        <f>H68/H$4*Populations!I$4</f>
        <v>191222.36475276793</v>
      </c>
      <c r="P68" s="62">
        <f>I68/I$4*Populations!J$4</f>
        <v>192429.66929005756</v>
      </c>
      <c r="R68" s="62">
        <f>L68/L$4*Quanta!B$11</f>
        <v>22940.29154448758</v>
      </c>
      <c r="S68" s="62">
        <f>M68/M$4*Quanta!J$11</f>
        <v>23789.990272011779</v>
      </c>
      <c r="T68" s="62">
        <f>N68/N$4*Quanta!K$11</f>
        <v>24539.368935462815</v>
      </c>
      <c r="U68" s="62">
        <f>O68/O$4*Quanta!L$11</f>
        <v>25318.019085358232</v>
      </c>
      <c r="V68" s="62">
        <f>P68/P$4*Quanta!M$11</f>
        <v>26151.587946669195</v>
      </c>
      <c r="X68" s="62">
        <f>K68/K$4*Quanta!B$11</f>
        <v>22950.073992910202</v>
      </c>
      <c r="Y68" s="62">
        <f>L68/L$4*Quanta!J$11</f>
        <v>23803.924543299308</v>
      </c>
      <c r="Z68" s="62">
        <f>M68/M$4*Quanta!K$11</f>
        <v>24554.028935149843</v>
      </c>
      <c r="AA68" s="62">
        <f>N68/N$4*Quanta!L$11</f>
        <v>25327.917820298851</v>
      </c>
      <c r="AB68" s="62">
        <f>O68/O$4*Quanta!M$11</f>
        <v>26165.248194865064</v>
      </c>
      <c r="AC68" s="62">
        <f>P68/P$4*Quanta!N$11</f>
        <v>27223.515067227214</v>
      </c>
      <c r="AE68" s="29">
        <f>Baselines!I68/X68-1</f>
        <v>2.4659005773342013E-2</v>
      </c>
    </row>
    <row r="69" spans="1:31" x14ac:dyDescent="0.2">
      <c r="A69" s="20" t="s">
        <v>139</v>
      </c>
      <c r="B69" s="20" t="s">
        <v>140</v>
      </c>
      <c r="D69" s="62">
        <v>175112.4089936837</v>
      </c>
      <c r="E69" s="62">
        <f>D69*Populations!F69/Populations!$E69</f>
        <v>175975.97882033122</v>
      </c>
      <c r="F69" s="62">
        <f>D69*Populations!G69/Populations!$E69</f>
        <v>176834.06967835015</v>
      </c>
      <c r="G69" s="62">
        <f>D69*Populations!H69/Populations!$E69</f>
        <v>177711.39645826275</v>
      </c>
      <c r="H69" s="62">
        <f>D69*Populations!I69/Populations!$E69</f>
        <v>178548.42746646496</v>
      </c>
      <c r="I69" s="62">
        <f>D69*Populations!J69/Populations!$E69</f>
        <v>179374.61857438865</v>
      </c>
      <c r="K69" s="62">
        <f t="shared" si="3"/>
        <v>175112.4089936837</v>
      </c>
      <c r="L69" s="62">
        <f>E69/E$4*Populations!F$4</f>
        <v>175978.22787251943</v>
      </c>
      <c r="M69" s="62">
        <f>F69/F$4*Populations!G$4</f>
        <v>176839.70858421567</v>
      </c>
      <c r="N69" s="62">
        <f>G69/G$4*Populations!H$4</f>
        <v>177720.75992897226</v>
      </c>
      <c r="O69" s="62">
        <f>H69/H$4*Populations!I$4</f>
        <v>178562.81807424911</v>
      </c>
      <c r="P69" s="62">
        <f>I69/I$4*Populations!J$4</f>
        <v>179394.75211972051</v>
      </c>
      <c r="R69" s="62">
        <f>L69/L$4*Quanta!B$11</f>
        <v>21531.191200907451</v>
      </c>
      <c r="S69" s="62">
        <f>M69/M$4*Quanta!J$11</f>
        <v>22290.651250313975</v>
      </c>
      <c r="T69" s="62">
        <f>N69/N$4*Quanta!K$11</f>
        <v>22956.020832744551</v>
      </c>
      <c r="U69" s="62">
        <f>O69/O$4*Quanta!L$11</f>
        <v>23641.883321463054</v>
      </c>
      <c r="V69" s="62">
        <f>P69/P$4*Quanta!M$11</f>
        <v>24380.115886174255</v>
      </c>
      <c r="X69" s="62">
        <f>K69/K$4*Quanta!B$11</f>
        <v>21585.464970268797</v>
      </c>
      <c r="Y69" s="62">
        <f>L69/L$4*Quanta!J$11</f>
        <v>22341.775808725859</v>
      </c>
      <c r="Z69" s="62">
        <f>M69/M$4*Quanta!K$11</f>
        <v>23006.537183306686</v>
      </c>
      <c r="AA69" s="62">
        <f>N69/N$4*Quanta!L$11</f>
        <v>23693.690357806117</v>
      </c>
      <c r="AB69" s="62">
        <f>O69/O$4*Quanta!M$11</f>
        <v>24433.023089782895</v>
      </c>
      <c r="AC69" s="62">
        <f>P69/P$4*Quanta!N$11</f>
        <v>25379.432159971166</v>
      </c>
      <c r="AE69" s="29">
        <f>Baselines!I69/X69-1</f>
        <v>-4.9141272075369224E-2</v>
      </c>
    </row>
    <row r="70" spans="1:31" x14ac:dyDescent="0.2">
      <c r="A70" s="20" t="s">
        <v>141</v>
      </c>
      <c r="B70" s="20" t="s">
        <v>142</v>
      </c>
      <c r="D70" s="62">
        <v>265452.41965508676</v>
      </c>
      <c r="E70" s="62">
        <f>D70*Populations!F70/Populations!$E70</f>
        <v>266427.31055581616</v>
      </c>
      <c r="F70" s="62">
        <f>D70*Populations!G70/Populations!$E70</f>
        <v>267392.12312104413</v>
      </c>
      <c r="G70" s="62">
        <f>D70*Populations!H70/Populations!$E70</f>
        <v>268368.60603437072</v>
      </c>
      <c r="H70" s="62">
        <f>D70*Populations!I70/Populations!$E70</f>
        <v>269350.26706028148</v>
      </c>
      <c r="I70" s="62">
        <f>D70*Populations!J70/Populations!$E70</f>
        <v>270336.21858049964</v>
      </c>
      <c r="K70" s="62">
        <f t="shared" si="3"/>
        <v>265452.41965508676</v>
      </c>
      <c r="L70" s="62">
        <f>E70/E$4*Populations!F$4</f>
        <v>266430.71561672178</v>
      </c>
      <c r="M70" s="62">
        <f>F70/F$4*Populations!G$4</f>
        <v>267400.64975289855</v>
      </c>
      <c r="N70" s="62">
        <f>G70/G$4*Populations!H$4</f>
        <v>268382.74616062059</v>
      </c>
      <c r="O70" s="62">
        <f>H70/H$4*Populations!I$4</f>
        <v>269371.9760952185</v>
      </c>
      <c r="P70" s="62">
        <f>I70/I$4*Populations!J$4</f>
        <v>270366.56192871073</v>
      </c>
      <c r="R70" s="62">
        <f>L70/L$4*Quanta!B$11</f>
        <v>32598.184156587089</v>
      </c>
      <c r="S70" s="62">
        <f>M70/M$4*Quanta!J$11</f>
        <v>33705.86094870574</v>
      </c>
      <c r="T70" s="62">
        <f>N70/N$4*Quanta!K$11</f>
        <v>34666.743010072089</v>
      </c>
      <c r="U70" s="62">
        <f>O70/O$4*Quanta!L$11</f>
        <v>35665.100369702886</v>
      </c>
      <c r="V70" s="62">
        <f>P70/P$4*Quanta!M$11</f>
        <v>36743.371997691109</v>
      </c>
      <c r="X70" s="62">
        <f>K70/K$4*Quanta!B$11</f>
        <v>32721.347040258264</v>
      </c>
      <c r="Y70" s="62">
        <f>L70/L$4*Quanta!J$11</f>
        <v>33825.40777248465</v>
      </c>
      <c r="Z70" s="62">
        <f>M70/M$4*Quanta!K$11</f>
        <v>34788.357437553139</v>
      </c>
      <c r="AA70" s="62">
        <f>N70/N$4*Quanta!L$11</f>
        <v>35780.725265010384</v>
      </c>
      <c r="AB70" s="62">
        <f>O70/O$4*Quanta!M$11</f>
        <v>36858.578861239766</v>
      </c>
      <c r="AC70" s="62">
        <f>P70/P$4*Quanta!N$11</f>
        <v>38249.445626007575</v>
      </c>
      <c r="AE70" s="29">
        <f>Baselines!I70/X70-1</f>
        <v>6.0408667079316469E-2</v>
      </c>
    </row>
    <row r="71" spans="1:31" x14ac:dyDescent="0.2">
      <c r="A71" s="20" t="s">
        <v>143</v>
      </c>
      <c r="B71" s="20" t="s">
        <v>144</v>
      </c>
      <c r="D71" s="62">
        <v>123566.11611302916</v>
      </c>
      <c r="E71" s="62">
        <f>D71*Populations!F71/Populations!$E71</f>
        <v>123651.56452343958</v>
      </c>
      <c r="F71" s="62">
        <f>D71*Populations!G71/Populations!$E71</f>
        <v>123752.13134035142</v>
      </c>
      <c r="G71" s="62">
        <f>D71*Populations!H71/Populations!$E71</f>
        <v>123918.8576819709</v>
      </c>
      <c r="H71" s="62">
        <f>D71*Populations!I71/Populations!$E71</f>
        <v>124056.35376228538</v>
      </c>
      <c r="I71" s="62">
        <f>D71*Populations!J71/Populations!$E71</f>
        <v>124203.07768488741</v>
      </c>
      <c r="K71" s="62">
        <f t="shared" si="3"/>
        <v>123566.11611302916</v>
      </c>
      <c r="L71" s="62">
        <f>E71/E$4*Populations!F$4</f>
        <v>123653.14484607015</v>
      </c>
      <c r="M71" s="62">
        <f>F71/F$4*Populations!G$4</f>
        <v>123756.07756304795</v>
      </c>
      <c r="N71" s="62">
        <f>G71/G$4*Populations!H$4</f>
        <v>123925.38686702815</v>
      </c>
      <c r="O71" s="62">
        <f>H71/H$4*Populations!I$4</f>
        <v>124066.3524296243</v>
      </c>
      <c r="P71" s="62">
        <f>I71/I$4*Populations!J$4</f>
        <v>124217.01861094931</v>
      </c>
      <c r="R71" s="62">
        <f>L71/L$4*Quanta!B$11</f>
        <v>15129.141465175519</v>
      </c>
      <c r="S71" s="62">
        <f>M71/M$4*Quanta!J$11</f>
        <v>15599.457764040531</v>
      </c>
      <c r="T71" s="62">
        <f>N71/N$4*Quanta!K$11</f>
        <v>16007.323870111686</v>
      </c>
      <c r="U71" s="62">
        <f>O71/O$4*Quanta!L$11</f>
        <v>16426.500544144856</v>
      </c>
      <c r="V71" s="62">
        <f>P71/P$4*Quanta!M$11</f>
        <v>16881.348383864457</v>
      </c>
      <c r="X71" s="62">
        <f>K71/K$4*Quanta!B$11</f>
        <v>15231.542334422253</v>
      </c>
      <c r="Y71" s="62">
        <f>L71/L$4*Quanta!J$11</f>
        <v>15698.70815039736</v>
      </c>
      <c r="Z71" s="62">
        <f>M71/M$4*Quanta!K$11</f>
        <v>16100.449513908461</v>
      </c>
      <c r="AA71" s="62">
        <f>N71/N$4*Quanta!L$11</f>
        <v>16521.703739462948</v>
      </c>
      <c r="AB71" s="62">
        <f>O71/O$4*Quanta!M$11</f>
        <v>16976.188471206173</v>
      </c>
      <c r="AC71" s="62">
        <f>P71/P$4*Quanta!N$11</f>
        <v>17573.297767632463</v>
      </c>
      <c r="AE71" s="29">
        <f>Baselines!I71/X71-1</f>
        <v>5.9388382076921431E-3</v>
      </c>
    </row>
    <row r="72" spans="1:31" x14ac:dyDescent="0.2">
      <c r="A72" s="20" t="s">
        <v>145</v>
      </c>
      <c r="B72" s="20" t="s">
        <v>146</v>
      </c>
      <c r="D72" s="62">
        <v>583887.01533259428</v>
      </c>
      <c r="E72" s="62">
        <f>D72*Populations!F72/Populations!$E72</f>
        <v>587344.87322431209</v>
      </c>
      <c r="F72" s="62">
        <f>D72*Populations!G72/Populations!$E72</f>
        <v>590625.80801861442</v>
      </c>
      <c r="G72" s="62">
        <f>D72*Populations!H72/Populations!$E72</f>
        <v>593854.12331467448</v>
      </c>
      <c r="H72" s="62">
        <f>D72*Populations!I72/Populations!$E72</f>
        <v>596772.63804452703</v>
      </c>
      <c r="I72" s="62">
        <f>D72*Populations!J72/Populations!$E72</f>
        <v>599528.51602626941</v>
      </c>
      <c r="K72" s="62">
        <f t="shared" si="3"/>
        <v>583887.01533259428</v>
      </c>
      <c r="L72" s="62">
        <f>E72/E$4*Populations!F$4</f>
        <v>587352.37975606276</v>
      </c>
      <c r="M72" s="62">
        <f>F72/F$4*Populations!G$4</f>
        <v>590644.64196469286</v>
      </c>
      <c r="N72" s="62">
        <f>G72/G$4*Populations!H$4</f>
        <v>593885.41301134112</v>
      </c>
      <c r="O72" s="62">
        <f>H72/H$4*Populations!I$4</f>
        <v>596820.73659735254</v>
      </c>
      <c r="P72" s="62">
        <f>I72/I$4*Populations!J$4</f>
        <v>599595.80890555796</v>
      </c>
      <c r="R72" s="62">
        <f>L72/L$4*Quanta!B$11</f>
        <v>71863.414831049318</v>
      </c>
      <c r="S72" s="62">
        <f>M72/M$4*Quanta!J$11</f>
        <v>74450.777103783854</v>
      </c>
      <c r="T72" s="62">
        <f>N72/N$4*Quanta!K$11</f>
        <v>76711.611624888959</v>
      </c>
      <c r="U72" s="62">
        <f>O72/O$4*Quanta!L$11</f>
        <v>79019.621053455296</v>
      </c>
      <c r="V72" s="62">
        <f>P72/P$4*Quanta!M$11</f>
        <v>81486.303993030495</v>
      </c>
      <c r="X72" s="62">
        <f>K72/K$4*Quanta!B$11</f>
        <v>71973.612769561762</v>
      </c>
      <c r="Y72" s="62">
        <f>L72/L$4*Quanta!J$11</f>
        <v>74568.856317485173</v>
      </c>
      <c r="Z72" s="62">
        <f>M72/M$4*Quanta!K$11</f>
        <v>76841.836181890598</v>
      </c>
      <c r="AA72" s="62">
        <f>N72/N$4*Quanta!L$11</f>
        <v>79176.665064521774</v>
      </c>
      <c r="AB72" s="62">
        <f>O72/O$4*Quanta!M$11</f>
        <v>81663.892824993818</v>
      </c>
      <c r="AC72" s="62">
        <f>P72/P$4*Quanta!N$11</f>
        <v>84826.345117198245</v>
      </c>
      <c r="AE72" s="29">
        <f>Baselines!I72/X72-1</f>
        <v>2.7841763491824878E-3</v>
      </c>
    </row>
    <row r="73" spans="1:31" x14ac:dyDescent="0.2">
      <c r="A73" s="20" t="s">
        <v>147</v>
      </c>
      <c r="B73" s="20" t="s">
        <v>148</v>
      </c>
      <c r="D73" s="62">
        <v>325397.693529793</v>
      </c>
      <c r="E73" s="62">
        <f>D73*Populations!F73/Populations!$E73</f>
        <v>327503.49127958866</v>
      </c>
      <c r="F73" s="62">
        <f>D73*Populations!G73/Populations!$E73</f>
        <v>329538.60157616774</v>
      </c>
      <c r="G73" s="62">
        <f>D73*Populations!H73/Populations!$E73</f>
        <v>331585.5810346675</v>
      </c>
      <c r="H73" s="62">
        <f>D73*Populations!I73/Populations!$E73</f>
        <v>333530.42852209153</v>
      </c>
      <c r="I73" s="62">
        <f>D73*Populations!J73/Populations!$E73</f>
        <v>335404.45298778295</v>
      </c>
      <c r="K73" s="62">
        <f t="shared" si="3"/>
        <v>325397.693529793</v>
      </c>
      <c r="L73" s="62">
        <f>E73/E$4*Populations!F$4</f>
        <v>327507.67692156462</v>
      </c>
      <c r="M73" s="62">
        <f>F73/F$4*Populations!G$4</f>
        <v>329549.10994232551</v>
      </c>
      <c r="N73" s="62">
        <f>G73/G$4*Populations!H$4</f>
        <v>331603.05201254279</v>
      </c>
      <c r="O73" s="62">
        <f>H73/H$4*Populations!I$4</f>
        <v>333557.31033588876</v>
      </c>
      <c r="P73" s="62">
        <f>I73/I$4*Populations!J$4</f>
        <v>335442.09978983557</v>
      </c>
      <c r="R73" s="62">
        <f>L73/L$4*Quanta!B$11</f>
        <v>40071.038882557172</v>
      </c>
      <c r="S73" s="62">
        <f>M73/M$4*Quanta!J$11</f>
        <v>41539.676458341732</v>
      </c>
      <c r="T73" s="62">
        <f>N73/N$4*Quanta!K$11</f>
        <v>42832.849540165866</v>
      </c>
      <c r="U73" s="62">
        <f>O73/O$4*Quanta!L$11</f>
        <v>44163.298367653661</v>
      </c>
      <c r="V73" s="62">
        <f>P73/P$4*Quanta!M$11</f>
        <v>45587.271474474845</v>
      </c>
      <c r="X73" s="62">
        <f>K73/K$4*Quanta!B$11</f>
        <v>40110.581285801163</v>
      </c>
      <c r="Y73" s="62">
        <f>L73/L$4*Quanta!J$11</f>
        <v>41579.593009192067</v>
      </c>
      <c r="Z73" s="62">
        <f>M73/M$4*Quanta!K$11</f>
        <v>42873.763547303592</v>
      </c>
      <c r="AA73" s="62">
        <f>N73/N$4*Quanta!L$11</f>
        <v>44209.241729715475</v>
      </c>
      <c r="AB73" s="62">
        <f>O73/O$4*Quanta!M$11</f>
        <v>45641.156166194873</v>
      </c>
      <c r="AC73" s="62">
        <f>P73/P$4*Quanta!N$11</f>
        <v>47455.847590976191</v>
      </c>
      <c r="AE73" s="29">
        <f>Baselines!I73/X73-1</f>
        <v>-3.5616070373601594E-2</v>
      </c>
    </row>
    <row r="74" spans="1:31" x14ac:dyDescent="0.2">
      <c r="A74" s="20" t="s">
        <v>149</v>
      </c>
      <c r="B74" s="20" t="s">
        <v>150</v>
      </c>
      <c r="D74" s="62">
        <v>368620.98489068594</v>
      </c>
      <c r="E74" s="62">
        <f>D74*Populations!F74/Populations!$E74</f>
        <v>370534.1175138203</v>
      </c>
      <c r="F74" s="62">
        <f>D74*Populations!G74/Populations!$E74</f>
        <v>372470.23569676693</v>
      </c>
      <c r="G74" s="62">
        <f>D74*Populations!H74/Populations!$E74</f>
        <v>374417.65637996979</v>
      </c>
      <c r="H74" s="62">
        <f>D74*Populations!I74/Populations!$E74</f>
        <v>376354.05415750417</v>
      </c>
      <c r="I74" s="62">
        <f>D74*Populations!J74/Populations!$E74</f>
        <v>378294.08222666878</v>
      </c>
      <c r="K74" s="62">
        <f t="shared" ref="K74:K137" si="4">D74</f>
        <v>368620.98489068594</v>
      </c>
      <c r="L74" s="62">
        <f>E74/E$4*Populations!F$4</f>
        <v>370538.85310656077</v>
      </c>
      <c r="M74" s="62">
        <f>F74/F$4*Populations!G$4</f>
        <v>372482.11307198444</v>
      </c>
      <c r="N74" s="62">
        <f>G74/G$4*Populations!H$4</f>
        <v>374437.38414548454</v>
      </c>
      <c r="O74" s="62">
        <f>H74/H$4*Populations!I$4</f>
        <v>376384.38746067684</v>
      </c>
      <c r="P74" s="62">
        <f>I74/I$4*Populations!J$4</f>
        <v>378336.54308938066</v>
      </c>
      <c r="R74" s="62">
        <f>L74/L$4*Quanta!B$11</f>
        <v>45335.965647874204</v>
      </c>
      <c r="S74" s="62">
        <f>M74/M$4*Quanta!J$11</f>
        <v>46951.382955449626</v>
      </c>
      <c r="T74" s="62">
        <f>N74/N$4*Quanta!K$11</f>
        <v>48365.719314037509</v>
      </c>
      <c r="U74" s="62">
        <f>O74/O$4*Quanta!L$11</f>
        <v>49833.643242937396</v>
      </c>
      <c r="V74" s="62">
        <f>P74/P$4*Quanta!M$11</f>
        <v>51416.714566644769</v>
      </c>
      <c r="X74" s="62">
        <f>K74/K$4*Quanta!B$11</f>
        <v>45438.558023325968</v>
      </c>
      <c r="Y74" s="62">
        <f>L74/L$4*Quanta!J$11</f>
        <v>47042.728436418955</v>
      </c>
      <c r="Z74" s="62">
        <f>M74/M$4*Quanta!K$11</f>
        <v>48459.2722591274</v>
      </c>
      <c r="AA74" s="62">
        <f>N74/N$4*Quanta!L$11</f>
        <v>49919.904922057001</v>
      </c>
      <c r="AB74" s="62">
        <f>O74/O$4*Quanta!M$11</f>
        <v>51501.25053266457</v>
      </c>
      <c r="AC74" s="62">
        <f>P74/P$4*Quanta!N$11</f>
        <v>53524.233655213036</v>
      </c>
      <c r="AE74" s="29">
        <f>Baselines!I74/X74-1</f>
        <v>0.19255544976102645</v>
      </c>
    </row>
    <row r="75" spans="1:31" x14ac:dyDescent="0.2">
      <c r="A75" s="20" t="s">
        <v>153</v>
      </c>
      <c r="B75" s="20" t="s">
        <v>154</v>
      </c>
      <c r="D75" s="62">
        <v>763257.8229861646</v>
      </c>
      <c r="E75" s="62">
        <f>D75*Populations!F75/Populations!$E75</f>
        <v>769174.8715000964</v>
      </c>
      <c r="F75" s="62">
        <f>D75*Populations!G75/Populations!$E75</f>
        <v>774811.63845273852</v>
      </c>
      <c r="G75" s="62">
        <f>D75*Populations!H75/Populations!$E75</f>
        <v>780466.37612568086</v>
      </c>
      <c r="H75" s="62">
        <f>D75*Populations!I75/Populations!$E75</f>
        <v>785863.16990682587</v>
      </c>
      <c r="I75" s="62">
        <f>D75*Populations!J75/Populations!$E75</f>
        <v>791108.29188485048</v>
      </c>
      <c r="K75" s="62">
        <f t="shared" si="4"/>
        <v>763257.8229861646</v>
      </c>
      <c r="L75" s="62">
        <f>E75/E$4*Populations!F$4</f>
        <v>769184.70190103783</v>
      </c>
      <c r="M75" s="62">
        <f>F75/F$4*Populations!G$4</f>
        <v>774836.34573850478</v>
      </c>
      <c r="N75" s="62">
        <f>G75/G$4*Populations!H$4</f>
        <v>780507.49827202747</v>
      </c>
      <c r="O75" s="62">
        <f>H75/H$4*Populations!I$4</f>
        <v>785926.50873769994</v>
      </c>
      <c r="P75" s="62">
        <f>I75/I$4*Populations!J$4</f>
        <v>791197.08825294126</v>
      </c>
      <c r="R75" s="62">
        <f>L75/L$4*Quanta!B$11</f>
        <v>94110.862949714166</v>
      </c>
      <c r="S75" s="62">
        <f>M75/M$4*Quanta!J$11</f>
        <v>97668.147596497118</v>
      </c>
      <c r="T75" s="62">
        <f>N75/N$4*Quanta!K$11</f>
        <v>100817.40814976723</v>
      </c>
      <c r="U75" s="62">
        <f>O75/O$4*Quanta!L$11</f>
        <v>104057.40130677902</v>
      </c>
      <c r="V75" s="62">
        <f>P75/P$4*Quanta!M$11</f>
        <v>107525.31204222387</v>
      </c>
      <c r="X75" s="62">
        <f>K75/K$4*Quanta!B$11</f>
        <v>94083.994938049989</v>
      </c>
      <c r="Y75" s="62">
        <f>L75/L$4*Quanta!J$11</f>
        <v>97653.85396325044</v>
      </c>
      <c r="Z75" s="62">
        <f>M75/M$4*Quanta!K$11</f>
        <v>100804.85509690284</v>
      </c>
      <c r="AA75" s="62">
        <f>N75/N$4*Quanta!L$11</f>
        <v>104057.0780441984</v>
      </c>
      <c r="AB75" s="62">
        <f>O75/O$4*Quanta!M$11</f>
        <v>107539.52442034135</v>
      </c>
      <c r="AC75" s="62">
        <f>P75/P$4*Quanta!N$11</f>
        <v>111932.66575090004</v>
      </c>
      <c r="AE75" s="29">
        <f>Baselines!I75/X75-1</f>
        <v>-9.3522760633662827E-2</v>
      </c>
    </row>
    <row r="76" spans="1:31" x14ac:dyDescent="0.2">
      <c r="A76" s="20" t="s">
        <v>155</v>
      </c>
      <c r="B76" s="20" t="s">
        <v>156</v>
      </c>
      <c r="D76" s="62">
        <v>306388.69116982218</v>
      </c>
      <c r="E76" s="62">
        <f>D76*Populations!F76/Populations!$E76</f>
        <v>308662.36612350028</v>
      </c>
      <c r="F76" s="62">
        <f>D76*Populations!G76/Populations!$E76</f>
        <v>310885.19794515567</v>
      </c>
      <c r="G76" s="62">
        <f>D76*Populations!H76/Populations!$E76</f>
        <v>313031.57963046158</v>
      </c>
      <c r="H76" s="62">
        <f>D76*Populations!I76/Populations!$E76</f>
        <v>315009.75149597565</v>
      </c>
      <c r="I76" s="62">
        <f>D76*Populations!J76/Populations!$E76</f>
        <v>316963.54610599269</v>
      </c>
      <c r="K76" s="62">
        <f t="shared" si="4"/>
        <v>306388.69116982218</v>
      </c>
      <c r="L76" s="62">
        <f>E76/E$4*Populations!F$4</f>
        <v>308666.31096741935</v>
      </c>
      <c r="M76" s="62">
        <f>F76/F$4*Populations!G$4</f>
        <v>310895.11148935778</v>
      </c>
      <c r="N76" s="62">
        <f>G76/G$4*Populations!H$4</f>
        <v>313048.0730129088</v>
      </c>
      <c r="O76" s="62">
        <f>H76/H$4*Populations!I$4</f>
        <v>315035.14058422629</v>
      </c>
      <c r="P76" s="62">
        <f>I76/I$4*Populations!J$4</f>
        <v>316999.12304533221</v>
      </c>
      <c r="R76" s="62">
        <f>L76/L$4*Quanta!B$11</f>
        <v>37765.770453903337</v>
      </c>
      <c r="S76" s="62">
        <f>M76/M$4*Quanta!J$11</f>
        <v>39188.339322197447</v>
      </c>
      <c r="T76" s="62">
        <f>N76/N$4*Quanta!K$11</f>
        <v>40436.120623201015</v>
      </c>
      <c r="U76" s="62">
        <f>O76/O$4*Quanta!L$11</f>
        <v>41710.945851873752</v>
      </c>
      <c r="V76" s="62">
        <f>P76/P$4*Quanta!M$11</f>
        <v>43080.832991720694</v>
      </c>
      <c r="X76" s="62">
        <f>K76/K$4*Quanta!B$11</f>
        <v>37767.411221961149</v>
      </c>
      <c r="Y76" s="62">
        <f>L76/L$4*Quanta!J$11</f>
        <v>39187.538155777962</v>
      </c>
      <c r="Z76" s="62">
        <f>M76/M$4*Quanta!K$11</f>
        <v>40446.910933366096</v>
      </c>
      <c r="AA76" s="62">
        <f>N76/N$4*Quanta!L$11</f>
        <v>41735.496247259587</v>
      </c>
      <c r="AB76" s="62">
        <f>O76/O$4*Quanta!M$11</f>
        <v>43106.739392894015</v>
      </c>
      <c r="AC76" s="62">
        <f>P76/P$4*Quanta!N$11</f>
        <v>44846.672731710089</v>
      </c>
      <c r="AE76" s="29">
        <f>Baselines!I76/X76-1</f>
        <v>7.1116544488669664E-3</v>
      </c>
    </row>
    <row r="77" spans="1:31" x14ac:dyDescent="0.2">
      <c r="A77" s="20" t="s">
        <v>158</v>
      </c>
      <c r="B77" s="20" t="s">
        <v>159</v>
      </c>
      <c r="D77" s="62">
        <v>126585.89779831229</v>
      </c>
      <c r="E77" s="62">
        <f>D77*Populations!F77/Populations!$E77</f>
        <v>126930.49240656629</v>
      </c>
      <c r="F77" s="62">
        <f>D77*Populations!G77/Populations!$E77</f>
        <v>127330.34323108487</v>
      </c>
      <c r="G77" s="62">
        <f>D77*Populations!H77/Populations!$E77</f>
        <v>127722.41716373482</v>
      </c>
      <c r="H77" s="62">
        <f>D77*Populations!I77/Populations!$E77</f>
        <v>128108.84849986481</v>
      </c>
      <c r="I77" s="62">
        <f>D77*Populations!J77/Populations!$E77</f>
        <v>128499.92289765274</v>
      </c>
      <c r="K77" s="62">
        <f t="shared" si="4"/>
        <v>126585.89779831229</v>
      </c>
      <c r="L77" s="62">
        <f>E77/E$4*Populations!F$4</f>
        <v>126932.11463537056</v>
      </c>
      <c r="M77" s="62">
        <f>F77/F$4*Populations!G$4</f>
        <v>127334.40355622816</v>
      </c>
      <c r="N77" s="62">
        <f>G77/G$4*Populations!H$4</f>
        <v>127729.14675528546</v>
      </c>
      <c r="O77" s="62">
        <f>H77/H$4*Populations!I$4</f>
        <v>128119.17378930363</v>
      </c>
      <c r="P77" s="62">
        <f>I77/I$4*Populations!J$4</f>
        <v>128514.3461145123</v>
      </c>
      <c r="R77" s="62">
        <f>L77/L$4*Quanta!B$11</f>
        <v>15530.328170650075</v>
      </c>
      <c r="S77" s="62">
        <f>M77/M$4*Quanta!J$11</f>
        <v>16050.505876551575</v>
      </c>
      <c r="T77" s="62">
        <f>N77/N$4*Quanta!K$11</f>
        <v>16498.651902202542</v>
      </c>
      <c r="U77" s="62">
        <f>O77/O$4*Quanta!L$11</f>
        <v>16963.097864581578</v>
      </c>
      <c r="V77" s="62">
        <f>P77/P$4*Quanta!M$11</f>
        <v>17465.364032593083</v>
      </c>
      <c r="X77" s="62">
        <f>K77/K$4*Quanta!B$11</f>
        <v>15603.779757001996</v>
      </c>
      <c r="Y77" s="62">
        <f>L77/L$4*Quanta!J$11</f>
        <v>16114.998329027891</v>
      </c>
      <c r="Z77" s="62">
        <f>M77/M$4*Quanta!K$11</f>
        <v>16565.98347500345</v>
      </c>
      <c r="AA77" s="62">
        <f>N77/N$4*Quanta!L$11</f>
        <v>17028.820122623991</v>
      </c>
      <c r="AB77" s="62">
        <f>O77/O$4*Quanta!M$11</f>
        <v>17530.742207128034</v>
      </c>
      <c r="AC77" s="62">
        <f>P77/P$4*Quanta!N$11</f>
        <v>18181.251626690006</v>
      </c>
      <c r="AE77" s="29">
        <f>Baselines!I77/X77-1</f>
        <v>8.2215585065518626E-2</v>
      </c>
    </row>
    <row r="78" spans="1:31" x14ac:dyDescent="0.2">
      <c r="A78" s="20" t="s">
        <v>161</v>
      </c>
      <c r="B78" s="20" t="s">
        <v>162</v>
      </c>
      <c r="D78" s="62">
        <v>508006.42469931609</v>
      </c>
      <c r="E78" s="62">
        <f>D78*Populations!F78/Populations!$E78</f>
        <v>514232.83226174104</v>
      </c>
      <c r="F78" s="62">
        <f>D78*Populations!G78/Populations!$E78</f>
        <v>520120.91610321653</v>
      </c>
      <c r="G78" s="62">
        <f>D78*Populations!H78/Populations!$E78</f>
        <v>526004.57412283926</v>
      </c>
      <c r="H78" s="62">
        <f>D78*Populations!I78/Populations!$E78</f>
        <v>531631.20086452924</v>
      </c>
      <c r="I78" s="62">
        <f>D78*Populations!J78/Populations!$E78</f>
        <v>537140.96120596665</v>
      </c>
      <c r="K78" s="62">
        <f t="shared" si="4"/>
        <v>508006.42469931609</v>
      </c>
      <c r="L78" s="62">
        <f>E78/E$4*Populations!F$4</f>
        <v>514239.40438871202</v>
      </c>
      <c r="M78" s="62">
        <f>F78/F$4*Populations!G$4</f>
        <v>520137.50178090821</v>
      </c>
      <c r="N78" s="62">
        <f>G78/G$4*Populations!H$4</f>
        <v>526032.288881268</v>
      </c>
      <c r="O78" s="62">
        <f>H78/H$4*Populations!I$4</f>
        <v>531674.04916180077</v>
      </c>
      <c r="P78" s="62">
        <f>I78/I$4*Populations!J$4</f>
        <v>537201.25151893287</v>
      </c>
      <c r="R78" s="62">
        <f>L78/L$4*Quanta!B$11</f>
        <v>62917.936342414701</v>
      </c>
      <c r="S78" s="62">
        <f>M78/M$4*Quanta!J$11</f>
        <v>65563.34969804775</v>
      </c>
      <c r="T78" s="62">
        <f>N78/N$4*Quanta!K$11</f>
        <v>67947.088382250993</v>
      </c>
      <c r="U78" s="62">
        <f>O78/O$4*Quanta!L$11</f>
        <v>70394.138997663016</v>
      </c>
      <c r="V78" s="62">
        <f>P78/P$4*Quanta!M$11</f>
        <v>73006.755278376382</v>
      </c>
      <c r="X78" s="62">
        <f>K78/K$4*Quanta!B$11</f>
        <v>62620.09042097129</v>
      </c>
      <c r="Y78" s="62">
        <f>L78/L$4*Quanta!J$11</f>
        <v>65286.607461396285</v>
      </c>
      <c r="Z78" s="62">
        <f>M78/M$4*Quanta!K$11</f>
        <v>67668.980405811526</v>
      </c>
      <c r="AA78" s="62">
        <f>N78/N$4*Quanta!L$11</f>
        <v>70130.502345038331</v>
      </c>
      <c r="AB78" s="62">
        <f>O78/O$4*Quanta!M$11</f>
        <v>72749.772094249987</v>
      </c>
      <c r="AC78" s="62">
        <f>P78/P$4*Quanta!N$11</f>
        <v>75999.22828332067</v>
      </c>
      <c r="AE78" s="29">
        <f>Baselines!I78/X78-1</f>
        <v>-9.0100323762575929E-2</v>
      </c>
    </row>
    <row r="79" spans="1:31" x14ac:dyDescent="0.2">
      <c r="A79" s="20" t="s">
        <v>163</v>
      </c>
      <c r="B79" s="20" t="s">
        <v>164</v>
      </c>
      <c r="D79" s="62">
        <v>318652.57846619218</v>
      </c>
      <c r="E79" s="62">
        <f>D79*Populations!F79/Populations!$E79</f>
        <v>319527.39830170781</v>
      </c>
      <c r="F79" s="62">
        <f>D79*Populations!G79/Populations!$E79</f>
        <v>320451.91741734766</v>
      </c>
      <c r="G79" s="62">
        <f>D79*Populations!H79/Populations!$E79</f>
        <v>321395.94317978586</v>
      </c>
      <c r="H79" s="62">
        <f>D79*Populations!I79/Populations!$E79</f>
        <v>322371.00789033197</v>
      </c>
      <c r="I79" s="62">
        <f>D79*Populations!J79/Populations!$E79</f>
        <v>323352.78959326004</v>
      </c>
      <c r="K79" s="62">
        <f t="shared" si="4"/>
        <v>318652.57846619218</v>
      </c>
      <c r="L79" s="62">
        <f>E79/E$4*Populations!F$4</f>
        <v>319531.48200562678</v>
      </c>
      <c r="M79" s="62">
        <f>F79/F$4*Populations!G$4</f>
        <v>320462.13602623926</v>
      </c>
      <c r="N79" s="62">
        <f>G79/G$4*Populations!H$4</f>
        <v>321412.87727382878</v>
      </c>
      <c r="O79" s="62">
        <f>H79/H$4*Populations!I$4</f>
        <v>322396.99027954339</v>
      </c>
      <c r="P79" s="62">
        <f>I79/I$4*Populations!J$4</f>
        <v>323389.08368045697</v>
      </c>
      <c r="R79" s="62">
        <f>L79/L$4*Quanta!B$11</f>
        <v>39095.139875805202</v>
      </c>
      <c r="S79" s="62">
        <f>M79/M$4*Quanta!J$11</f>
        <v>40394.263088766333</v>
      </c>
      <c r="T79" s="62">
        <f>N79/N$4*Quanta!K$11</f>
        <v>41516.594401009825</v>
      </c>
      <c r="U79" s="62">
        <f>O79/O$4*Quanta!L$11</f>
        <v>42685.661604032539</v>
      </c>
      <c r="V79" s="62">
        <f>P79/P$4*Quanta!M$11</f>
        <v>43949.241788252642</v>
      </c>
      <c r="X79" s="62">
        <f>K79/K$4*Quanta!B$11</f>
        <v>39279.135668882947</v>
      </c>
      <c r="Y79" s="62">
        <f>L79/L$4*Quanta!J$11</f>
        <v>40566.954339210271</v>
      </c>
      <c r="Z79" s="62">
        <f>M79/M$4*Quanta!K$11</f>
        <v>41691.564113941502</v>
      </c>
      <c r="AA79" s="62">
        <f>N79/N$4*Quanta!L$11</f>
        <v>42850.690004821197</v>
      </c>
      <c r="AB79" s="62">
        <f>O79/O$4*Quanta!M$11</f>
        <v>44114.072529372628</v>
      </c>
      <c r="AC79" s="62">
        <f>P79/P$4*Quanta!N$11</f>
        <v>45750.676725850382</v>
      </c>
      <c r="AE79" s="29">
        <f>Baselines!I79/X79-1</f>
        <v>-2.6429697375071393E-2</v>
      </c>
    </row>
    <row r="80" spans="1:31" x14ac:dyDescent="0.2">
      <c r="A80" s="20" t="s">
        <v>165</v>
      </c>
      <c r="B80" s="20" t="s">
        <v>166</v>
      </c>
      <c r="D80" s="62">
        <v>132667.60865058965</v>
      </c>
      <c r="E80" s="62">
        <f>D80*Populations!F80/Populations!$E80</f>
        <v>133543.4077915675</v>
      </c>
      <c r="F80" s="62">
        <f>D80*Populations!G80/Populations!$E80</f>
        <v>134438.20336544749</v>
      </c>
      <c r="G80" s="62">
        <f>D80*Populations!H80/Populations!$E80</f>
        <v>135316.09185129998</v>
      </c>
      <c r="H80" s="62">
        <f>D80*Populations!I80/Populations!$E80</f>
        <v>136205.90368604736</v>
      </c>
      <c r="I80" s="62">
        <f>D80*Populations!J80/Populations!$E80</f>
        <v>137069.97916400863</v>
      </c>
      <c r="K80" s="62">
        <f t="shared" si="4"/>
        <v>132667.60865058965</v>
      </c>
      <c r="L80" s="62">
        <f>E80/E$4*Populations!F$4</f>
        <v>133545.1145364058</v>
      </c>
      <c r="M80" s="62">
        <f>F80/F$4*Populations!G$4</f>
        <v>134442.49034688092</v>
      </c>
      <c r="N80" s="62">
        <f>G80/G$4*Populations!H$4</f>
        <v>135323.22154746932</v>
      </c>
      <c r="O80" s="62">
        <f>H80/H$4*Populations!I$4</f>
        <v>136216.8815801999</v>
      </c>
      <c r="P80" s="62">
        <f>I80/I$4*Populations!J$4</f>
        <v>137085.36430969462</v>
      </c>
      <c r="R80" s="62">
        <f>L80/L$4*Quanta!B$11</f>
        <v>16339.438291840279</v>
      </c>
      <c r="S80" s="62">
        <f>M80/M$4*Quanta!J$11</f>
        <v>16946.480457011538</v>
      </c>
      <c r="T80" s="62">
        <f>N80/N$4*Quanta!K$11</f>
        <v>17479.571290598502</v>
      </c>
      <c r="U80" s="62">
        <f>O80/O$4*Quanta!L$11</f>
        <v>18035.241913540674</v>
      </c>
      <c r="V80" s="62">
        <f>P80/P$4*Quanta!M$11</f>
        <v>18630.183038678613</v>
      </c>
      <c r="X80" s="62">
        <f>K80/K$4*Quanta!B$11</f>
        <v>16353.449967785698</v>
      </c>
      <c r="Y80" s="62">
        <f>L80/L$4*Quanta!J$11</f>
        <v>16954.569013414395</v>
      </c>
      <c r="Z80" s="62">
        <f>M80/M$4*Quanta!K$11</f>
        <v>17490.733150065516</v>
      </c>
      <c r="AA80" s="62">
        <f>N80/N$4*Quanta!L$11</f>
        <v>18041.260406763762</v>
      </c>
      <c r="AB80" s="62">
        <f>O80/O$4*Quanta!M$11</f>
        <v>18638.763930592399</v>
      </c>
      <c r="AC80" s="62">
        <f>P80/P$4*Quanta!N$11</f>
        <v>19393.815384861366</v>
      </c>
      <c r="AE80" s="29">
        <f>Baselines!I80/X80-1</f>
        <v>4.1492055490563784E-2</v>
      </c>
    </row>
    <row r="81" spans="1:31" x14ac:dyDescent="0.2">
      <c r="A81" s="20" t="s">
        <v>167</v>
      </c>
      <c r="B81" s="20" t="s">
        <v>168</v>
      </c>
      <c r="D81" s="62">
        <v>184416.16702471478</v>
      </c>
      <c r="E81" s="62">
        <f>D81*Populations!F81/Populations!$E81</f>
        <v>185455.07431752226</v>
      </c>
      <c r="F81" s="62">
        <f>D81*Populations!G81/Populations!$E81</f>
        <v>186449.97047461462</v>
      </c>
      <c r="G81" s="62">
        <f>D81*Populations!H81/Populations!$E81</f>
        <v>187479.47846599278</v>
      </c>
      <c r="H81" s="62">
        <f>D81*Populations!I81/Populations!$E81</f>
        <v>188498.68702419993</v>
      </c>
      <c r="I81" s="62">
        <f>D81*Populations!J81/Populations!$E81</f>
        <v>189547.95271077284</v>
      </c>
      <c r="K81" s="62">
        <f t="shared" si="4"/>
        <v>184416.16702471478</v>
      </c>
      <c r="L81" s="62">
        <f>E81/E$4*Populations!F$4</f>
        <v>185457.44451681597</v>
      </c>
      <c r="M81" s="62">
        <f>F81/F$4*Populations!G$4</f>
        <v>186455.91601346948</v>
      </c>
      <c r="N81" s="62">
        <f>G81/G$4*Populations!H$4</f>
        <v>187489.35660909579</v>
      </c>
      <c r="O81" s="62">
        <f>H81/H$4*Populations!I$4</f>
        <v>188513.87960086545</v>
      </c>
      <c r="P81" s="62">
        <f>I81/I$4*Populations!J$4</f>
        <v>189569.22814164925</v>
      </c>
      <c r="R81" s="62">
        <f>L81/L$4*Quanta!B$11</f>
        <v>22690.987094243897</v>
      </c>
      <c r="S81" s="62">
        <f>M81/M$4*Quanta!J$11</f>
        <v>23502.774522130472</v>
      </c>
      <c r="T81" s="62">
        <f>N81/N$4*Quanta!K$11</f>
        <v>24217.821136688883</v>
      </c>
      <c r="U81" s="62">
        <f>O81/O$4*Quanta!L$11</f>
        <v>24959.413130155579</v>
      </c>
      <c r="V81" s="62">
        <f>P81/P$4*Quanta!M$11</f>
        <v>25762.848109746676</v>
      </c>
      <c r="X81" s="62">
        <f>K81/K$4*Quanta!B$11</f>
        <v>22732.30512982552</v>
      </c>
      <c r="Y81" s="62">
        <f>L81/L$4*Quanta!J$11</f>
        <v>23545.234530123111</v>
      </c>
      <c r="Z81" s="62">
        <f>M81/M$4*Quanta!K$11</f>
        <v>24257.588972267084</v>
      </c>
      <c r="AA81" s="62">
        <f>N81/N$4*Quanta!L$11</f>
        <v>24996.037394031053</v>
      </c>
      <c r="AB81" s="62">
        <f>O81/O$4*Quanta!M$11</f>
        <v>25794.642035259934</v>
      </c>
      <c r="AC81" s="62">
        <f>P81/P$4*Quanta!N$11</f>
        <v>26818.841177852955</v>
      </c>
      <c r="AE81" s="29">
        <f>Baselines!I81/X81-1</f>
        <v>5.7965739182588294E-2</v>
      </c>
    </row>
    <row r="82" spans="1:31" x14ac:dyDescent="0.2">
      <c r="A82" s="20" t="s">
        <v>169</v>
      </c>
      <c r="B82" s="20" t="s">
        <v>170</v>
      </c>
      <c r="D82" s="62">
        <v>208281.20067932422</v>
      </c>
      <c r="E82" s="62">
        <f>D82*Populations!F82/Populations!$E82</f>
        <v>208728.63241264268</v>
      </c>
      <c r="F82" s="62">
        <f>D82*Populations!G82/Populations!$E82</f>
        <v>209144.13251756626</v>
      </c>
      <c r="G82" s="62">
        <f>D82*Populations!H82/Populations!$E82</f>
        <v>209569.10029196856</v>
      </c>
      <c r="H82" s="62">
        <f>D82*Populations!I82/Populations!$E82</f>
        <v>209986.79399475016</v>
      </c>
      <c r="I82" s="62">
        <f>D82*Populations!J82/Populations!$E82</f>
        <v>210412.74383202329</v>
      </c>
      <c r="K82" s="62">
        <f t="shared" si="4"/>
        <v>208281.20067932422</v>
      </c>
      <c r="L82" s="62">
        <f>E82/E$4*Populations!F$4</f>
        <v>208731.30005848058</v>
      </c>
      <c r="M82" s="62">
        <f>F82/F$4*Populations!G$4</f>
        <v>209150.80173056203</v>
      </c>
      <c r="N82" s="62">
        <f>G82/G$4*Populations!H$4</f>
        <v>209580.14231949919</v>
      </c>
      <c r="O82" s="62">
        <f>H82/H$4*Populations!I$4</f>
        <v>210003.71846524315</v>
      </c>
      <c r="P82" s="62">
        <f>I82/I$4*Populations!J$4</f>
        <v>210436.36118965177</v>
      </c>
      <c r="R82" s="62">
        <f>L82/L$4*Quanta!B$11</f>
        <v>25538.577047319752</v>
      </c>
      <c r="S82" s="62">
        <f>M82/M$4*Quanta!J$11</f>
        <v>26363.465634638873</v>
      </c>
      <c r="T82" s="62">
        <f>N82/N$4*Quanta!K$11</f>
        <v>27071.266829709719</v>
      </c>
      <c r="U82" s="62">
        <f>O82/O$4*Quanta!L$11</f>
        <v>27804.687798801322</v>
      </c>
      <c r="V82" s="62">
        <f>P82/P$4*Quanta!M$11</f>
        <v>28598.734421420966</v>
      </c>
      <c r="X82" s="62">
        <f>K82/K$4*Quanta!B$11</f>
        <v>25674.060376790563</v>
      </c>
      <c r="Y82" s="62">
        <f>L82/L$4*Quanta!J$11</f>
        <v>26500.027682678443</v>
      </c>
      <c r="Z82" s="62">
        <f>M82/M$4*Quanta!K$11</f>
        <v>27210.153960647691</v>
      </c>
      <c r="AA82" s="62">
        <f>N82/N$4*Quanta!L$11</f>
        <v>27941.175804378458</v>
      </c>
      <c r="AB82" s="62">
        <f>O82/O$4*Quanta!M$11</f>
        <v>28735.129505337412</v>
      </c>
      <c r="AC82" s="62">
        <f>P82/P$4*Quanta!N$11</f>
        <v>29770.967599095431</v>
      </c>
      <c r="AE82" s="29">
        <f>Baselines!I82/X82-1</f>
        <v>-2.3604418750138301E-3</v>
      </c>
    </row>
    <row r="83" spans="1:31" x14ac:dyDescent="0.2">
      <c r="A83" s="20" t="s">
        <v>171</v>
      </c>
      <c r="B83" s="20" t="s">
        <v>172</v>
      </c>
      <c r="D83" s="62">
        <v>165387.39205748041</v>
      </c>
      <c r="E83" s="62">
        <f>D83*Populations!F83/Populations!$E83</f>
        <v>166069.40343625855</v>
      </c>
      <c r="F83" s="62">
        <f>D83*Populations!G83/Populations!$E83</f>
        <v>166766.78721525753</v>
      </c>
      <c r="G83" s="62">
        <f>D83*Populations!H83/Populations!$E83</f>
        <v>167478.34166718848</v>
      </c>
      <c r="H83" s="62">
        <f>D83*Populations!I83/Populations!$E83</f>
        <v>168198.90724188485</v>
      </c>
      <c r="I83" s="62">
        <f>D83*Populations!J83/Populations!$E83</f>
        <v>168931.37742753697</v>
      </c>
      <c r="K83" s="62">
        <f t="shared" si="4"/>
        <v>165387.39205748041</v>
      </c>
      <c r="L83" s="62">
        <f>E83/E$4*Populations!F$4</f>
        <v>166071.52587795598</v>
      </c>
      <c r="M83" s="62">
        <f>F83/F$4*Populations!G$4</f>
        <v>166772.10509442139</v>
      </c>
      <c r="N83" s="62">
        <f>G83/G$4*Populations!H$4</f>
        <v>167487.16596646205</v>
      </c>
      <c r="O83" s="62">
        <f>H83/H$4*Populations!I$4</f>
        <v>168212.4637012622</v>
      </c>
      <c r="P83" s="62">
        <f>I83/I$4*Populations!J$4</f>
        <v>168950.33879215166</v>
      </c>
      <c r="R83" s="62">
        <f>L83/L$4*Quanta!B$11</f>
        <v>20319.091855470946</v>
      </c>
      <c r="S83" s="62">
        <f>M83/M$4*Quanta!J$11</f>
        <v>21021.62948979362</v>
      </c>
      <c r="T83" s="62">
        <f>N83/N$4*Quanta!K$11</f>
        <v>21634.157273917084</v>
      </c>
      <c r="U83" s="62">
        <f>O83/O$4*Quanta!L$11</f>
        <v>22271.486768244449</v>
      </c>
      <c r="V83" s="62">
        <f>P83/P$4*Quanta!M$11</f>
        <v>22960.698627416888</v>
      </c>
      <c r="X83" s="62">
        <f>K83/K$4*Quanta!B$11</f>
        <v>20386.697769143382</v>
      </c>
      <c r="Y83" s="62">
        <f>L83/L$4*Quanta!J$11</f>
        <v>21084.044567525216</v>
      </c>
      <c r="Z83" s="62">
        <f>M83/M$4*Quanta!K$11</f>
        <v>21696.759555368353</v>
      </c>
      <c r="AA83" s="62">
        <f>N83/N$4*Quanta!L$11</f>
        <v>22329.349992099058</v>
      </c>
      <c r="AB83" s="62">
        <f>O83/O$4*Quanta!M$11</f>
        <v>23016.768294355836</v>
      </c>
      <c r="AC83" s="62">
        <f>P83/P$4*Quanta!N$11</f>
        <v>23901.834424443019</v>
      </c>
      <c r="AE83" s="29">
        <f>Baselines!I83/X83-1</f>
        <v>3.5724384552310973E-2</v>
      </c>
    </row>
    <row r="84" spans="1:31" x14ac:dyDescent="0.2">
      <c r="A84" s="20" t="s">
        <v>173</v>
      </c>
      <c r="B84" s="20" t="s">
        <v>174</v>
      </c>
      <c r="D84" s="62">
        <v>604219.08603009407</v>
      </c>
      <c r="E84" s="62">
        <f>D84*Populations!F84/Populations!$E84</f>
        <v>609502.07467957796</v>
      </c>
      <c r="F84" s="62">
        <f>D84*Populations!G84/Populations!$E84</f>
        <v>614614.02349240764</v>
      </c>
      <c r="G84" s="62">
        <f>D84*Populations!H84/Populations!$E84</f>
        <v>619675.53551207762</v>
      </c>
      <c r="H84" s="62">
        <f>D84*Populations!I84/Populations!$E84</f>
        <v>624595.06357949763</v>
      </c>
      <c r="I84" s="62">
        <f>D84*Populations!J84/Populations!$E84</f>
        <v>629409.92455366766</v>
      </c>
      <c r="K84" s="62">
        <f t="shared" si="4"/>
        <v>604219.08603009407</v>
      </c>
      <c r="L84" s="62">
        <f>E84/E$4*Populations!F$4</f>
        <v>609509.8643903326</v>
      </c>
      <c r="M84" s="62">
        <f>F84/F$4*Populations!G$4</f>
        <v>614633.62237755687</v>
      </c>
      <c r="N84" s="62">
        <f>G84/G$4*Populations!H$4</f>
        <v>619708.18571820843</v>
      </c>
      <c r="O84" s="62">
        <f>H84/H$4*Populations!I$4</f>
        <v>624645.40455819701</v>
      </c>
      <c r="P84" s="62">
        <f>I84/I$4*Populations!J$4</f>
        <v>629480.57141189673</v>
      </c>
      <c r="R84" s="62">
        <f>L84/L$4*Quanta!B$11</f>
        <v>74574.415185804755</v>
      </c>
      <c r="S84" s="62">
        <f>M84/M$4*Quanta!J$11</f>
        <v>77474.588896479225</v>
      </c>
      <c r="T84" s="62">
        <f>N84/N$4*Quanta!K$11</f>
        <v>80047.1145141124</v>
      </c>
      <c r="U84" s="62">
        <f>O84/O$4*Quanta!L$11</f>
        <v>82703.632991008839</v>
      </c>
      <c r="V84" s="62">
        <f>P84/P$4*Quanta!M$11</f>
        <v>85547.704700276954</v>
      </c>
      <c r="X84" s="62">
        <f>K84/K$4*Quanta!B$11</f>
        <v>74479.872619083559</v>
      </c>
      <c r="Y84" s="62">
        <f>L84/L$4*Quanta!J$11</f>
        <v>77381.917684046697</v>
      </c>
      <c r="Z84" s="62">
        <f>M84/M$4*Quanta!K$11</f>
        <v>79962.760629667217</v>
      </c>
      <c r="AA84" s="62">
        <f>N84/N$4*Quanta!L$11</f>
        <v>82619.351112797987</v>
      </c>
      <c r="AB84" s="62">
        <f>O84/O$4*Quanta!M$11</f>
        <v>85471.184634591991</v>
      </c>
      <c r="AC84" s="62">
        <f>P84/P$4*Quanta!N$11</f>
        <v>89054.218528680824</v>
      </c>
      <c r="AE84" s="29">
        <f>Baselines!I84/X84-1</f>
        <v>-3.8114004374764088E-3</v>
      </c>
    </row>
    <row r="85" spans="1:31" x14ac:dyDescent="0.2">
      <c r="A85" s="20" t="s">
        <v>175</v>
      </c>
      <c r="B85" s="20" t="s">
        <v>176</v>
      </c>
      <c r="D85" s="62">
        <v>296248.11142730783</v>
      </c>
      <c r="E85" s="62">
        <f>D85*Populations!F85/Populations!$E85</f>
        <v>297474.71719581803</v>
      </c>
      <c r="F85" s="62">
        <f>D85*Populations!G85/Populations!$E85</f>
        <v>298712.28778414638</v>
      </c>
      <c r="G85" s="62">
        <f>D85*Populations!H85/Populations!$E85</f>
        <v>300023.1743121004</v>
      </c>
      <c r="H85" s="62">
        <f>D85*Populations!I85/Populations!$E85</f>
        <v>301343.30057894025</v>
      </c>
      <c r="I85" s="62">
        <f>D85*Populations!J85/Populations!$E85</f>
        <v>302704.23347356828</v>
      </c>
      <c r="K85" s="62">
        <f t="shared" si="4"/>
        <v>296248.11142730783</v>
      </c>
      <c r="L85" s="62">
        <f>E85/E$4*Populations!F$4</f>
        <v>297478.51905654999</v>
      </c>
      <c r="M85" s="62">
        <f>F85/F$4*Populations!G$4</f>
        <v>298721.8131571401</v>
      </c>
      <c r="N85" s="62">
        <f>G85/G$4*Populations!H$4</f>
        <v>300038.98229212215</v>
      </c>
      <c r="O85" s="62">
        <f>H85/H$4*Populations!I$4</f>
        <v>301367.58818151697</v>
      </c>
      <c r="P85" s="62">
        <f>I85/I$4*Populations!J$4</f>
        <v>302738.20990487846</v>
      </c>
      <c r="R85" s="62">
        <f>L85/L$4*Quanta!B$11</f>
        <v>36396.927900701841</v>
      </c>
      <c r="S85" s="62">
        <f>M85/M$4*Quanta!J$11</f>
        <v>37653.894655544602</v>
      </c>
      <c r="T85" s="62">
        <f>N85/N$4*Quanta!K$11</f>
        <v>38755.748798768145</v>
      </c>
      <c r="U85" s="62">
        <f>O85/O$4*Quanta!L$11</f>
        <v>39901.349191831818</v>
      </c>
      <c r="V85" s="62">
        <f>P85/P$4*Quanta!M$11</f>
        <v>41142.745556616137</v>
      </c>
      <c r="X85" s="62">
        <f>K85/K$4*Quanta!B$11</f>
        <v>36517.419116500729</v>
      </c>
      <c r="Y85" s="62">
        <f>L85/L$4*Quanta!J$11</f>
        <v>37767.162796342076</v>
      </c>
      <c r="Z85" s="62">
        <f>M85/M$4*Quanta!K$11</f>
        <v>38863.186084655004</v>
      </c>
      <c r="AA85" s="62">
        <f>N85/N$4*Quanta!L$11</f>
        <v>40001.12729960194</v>
      </c>
      <c r="AB85" s="62">
        <f>O85/O$4*Quanta!M$11</f>
        <v>41236.587325192224</v>
      </c>
      <c r="AC85" s="62">
        <f>P85/P$4*Quanta!N$11</f>
        <v>42829.145054279215</v>
      </c>
      <c r="AE85" s="29">
        <f>Baselines!I85/X85-1</f>
        <v>0.13080280586808857</v>
      </c>
    </row>
    <row r="86" spans="1:31" x14ac:dyDescent="0.2">
      <c r="A86" s="20" t="s">
        <v>177</v>
      </c>
      <c r="B86" s="20" t="s">
        <v>178</v>
      </c>
      <c r="D86" s="62">
        <v>244411.02815095425</v>
      </c>
      <c r="E86" s="62">
        <f>D86*Populations!F86/Populations!$E86</f>
        <v>245708.50070750745</v>
      </c>
      <c r="F86" s="62">
        <f>D86*Populations!G86/Populations!$E86</f>
        <v>247045.32721091728</v>
      </c>
      <c r="G86" s="62">
        <f>D86*Populations!H86/Populations!$E86</f>
        <v>248403.07034231213</v>
      </c>
      <c r="H86" s="62">
        <f>D86*Populations!I86/Populations!$E86</f>
        <v>249808.19815036349</v>
      </c>
      <c r="I86" s="62">
        <f>D86*Populations!J86/Populations!$E86</f>
        <v>251261.20347476384</v>
      </c>
      <c r="K86" s="62">
        <f t="shared" si="4"/>
        <v>244411.02815095425</v>
      </c>
      <c r="L86" s="62">
        <f>E86/E$4*Populations!F$4</f>
        <v>245711.64097270096</v>
      </c>
      <c r="M86" s="62">
        <f>F86/F$4*Populations!G$4</f>
        <v>247053.20502172146</v>
      </c>
      <c r="N86" s="62">
        <f>G86/G$4*Populations!H$4</f>
        <v>248416.15850052628</v>
      </c>
      <c r="O86" s="62">
        <f>H86/H$4*Populations!I$4</f>
        <v>249828.33213783038</v>
      </c>
      <c r="P86" s="62">
        <f>I86/I$4*Populations!J$4</f>
        <v>251289.40578605238</v>
      </c>
      <c r="R86" s="62">
        <f>L86/L$4*Quanta!B$11</f>
        <v>30063.175348625628</v>
      </c>
      <c r="S86" s="62">
        <f>M86/M$4*Quanta!J$11</f>
        <v>31141.064851896343</v>
      </c>
      <c r="T86" s="62">
        <f>N86/N$4*Quanta!K$11</f>
        <v>32087.677950553261</v>
      </c>
      <c r="U86" s="62">
        <f>O86/O$4*Quanta!L$11</f>
        <v>33077.50371828433</v>
      </c>
      <c r="V86" s="62">
        <f>P86/P$4*Quanta!M$11</f>
        <v>34150.747230015288</v>
      </c>
      <c r="X86" s="62">
        <f>K86/K$4*Quanta!B$11</f>
        <v>30127.651814156125</v>
      </c>
      <c r="Y86" s="62">
        <f>L86/L$4*Quanta!J$11</f>
        <v>31194.963505275071</v>
      </c>
      <c r="Z86" s="62">
        <f>M86/M$4*Quanta!K$11</f>
        <v>32141.19042093158</v>
      </c>
      <c r="AA86" s="62">
        <f>N86/N$4*Quanta!L$11</f>
        <v>33118.78444442567</v>
      </c>
      <c r="AB86" s="62">
        <f>O86/O$4*Quanta!M$11</f>
        <v>34184.392212422397</v>
      </c>
      <c r="AC86" s="62">
        <f>P86/P$4*Quanta!N$11</f>
        <v>35550.551793234466</v>
      </c>
      <c r="AE86" s="29">
        <f>Baselines!I86/X86-1</f>
        <v>-7.3442557946599152E-2</v>
      </c>
    </row>
    <row r="87" spans="1:31" x14ac:dyDescent="0.2">
      <c r="A87" s="20" t="s">
        <v>179</v>
      </c>
      <c r="B87" s="20" t="s">
        <v>180</v>
      </c>
      <c r="D87" s="62">
        <v>202622.38472535653</v>
      </c>
      <c r="E87" s="62">
        <f>D87*Populations!F87/Populations!$E87</f>
        <v>203482.66449567612</v>
      </c>
      <c r="F87" s="62">
        <f>D87*Populations!G87/Populations!$E87</f>
        <v>204325.55125607224</v>
      </c>
      <c r="G87" s="62">
        <f>D87*Populations!H87/Populations!$E87</f>
        <v>205178.48881035901</v>
      </c>
      <c r="H87" s="62">
        <f>D87*Populations!I87/Populations!$E87</f>
        <v>206045.15546303996</v>
      </c>
      <c r="I87" s="62">
        <f>D87*Populations!J87/Populations!$E87</f>
        <v>206932.97529018944</v>
      </c>
      <c r="K87" s="62">
        <f t="shared" si="4"/>
        <v>202622.38472535653</v>
      </c>
      <c r="L87" s="62">
        <f>E87/E$4*Populations!F$4</f>
        <v>203485.26509568366</v>
      </c>
      <c r="M87" s="62">
        <f>F87/F$4*Populations!G$4</f>
        <v>204332.0668135751</v>
      </c>
      <c r="N87" s="62">
        <f>G87/G$4*Populations!H$4</f>
        <v>205189.29950009802</v>
      </c>
      <c r="O87" s="62">
        <f>H87/H$4*Populations!I$4</f>
        <v>206061.7622461977</v>
      </c>
      <c r="P87" s="62">
        <f>I87/I$4*Populations!J$4</f>
        <v>206956.20206815712</v>
      </c>
      <c r="R87" s="62">
        <f>L87/L$4*Quanta!B$11</f>
        <v>24896.717067274662</v>
      </c>
      <c r="S87" s="62">
        <f>M87/M$4*Quanta!J$11</f>
        <v>25756.063935313447</v>
      </c>
      <c r="T87" s="62">
        <f>N87/N$4*Quanta!K$11</f>
        <v>26504.105856080278</v>
      </c>
      <c r="U87" s="62">
        <f>O87/O$4*Quanta!L$11</f>
        <v>27282.769126179141</v>
      </c>
      <c r="V87" s="62">
        <f>P87/P$4*Quanta!M$11</f>
        <v>28125.77363699544</v>
      </c>
      <c r="X87" s="62">
        <f>K87/K$4*Quanta!B$11</f>
        <v>24976.518870454634</v>
      </c>
      <c r="Y87" s="62">
        <f>L87/L$4*Quanta!J$11</f>
        <v>25834.003604356374</v>
      </c>
      <c r="Z87" s="62">
        <f>M87/M$4*Quanta!K$11</f>
        <v>26583.244965311034</v>
      </c>
      <c r="AA87" s="62">
        <f>N87/N$4*Quanta!L$11</f>
        <v>27355.78966145252</v>
      </c>
      <c r="AB87" s="62">
        <f>O87/O$4*Quanta!M$11</f>
        <v>28195.745615916479</v>
      </c>
      <c r="AC87" s="62">
        <f>P87/P$4*Quanta!N$11</f>
        <v>29278.620630824396</v>
      </c>
      <c r="AE87" s="29">
        <f>Baselines!I87/X87-1</f>
        <v>-1.5145254117180484E-2</v>
      </c>
    </row>
    <row r="88" spans="1:31" x14ac:dyDescent="0.2">
      <c r="A88" s="20" t="s">
        <v>181</v>
      </c>
      <c r="B88" s="20" t="s">
        <v>182</v>
      </c>
      <c r="D88" s="62">
        <v>259019.3919740376</v>
      </c>
      <c r="E88" s="62">
        <f>D88*Populations!F88/Populations!$E88</f>
        <v>260525.86644841669</v>
      </c>
      <c r="F88" s="62">
        <f>D88*Populations!G88/Populations!$E88</f>
        <v>262049.21047229288</v>
      </c>
      <c r="G88" s="62">
        <f>D88*Populations!H88/Populations!$E88</f>
        <v>263560.75470062788</v>
      </c>
      <c r="H88" s="62">
        <f>D88*Populations!I88/Populations!$E88</f>
        <v>265042.92833215994</v>
      </c>
      <c r="I88" s="62">
        <f>D88*Populations!J88/Populations!$E88</f>
        <v>266573.00536065683</v>
      </c>
      <c r="K88" s="62">
        <f t="shared" si="4"/>
        <v>259019.3919740376</v>
      </c>
      <c r="L88" s="62">
        <f>E88/E$4*Populations!F$4</f>
        <v>260529.1960862113</v>
      </c>
      <c r="M88" s="62">
        <f>F88/F$4*Populations!G$4</f>
        <v>262057.5667287127</v>
      </c>
      <c r="N88" s="62">
        <f>G88/G$4*Populations!H$4</f>
        <v>263574.6415050535</v>
      </c>
      <c r="O88" s="62">
        <f>H88/H$4*Populations!I$4</f>
        <v>265064.29020513583</v>
      </c>
      <c r="P88" s="62">
        <f>I88/I$4*Populations!J$4</f>
        <v>266602.92631452606</v>
      </c>
      <c r="R88" s="62">
        <f>L88/L$4*Quanta!B$11</f>
        <v>31876.12468977987</v>
      </c>
      <c r="S88" s="62">
        <f>M88/M$4*Quanta!J$11</f>
        <v>33032.365152726859</v>
      </c>
      <c r="T88" s="62">
        <f>N88/N$4*Quanta!K$11</f>
        <v>34045.684723559432</v>
      </c>
      <c r="U88" s="62">
        <f>O88/O$4*Quanta!L$11</f>
        <v>35094.758748209766</v>
      </c>
      <c r="V88" s="62">
        <f>P88/P$4*Quanta!M$11</f>
        <v>36231.886174706058</v>
      </c>
      <c r="X88" s="62">
        <f>K88/K$4*Quanta!B$11</f>
        <v>31928.371291366224</v>
      </c>
      <c r="Y88" s="62">
        <f>L88/L$4*Quanta!J$11</f>
        <v>33076.164937871064</v>
      </c>
      <c r="Z88" s="62">
        <f>M88/M$4*Quanta!K$11</f>
        <v>34093.23166940087</v>
      </c>
      <c r="AA88" s="62">
        <f>N88/N$4*Quanta!L$11</f>
        <v>35139.70987118435</v>
      </c>
      <c r="AB88" s="62">
        <f>O88/O$4*Quanta!M$11</f>
        <v>36269.151622405763</v>
      </c>
      <c r="AC88" s="62">
        <f>P88/P$4*Quanta!N$11</f>
        <v>37716.994516839644</v>
      </c>
      <c r="AE88" s="29">
        <f>Baselines!I88/X88-1</f>
        <v>7.161745545260878E-2</v>
      </c>
    </row>
    <row r="89" spans="1:31" x14ac:dyDescent="0.2">
      <c r="A89" s="20" t="s">
        <v>183</v>
      </c>
      <c r="B89" s="20" t="s">
        <v>184</v>
      </c>
      <c r="D89" s="62">
        <v>289974.53198754892</v>
      </c>
      <c r="E89" s="62">
        <f>D89*Populations!F89/Populations!$E89</f>
        <v>291225.98995150829</v>
      </c>
      <c r="F89" s="62">
        <f>D89*Populations!G89/Populations!$E89</f>
        <v>292452.01018554007</v>
      </c>
      <c r="G89" s="62">
        <f>D89*Populations!H89/Populations!$E89</f>
        <v>293728.73897163116</v>
      </c>
      <c r="H89" s="62">
        <f>D89*Populations!I89/Populations!$E89</f>
        <v>295010.52211851062</v>
      </c>
      <c r="I89" s="62">
        <f>D89*Populations!J89/Populations!$E89</f>
        <v>296317.77441325592</v>
      </c>
      <c r="K89" s="62">
        <f t="shared" si="4"/>
        <v>289974.53198754892</v>
      </c>
      <c r="L89" s="62">
        <f>E89/E$4*Populations!F$4</f>
        <v>291229.7119506945</v>
      </c>
      <c r="M89" s="62">
        <f>F89/F$4*Populations!G$4</f>
        <v>292461.33593005652</v>
      </c>
      <c r="N89" s="62">
        <f>G89/G$4*Populations!H$4</f>
        <v>293744.21530291165</v>
      </c>
      <c r="O89" s="62">
        <f>H89/H$4*Populations!I$4</f>
        <v>295034.29931317002</v>
      </c>
      <c r="P89" s="62">
        <f>I89/I$4*Populations!J$4</f>
        <v>296351.03400924115</v>
      </c>
      <c r="R89" s="62">
        <f>L89/L$4*Quanta!B$11</f>
        <v>35632.37729577571</v>
      </c>
      <c r="S89" s="62">
        <f>M89/M$4*Quanta!J$11</f>
        <v>36864.761289250935</v>
      </c>
      <c r="T89" s="62">
        <f>N89/N$4*Quanta!K$11</f>
        <v>37942.659758414389</v>
      </c>
      <c r="U89" s="62">
        <f>O89/O$4*Quanta!L$11</f>
        <v>39062.81585056075</v>
      </c>
      <c r="V89" s="62">
        <f>P89/P$4*Quanta!M$11</f>
        <v>40274.715211909643</v>
      </c>
      <c r="X89" s="62">
        <f>K89/K$4*Quanta!B$11</f>
        <v>35744.097968026334</v>
      </c>
      <c r="Y89" s="62">
        <f>L89/L$4*Quanta!J$11</f>
        <v>36973.829160023546</v>
      </c>
      <c r="Z89" s="62">
        <f>M89/M$4*Quanta!K$11</f>
        <v>38048.708933209396</v>
      </c>
      <c r="AA89" s="62">
        <f>N89/N$4*Quanta!L$11</f>
        <v>39161.910429403433</v>
      </c>
      <c r="AB89" s="62">
        <f>O89/O$4*Quanta!M$11</f>
        <v>40369.993737437348</v>
      </c>
      <c r="AC89" s="62">
        <f>P89/P$4*Quanta!N$11</f>
        <v>41925.535024321653</v>
      </c>
      <c r="AE89" s="29">
        <f>Baselines!I89/X89-1</f>
        <v>0.2184948698092688</v>
      </c>
    </row>
    <row r="90" spans="1:31" x14ac:dyDescent="0.2">
      <c r="A90" s="20" t="s">
        <v>185</v>
      </c>
      <c r="B90" s="20" t="s">
        <v>186</v>
      </c>
      <c r="D90" s="62">
        <v>134739.91459573526</v>
      </c>
      <c r="E90" s="62">
        <f>D90*Populations!F90/Populations!$E90</f>
        <v>135263.54397238555</v>
      </c>
      <c r="F90" s="62">
        <f>D90*Populations!G90/Populations!$E90</f>
        <v>135741.94017927753</v>
      </c>
      <c r="G90" s="62">
        <f>D90*Populations!H90/Populations!$E90</f>
        <v>136243.28726712408</v>
      </c>
      <c r="H90" s="62">
        <f>D90*Populations!I90/Populations!$E90</f>
        <v>136742.05789366132</v>
      </c>
      <c r="I90" s="62">
        <f>D90*Populations!J90/Populations!$E90</f>
        <v>137225.13600970415</v>
      </c>
      <c r="K90" s="62">
        <f t="shared" si="4"/>
        <v>134739.91459573526</v>
      </c>
      <c r="L90" s="62">
        <f>E90/E$4*Populations!F$4</f>
        <v>135265.2727013382</v>
      </c>
      <c r="M90" s="62">
        <f>F90/F$4*Populations!G$4</f>
        <v>135746.26873442568</v>
      </c>
      <c r="N90" s="62">
        <f>G90/G$4*Populations!H$4</f>
        <v>136250.46581647499</v>
      </c>
      <c r="O90" s="62">
        <f>H90/H$4*Populations!I$4</f>
        <v>136753.07900065545</v>
      </c>
      <c r="P90" s="62">
        <f>I90/I$4*Populations!J$4</f>
        <v>137240.53857065999</v>
      </c>
      <c r="R90" s="62">
        <f>L90/L$4*Quanta!B$11</f>
        <v>16549.902136105102</v>
      </c>
      <c r="S90" s="62">
        <f>M90/M$4*Quanta!J$11</f>
        <v>17110.821766874175</v>
      </c>
      <c r="T90" s="62">
        <f>N90/N$4*Quanta!K$11</f>
        <v>17599.342547287051</v>
      </c>
      <c r="U90" s="62">
        <f>O90/O$4*Quanta!L$11</f>
        <v>18106.234951108036</v>
      </c>
      <c r="V90" s="62">
        <f>P90/P$4*Quanta!M$11</f>
        <v>18651.271539987516</v>
      </c>
      <c r="X90" s="62">
        <f>K90/K$4*Quanta!B$11</f>
        <v>16608.895527832978</v>
      </c>
      <c r="Y90" s="62">
        <f>L90/L$4*Quanta!J$11</f>
        <v>17172.956188584205</v>
      </c>
      <c r="Z90" s="62">
        <f>M90/M$4*Quanta!K$11</f>
        <v>17660.352440845763</v>
      </c>
      <c r="AA90" s="62">
        <f>N90/N$4*Quanta!L$11</f>
        <v>18164.880396936271</v>
      </c>
      <c r="AB90" s="62">
        <f>O90/O$4*Quanta!M$11</f>
        <v>18712.132642488647</v>
      </c>
      <c r="AC90" s="62">
        <f>P90/P$4*Quanta!N$11</f>
        <v>19415.768282494158</v>
      </c>
      <c r="AE90" s="29">
        <f>Baselines!I90/X90-1</f>
        <v>8.8367754384623742E-2</v>
      </c>
    </row>
    <row r="91" spans="1:31" x14ac:dyDescent="0.2">
      <c r="A91" s="20" t="s">
        <v>187</v>
      </c>
      <c r="B91" s="20" t="s">
        <v>188</v>
      </c>
      <c r="D91" s="62">
        <v>299379.68772144843</v>
      </c>
      <c r="E91" s="62">
        <f>D91*Populations!F91/Populations!$E91</f>
        <v>300369.22042488813</v>
      </c>
      <c r="F91" s="62">
        <f>D91*Populations!G91/Populations!$E91</f>
        <v>301309.05135495664</v>
      </c>
      <c r="G91" s="62">
        <f>D91*Populations!H91/Populations!$E91</f>
        <v>302275.94717443531</v>
      </c>
      <c r="H91" s="62">
        <f>D91*Populations!I91/Populations!$E91</f>
        <v>303172.63667998515</v>
      </c>
      <c r="I91" s="62">
        <f>D91*Populations!J91/Populations!$E91</f>
        <v>304036.18975306884</v>
      </c>
      <c r="K91" s="62">
        <f t="shared" si="4"/>
        <v>299379.68772144843</v>
      </c>
      <c r="L91" s="62">
        <f>E91/E$4*Populations!F$4</f>
        <v>300373.05927867373</v>
      </c>
      <c r="M91" s="62">
        <f>F91/F$4*Populations!G$4</f>
        <v>301318.65953385632</v>
      </c>
      <c r="N91" s="62">
        <f>G91/G$4*Populations!H$4</f>
        <v>302291.87385124934</v>
      </c>
      <c r="O91" s="62">
        <f>H91/H$4*Populations!I$4</f>
        <v>303197.0717229998</v>
      </c>
      <c r="P91" s="62">
        <f>I91/I$4*Populations!J$4</f>
        <v>304070.3156871479</v>
      </c>
      <c r="R91" s="62">
        <f>L91/L$4*Quanta!B$11</f>
        <v>36751.079091532163</v>
      </c>
      <c r="S91" s="62">
        <f>M91/M$4*Quanta!J$11</f>
        <v>37981.22722919254</v>
      </c>
      <c r="T91" s="62">
        <f>N91/N$4*Quanta!K$11</f>
        <v>39046.752649899034</v>
      </c>
      <c r="U91" s="62">
        <f>O91/O$4*Quanta!L$11</f>
        <v>40143.574515629567</v>
      </c>
      <c r="V91" s="62">
        <f>P91/P$4*Quanta!M$11</f>
        <v>41323.781472999566</v>
      </c>
      <c r="X91" s="62">
        <f>K91/K$4*Quanta!B$11</f>
        <v>36903.437050851317</v>
      </c>
      <c r="Y91" s="62">
        <f>L91/L$4*Quanta!J$11</f>
        <v>38134.646714630391</v>
      </c>
      <c r="Z91" s="62">
        <f>M91/M$4*Quanta!K$11</f>
        <v>39201.031262096047</v>
      </c>
      <c r="AA91" s="62">
        <f>N91/N$4*Quanta!L$11</f>
        <v>40301.482278013063</v>
      </c>
      <c r="AB91" s="62">
        <f>O91/O$4*Quanta!M$11</f>
        <v>41486.91835207399</v>
      </c>
      <c r="AC91" s="62">
        <f>P91/P$4*Quanta!N$11</f>
        <v>43017.601449639384</v>
      </c>
      <c r="AE91" s="29">
        <f>Baselines!I91/X91-1</f>
        <v>-1.6024939747926292E-2</v>
      </c>
    </row>
    <row r="92" spans="1:31" x14ac:dyDescent="0.2">
      <c r="A92" s="20" t="s">
        <v>189</v>
      </c>
      <c r="B92" s="20" t="s">
        <v>190</v>
      </c>
      <c r="D92" s="62">
        <v>172592.18746520148</v>
      </c>
      <c r="E92" s="62">
        <f>D92*Populations!F92/Populations!$E92</f>
        <v>173303.38857789335</v>
      </c>
      <c r="F92" s="62">
        <f>D92*Populations!G92/Populations!$E92</f>
        <v>173998.23943283391</v>
      </c>
      <c r="G92" s="62">
        <f>D92*Populations!H92/Populations!$E92</f>
        <v>174694.95005201871</v>
      </c>
      <c r="H92" s="62">
        <f>D92*Populations!I92/Populations!$E92</f>
        <v>175347.21047448821</v>
      </c>
      <c r="I92" s="62">
        <f>D92*Populations!J92/Populations!$E92</f>
        <v>175989.35207027648</v>
      </c>
      <c r="K92" s="62">
        <f t="shared" si="4"/>
        <v>172592.18746520148</v>
      </c>
      <c r="L92" s="62">
        <f>E92/E$4*Populations!F$4</f>
        <v>173305.60347317575</v>
      </c>
      <c r="M92" s="62">
        <f>F92/F$4*Populations!G$4</f>
        <v>174003.78790940699</v>
      </c>
      <c r="N92" s="62">
        <f>G92/G$4*Populations!H$4</f>
        <v>174704.15458859043</v>
      </c>
      <c r="O92" s="62">
        <f>H92/H$4*Populations!I$4</f>
        <v>175361.34307127321</v>
      </c>
      <c r="P92" s="62">
        <f>I92/I$4*Populations!J$4</f>
        <v>176009.10564313974</v>
      </c>
      <c r="R92" s="62">
        <f>L92/L$4*Quanta!B$11</f>
        <v>21204.191732585918</v>
      </c>
      <c r="S92" s="62">
        <f>M92/M$4*Quanta!J$11</f>
        <v>21933.183353302535</v>
      </c>
      <c r="T92" s="62">
        <f>N92/N$4*Quanta!K$11</f>
        <v>22566.368801852663</v>
      </c>
      <c r="U92" s="62">
        <f>O92/O$4*Quanta!L$11</f>
        <v>23218.00505109736</v>
      </c>
      <c r="V92" s="62">
        <f>P92/P$4*Quanta!M$11</f>
        <v>23919.999564635647</v>
      </c>
      <c r="X92" s="62">
        <f>K92/K$4*Quanta!B$11</f>
        <v>21274.806497616912</v>
      </c>
      <c r="Y92" s="62">
        <f>L92/L$4*Quanta!J$11</f>
        <v>22002.465793657844</v>
      </c>
      <c r="Z92" s="62">
        <f>M92/M$4*Quanta!K$11</f>
        <v>22637.588857298655</v>
      </c>
      <c r="AA92" s="62">
        <f>N92/N$4*Quanta!L$11</f>
        <v>23291.517235795633</v>
      </c>
      <c r="AB92" s="62">
        <f>O92/O$4*Quanta!M$11</f>
        <v>23994.960375984621</v>
      </c>
      <c r="AC92" s="62">
        <f>P92/P$4*Quanta!N$11</f>
        <v>24900.456136120236</v>
      </c>
      <c r="AE92" s="29">
        <f>Baselines!I92/X92-1</f>
        <v>2.4639166633163345E-2</v>
      </c>
    </row>
    <row r="93" spans="1:31" x14ac:dyDescent="0.2">
      <c r="A93" s="20" t="s">
        <v>191</v>
      </c>
      <c r="B93" s="20" t="s">
        <v>192</v>
      </c>
      <c r="D93" s="62">
        <v>292086.84257752146</v>
      </c>
      <c r="E93" s="62">
        <f>D93*Populations!F93/Populations!$E93</f>
        <v>293608.66879385652</v>
      </c>
      <c r="F93" s="62">
        <f>D93*Populations!G93/Populations!$E93</f>
        <v>295116.70256611938</v>
      </c>
      <c r="G93" s="62">
        <f>D93*Populations!H93/Populations!$E93</f>
        <v>296631.03191829548</v>
      </c>
      <c r="H93" s="62">
        <f>D93*Populations!I93/Populations!$E93</f>
        <v>298136.74179023906</v>
      </c>
      <c r="I93" s="62">
        <f>D93*Populations!J93/Populations!$E93</f>
        <v>299639.29111522518</v>
      </c>
      <c r="K93" s="62">
        <f t="shared" si="4"/>
        <v>292086.84257752146</v>
      </c>
      <c r="L93" s="62">
        <f>E93/E$4*Populations!F$4</f>
        <v>293612.42124475044</v>
      </c>
      <c r="M93" s="62">
        <f>F93/F$4*Populations!G$4</f>
        <v>295126.11328266369</v>
      </c>
      <c r="N93" s="62">
        <f>G93/G$4*Populations!H$4</f>
        <v>296646.66116905963</v>
      </c>
      <c r="O93" s="62">
        <f>H93/H$4*Populations!I$4</f>
        <v>298160.77095127967</v>
      </c>
      <c r="P93" s="62">
        <f>I93/I$4*Populations!J$4</f>
        <v>299672.92352820991</v>
      </c>
      <c r="R93" s="62">
        <f>L93/L$4*Quanta!B$11</f>
        <v>35923.905230831755</v>
      </c>
      <c r="S93" s="62">
        <f>M93/M$4*Quanta!J$11</f>
        <v>37200.656564708333</v>
      </c>
      <c r="T93" s="62">
        <f>N93/N$4*Quanta!K$11</f>
        <v>38317.565919044333</v>
      </c>
      <c r="U93" s="62">
        <f>O93/O$4*Quanta!L$11</f>
        <v>39476.763605604101</v>
      </c>
      <c r="V93" s="62">
        <f>P93/P$4*Quanta!M$11</f>
        <v>40726.166831740076</v>
      </c>
      <c r="X93" s="62">
        <f>K93/K$4*Quanta!B$11</f>
        <v>36004.474754047391</v>
      </c>
      <c r="Y93" s="62">
        <f>L93/L$4*Quanta!J$11</f>
        <v>37276.332245255937</v>
      </c>
      <c r="Z93" s="62">
        <f>M93/M$4*Quanta!K$11</f>
        <v>38395.39181195206</v>
      </c>
      <c r="AA93" s="62">
        <f>N93/N$4*Quanta!L$11</f>
        <v>39548.863836874174</v>
      </c>
      <c r="AB93" s="62">
        <f>O93/O$4*Quanta!M$11</f>
        <v>40797.793626279381</v>
      </c>
      <c r="AC93" s="62">
        <f>P93/P$4*Quanta!N$11</f>
        <v>42395.491189111381</v>
      </c>
      <c r="AE93" s="29">
        <f>Baselines!I93/X93-1</f>
        <v>5.9582940014557551E-3</v>
      </c>
    </row>
    <row r="94" spans="1:31" x14ac:dyDescent="0.2">
      <c r="A94" s="20" t="s">
        <v>193</v>
      </c>
      <c r="B94" s="20" t="s">
        <v>194</v>
      </c>
      <c r="D94" s="62">
        <v>183755.54513135832</v>
      </c>
      <c r="E94" s="62">
        <f>D94*Populations!F94/Populations!$E94</f>
        <v>184639.0953203009</v>
      </c>
      <c r="F94" s="62">
        <f>D94*Populations!G94/Populations!$E94</f>
        <v>185550.66771682835</v>
      </c>
      <c r="G94" s="62">
        <f>D94*Populations!H94/Populations!$E94</f>
        <v>186493.55002050739</v>
      </c>
      <c r="H94" s="62">
        <f>D94*Populations!I94/Populations!$E94</f>
        <v>187456.80254379284</v>
      </c>
      <c r="I94" s="62">
        <f>D94*Populations!J94/Populations!$E94</f>
        <v>188437.10379284929</v>
      </c>
      <c r="K94" s="62">
        <f t="shared" si="4"/>
        <v>183755.54513135832</v>
      </c>
      <c r="L94" s="62">
        <f>E94/E$4*Populations!F$4</f>
        <v>184641.45509101587</v>
      </c>
      <c r="M94" s="62">
        <f>F94/F$4*Populations!G$4</f>
        <v>185556.58457860982</v>
      </c>
      <c r="N94" s="62">
        <f>G94/G$4*Populations!H$4</f>
        <v>186503.37621583269</v>
      </c>
      <c r="O94" s="62">
        <f>H94/H$4*Populations!I$4</f>
        <v>187471.9111468769</v>
      </c>
      <c r="P94" s="62">
        <f>I94/I$4*Populations!J$4</f>
        <v>188458.25453871049</v>
      </c>
      <c r="R94" s="62">
        <f>L94/L$4*Quanta!B$11</f>
        <v>22591.149605497572</v>
      </c>
      <c r="S94" s="62">
        <f>M94/M$4*Quanta!J$11</f>
        <v>23389.413764338031</v>
      </c>
      <c r="T94" s="62">
        <f>N94/N$4*Quanta!K$11</f>
        <v>24090.462990924305</v>
      </c>
      <c r="U94" s="62">
        <f>O94/O$4*Quanta!L$11</f>
        <v>24821.455536970643</v>
      </c>
      <c r="V94" s="62">
        <f>P94/P$4*Quanta!M$11</f>
        <v>25611.864511474796</v>
      </c>
      <c r="X94" s="62">
        <f>K94/K$4*Quanta!B$11</f>
        <v>22650.872689831202</v>
      </c>
      <c r="Y94" s="62">
        <f>L94/L$4*Quanta!J$11</f>
        <v>23441.63846012107</v>
      </c>
      <c r="Z94" s="62">
        <f>M94/M$4*Quanta!K$11</f>
        <v>24140.587523543465</v>
      </c>
      <c r="AA94" s="62">
        <f>N94/N$4*Quanta!L$11</f>
        <v>24864.586717440536</v>
      </c>
      <c r="AB94" s="62">
        <f>O94/O$4*Quanta!M$11</f>
        <v>25652.067900455779</v>
      </c>
      <c r="AC94" s="62">
        <f>P94/P$4*Quanta!N$11</f>
        <v>26661.668914706224</v>
      </c>
      <c r="AE94" s="29">
        <f>Baselines!I94/X94-1</f>
        <v>-8.0256187685312064E-2</v>
      </c>
    </row>
    <row r="95" spans="1:31" x14ac:dyDescent="0.2">
      <c r="A95" s="20" t="s">
        <v>195</v>
      </c>
      <c r="B95" s="20" t="s">
        <v>196</v>
      </c>
      <c r="D95" s="62">
        <v>286643.38152914302</v>
      </c>
      <c r="E95" s="62">
        <f>D95*Populations!F95/Populations!$E95</f>
        <v>287645.32437656546</v>
      </c>
      <c r="F95" s="62">
        <f>D95*Populations!G95/Populations!$E95</f>
        <v>288651.2874857313</v>
      </c>
      <c r="G95" s="62">
        <f>D95*Populations!H95/Populations!$E95</f>
        <v>289695.78594280005</v>
      </c>
      <c r="H95" s="62">
        <f>D95*Populations!I95/Populations!$E95</f>
        <v>290750.66884816112</v>
      </c>
      <c r="I95" s="62">
        <f>D95*Populations!J95/Populations!$E95</f>
        <v>291834.99249183154</v>
      </c>
      <c r="K95" s="62">
        <f t="shared" si="4"/>
        <v>286643.38152914302</v>
      </c>
      <c r="L95" s="62">
        <f>E95/E$4*Populations!F$4</f>
        <v>287649.00061323453</v>
      </c>
      <c r="M95" s="62">
        <f>F95/F$4*Populations!G$4</f>
        <v>288660.49203234981</v>
      </c>
      <c r="N95" s="62">
        <f>G95/G$4*Populations!H$4</f>
        <v>289711.04978102539</v>
      </c>
      <c r="O95" s="62">
        <f>H95/H$4*Populations!I$4</f>
        <v>290774.10270808212</v>
      </c>
      <c r="P95" s="62">
        <f>I95/I$4*Populations!J$4</f>
        <v>291867.74892692507</v>
      </c>
      <c r="R95" s="62">
        <f>L95/L$4*Quanta!B$11</f>
        <v>35194.272074611887</v>
      </c>
      <c r="S95" s="62">
        <f>M95/M$4*Quanta!J$11</f>
        <v>36385.664787345559</v>
      </c>
      <c r="T95" s="62">
        <f>N95/N$4*Quanta!K$11</f>
        <v>37421.699619715168</v>
      </c>
      <c r="U95" s="62">
        <f>O95/O$4*Quanta!L$11</f>
        <v>38498.761854604534</v>
      </c>
      <c r="V95" s="62">
        <f>P95/P$4*Quanta!M$11</f>
        <v>39665.427545653511</v>
      </c>
      <c r="X95" s="62">
        <f>K95/K$4*Quanta!B$11</f>
        <v>35333.479257771432</v>
      </c>
      <c r="Y95" s="62">
        <f>L95/L$4*Quanta!J$11</f>
        <v>36519.2305945962</v>
      </c>
      <c r="Z95" s="62">
        <f>M95/M$4*Quanta!K$11</f>
        <v>37554.225781429654</v>
      </c>
      <c r="AA95" s="62">
        <f>N95/N$4*Quanta!L$11</f>
        <v>38624.209740550061</v>
      </c>
      <c r="AB95" s="62">
        <f>O95/O$4*Quanta!M$11</f>
        <v>39787.064529992567</v>
      </c>
      <c r="AC95" s="62">
        <f>P95/P$4*Quanta!N$11</f>
        <v>41291.273273317267</v>
      </c>
      <c r="AE95" s="29">
        <f>Baselines!I95/X95-1</f>
        <v>-7.4022692152405867E-2</v>
      </c>
    </row>
    <row r="96" spans="1:31" x14ac:dyDescent="0.2">
      <c r="A96" s="20" t="s">
        <v>197</v>
      </c>
      <c r="B96" s="20" t="s">
        <v>198</v>
      </c>
      <c r="D96" s="62">
        <v>113068.17461798883</v>
      </c>
      <c r="E96" s="62">
        <f>D96*Populations!F96/Populations!$E96</f>
        <v>113260.10638009796</v>
      </c>
      <c r="F96" s="62">
        <f>D96*Populations!G96/Populations!$E96</f>
        <v>113462.68608709743</v>
      </c>
      <c r="G96" s="62">
        <f>D96*Populations!H96/Populations!$E96</f>
        <v>113684.92618894458</v>
      </c>
      <c r="H96" s="62">
        <f>D96*Populations!I96/Populations!$E96</f>
        <v>113913.22359435678</v>
      </c>
      <c r="I96" s="62">
        <f>D96*Populations!J96/Populations!$E96</f>
        <v>114157.99998944502</v>
      </c>
      <c r="K96" s="62">
        <f t="shared" si="4"/>
        <v>113068.17461798883</v>
      </c>
      <c r="L96" s="62">
        <f>E96/E$4*Populations!F$4</f>
        <v>113261.55389521792</v>
      </c>
      <c r="M96" s="62">
        <f>F96/F$4*Populations!G$4</f>
        <v>113466.30419873881</v>
      </c>
      <c r="N96" s="62">
        <f>G96/G$4*Populations!H$4</f>
        <v>113690.91615637321</v>
      </c>
      <c r="O96" s="62">
        <f>H96/H$4*Populations!I$4</f>
        <v>113922.40474787033</v>
      </c>
      <c r="P96" s="62">
        <f>I96/I$4*Populations!J$4</f>
        <v>114170.81342585005</v>
      </c>
      <c r="R96" s="62">
        <f>L96/L$4*Quanta!B$11</f>
        <v>13857.715253255139</v>
      </c>
      <c r="S96" s="62">
        <f>M96/M$4*Quanta!J$11</f>
        <v>14302.431483320583</v>
      </c>
      <c r="T96" s="62">
        <f>N96/N$4*Quanta!K$11</f>
        <v>14685.347062563676</v>
      </c>
      <c r="U96" s="62">
        <f>O96/O$4*Quanta!L$11</f>
        <v>15083.43242897134</v>
      </c>
      <c r="V96" s="62">
        <f>P96/P$4*Quanta!M$11</f>
        <v>15516.048430911818</v>
      </c>
      <c r="X96" s="62">
        <f>K96/K$4*Quanta!B$11</f>
        <v>13937.499555253487</v>
      </c>
      <c r="Y96" s="62">
        <f>L96/L$4*Quanta!J$11</f>
        <v>14379.416564576253</v>
      </c>
      <c r="Z96" s="62">
        <f>M96/M$4*Quanta!K$11</f>
        <v>14761.767973381951</v>
      </c>
      <c r="AA96" s="62">
        <f>N96/N$4*Quanta!L$11</f>
        <v>15157.246485897251</v>
      </c>
      <c r="AB96" s="62">
        <f>O96/O$4*Quanta!M$11</f>
        <v>15588.176618555046</v>
      </c>
      <c r="AC96" s="62">
        <f>P96/P$4*Quanta!N$11</f>
        <v>16152.035551499057</v>
      </c>
      <c r="AE96" s="29">
        <f>Baselines!I96/X96-1</f>
        <v>6.8484339028138663E-2</v>
      </c>
    </row>
    <row r="97" spans="1:31" x14ac:dyDescent="0.2">
      <c r="A97" s="20" t="s">
        <v>201</v>
      </c>
      <c r="B97" s="20" t="s">
        <v>202</v>
      </c>
      <c r="D97" s="62">
        <v>77744.428527404991</v>
      </c>
      <c r="E97" s="62">
        <f>D97*Populations!F97/Populations!$E97</f>
        <v>78939.136634985582</v>
      </c>
      <c r="F97" s="62">
        <f>D97*Populations!G97/Populations!$E97</f>
        <v>80118.411365830063</v>
      </c>
      <c r="G97" s="62">
        <f>D97*Populations!H97/Populations!$E97</f>
        <v>81280.620535910042</v>
      </c>
      <c r="H97" s="62">
        <f>D97*Populations!I97/Populations!$E97</f>
        <v>82416.527654642065</v>
      </c>
      <c r="I97" s="62">
        <f>D97*Populations!J97/Populations!$E97</f>
        <v>83535.438642211346</v>
      </c>
      <c r="K97" s="62">
        <f t="shared" si="4"/>
        <v>77744.428527404991</v>
      </c>
      <c r="L97" s="62">
        <f>E97/E$4*Populations!F$4</f>
        <v>78940.145512669769</v>
      </c>
      <c r="M97" s="62">
        <f>F97/F$4*Populations!G$4</f>
        <v>80120.966191269574</v>
      </c>
      <c r="N97" s="62">
        <f>G97/G$4*Populations!H$4</f>
        <v>81284.903146506811</v>
      </c>
      <c r="O97" s="62">
        <f>H97/H$4*Populations!I$4</f>
        <v>82423.170244225388</v>
      </c>
      <c r="P97" s="62">
        <f>I97/I$4*Populations!J$4</f>
        <v>83544.814910459812</v>
      </c>
      <c r="R97" s="62">
        <f>L97/L$4*Quanta!B$11</f>
        <v>9658.4412004194783</v>
      </c>
      <c r="S97" s="62">
        <f>M97/M$4*Quanta!J$11</f>
        <v>10099.250499258043</v>
      </c>
      <c r="T97" s="62">
        <f>N97/N$4*Quanta!K$11</f>
        <v>10499.493310542834</v>
      </c>
      <c r="U97" s="62">
        <f>O97/O$4*Quanta!L$11</f>
        <v>10912.904460819993</v>
      </c>
      <c r="V97" s="62">
        <f>P97/P$4*Quanta!M$11</f>
        <v>11353.912225072745</v>
      </c>
      <c r="X97" s="62">
        <f>K97/K$4*Quanta!B$11</f>
        <v>9583.2708159042995</v>
      </c>
      <c r="Y97" s="62">
        <f>L97/L$4*Quanta!J$11</f>
        <v>10022.052470206039</v>
      </c>
      <c r="Z97" s="62">
        <f>M97/M$4*Quanta!K$11</f>
        <v>10423.597746227177</v>
      </c>
      <c r="AA97" s="62">
        <f>N97/N$4*Quanta!L$11</f>
        <v>10836.884372356453</v>
      </c>
      <c r="AB97" s="62">
        <f>O97/O$4*Quanta!M$11</f>
        <v>11278.088257281408</v>
      </c>
      <c r="AC97" s="62">
        <f>P97/P$4*Quanta!N$11</f>
        <v>11819.297595296155</v>
      </c>
      <c r="AE97" s="29">
        <f>Baselines!I97/X97-1</f>
        <v>-0.1584104252645081</v>
      </c>
    </row>
    <row r="98" spans="1:31" x14ac:dyDescent="0.2">
      <c r="A98" s="20" t="s">
        <v>204</v>
      </c>
      <c r="B98" s="20" t="s">
        <v>205</v>
      </c>
      <c r="D98" s="62">
        <v>294522.42496629787</v>
      </c>
      <c r="E98" s="62">
        <f>D98*Populations!F98/Populations!$E98</f>
        <v>296018.75213954708</v>
      </c>
      <c r="F98" s="62">
        <f>D98*Populations!G98/Populations!$E98</f>
        <v>297565.09237979777</v>
      </c>
      <c r="G98" s="62">
        <f>D98*Populations!H98/Populations!$E98</f>
        <v>299197.89442190435</v>
      </c>
      <c r="H98" s="62">
        <f>D98*Populations!I98/Populations!$E98</f>
        <v>300873.89503204485</v>
      </c>
      <c r="I98" s="62">
        <f>D98*Populations!J98/Populations!$E98</f>
        <v>302590.28899011505</v>
      </c>
      <c r="K98" s="62">
        <f t="shared" si="4"/>
        <v>294522.42496629787</v>
      </c>
      <c r="L98" s="62">
        <f>E98/E$4*Populations!F$4</f>
        <v>296022.53539239051</v>
      </c>
      <c r="M98" s="62">
        <f>F98/F$4*Populations!G$4</f>
        <v>297574.58117088792</v>
      </c>
      <c r="N98" s="62">
        <f>G98/G$4*Populations!H$4</f>
        <v>299213.65891859168</v>
      </c>
      <c r="O98" s="62">
        <f>H98/H$4*Populations!I$4</f>
        <v>300898.14480157418</v>
      </c>
      <c r="P98" s="62">
        <f>I98/I$4*Populations!J$4</f>
        <v>302624.25263195456</v>
      </c>
      <c r="R98" s="62">
        <f>L98/L$4*Quanta!B$11</f>
        <v>36218.786189437844</v>
      </c>
      <c r="S98" s="62">
        <f>M98/M$4*Quanta!J$11</f>
        <v>37509.286024861554</v>
      </c>
      <c r="T98" s="62">
        <f>N98/N$4*Quanta!K$11</f>
        <v>38649.142566811403</v>
      </c>
      <c r="U98" s="62">
        <f>O98/O$4*Quanta!L$11</f>
        <v>39839.194451363808</v>
      </c>
      <c r="V98" s="62">
        <f>P98/P$4*Quanta!M$11</f>
        <v>41127.258528778759</v>
      </c>
      <c r="X98" s="62">
        <f>K98/K$4*Quanta!B$11</f>
        <v>36304.700070101564</v>
      </c>
      <c r="Y98" s="62">
        <f>L98/L$4*Quanta!J$11</f>
        <v>37582.314585293017</v>
      </c>
      <c r="Z98" s="62">
        <f>M98/M$4*Quanta!K$11</f>
        <v>38713.933207227761</v>
      </c>
      <c r="AA98" s="62">
        <f>N98/N$4*Quanta!L$11</f>
        <v>39891.095379497019</v>
      </c>
      <c r="AB98" s="62">
        <f>O98/O$4*Quanta!M$11</f>
        <v>41172.352670602944</v>
      </c>
      <c r="AC98" s="62">
        <f>P98/P$4*Quanta!N$11</f>
        <v>42813.02322884601</v>
      </c>
      <c r="AE98" s="29">
        <f>Baselines!I98/X98-1</f>
        <v>0.10566951172963379</v>
      </c>
    </row>
    <row r="99" spans="1:31" x14ac:dyDescent="0.2">
      <c r="A99" s="20" t="s">
        <v>207</v>
      </c>
      <c r="B99" s="20" t="s">
        <v>208</v>
      </c>
      <c r="D99" s="62">
        <v>92901.703005306466</v>
      </c>
      <c r="E99" s="62">
        <f>D99*Populations!F99/Populations!$E99</f>
        <v>93394.738177004081</v>
      </c>
      <c r="F99" s="62">
        <f>D99*Populations!G99/Populations!$E99</f>
        <v>93902.45250000857</v>
      </c>
      <c r="G99" s="62">
        <f>D99*Populations!H99/Populations!$E99</f>
        <v>94437.102155716435</v>
      </c>
      <c r="H99" s="62">
        <f>D99*Populations!I99/Populations!$E99</f>
        <v>94970.653101536867</v>
      </c>
      <c r="I99" s="62">
        <f>D99*Populations!J99/Populations!$E99</f>
        <v>95490.264468168476</v>
      </c>
      <c r="K99" s="62">
        <f t="shared" si="4"/>
        <v>92901.703005306466</v>
      </c>
      <c r="L99" s="62">
        <f>E99/E$4*Populations!F$4</f>
        <v>93395.931803780142</v>
      </c>
      <c r="M99" s="62">
        <f>F99/F$4*Populations!G$4</f>
        <v>93905.446872592729</v>
      </c>
      <c r="N99" s="62">
        <f>G99/G$4*Populations!H$4</f>
        <v>94442.077970760089</v>
      </c>
      <c r="O99" s="62">
        <f>H99/H$4*Populations!I$4</f>
        <v>94978.307525824886</v>
      </c>
      <c r="P99" s="62">
        <f>I99/I$4*Populations!J$4</f>
        <v>95500.982581933407</v>
      </c>
      <c r="R99" s="62">
        <f>L99/L$4*Quanta!B$11</f>
        <v>11427.12760189198</v>
      </c>
      <c r="S99" s="62">
        <f>M99/M$4*Quanta!J$11</f>
        <v>11836.784755529095</v>
      </c>
      <c r="T99" s="62">
        <f>N99/N$4*Quanta!K$11</f>
        <v>12198.993017196868</v>
      </c>
      <c r="U99" s="62">
        <f>O99/O$4*Quanta!L$11</f>
        <v>12575.216323377523</v>
      </c>
      <c r="V99" s="62">
        <f>P99/P$4*Quanta!M$11</f>
        <v>12978.780009335052</v>
      </c>
      <c r="X99" s="62">
        <f>K99/K$4*Quanta!B$11</f>
        <v>11451.652498091613</v>
      </c>
      <c r="Y99" s="62">
        <f>L99/L$4*Quanta!J$11</f>
        <v>11857.324596532953</v>
      </c>
      <c r="Z99" s="62">
        <f>M99/M$4*Quanta!K$11</f>
        <v>12216.93460414451</v>
      </c>
      <c r="AA99" s="62">
        <f>N99/N$4*Quanta!L$11</f>
        <v>12590.995858228842</v>
      </c>
      <c r="AB99" s="62">
        <f>O99/O$4*Quanta!M$11</f>
        <v>12996.026865134019</v>
      </c>
      <c r="AC99" s="62">
        <f>P99/P$4*Quanta!N$11</f>
        <v>13510.767065422577</v>
      </c>
      <c r="AE99" s="29">
        <f>Baselines!I99/X99-1</f>
        <v>5.0852704621052292E-2</v>
      </c>
    </row>
    <row r="100" spans="1:31" x14ac:dyDescent="0.2">
      <c r="A100" s="20" t="s">
        <v>209</v>
      </c>
      <c r="B100" s="20" t="s">
        <v>210</v>
      </c>
      <c r="D100" s="62">
        <v>102828.66737179774</v>
      </c>
      <c r="E100" s="62">
        <f>D100*Populations!F100/Populations!$E100</f>
        <v>103228.93691277006</v>
      </c>
      <c r="F100" s="62">
        <f>D100*Populations!G100/Populations!$E100</f>
        <v>103661.62533684177</v>
      </c>
      <c r="G100" s="62">
        <f>D100*Populations!H100/Populations!$E100</f>
        <v>104098.34264594456</v>
      </c>
      <c r="H100" s="62">
        <f>D100*Populations!I100/Populations!$E100</f>
        <v>104533.91164806607</v>
      </c>
      <c r="I100" s="62">
        <f>D100*Populations!J100/Populations!$E100</f>
        <v>104996.07671057965</v>
      </c>
      <c r="K100" s="62">
        <f t="shared" si="4"/>
        <v>102828.66737179774</v>
      </c>
      <c r="L100" s="62">
        <f>E100/E$4*Populations!F$4</f>
        <v>103230.25622503078</v>
      </c>
      <c r="M100" s="62">
        <f>F100/F$4*Populations!G$4</f>
        <v>103664.93091109116</v>
      </c>
      <c r="N100" s="62">
        <f>G100/G$4*Populations!H$4</f>
        <v>104103.82750398798</v>
      </c>
      <c r="O100" s="62">
        <f>H100/H$4*Populations!I$4</f>
        <v>104542.33684981114</v>
      </c>
      <c r="P100" s="62">
        <f>I100/I$4*Populations!J$4</f>
        <v>105007.86178522914</v>
      </c>
      <c r="R100" s="62">
        <f>L100/L$4*Quanta!B$11</f>
        <v>12630.371446346939</v>
      </c>
      <c r="S100" s="62">
        <f>M100/M$4*Quanta!J$11</f>
        <v>13066.96804878856</v>
      </c>
      <c r="T100" s="62">
        <f>N100/N$4*Quanta!K$11</f>
        <v>13446.991977218097</v>
      </c>
      <c r="U100" s="62">
        <f>O100/O$4*Quanta!L$11</f>
        <v>13841.502708187563</v>
      </c>
      <c r="V100" s="62">
        <f>P100/P$4*Quanta!M$11</f>
        <v>14270.78445179238</v>
      </c>
      <c r="X100" s="62">
        <f>K100/K$4*Quanta!B$11</f>
        <v>12675.313018927307</v>
      </c>
      <c r="Y100" s="62">
        <f>L100/L$4*Quanta!J$11</f>
        <v>13105.866953767192</v>
      </c>
      <c r="Z100" s="62">
        <f>M100/M$4*Quanta!K$11</f>
        <v>13486.626429692131</v>
      </c>
      <c r="AA100" s="62">
        <f>N100/N$4*Quanta!L$11</f>
        <v>13879.098057693162</v>
      </c>
      <c r="AB100" s="62">
        <f>O100/O$4*Quanta!M$11</f>
        <v>14304.687603267923</v>
      </c>
      <c r="AC100" s="62">
        <f>P100/P$4*Quanta!N$11</f>
        <v>14855.729462271649</v>
      </c>
      <c r="AE100" s="29">
        <f>Baselines!I100/X100-1</f>
        <v>-1.7603524973298645E-3</v>
      </c>
    </row>
    <row r="101" spans="1:31" x14ac:dyDescent="0.2">
      <c r="A101" s="20" t="s">
        <v>211</v>
      </c>
      <c r="B101" s="20" t="s">
        <v>212</v>
      </c>
      <c r="D101" s="62">
        <v>399555.24720450304</v>
      </c>
      <c r="E101" s="62">
        <f>D101*Populations!F101/Populations!$E101</f>
        <v>402149.75532849913</v>
      </c>
      <c r="F101" s="62">
        <f>D101*Populations!G101/Populations!$E101</f>
        <v>404524.46760155243</v>
      </c>
      <c r="G101" s="62">
        <f>D101*Populations!H101/Populations!$E101</f>
        <v>406836.18721255445</v>
      </c>
      <c r="H101" s="62">
        <f>D101*Populations!I101/Populations!$E101</f>
        <v>408960.61465150374</v>
      </c>
      <c r="I101" s="62">
        <f>D101*Populations!J101/Populations!$E101</f>
        <v>410970.60074810171</v>
      </c>
      <c r="K101" s="62">
        <f t="shared" si="4"/>
        <v>399555.24720450304</v>
      </c>
      <c r="L101" s="62">
        <f>E101/E$4*Populations!F$4</f>
        <v>402154.89498331607</v>
      </c>
      <c r="M101" s="62">
        <f>F101/F$4*Populations!G$4</f>
        <v>404537.36712593283</v>
      </c>
      <c r="N101" s="62">
        <f>G101/G$4*Populations!H$4</f>
        <v>406857.6230844144</v>
      </c>
      <c r="O101" s="62">
        <f>H101/H$4*Populations!I$4</f>
        <v>408993.5759712315</v>
      </c>
      <c r="P101" s="62">
        <f>I101/I$4*Populations!J$4</f>
        <v>411016.7293212855</v>
      </c>
      <c r="R101" s="62">
        <f>L101/L$4*Quanta!B$11</f>
        <v>49204.234188215712</v>
      </c>
      <c r="S101" s="62">
        <f>M101/M$4*Quanta!J$11</f>
        <v>50991.948813521587</v>
      </c>
      <c r="T101" s="62">
        <f>N101/N$4*Quanta!K$11</f>
        <v>52553.410615729401</v>
      </c>
      <c r="U101" s="62">
        <f>O101/O$4*Quanta!L$11</f>
        <v>54151.130154762213</v>
      </c>
      <c r="V101" s="62">
        <f>P101/P$4*Quanta!M$11</f>
        <v>55858.019109287583</v>
      </c>
      <c r="X101" s="62">
        <f>K101/K$4*Quanta!B$11</f>
        <v>49251.711182449544</v>
      </c>
      <c r="Y101" s="62">
        <f>L101/L$4*Quanta!J$11</f>
        <v>51056.62565603097</v>
      </c>
      <c r="Z101" s="62">
        <f>M101/M$4*Quanta!K$11</f>
        <v>52629.604817447005</v>
      </c>
      <c r="AA101" s="62">
        <f>N101/N$4*Quanta!L$11</f>
        <v>54242.163633150143</v>
      </c>
      <c r="AB101" s="62">
        <f>O101/O$4*Quanta!M$11</f>
        <v>55963.215595772883</v>
      </c>
      <c r="AC101" s="62">
        <f>P101/P$4*Quanta!N$11</f>
        <v>58147.58277578454</v>
      </c>
      <c r="AE101" s="29">
        <f>Baselines!I101/X101-1</f>
        <v>-4.2307386533852243E-2</v>
      </c>
    </row>
    <row r="102" spans="1:31" x14ac:dyDescent="0.2">
      <c r="A102" s="20" t="s">
        <v>213</v>
      </c>
      <c r="B102" s="20" t="s">
        <v>214</v>
      </c>
      <c r="D102" s="62">
        <v>258387.53724861893</v>
      </c>
      <c r="E102" s="62">
        <f>D102*Populations!F102/Populations!$E102</f>
        <v>260196.85395945332</v>
      </c>
      <c r="F102" s="62">
        <f>D102*Populations!G102/Populations!$E102</f>
        <v>261971.47740972723</v>
      </c>
      <c r="G102" s="62">
        <f>D102*Populations!H102/Populations!$E102</f>
        <v>263730.5060610291</v>
      </c>
      <c r="H102" s="62">
        <f>D102*Populations!I102/Populations!$E102</f>
        <v>265503.61603572941</v>
      </c>
      <c r="I102" s="62">
        <f>D102*Populations!J102/Populations!$E102</f>
        <v>267283.52887200209</v>
      </c>
      <c r="K102" s="62">
        <f t="shared" si="4"/>
        <v>258387.53724861893</v>
      </c>
      <c r="L102" s="62">
        <f>E102/E$4*Populations!F$4</f>
        <v>260200.17939232028</v>
      </c>
      <c r="M102" s="62">
        <f>F102/F$4*Populations!G$4</f>
        <v>261979.83118738586</v>
      </c>
      <c r="N102" s="62">
        <f>G102/G$4*Populations!H$4</f>
        <v>263744.40180951753</v>
      </c>
      <c r="O102" s="62">
        <f>H102/H$4*Populations!I$4</f>
        <v>265525.01503911387</v>
      </c>
      <c r="P102" s="62">
        <f>I102/I$4*Populations!J$4</f>
        <v>267313.52957716188</v>
      </c>
      <c r="R102" s="62">
        <f>L102/L$4*Quanta!B$11</f>
        <v>31835.86902048429</v>
      </c>
      <c r="S102" s="62">
        <f>M102/M$4*Quanta!J$11</f>
        <v>33022.566585112465</v>
      </c>
      <c r="T102" s="62">
        <f>N102/N$4*Quanta!K$11</f>
        <v>34067.612499962182</v>
      </c>
      <c r="U102" s="62">
        <f>O102/O$4*Quanta!L$11</f>
        <v>35155.759145076714</v>
      </c>
      <c r="V102" s="62">
        <f>P102/P$4*Quanta!M$11</f>
        <v>36328.45862003931</v>
      </c>
      <c r="X102" s="62">
        <f>K102/K$4*Quanta!B$11</f>
        <v>31850.48487474845</v>
      </c>
      <c r="Y102" s="62">
        <f>L102/L$4*Quanta!J$11</f>
        <v>33034.393763668959</v>
      </c>
      <c r="Z102" s="62">
        <f>M102/M$4*Quanta!K$11</f>
        <v>34083.118411262643</v>
      </c>
      <c r="AA102" s="62">
        <f>N102/N$4*Quanta!L$11</f>
        <v>35162.34227547198</v>
      </c>
      <c r="AB102" s="62">
        <f>O102/O$4*Quanta!M$11</f>
        <v>36332.19330503614</v>
      </c>
      <c r="AC102" s="62">
        <f>P102/P$4*Quanta!N$11</f>
        <v>37817.525368961142</v>
      </c>
      <c r="AE102" s="29">
        <f>Baselines!I102/X102-1</f>
        <v>0.1113488582418185</v>
      </c>
    </row>
    <row r="103" spans="1:31" x14ac:dyDescent="0.2">
      <c r="A103" s="20" t="s">
        <v>215</v>
      </c>
      <c r="B103" s="20" t="s">
        <v>216</v>
      </c>
      <c r="D103" s="62">
        <v>228793.19629812596</v>
      </c>
      <c r="E103" s="62">
        <f>D103*Populations!F103/Populations!$E103</f>
        <v>230088.51815932713</v>
      </c>
      <c r="F103" s="62">
        <f>D103*Populations!G103/Populations!$E103</f>
        <v>231350.95502852171</v>
      </c>
      <c r="G103" s="62">
        <f>D103*Populations!H103/Populations!$E103</f>
        <v>232640.7986941631</v>
      </c>
      <c r="H103" s="62">
        <f>D103*Populations!I103/Populations!$E103</f>
        <v>233858.49647195361</v>
      </c>
      <c r="I103" s="62">
        <f>D103*Populations!J103/Populations!$E103</f>
        <v>235071.94101074425</v>
      </c>
      <c r="K103" s="62">
        <f t="shared" si="4"/>
        <v>228793.19629812596</v>
      </c>
      <c r="L103" s="62">
        <f>E103/E$4*Populations!F$4</f>
        <v>230091.45879411558</v>
      </c>
      <c r="M103" s="62">
        <f>F103/F$4*Populations!G$4</f>
        <v>231358.3323753174</v>
      </c>
      <c r="N103" s="62">
        <f>G103/G$4*Populations!H$4</f>
        <v>232653.05635094718</v>
      </c>
      <c r="O103" s="62">
        <f>H103/H$4*Populations!I$4</f>
        <v>233877.34494879245</v>
      </c>
      <c r="P103" s="62">
        <f>I103/I$4*Populations!J$4</f>
        <v>235098.32619064429</v>
      </c>
      <c r="R103" s="62">
        <f>L103/L$4*Quanta!B$11</f>
        <v>28152.023422923976</v>
      </c>
      <c r="S103" s="62">
        <f>M103/M$4*Quanta!J$11</f>
        <v>29162.725623789789</v>
      </c>
      <c r="T103" s="62">
        <f>N103/N$4*Quanta!K$11</f>
        <v>30051.573100005488</v>
      </c>
      <c r="U103" s="62">
        <f>O103/O$4*Quanta!L$11</f>
        <v>30965.57816708376</v>
      </c>
      <c r="V103" s="62">
        <f>P103/P$4*Quanta!M$11</f>
        <v>31950.346202704932</v>
      </c>
      <c r="X103" s="62">
        <f>K103/K$4*Quanta!B$11</f>
        <v>28202.498912039788</v>
      </c>
      <c r="Y103" s="62">
        <f>L103/L$4*Quanta!J$11</f>
        <v>29211.862456103143</v>
      </c>
      <c r="Z103" s="62">
        <f>M103/M$4*Quanta!K$11</f>
        <v>30099.314905428797</v>
      </c>
      <c r="AA103" s="62">
        <f>N103/N$4*Quanta!L$11</f>
        <v>31017.251333944594</v>
      </c>
      <c r="AB103" s="62">
        <f>O103/O$4*Quanta!M$11</f>
        <v>32001.794275753757</v>
      </c>
      <c r="AC103" s="62">
        <f>P103/P$4*Quanta!N$11</f>
        <v>33259.958554954443</v>
      </c>
      <c r="AE103" s="29">
        <f>Baselines!I103/X103-1</f>
        <v>1.5867426831782439E-2</v>
      </c>
    </row>
    <row r="104" spans="1:31" x14ac:dyDescent="0.2">
      <c r="A104" s="20" t="s">
        <v>217</v>
      </c>
      <c r="B104" s="20" t="s">
        <v>218</v>
      </c>
      <c r="D104" s="62">
        <v>192992.54923103197</v>
      </c>
      <c r="E104" s="62">
        <f>D104*Populations!F104/Populations!$E104</f>
        <v>193918.93116237677</v>
      </c>
      <c r="F104" s="62">
        <f>D104*Populations!G104/Populations!$E104</f>
        <v>194838.15002536061</v>
      </c>
      <c r="G104" s="62">
        <f>D104*Populations!H104/Populations!$E104</f>
        <v>195765.66640617218</v>
      </c>
      <c r="H104" s="62">
        <f>D104*Populations!I104/Populations!$E104</f>
        <v>196701.97625523299</v>
      </c>
      <c r="I104" s="62">
        <f>D104*Populations!J104/Populations!$E104</f>
        <v>197654.7811579284</v>
      </c>
      <c r="K104" s="62">
        <f t="shared" si="4"/>
        <v>192992.54923103197</v>
      </c>
      <c r="L104" s="62">
        <f>E104/E$4*Populations!F$4</f>
        <v>193921.40953356921</v>
      </c>
      <c r="M104" s="62">
        <f>F104/F$4*Populations!G$4</f>
        <v>194844.36304748358</v>
      </c>
      <c r="N104" s="62">
        <f>G104/G$4*Populations!H$4</f>
        <v>195775.98114186077</v>
      </c>
      <c r="O104" s="62">
        <f>H104/H$4*Populations!I$4</f>
        <v>196717.82999884093</v>
      </c>
      <c r="P104" s="62">
        <f>I104/I$4*Populations!J$4</f>
        <v>197676.96652355109</v>
      </c>
      <c r="R104" s="62">
        <f>L104/L$4*Quanta!B$11</f>
        <v>23726.565479687815</v>
      </c>
      <c r="S104" s="62">
        <f>M104/M$4*Quanta!J$11</f>
        <v>24560.138554586407</v>
      </c>
      <c r="T104" s="62">
        <f>N104/N$4*Quanta!K$11</f>
        <v>25288.196513675295</v>
      </c>
      <c r="U104" s="62">
        <f>O104/O$4*Quanta!L$11</f>
        <v>26045.623799183868</v>
      </c>
      <c r="V104" s="62">
        <f>P104/P$4*Quanta!M$11</f>
        <v>26864.706436090775</v>
      </c>
      <c r="X104" s="62">
        <f>K104/K$4*Quanta!B$11</f>
        <v>23789.484336884307</v>
      </c>
      <c r="Y104" s="62">
        <f>L104/L$4*Quanta!J$11</f>
        <v>24619.799327958131</v>
      </c>
      <c r="Z104" s="62">
        <f>M104/M$4*Quanta!K$11</f>
        <v>25348.91127845793</v>
      </c>
      <c r="AA104" s="62">
        <f>N104/N$4*Quanta!L$11</f>
        <v>26100.808248427595</v>
      </c>
      <c r="AB104" s="62">
        <f>O104/O$4*Quanta!M$11</f>
        <v>26917.201096899629</v>
      </c>
      <c r="AC104" s="62">
        <f>P104/P$4*Quanta!N$11</f>
        <v>27965.863561746046</v>
      </c>
      <c r="AE104" s="29">
        <f>Baselines!I104/X104-1</f>
        <v>4.5293779716152338E-2</v>
      </c>
    </row>
    <row r="105" spans="1:31" x14ac:dyDescent="0.2">
      <c r="A105" s="20" t="s">
        <v>219</v>
      </c>
      <c r="B105" s="20" t="s">
        <v>220</v>
      </c>
      <c r="D105" s="62">
        <v>258021.58717429111</v>
      </c>
      <c r="E105" s="62">
        <f>D105*Populations!F105/Populations!$E105</f>
        <v>261594.77354280811</v>
      </c>
      <c r="F105" s="62">
        <f>D105*Populations!G105/Populations!$E105</f>
        <v>265100.40690502443</v>
      </c>
      <c r="G105" s="62">
        <f>D105*Populations!H105/Populations!$E105</f>
        <v>268564.93782007089</v>
      </c>
      <c r="H105" s="62">
        <f>D105*Populations!I105/Populations!$E105</f>
        <v>271969.82757561002</v>
      </c>
      <c r="I105" s="62">
        <f>D105*Populations!J105/Populations!$E105</f>
        <v>275324.52067483152</v>
      </c>
      <c r="K105" s="62">
        <f t="shared" si="4"/>
        <v>258021.58717429111</v>
      </c>
      <c r="L105" s="62">
        <f>E105/E$4*Populations!F$4</f>
        <v>261598.11684171631</v>
      </c>
      <c r="M105" s="62">
        <f>F105/F$4*Populations!G$4</f>
        <v>265108.8604583593</v>
      </c>
      <c r="N105" s="62">
        <f>G105/G$4*Populations!H$4</f>
        <v>268579.0882908848</v>
      </c>
      <c r="O105" s="62">
        <f>H105/H$4*Populations!I$4</f>
        <v>271991.74774132244</v>
      </c>
      <c r="P105" s="62">
        <f>I105/I$4*Populations!J$4</f>
        <v>275355.42392503511</v>
      </c>
      <c r="R105" s="62">
        <f>L105/L$4*Quanta!B$11</f>
        <v>32006.908693253696</v>
      </c>
      <c r="S105" s="62">
        <f>M105/M$4*Quanta!J$11</f>
        <v>33416.980830587643</v>
      </c>
      <c r="T105" s="62">
        <f>N105/N$4*Quanta!K$11</f>
        <v>34692.104335527212</v>
      </c>
      <c r="U105" s="62">
        <f>O105/O$4*Quanta!L$11</f>
        <v>36011.9605741622</v>
      </c>
      <c r="V105" s="62">
        <f>P105/P$4*Quanta!M$11</f>
        <v>37421.368606696422</v>
      </c>
      <c r="X105" s="62">
        <f>K105/K$4*Quanta!B$11</f>
        <v>31805.375550082856</v>
      </c>
      <c r="Y105" s="62">
        <f>L105/L$4*Quanta!J$11</f>
        <v>33211.872565828809</v>
      </c>
      <c r="Z105" s="62">
        <f>M105/M$4*Quanta!K$11</f>
        <v>34490.199653629781</v>
      </c>
      <c r="AA105" s="62">
        <f>N105/N$4*Quanta!L$11</f>
        <v>35806.90155212806</v>
      </c>
      <c r="AB105" s="62">
        <f>O105/O$4*Quanta!M$11</f>
        <v>37217.046216367416</v>
      </c>
      <c r="AC105" s="62">
        <f>P105/P$4*Quanta!N$11</f>
        <v>38955.232629780548</v>
      </c>
      <c r="AE105" s="29">
        <f>Baselines!I105/X105-1</f>
        <v>-0.10775786697541156</v>
      </c>
    </row>
    <row r="106" spans="1:31" x14ac:dyDescent="0.2">
      <c r="A106" s="20" t="s">
        <v>221</v>
      </c>
      <c r="B106" s="20" t="s">
        <v>222</v>
      </c>
      <c r="D106" s="62">
        <v>634441.20470130246</v>
      </c>
      <c r="E106" s="62">
        <f>D106*Populations!F106/Populations!$E106</f>
        <v>639554.08935372252</v>
      </c>
      <c r="F106" s="62">
        <f>D106*Populations!G106/Populations!$E106</f>
        <v>644585.47030249867</v>
      </c>
      <c r="G106" s="62">
        <f>D106*Populations!H106/Populations!$E106</f>
        <v>649673.59318731062</v>
      </c>
      <c r="H106" s="62">
        <f>D106*Populations!I106/Populations!$E106</f>
        <v>654669.98413985118</v>
      </c>
      <c r="I106" s="62">
        <f>D106*Populations!J106/Populations!$E106</f>
        <v>659616.10558262293</v>
      </c>
      <c r="K106" s="62">
        <f t="shared" si="4"/>
        <v>634441.20470130246</v>
      </c>
      <c r="L106" s="62">
        <f>E106/E$4*Populations!F$4</f>
        <v>639562.26314274629</v>
      </c>
      <c r="M106" s="62">
        <f>F106/F$4*Populations!G$4</f>
        <v>644606.02492071188</v>
      </c>
      <c r="N106" s="62">
        <f>G106/G$4*Populations!H$4</f>
        <v>649707.82396700059</v>
      </c>
      <c r="O106" s="62">
        <f>H106/H$4*Populations!I$4</f>
        <v>654722.74909053417</v>
      </c>
      <c r="P106" s="62">
        <f>I106/I$4*Populations!J$4</f>
        <v>659690.14287323249</v>
      </c>
      <c r="R106" s="62">
        <f>L106/L$4*Quanta!B$11</f>
        <v>78251.369723913143</v>
      </c>
      <c r="S106" s="62">
        <f>M106/M$4*Quanta!J$11</f>
        <v>81252.611251143549</v>
      </c>
      <c r="T106" s="62">
        <f>N106/N$4*Quanta!K$11</f>
        <v>83922.13913638673</v>
      </c>
      <c r="U106" s="62">
        <f>O106/O$4*Quanta!L$11</f>
        <v>86685.901403446653</v>
      </c>
      <c r="V106" s="62">
        <f>P106/P$4*Quanta!M$11</f>
        <v>89653.247612744715</v>
      </c>
      <c r="X106" s="62">
        <f>K106/K$4*Quanta!B$11</f>
        <v>78205.242440980102</v>
      </c>
      <c r="Y106" s="62">
        <f>L106/L$4*Quanta!J$11</f>
        <v>81197.298504492559</v>
      </c>
      <c r="Z106" s="62">
        <f>M106/M$4*Quanta!K$11</f>
        <v>83862.117844756402</v>
      </c>
      <c r="AA106" s="62">
        <f>N106/N$4*Quanta!L$11</f>
        <v>86618.895903159879</v>
      </c>
      <c r="AB106" s="62">
        <f>O106/O$4*Quanta!M$11</f>
        <v>89586.713619648523</v>
      </c>
      <c r="AC106" s="62">
        <f>P106/P$4*Quanta!N$11</f>
        <v>93328.043489698117</v>
      </c>
      <c r="AE106" s="29">
        <f>Baselines!I106/X106-1</f>
        <v>-1.6989327323578718E-2</v>
      </c>
    </row>
    <row r="107" spans="1:31" x14ac:dyDescent="0.2">
      <c r="A107" s="20" t="s">
        <v>223</v>
      </c>
      <c r="B107" s="20" t="s">
        <v>224</v>
      </c>
      <c r="D107" s="62">
        <v>126347.59388475411</v>
      </c>
      <c r="E107" s="62">
        <f>D107*Populations!F107/Populations!$E107</f>
        <v>127103.04916507898</v>
      </c>
      <c r="F107" s="62">
        <f>D107*Populations!G107/Populations!$E107</f>
        <v>127851.95650797569</v>
      </c>
      <c r="G107" s="62">
        <f>D107*Populations!H107/Populations!$E107</f>
        <v>128601.76664493076</v>
      </c>
      <c r="H107" s="62">
        <f>D107*Populations!I107/Populations!$E107</f>
        <v>129353.83483923375</v>
      </c>
      <c r="I107" s="62">
        <f>D107*Populations!J107/Populations!$E107</f>
        <v>130123.67478118236</v>
      </c>
      <c r="K107" s="62">
        <f t="shared" si="4"/>
        <v>126347.59388475411</v>
      </c>
      <c r="L107" s="62">
        <f>E107/E$4*Populations!F$4</f>
        <v>127104.67359923624</v>
      </c>
      <c r="M107" s="62">
        <f>F107/F$4*Populations!G$4</f>
        <v>127856.03346638524</v>
      </c>
      <c r="N107" s="62">
        <f>G107/G$4*Populations!H$4</f>
        <v>128608.54256869911</v>
      </c>
      <c r="O107" s="62">
        <f>H107/H$4*Populations!I$4</f>
        <v>129364.26047181399</v>
      </c>
      <c r="P107" s="62">
        <f>I107/I$4*Populations!J$4</f>
        <v>130138.28025282476</v>
      </c>
      <c r="R107" s="62">
        <f>L107/L$4*Quanta!B$11</f>
        <v>15551.441009944681</v>
      </c>
      <c r="S107" s="62">
        <f>M107/M$4*Quanta!J$11</f>
        <v>16116.257344375936</v>
      </c>
      <c r="T107" s="62">
        <f>N107/N$4*Quanta!K$11</f>
        <v>16612.242619578607</v>
      </c>
      <c r="U107" s="62">
        <f>O107/O$4*Quanta!L$11</f>
        <v>17127.948500287705</v>
      </c>
      <c r="V107" s="62">
        <f>P107/P$4*Quanta!M$11</f>
        <v>17686.060022948197</v>
      </c>
      <c r="X107" s="62">
        <f>K107/K$4*Quanta!B$11</f>
        <v>15574.404906824622</v>
      </c>
      <c r="Y107" s="62">
        <f>L107/L$4*Quanta!J$11</f>
        <v>16136.906003238961</v>
      </c>
      <c r="Z107" s="62">
        <f>M107/M$4*Quanta!K$11</f>
        <v>16633.846615132061</v>
      </c>
      <c r="AA107" s="62">
        <f>N107/N$4*Quanta!L$11</f>
        <v>17146.060967831389</v>
      </c>
      <c r="AB107" s="62">
        <f>O107/O$4*Quanta!M$11</f>
        <v>17701.109319333369</v>
      </c>
      <c r="AC107" s="62">
        <f>P107/P$4*Quanta!N$11</f>
        <v>18410.993722311941</v>
      </c>
      <c r="AE107" s="29">
        <f>Baselines!I107/X107-1</f>
        <v>4.4791123471414007E-2</v>
      </c>
    </row>
    <row r="108" spans="1:31" x14ac:dyDescent="0.2">
      <c r="A108" s="20" t="s">
        <v>225</v>
      </c>
      <c r="B108" s="20" t="s">
        <v>226</v>
      </c>
      <c r="D108" s="62">
        <v>279320.75475780334</v>
      </c>
      <c r="E108" s="62">
        <f>D108*Populations!F108/Populations!$E108</f>
        <v>280285.15916968358</v>
      </c>
      <c r="F108" s="62">
        <f>D108*Populations!G108/Populations!$E108</f>
        <v>281279.03568621696</v>
      </c>
      <c r="G108" s="62">
        <f>D108*Populations!H108/Populations!$E108</f>
        <v>282307.33332366415</v>
      </c>
      <c r="H108" s="62">
        <f>D108*Populations!I108/Populations!$E108</f>
        <v>283402.13718579861</v>
      </c>
      <c r="I108" s="62">
        <f>D108*Populations!J108/Populations!$E108</f>
        <v>284549.75703093159</v>
      </c>
      <c r="K108" s="62">
        <f t="shared" si="4"/>
        <v>279320.75475780334</v>
      </c>
      <c r="L108" s="62">
        <f>E108/E$4*Populations!F$4</f>
        <v>280288.74134012969</v>
      </c>
      <c r="M108" s="62">
        <f>F108/F$4*Populations!G$4</f>
        <v>281288.00514559244</v>
      </c>
      <c r="N108" s="62">
        <f>G108/G$4*Populations!H$4</f>
        <v>282322.20787025674</v>
      </c>
      <c r="O108" s="62">
        <f>H108/H$4*Populations!I$4</f>
        <v>283424.97877034405</v>
      </c>
      <c r="P108" s="62">
        <f>I108/I$4*Populations!J$4</f>
        <v>284581.69574934046</v>
      </c>
      <c r="R108" s="62">
        <f>L108/L$4*Quanta!B$11</f>
        <v>34293.733686350162</v>
      </c>
      <c r="S108" s="62">
        <f>M108/M$4*Quanta!J$11</f>
        <v>35456.362565825781</v>
      </c>
      <c r="T108" s="62">
        <f>N108/N$4*Quanta!K$11</f>
        <v>36467.289966609642</v>
      </c>
      <c r="U108" s="62">
        <f>O108/O$4*Quanta!L$11</f>
        <v>37525.731004594498</v>
      </c>
      <c r="V108" s="62">
        <f>P108/P$4*Quanta!M$11</f>
        <v>38675.237929048701</v>
      </c>
      <c r="X108" s="62">
        <f>K108/K$4*Quanta!B$11</f>
        <v>34430.845888888893</v>
      </c>
      <c r="Y108" s="62">
        <f>L108/L$4*Quanta!J$11</f>
        <v>35584.789643793316</v>
      </c>
      <c r="Z108" s="62">
        <f>M108/M$4*Quanta!K$11</f>
        <v>36595.078115718316</v>
      </c>
      <c r="AA108" s="62">
        <f>N108/N$4*Quanta!L$11</f>
        <v>37639.131056402519</v>
      </c>
      <c r="AB108" s="62">
        <f>O108/O$4*Quanta!M$11</f>
        <v>38781.47267835767</v>
      </c>
      <c r="AC108" s="62">
        <f>P108/P$4*Quanta!N$11</f>
        <v>40260.49678655</v>
      </c>
      <c r="AE108" s="29">
        <f>Baselines!I108/X108-1</f>
        <v>8.1152642027095823E-2</v>
      </c>
    </row>
    <row r="109" spans="1:31" x14ac:dyDescent="0.2">
      <c r="A109" s="20" t="s">
        <v>227</v>
      </c>
      <c r="B109" s="20" t="s">
        <v>228</v>
      </c>
      <c r="D109" s="62">
        <v>377004.12490854657</v>
      </c>
      <c r="E109" s="62">
        <f>D109*Populations!F109/Populations!$E109</f>
        <v>379106.59040324471</v>
      </c>
      <c r="F109" s="62">
        <f>D109*Populations!G109/Populations!$E109</f>
        <v>380952.21406463475</v>
      </c>
      <c r="G109" s="62">
        <f>D109*Populations!H109/Populations!$E109</f>
        <v>382783.87168328086</v>
      </c>
      <c r="H109" s="62">
        <f>D109*Populations!I109/Populations!$E109</f>
        <v>384304.85603263829</v>
      </c>
      <c r="I109" s="62">
        <f>D109*Populations!J109/Populations!$E109</f>
        <v>385666.87618037802</v>
      </c>
      <c r="K109" s="62">
        <f t="shared" si="4"/>
        <v>377004.12490854657</v>
      </c>
      <c r="L109" s="62">
        <f>E109/E$4*Populations!F$4</f>
        <v>379111.43555604585</v>
      </c>
      <c r="M109" s="62">
        <f>F109/F$4*Populations!G$4</f>
        <v>380964.36191418819</v>
      </c>
      <c r="N109" s="62">
        <f>G109/G$4*Populations!H$4</f>
        <v>382804.0402579587</v>
      </c>
      <c r="O109" s="62">
        <f>H109/H$4*Populations!I$4</f>
        <v>384335.8301528318</v>
      </c>
      <c r="P109" s="62">
        <f>I109/I$4*Populations!J$4</f>
        <v>385710.16458760243</v>
      </c>
      <c r="R109" s="62">
        <f>L109/L$4*Quanta!B$11</f>
        <v>46384.833533616962</v>
      </c>
      <c r="S109" s="62">
        <f>M109/M$4*Quanta!J$11</f>
        <v>48020.570709001593</v>
      </c>
      <c r="T109" s="62">
        <f>N109/N$4*Quanta!K$11</f>
        <v>49446.432293743019</v>
      </c>
      <c r="U109" s="62">
        <f>O109/O$4*Quanta!L$11</f>
        <v>50886.421656677812</v>
      </c>
      <c r="V109" s="62">
        <f>P109/P$4*Quanta!M$11</f>
        <v>52418.804898180562</v>
      </c>
      <c r="X109" s="62">
        <f>K109/K$4*Quanta!B$11</f>
        <v>46471.916973935324</v>
      </c>
      <c r="Y109" s="62">
        <f>L109/L$4*Quanta!J$11</f>
        <v>48131.083044279636</v>
      </c>
      <c r="Z109" s="62">
        <f>M109/M$4*Quanta!K$11</f>
        <v>49562.798016710774</v>
      </c>
      <c r="AA109" s="62">
        <f>N109/N$4*Quanta!L$11</f>
        <v>51035.345568036886</v>
      </c>
      <c r="AB109" s="62">
        <f>O109/O$4*Quanta!M$11</f>
        <v>52589.258579299021</v>
      </c>
      <c r="AC109" s="62">
        <f>P109/P$4*Quanta!N$11</f>
        <v>54567.398655170982</v>
      </c>
      <c r="AE109" s="29">
        <f>Baselines!I109/X109-1</f>
        <v>-5.0243612185073117E-2</v>
      </c>
    </row>
    <row r="110" spans="1:31" x14ac:dyDescent="0.2">
      <c r="A110" s="20" t="s">
        <v>229</v>
      </c>
      <c r="B110" s="20" t="s">
        <v>230</v>
      </c>
      <c r="D110" s="62">
        <v>143101.52348984612</v>
      </c>
      <c r="E110" s="62">
        <f>D110*Populations!F110/Populations!$E110</f>
        <v>143959.14482145719</v>
      </c>
      <c r="F110" s="62">
        <f>D110*Populations!G110/Populations!$E110</f>
        <v>144821.00150552369</v>
      </c>
      <c r="G110" s="62">
        <f>D110*Populations!H110/Populations!$E110</f>
        <v>145685.68047445372</v>
      </c>
      <c r="H110" s="62">
        <f>D110*Populations!I110/Populations!$E110</f>
        <v>146565.87815981271</v>
      </c>
      <c r="I110" s="62">
        <f>D110*Populations!J110/Populations!$E110</f>
        <v>147439.27136641988</v>
      </c>
      <c r="K110" s="62">
        <f t="shared" si="4"/>
        <v>143101.52348984612</v>
      </c>
      <c r="L110" s="62">
        <f>E110/E$4*Populations!F$4</f>
        <v>143960.98468410119</v>
      </c>
      <c r="M110" s="62">
        <f>F110/F$4*Populations!G$4</f>
        <v>144825.61957486026</v>
      </c>
      <c r="N110" s="62">
        <f>G110/G$4*Populations!H$4</f>
        <v>145693.35653591689</v>
      </c>
      <c r="O110" s="62">
        <f>H110/H$4*Populations!I$4</f>
        <v>146577.69104496136</v>
      </c>
      <c r="P110" s="62">
        <f>I110/I$4*Populations!J$4</f>
        <v>147455.82039257165</v>
      </c>
      <c r="R110" s="62">
        <f>L110/L$4*Quanta!B$11</f>
        <v>17613.835098678872</v>
      </c>
      <c r="S110" s="62">
        <f>M110/M$4*Quanta!J$11</f>
        <v>18255.274247505757</v>
      </c>
      <c r="T110" s="62">
        <f>N110/N$4*Quanta!K$11</f>
        <v>18819.071723346577</v>
      </c>
      <c r="U110" s="62">
        <f>O110/O$4*Quanta!L$11</f>
        <v>19407.022730641955</v>
      </c>
      <c r="V110" s="62">
        <f>P110/P$4*Quanta!M$11</f>
        <v>20039.549355728359</v>
      </c>
      <c r="X110" s="62">
        <f>K110/K$4*Quanta!B$11</f>
        <v>17639.600415716897</v>
      </c>
      <c r="Y110" s="62">
        <f>L110/L$4*Quanta!J$11</f>
        <v>18276.94302812028</v>
      </c>
      <c r="Z110" s="62">
        <f>M110/M$4*Quanta!K$11</f>
        <v>18841.560125381551</v>
      </c>
      <c r="AA110" s="62">
        <f>N110/N$4*Quanta!L$11</f>
        <v>19423.804390275462</v>
      </c>
      <c r="AB110" s="62">
        <f>O110/O$4*Quanta!M$11</f>
        <v>20056.44931219349</v>
      </c>
      <c r="AC110" s="62">
        <f>P110/P$4*Quanta!N$11</f>
        <v>20860.950200754374</v>
      </c>
      <c r="AE110" s="29">
        <f>Baselines!I110/X110-1</f>
        <v>3.0975734790242848E-2</v>
      </c>
    </row>
    <row r="111" spans="1:31" x14ac:dyDescent="0.2">
      <c r="A111" s="20" t="s">
        <v>231</v>
      </c>
      <c r="B111" s="20" t="s">
        <v>232</v>
      </c>
      <c r="D111" s="62">
        <v>90305.599669536066</v>
      </c>
      <c r="E111" s="62">
        <f>D111*Populations!F111/Populations!$E111</f>
        <v>90941.170611154303</v>
      </c>
      <c r="F111" s="62">
        <f>D111*Populations!G111/Populations!$E111</f>
        <v>91552.461154650911</v>
      </c>
      <c r="G111" s="62">
        <f>D111*Populations!H111/Populations!$E111</f>
        <v>92159.927629386089</v>
      </c>
      <c r="H111" s="62">
        <f>D111*Populations!I111/Populations!$E111</f>
        <v>92767.912188285452</v>
      </c>
      <c r="I111" s="62">
        <f>D111*Populations!J111/Populations!$E111</f>
        <v>93374.945327191919</v>
      </c>
      <c r="K111" s="62">
        <f t="shared" si="4"/>
        <v>90305.599669536066</v>
      </c>
      <c r="L111" s="62">
        <f>E111/E$4*Populations!F$4</f>
        <v>90942.332880232905</v>
      </c>
      <c r="M111" s="62">
        <f>F111/F$4*Populations!G$4</f>
        <v>91555.38059043129</v>
      </c>
      <c r="N111" s="62">
        <f>G111/G$4*Populations!H$4</f>
        <v>92164.783461933388</v>
      </c>
      <c r="O111" s="62">
        <f>H111/H$4*Populations!I$4</f>
        <v>92775.389076534761</v>
      </c>
      <c r="P111" s="62">
        <f>I111/I$4*Populations!J$4</f>
        <v>93385.426011190284</v>
      </c>
      <c r="R111" s="62">
        <f>L111/L$4*Quanta!B$11</f>
        <v>11126.926217937222</v>
      </c>
      <c r="S111" s="62">
        <f>M111/M$4*Quanta!J$11</f>
        <v>11540.558821149456</v>
      </c>
      <c r="T111" s="62">
        <f>N111/N$4*Quanta!K$11</f>
        <v>11904.837060358659</v>
      </c>
      <c r="U111" s="62">
        <f>O111/O$4*Quanta!L$11</f>
        <v>12283.547870188351</v>
      </c>
      <c r="V111" s="62">
        <f>P111/P$4*Quanta!M$11</f>
        <v>12691.271518986048</v>
      </c>
      <c r="X111" s="62">
        <f>K111/K$4*Quanta!B$11</f>
        <v>11131.640353118544</v>
      </c>
      <c r="Y111" s="62">
        <f>L111/L$4*Quanta!J$11</f>
        <v>11545.821533130507</v>
      </c>
      <c r="Z111" s="62">
        <f>M111/M$4*Quanta!K$11</f>
        <v>11911.195085929718</v>
      </c>
      <c r="AA111" s="62">
        <f>N111/N$4*Quanta!L$11</f>
        <v>12287.387484242388</v>
      </c>
      <c r="AB111" s="62">
        <f>O111/O$4*Quanta!M$11</f>
        <v>12694.598169524872</v>
      </c>
      <c r="AC111" s="62">
        <f>P111/P$4*Quanta!N$11</f>
        <v>13211.473893056393</v>
      </c>
      <c r="AE111" s="29">
        <f>Baselines!I111/X111-1</f>
        <v>6.004143375816251E-2</v>
      </c>
    </row>
    <row r="112" spans="1:31" x14ac:dyDescent="0.2">
      <c r="A112" s="20" t="s">
        <v>233</v>
      </c>
      <c r="B112" s="20" t="s">
        <v>234</v>
      </c>
      <c r="D112" s="62">
        <v>111081.32713501588</v>
      </c>
      <c r="E112" s="62">
        <f>D112*Populations!F112/Populations!$E112</f>
        <v>111878.54374791177</v>
      </c>
      <c r="F112" s="62">
        <f>D112*Populations!G112/Populations!$E112</f>
        <v>112677.49791853331</v>
      </c>
      <c r="G112" s="62">
        <f>D112*Populations!H112/Populations!$E112</f>
        <v>113458.94307837325</v>
      </c>
      <c r="H112" s="62">
        <f>D112*Populations!I112/Populations!$E112</f>
        <v>114224.45608054694</v>
      </c>
      <c r="I112" s="62">
        <f>D112*Populations!J112/Populations!$E112</f>
        <v>115008.72866756043</v>
      </c>
      <c r="K112" s="62">
        <f t="shared" si="4"/>
        <v>111081.32713501588</v>
      </c>
      <c r="L112" s="62">
        <f>E112/E$4*Populations!F$4</f>
        <v>111879.97360603967</v>
      </c>
      <c r="M112" s="62">
        <f>F112/F$4*Populations!G$4</f>
        <v>112681.09099200089</v>
      </c>
      <c r="N112" s="62">
        <f>G112/G$4*Populations!H$4</f>
        <v>113464.92113893335</v>
      </c>
      <c r="O112" s="62">
        <f>H112/H$4*Populations!I$4</f>
        <v>114233.66231870952</v>
      </c>
      <c r="P112" s="62">
        <f>I112/I$4*Populations!J$4</f>
        <v>115021.63759230459</v>
      </c>
      <c r="R112" s="62">
        <f>L112/L$4*Quanta!B$11</f>
        <v>13688.676902742534</v>
      </c>
      <c r="S112" s="62">
        <f>M112/M$4*Quanta!J$11</f>
        <v>14203.455332044012</v>
      </c>
      <c r="T112" s="62">
        <f>N112/N$4*Quanta!K$11</f>
        <v>14656.155501991243</v>
      </c>
      <c r="U112" s="62">
        <f>O112/O$4*Quanta!L$11</f>
        <v>15124.643221072765</v>
      </c>
      <c r="V112" s="62">
        <f>P112/P$4*Quanta!M$11</f>
        <v>15631.67718555385</v>
      </c>
      <c r="X112" s="62">
        <f>K112/K$4*Quanta!B$11</f>
        <v>13692.588146682057</v>
      </c>
      <c r="Y112" s="62">
        <f>L112/L$4*Quanta!J$11</f>
        <v>14204.014428438504</v>
      </c>
      <c r="Z112" s="62">
        <f>M112/M$4*Quanta!K$11</f>
        <v>14659.613106795317</v>
      </c>
      <c r="AA112" s="62">
        <f>N112/N$4*Quanta!L$11</f>
        <v>15127.116882761597</v>
      </c>
      <c r="AB112" s="62">
        <f>O112/O$4*Quanta!M$11</f>
        <v>15630.766467310801</v>
      </c>
      <c r="AC112" s="62">
        <f>P112/P$4*Quanta!N$11</f>
        <v>16272.403811760018</v>
      </c>
      <c r="AE112" s="29">
        <f>Baselines!I112/X112-1</f>
        <v>0.10563465707309927</v>
      </c>
    </row>
    <row r="113" spans="1:31" x14ac:dyDescent="0.2">
      <c r="A113" s="20" t="s">
        <v>235</v>
      </c>
      <c r="B113" s="20" t="s">
        <v>236</v>
      </c>
      <c r="D113" s="62">
        <v>155636.28531160898</v>
      </c>
      <c r="E113" s="62">
        <f>D113*Populations!F113/Populations!$E113</f>
        <v>156997.14801915648</v>
      </c>
      <c r="F113" s="62">
        <f>D113*Populations!G113/Populations!$E113</f>
        <v>158340.72983472372</v>
      </c>
      <c r="G113" s="62">
        <f>D113*Populations!H113/Populations!$E113</f>
        <v>159755.6636910752</v>
      </c>
      <c r="H113" s="62">
        <f>D113*Populations!I113/Populations!$E113</f>
        <v>161114.91263977156</v>
      </c>
      <c r="I113" s="62">
        <f>D113*Populations!J113/Populations!$E113</f>
        <v>162493.57836941461</v>
      </c>
      <c r="K113" s="62">
        <f t="shared" si="4"/>
        <v>155636.28531160898</v>
      </c>
      <c r="L113" s="62">
        <f>E113/E$4*Populations!F$4</f>
        <v>156999.15451334769</v>
      </c>
      <c r="M113" s="62">
        <f>F113/F$4*Populations!G$4</f>
        <v>158345.77902276674</v>
      </c>
      <c r="N113" s="62">
        <f>G113/G$4*Populations!H$4</f>
        <v>159764.08108865048</v>
      </c>
      <c r="O113" s="62">
        <f>H113/H$4*Populations!I$4</f>
        <v>161127.89814487443</v>
      </c>
      <c r="P113" s="62">
        <f>I113/I$4*Populations!J$4</f>
        <v>162511.81713614892</v>
      </c>
      <c r="R113" s="62">
        <f>L113/L$4*Quanta!B$11</f>
        <v>19209.074071688487</v>
      </c>
      <c r="S113" s="62">
        <f>M113/M$4*Quanta!J$11</f>
        <v>19959.490803361477</v>
      </c>
      <c r="T113" s="62">
        <f>N113/N$4*Quanta!K$11</f>
        <v>20636.573775968092</v>
      </c>
      <c r="U113" s="62">
        <f>O113/O$4*Quanta!L$11</f>
        <v>21333.483694179333</v>
      </c>
      <c r="V113" s="62">
        <f>P113/P$4*Quanta!M$11</f>
        <v>22085.690288241876</v>
      </c>
      <c r="X113" s="62">
        <f>K113/K$4*Quanta!B$11</f>
        <v>19184.714572784342</v>
      </c>
      <c r="Y113" s="62">
        <f>L113/L$4*Quanta!J$11</f>
        <v>19932.237951831736</v>
      </c>
      <c r="Z113" s="62">
        <f>M113/M$4*Quanta!K$11</f>
        <v>20600.509252547548</v>
      </c>
      <c r="AA113" s="62">
        <f>N113/N$4*Quanta!L$11</f>
        <v>21299.710113364265</v>
      </c>
      <c r="AB113" s="62">
        <f>O113/O$4*Quanta!M$11</f>
        <v>22047.376370062131</v>
      </c>
      <c r="AC113" s="62">
        <f>P113/P$4*Quanta!N$11</f>
        <v>22990.96037908646</v>
      </c>
      <c r="AE113" s="29">
        <f>Baselines!I113/X113-1</f>
        <v>0.15362675405120241</v>
      </c>
    </row>
    <row r="114" spans="1:31" x14ac:dyDescent="0.2">
      <c r="A114" s="20" t="s">
        <v>237</v>
      </c>
      <c r="B114" s="20" t="s">
        <v>238</v>
      </c>
      <c r="D114" s="62">
        <v>125459.7061672889</v>
      </c>
      <c r="E114" s="62">
        <f>D114*Populations!F114/Populations!$E114</f>
        <v>126461.79250415605</v>
      </c>
      <c r="F114" s="62">
        <f>D114*Populations!G114/Populations!$E114</f>
        <v>127464.04181771545</v>
      </c>
      <c r="G114" s="62">
        <f>D114*Populations!H114/Populations!$E114</f>
        <v>128388.97679933335</v>
      </c>
      <c r="H114" s="62">
        <f>D114*Populations!I114/Populations!$E114</f>
        <v>129377.25136454856</v>
      </c>
      <c r="I114" s="62">
        <f>D114*Populations!J114/Populations!$E114</f>
        <v>130369.39511716076</v>
      </c>
      <c r="K114" s="62">
        <f t="shared" si="4"/>
        <v>125459.7061672889</v>
      </c>
      <c r="L114" s="62">
        <f>E114/E$4*Populations!F$4</f>
        <v>126463.40874276466</v>
      </c>
      <c r="M114" s="62">
        <f>F114/F$4*Populations!G$4</f>
        <v>127468.10640625517</v>
      </c>
      <c r="N114" s="62">
        <f>G114/G$4*Populations!H$4</f>
        <v>128395.74151137569</v>
      </c>
      <c r="O114" s="62">
        <f>H114/H$4*Populations!I$4</f>
        <v>129387.67888444888</v>
      </c>
      <c r="P114" s="62">
        <f>I114/I$4*Populations!J$4</f>
        <v>130384.02816919086</v>
      </c>
      <c r="R114" s="62">
        <f>L114/L$4*Quanta!B$11</f>
        <v>15472.981325459656</v>
      </c>
      <c r="S114" s="62">
        <f>M114/M$4*Quanta!J$11</f>
        <v>16067.359125321243</v>
      </c>
      <c r="T114" s="62">
        <f>N114/N$4*Quanta!K$11</f>
        <v>16584.755310233886</v>
      </c>
      <c r="U114" s="62">
        <f>O114/O$4*Quanta!L$11</f>
        <v>17131.049119918705</v>
      </c>
      <c r="V114" s="62">
        <f>P114/P$4*Quanta!M$11</f>
        <v>17719.457670365406</v>
      </c>
      <c r="X114" s="62">
        <f>K114/K$4*Quanta!B$11</f>
        <v>15464.958241491107</v>
      </c>
      <c r="Y114" s="62">
        <f>L114/L$4*Quanta!J$11</f>
        <v>16055.492547548971</v>
      </c>
      <c r="Z114" s="62">
        <f>M114/M$4*Quanta!K$11</f>
        <v>16583.377982239905</v>
      </c>
      <c r="AA114" s="62">
        <f>N114/N$4*Quanta!L$11</f>
        <v>17117.690380388198</v>
      </c>
      <c r="AB114" s="62">
        <f>O114/O$4*Quanta!M$11</f>
        <v>17704.313696497695</v>
      </c>
      <c r="AC114" s="62">
        <f>P114/P$4*Quanta!N$11</f>
        <v>18445.760305493292</v>
      </c>
      <c r="AE114" s="29">
        <f>Baselines!I114/X114-1</f>
        <v>0.16308105842423037</v>
      </c>
    </row>
    <row r="115" spans="1:31" x14ac:dyDescent="0.2">
      <c r="A115" s="20" t="s">
        <v>239</v>
      </c>
      <c r="B115" s="20" t="s">
        <v>240</v>
      </c>
      <c r="D115" s="62">
        <v>523309.92595126963</v>
      </c>
      <c r="E115" s="62">
        <f>D115*Populations!F115/Populations!$E115</f>
        <v>527093.6164921918</v>
      </c>
      <c r="F115" s="62">
        <f>D115*Populations!G115/Populations!$E115</f>
        <v>530800.36892285419</v>
      </c>
      <c r="G115" s="62">
        <f>D115*Populations!H115/Populations!$E115</f>
        <v>534471.3606161637</v>
      </c>
      <c r="H115" s="62">
        <f>D115*Populations!I115/Populations!$E115</f>
        <v>538085.46520127426</v>
      </c>
      <c r="I115" s="62">
        <f>D115*Populations!J115/Populations!$E115</f>
        <v>541740.56013863347</v>
      </c>
      <c r="K115" s="62">
        <f t="shared" si="4"/>
        <v>523309.92595126963</v>
      </c>
      <c r="L115" s="62">
        <f>E115/E$4*Populations!F$4</f>
        <v>527100.35298577184</v>
      </c>
      <c r="M115" s="62">
        <f>F115/F$4*Populations!G$4</f>
        <v>530817.29514820874</v>
      </c>
      <c r="N115" s="62">
        <f>G115/G$4*Populations!H$4</f>
        <v>534499.52148277068</v>
      </c>
      <c r="O115" s="62">
        <f>H115/H$4*Populations!I$4</f>
        <v>538128.83369795571</v>
      </c>
      <c r="P115" s="62">
        <f>I115/I$4*Populations!J$4</f>
        <v>541801.36672438309</v>
      </c>
      <c r="R115" s="62">
        <f>L115/L$4*Quanta!B$11</f>
        <v>64491.492040844249</v>
      </c>
      <c r="S115" s="62">
        <f>M115/M$4*Quanta!J$11</f>
        <v>66909.538013340876</v>
      </c>
      <c r="T115" s="62">
        <f>N115/N$4*Quanta!K$11</f>
        <v>69040.792730991525</v>
      </c>
      <c r="U115" s="62">
        <f>O115/O$4*Quanta!L$11</f>
        <v>71248.758478441508</v>
      </c>
      <c r="V115" s="62">
        <f>P115/P$4*Quanta!M$11</f>
        <v>73631.920398723843</v>
      </c>
      <c r="X115" s="62">
        <f>K115/K$4*Quanta!B$11</f>
        <v>64506.496941758887</v>
      </c>
      <c r="Y115" s="62">
        <f>L115/L$4*Quanta!J$11</f>
        <v>66919.402800437922</v>
      </c>
      <c r="Z115" s="62">
        <f>M115/M$4*Quanta!K$11</f>
        <v>69058.402867440513</v>
      </c>
      <c r="AA115" s="62">
        <f>N115/N$4*Quanta!L$11</f>
        <v>71259.351825131176</v>
      </c>
      <c r="AB115" s="62">
        <f>O115/O$4*Quanta!M$11</f>
        <v>73632.990119773473</v>
      </c>
      <c r="AC115" s="62">
        <f>P115/P$4*Quanta!N$11</f>
        <v>76650.018289189189</v>
      </c>
      <c r="AE115" s="29">
        <f>Baselines!I115/X115-1</f>
        <v>1.6967330581124429E-2</v>
      </c>
    </row>
    <row r="116" spans="1:31" x14ac:dyDescent="0.2">
      <c r="A116" s="20" t="s">
        <v>241</v>
      </c>
      <c r="B116" s="20" t="s">
        <v>242</v>
      </c>
      <c r="D116" s="62">
        <v>347082.18084120832</v>
      </c>
      <c r="E116" s="62">
        <f>D116*Populations!F116/Populations!$E116</f>
        <v>349683.10050760902</v>
      </c>
      <c r="F116" s="62">
        <f>D116*Populations!G116/Populations!$E116</f>
        <v>352094.83587424108</v>
      </c>
      <c r="G116" s="62">
        <f>D116*Populations!H116/Populations!$E116</f>
        <v>354477.32963950367</v>
      </c>
      <c r="H116" s="62">
        <f>D116*Populations!I116/Populations!$E116</f>
        <v>356761.6782109529</v>
      </c>
      <c r="I116" s="62">
        <f>D116*Populations!J116/Populations!$E116</f>
        <v>359023.69103359623</v>
      </c>
      <c r="K116" s="62">
        <f t="shared" si="4"/>
        <v>347082.18084120832</v>
      </c>
      <c r="L116" s="62">
        <f>E116/E$4*Populations!F$4</f>
        <v>349687.56961497042</v>
      </c>
      <c r="M116" s="62">
        <f>F116/F$4*Populations!G$4</f>
        <v>352106.06351628335</v>
      </c>
      <c r="N116" s="62">
        <f>G116/G$4*Populations!H$4</f>
        <v>354496.00676522218</v>
      </c>
      <c r="O116" s="62">
        <f>H116/H$4*Populations!I$4</f>
        <v>356790.43241201981</v>
      </c>
      <c r="P116" s="62">
        <f>I116/I$4*Populations!J$4</f>
        <v>359063.98892978736</v>
      </c>
      <c r="R116" s="62">
        <f>L116/L$4*Quanta!B$11</f>
        <v>42784.780895820768</v>
      </c>
      <c r="S116" s="62">
        <f>M116/M$4*Quanta!J$11</f>
        <v>44382.98121954115</v>
      </c>
      <c r="T116" s="62">
        <f>N116/N$4*Quanta!K$11</f>
        <v>45789.910642288196</v>
      </c>
      <c r="U116" s="62">
        <f>O116/O$4*Quanta!L$11</f>
        <v>47239.385356204672</v>
      </c>
      <c r="V116" s="62">
        <f>P116/P$4*Quanta!M$11</f>
        <v>48797.534806470481</v>
      </c>
      <c r="X116" s="62">
        <f>K116/K$4*Quanta!B$11</f>
        <v>42783.548575490364</v>
      </c>
      <c r="Y116" s="62">
        <f>L116/L$4*Quanta!J$11</f>
        <v>44395.499249460852</v>
      </c>
      <c r="Z116" s="62">
        <f>M116/M$4*Quanta!K$11</f>
        <v>45808.383804802164</v>
      </c>
      <c r="AA116" s="62">
        <f>N116/N$4*Quanta!L$11</f>
        <v>47261.325130113008</v>
      </c>
      <c r="AB116" s="62">
        <f>O116/O$4*Quanta!M$11</f>
        <v>48820.179740396168</v>
      </c>
      <c r="AC116" s="62">
        <f>P116/P$4*Quanta!N$11</f>
        <v>50797.696367676625</v>
      </c>
      <c r="AE116" s="29">
        <f>Baselines!I116/X116-1</f>
        <v>2.2823058325484924E-2</v>
      </c>
    </row>
    <row r="117" spans="1:31" x14ac:dyDescent="0.2">
      <c r="A117" s="20" t="s">
        <v>245</v>
      </c>
      <c r="B117" s="20" t="s">
        <v>246</v>
      </c>
      <c r="D117" s="62">
        <v>263011.74208762811</v>
      </c>
      <c r="E117" s="62">
        <f>D117*Populations!F117/Populations!$E117</f>
        <v>264775.34119425149</v>
      </c>
      <c r="F117" s="62">
        <f>D117*Populations!G117/Populations!$E117</f>
        <v>266564.97025266004</v>
      </c>
      <c r="G117" s="62">
        <f>D117*Populations!H117/Populations!$E117</f>
        <v>268440.40254688275</v>
      </c>
      <c r="H117" s="62">
        <f>D117*Populations!I117/Populations!$E117</f>
        <v>270370.27197986189</v>
      </c>
      <c r="I117" s="62">
        <f>D117*Populations!J117/Populations!$E117</f>
        <v>272329.79342535243</v>
      </c>
      <c r="K117" s="62">
        <f t="shared" si="4"/>
        <v>263011.74208762811</v>
      </c>
      <c r="L117" s="62">
        <f>E117/E$4*Populations!F$4</f>
        <v>264778.72514224536</v>
      </c>
      <c r="M117" s="62">
        <f>F117/F$4*Populations!G$4</f>
        <v>266573.47050816531</v>
      </c>
      <c r="N117" s="62">
        <f>G117/G$4*Populations!H$4</f>
        <v>268454.54645603313</v>
      </c>
      <c r="O117" s="62">
        <f>H117/H$4*Populations!I$4</f>
        <v>270392.0632249362</v>
      </c>
      <c r="P117" s="62">
        <f>I117/I$4*Populations!J$4</f>
        <v>272360.36053838505</v>
      </c>
      <c r="R117" s="62">
        <f>L117/L$4*Quanta!B$11</f>
        <v>32396.060728035482</v>
      </c>
      <c r="S117" s="62">
        <f>M117/M$4*Quanta!J$11</f>
        <v>33601.594976919958</v>
      </c>
      <c r="T117" s="62">
        <f>N117/N$4*Quanta!K$11</f>
        <v>34676.017385659645</v>
      </c>
      <c r="U117" s="62">
        <f>O117/O$4*Quanta!L$11</f>
        <v>35800.16085518695</v>
      </c>
      <c r="V117" s="62">
        <f>P117/P$4*Quanta!M$11</f>
        <v>37014.333330635309</v>
      </c>
      <c r="X117" s="62">
        <f>K117/K$4*Quanta!B$11</f>
        <v>32420.493660198837</v>
      </c>
      <c r="Y117" s="62">
        <f>L117/L$4*Quanta!J$11</f>
        <v>33615.675004601348</v>
      </c>
      <c r="Z117" s="62">
        <f>M117/M$4*Quanta!K$11</f>
        <v>34680.742862729559</v>
      </c>
      <c r="AA117" s="62">
        <f>N117/N$4*Quanta!L$11</f>
        <v>35790.297663686732</v>
      </c>
      <c r="AB117" s="62">
        <f>O117/O$4*Quanta!M$11</f>
        <v>36998.15894102781</v>
      </c>
      <c r="AC117" s="62">
        <f>P117/P$4*Quanta!N$11</f>
        <v>38531.513389735162</v>
      </c>
      <c r="AE117" s="29">
        <f>Baselines!I117/X117-1</f>
        <v>-9.5232777531367829E-2</v>
      </c>
    </row>
    <row r="118" spans="1:31" x14ac:dyDescent="0.2">
      <c r="A118" s="20" t="s">
        <v>247</v>
      </c>
      <c r="B118" s="20" t="s">
        <v>248</v>
      </c>
      <c r="D118" s="62">
        <v>436967.50754694291</v>
      </c>
      <c r="E118" s="62">
        <f>D118*Populations!F118/Populations!$E118</f>
        <v>442168.14057335159</v>
      </c>
      <c r="F118" s="62">
        <f>D118*Populations!G118/Populations!$E118</f>
        <v>447287.77792696271</v>
      </c>
      <c r="G118" s="62">
        <f>D118*Populations!H118/Populations!$E118</f>
        <v>452447.25715723832</v>
      </c>
      <c r="H118" s="62">
        <f>D118*Populations!I118/Populations!$E118</f>
        <v>457554.26464299473</v>
      </c>
      <c r="I118" s="62">
        <f>D118*Populations!J118/Populations!$E118</f>
        <v>462622.4803917688</v>
      </c>
      <c r="K118" s="62">
        <f t="shared" si="4"/>
        <v>436967.50754694291</v>
      </c>
      <c r="L118" s="62">
        <f>E118/E$4*Populations!F$4</f>
        <v>442173.79168113793</v>
      </c>
      <c r="M118" s="62">
        <f>F118/F$4*Populations!G$4</f>
        <v>447302.04109287361</v>
      </c>
      <c r="N118" s="62">
        <f>G118/G$4*Populations!H$4</f>
        <v>452471.0962397306</v>
      </c>
      <c r="O118" s="62">
        <f>H118/H$4*Populations!I$4</f>
        <v>457591.14250328095</v>
      </c>
      <c r="P118" s="62">
        <f>I118/I$4*Populations!J$4</f>
        <v>462674.406526885</v>
      </c>
      <c r="R118" s="62">
        <f>L118/L$4*Quanta!B$11</f>
        <v>54100.604193000378</v>
      </c>
      <c r="S118" s="62">
        <f>M118/M$4*Quanta!J$11</f>
        <v>56382.43741397353</v>
      </c>
      <c r="T118" s="62">
        <f>N118/N$4*Quanta!K$11</f>
        <v>58445.259381319629</v>
      </c>
      <c r="U118" s="62">
        <f>O118/O$4*Quanta!L$11</f>
        <v>60585.493198808741</v>
      </c>
      <c r="V118" s="62">
        <f>P118/P$4*Quanta!M$11</f>
        <v>62878.403718100519</v>
      </c>
      <c r="X118" s="62">
        <f>K118/K$4*Quanta!B$11</f>
        <v>53863.383420420076</v>
      </c>
      <c r="Y118" s="62">
        <f>L118/L$4*Quanta!J$11</f>
        <v>56137.329268883499</v>
      </c>
      <c r="Z118" s="62">
        <f>M118/M$4*Quanta!K$11</f>
        <v>58193.214199238471</v>
      </c>
      <c r="AA118" s="62">
        <f>N118/N$4*Quanta!L$11</f>
        <v>60323.34125988376</v>
      </c>
      <c r="AB118" s="62">
        <f>O118/O$4*Quanta!M$11</f>
        <v>62612.894840256427</v>
      </c>
      <c r="AC118" s="62">
        <f>P118/P$4*Quanta!N$11</f>
        <v>65455.72584401803</v>
      </c>
      <c r="AE118" s="29">
        <f>Baselines!I118/X118-1</f>
        <v>8.5317025040110295E-3</v>
      </c>
    </row>
    <row r="119" spans="1:31" x14ac:dyDescent="0.2">
      <c r="A119" s="20" t="s">
        <v>250</v>
      </c>
      <c r="B119" s="20" t="s">
        <v>251</v>
      </c>
      <c r="D119" s="62">
        <v>871928.87854830141</v>
      </c>
      <c r="E119" s="62">
        <f>D119*Populations!F119/Populations!$E119</f>
        <v>880364.29456207622</v>
      </c>
      <c r="F119" s="62">
        <f>D119*Populations!G119/Populations!$E119</f>
        <v>888478.1148886442</v>
      </c>
      <c r="G119" s="62">
        <f>D119*Populations!H119/Populations!$E119</f>
        <v>896592.74124951754</v>
      </c>
      <c r="H119" s="62">
        <f>D119*Populations!I119/Populations!$E119</f>
        <v>904451.74973121902</v>
      </c>
      <c r="I119" s="62">
        <f>D119*Populations!J119/Populations!$E119</f>
        <v>912246.82949209539</v>
      </c>
      <c r="K119" s="62">
        <f t="shared" si="4"/>
        <v>871928.87854830141</v>
      </c>
      <c r="L119" s="62">
        <f>E119/E$4*Populations!F$4</f>
        <v>880375.54601387319</v>
      </c>
      <c r="M119" s="62">
        <f>F119/F$4*Populations!G$4</f>
        <v>888506.44678454264</v>
      </c>
      <c r="N119" s="62">
        <f>G119/G$4*Populations!H$4</f>
        <v>896639.98200074874</v>
      </c>
      <c r="O119" s="62">
        <f>H119/H$4*Populations!I$4</f>
        <v>904524.64653896319</v>
      </c>
      <c r="P119" s="62">
        <f>I119/I$4*Populations!J$4</f>
        <v>912349.22281307576</v>
      </c>
      <c r="R119" s="62">
        <f>L119/L$4*Quanta!B$11</f>
        <v>107715.22386030389</v>
      </c>
      <c r="S119" s="62">
        <f>M119/M$4*Quanta!J$11</f>
        <v>111996.2676793151</v>
      </c>
      <c r="T119" s="62">
        <f>N119/N$4*Quanta!K$11</f>
        <v>115818.13016389974</v>
      </c>
      <c r="U119" s="62">
        <f>O119/O$4*Quanta!L$11</f>
        <v>119759.90514424852</v>
      </c>
      <c r="V119" s="62">
        <f>P119/P$4*Quanta!M$11</f>
        <v>123990.1363781235</v>
      </c>
      <c r="X119" s="62">
        <f>K119/K$4*Quanta!B$11</f>
        <v>107479.47774020393</v>
      </c>
      <c r="Y119" s="62">
        <f>L119/L$4*Quanta!J$11</f>
        <v>111770.37815595645</v>
      </c>
      <c r="Z119" s="62">
        <f>M119/M$4*Quanta!K$11</f>
        <v>115593.13668412619</v>
      </c>
      <c r="AA119" s="62">
        <f>N119/N$4*Quanta!L$11</f>
        <v>119539.83375068415</v>
      </c>
      <c r="AB119" s="62">
        <f>O119/O$4*Quanta!M$11</f>
        <v>123767.48873315034</v>
      </c>
      <c r="AC119" s="62">
        <f>P119/P$4*Quanta!N$11</f>
        <v>129072.36657142716</v>
      </c>
      <c r="AE119" s="29">
        <f>Baselines!I119/X119-1</f>
        <v>0.10495512722031464</v>
      </c>
    </row>
    <row r="120" spans="1:31" x14ac:dyDescent="0.2">
      <c r="A120" s="20" t="s">
        <v>252</v>
      </c>
      <c r="B120" s="20" t="s">
        <v>253</v>
      </c>
      <c r="D120" s="62">
        <v>174125.91410190551</v>
      </c>
      <c r="E120" s="62">
        <f>D120*Populations!F120/Populations!$E120</f>
        <v>174867.44804878297</v>
      </c>
      <c r="F120" s="62">
        <f>D120*Populations!G120/Populations!$E120</f>
        <v>175628.14827422777</v>
      </c>
      <c r="G120" s="62">
        <f>D120*Populations!H120/Populations!$E120</f>
        <v>176462.68232289571</v>
      </c>
      <c r="H120" s="62">
        <f>D120*Populations!I120/Populations!$E120</f>
        <v>177330.46101459052</v>
      </c>
      <c r="I120" s="62">
        <f>D120*Populations!J120/Populations!$E120</f>
        <v>178245.0731447048</v>
      </c>
      <c r="K120" s="62">
        <f t="shared" si="4"/>
        <v>174125.91410190551</v>
      </c>
      <c r="L120" s="62">
        <f>E120/E$4*Populations!F$4</f>
        <v>174869.68293344913</v>
      </c>
      <c r="M120" s="62">
        <f>F120/F$4*Populations!G$4</f>
        <v>175633.74872552801</v>
      </c>
      <c r="N120" s="62">
        <f>G120/G$4*Populations!H$4</f>
        <v>176471.9799998606</v>
      </c>
      <c r="O120" s="62">
        <f>H120/H$4*Populations!I$4</f>
        <v>177344.75345697632</v>
      </c>
      <c r="P120" s="62">
        <f>I120/I$4*Populations!J$4</f>
        <v>178265.07990646889</v>
      </c>
      <c r="R120" s="62">
        <f>L120/L$4*Quanta!B$11</f>
        <v>21395.559121152612</v>
      </c>
      <c r="S120" s="62">
        <f>M120/M$4*Quanta!J$11</f>
        <v>22138.639969323413</v>
      </c>
      <c r="T120" s="62">
        <f>N120/N$4*Quanta!K$11</f>
        <v>22794.717121913822</v>
      </c>
      <c r="U120" s="62">
        <f>O120/O$4*Quanta!L$11</f>
        <v>23480.610432346846</v>
      </c>
      <c r="V120" s="62">
        <f>P120/P$4*Quanta!M$11</f>
        <v>24226.591108291763</v>
      </c>
      <c r="X120" s="62">
        <f>K120/K$4*Quanta!B$11</f>
        <v>21463.863359896368</v>
      </c>
      <c r="Y120" s="62">
        <f>L120/L$4*Quanta!J$11</f>
        <v>22201.037588992524</v>
      </c>
      <c r="Z120" s="62">
        <f>M120/M$4*Quanta!K$11</f>
        <v>22849.643912261399</v>
      </c>
      <c r="AA120" s="62">
        <f>N120/N$4*Quanta!L$11</f>
        <v>23527.203308250177</v>
      </c>
      <c r="AB120" s="62">
        <f>O120/O$4*Quanta!M$11</f>
        <v>24266.353448030834</v>
      </c>
      <c r="AC120" s="62">
        <f>P120/P$4*Quanta!N$11</f>
        <v>25219.614556833643</v>
      </c>
      <c r="AE120" s="29">
        <f>Baselines!I120/X120-1</f>
        <v>-3.4889495303793372E-2</v>
      </c>
    </row>
    <row r="121" spans="1:31" x14ac:dyDescent="0.2">
      <c r="A121" s="20" t="s">
        <v>254</v>
      </c>
      <c r="B121" s="20" t="s">
        <v>255</v>
      </c>
      <c r="D121" s="62">
        <v>545326.59504579951</v>
      </c>
      <c r="E121" s="62">
        <f>D121*Populations!F121/Populations!$E121</f>
        <v>550611.15727580118</v>
      </c>
      <c r="F121" s="62">
        <f>D121*Populations!G121/Populations!$E121</f>
        <v>555867.8004069837</v>
      </c>
      <c r="G121" s="62">
        <f>D121*Populations!H121/Populations!$E121</f>
        <v>561205.19149055704</v>
      </c>
      <c r="H121" s="62">
        <f>D121*Populations!I121/Populations!$E121</f>
        <v>566510.4443101699</v>
      </c>
      <c r="I121" s="62">
        <f>D121*Populations!J121/Populations!$E121</f>
        <v>571845.07625598123</v>
      </c>
      <c r="K121" s="62">
        <f t="shared" si="4"/>
        <v>545326.59504579951</v>
      </c>
      <c r="L121" s="62">
        <f>E121/E$4*Populations!F$4</f>
        <v>550618.19433413399</v>
      </c>
      <c r="M121" s="62">
        <f>F121/F$4*Populations!G$4</f>
        <v>555885.52598557773</v>
      </c>
      <c r="N121" s="62">
        <f>G121/G$4*Populations!H$4</f>
        <v>561234.76094123535</v>
      </c>
      <c r="O121" s="62">
        <f>H121/H$4*Populations!I$4</f>
        <v>566556.10379720863</v>
      </c>
      <c r="P121" s="62">
        <f>I121/I$4*Populations!J$4</f>
        <v>571909.26186293666</v>
      </c>
      <c r="R121" s="62">
        <f>L121/L$4*Quanta!B$11</f>
        <v>67368.934010944155</v>
      </c>
      <c r="S121" s="62">
        <f>M121/M$4*Quanta!J$11</f>
        <v>70069.389358560948</v>
      </c>
      <c r="T121" s="62">
        <f>N121/N$4*Quanta!K$11</f>
        <v>72494.15807909274</v>
      </c>
      <c r="U121" s="62">
        <f>O121/O$4*Quanta!L$11</f>
        <v>75012.555500029688</v>
      </c>
      <c r="V121" s="62">
        <f>P121/P$4*Quanta!M$11</f>
        <v>77723.645289744381</v>
      </c>
      <c r="X121" s="62">
        <f>K121/K$4*Quanta!B$11</f>
        <v>67220.41106259721</v>
      </c>
      <c r="Y121" s="62">
        <f>L121/L$4*Quanta!J$11</f>
        <v>69905.171808697953</v>
      </c>
      <c r="Z121" s="62">
        <f>M121/M$4*Quanta!K$11</f>
        <v>72319.735910211224</v>
      </c>
      <c r="AA121" s="62">
        <f>N121/N$4*Quanta!L$11</f>
        <v>74823.687728397781</v>
      </c>
      <c r="AB121" s="62">
        <f>O121/O$4*Quanta!M$11</f>
        <v>77522.736900235512</v>
      </c>
      <c r="AC121" s="62">
        <f>P121/P$4*Quanta!N$11</f>
        <v>80909.458842046093</v>
      </c>
      <c r="AE121" s="29">
        <f>Baselines!I121/X121-1</f>
        <v>-7.7523969842271834E-2</v>
      </c>
    </row>
    <row r="122" spans="1:31" x14ac:dyDescent="0.2">
      <c r="A122" s="20" t="s">
        <v>256</v>
      </c>
      <c r="B122" s="20" t="s">
        <v>257</v>
      </c>
      <c r="D122" s="62">
        <v>252251.2868571798</v>
      </c>
      <c r="E122" s="62">
        <f>D122*Populations!F122/Populations!$E122</f>
        <v>253150.92620054921</v>
      </c>
      <c r="F122" s="62">
        <f>D122*Populations!G122/Populations!$E122</f>
        <v>254095.56152615219</v>
      </c>
      <c r="G122" s="62">
        <f>D122*Populations!H122/Populations!$E122</f>
        <v>255115.90048667131</v>
      </c>
      <c r="H122" s="62">
        <f>D122*Populations!I122/Populations!$E122</f>
        <v>256147.06564517829</v>
      </c>
      <c r="I122" s="62">
        <f>D122*Populations!J122/Populations!$E122</f>
        <v>257208.89388963359</v>
      </c>
      <c r="K122" s="62">
        <f t="shared" si="4"/>
        <v>252251.2868571798</v>
      </c>
      <c r="L122" s="62">
        <f>E122/E$4*Populations!F$4</f>
        <v>253154.16158328915</v>
      </c>
      <c r="M122" s="62">
        <f>F122/F$4*Populations!G$4</f>
        <v>254103.66415566756</v>
      </c>
      <c r="N122" s="62">
        <f>G122/G$4*Populations!H$4</f>
        <v>255129.34233851277</v>
      </c>
      <c r="O122" s="62">
        <f>H122/H$4*Populations!I$4</f>
        <v>256167.7105313252</v>
      </c>
      <c r="P122" s="62">
        <f>I122/I$4*Populations!J$4</f>
        <v>257237.76378753802</v>
      </c>
      <c r="R122" s="62">
        <f>L122/L$4*Quanta!B$11</f>
        <v>30973.778530738324</v>
      </c>
      <c r="S122" s="62">
        <f>M122/M$4*Quanta!J$11</f>
        <v>32029.775464278628</v>
      </c>
      <c r="T122" s="62">
        <f>N122/N$4*Quanta!K$11</f>
        <v>32954.813495666014</v>
      </c>
      <c r="U122" s="62">
        <f>O122/O$4*Quanta!L$11</f>
        <v>33916.843318353196</v>
      </c>
      <c r="V122" s="62">
        <f>P122/P$4*Quanta!M$11</f>
        <v>34959.141320116047</v>
      </c>
      <c r="X122" s="62">
        <f>K122/K$4*Quanta!B$11</f>
        <v>31094.091774828361</v>
      </c>
      <c r="Y122" s="62">
        <f>L122/L$4*Quanta!J$11</f>
        <v>32139.848159154175</v>
      </c>
      <c r="Z122" s="62">
        <f>M122/M$4*Quanta!K$11</f>
        <v>33058.442838520066</v>
      </c>
      <c r="AA122" s="62">
        <f>N122/N$4*Quanta!L$11</f>
        <v>34013.784551536679</v>
      </c>
      <c r="AB122" s="62">
        <f>O122/O$4*Quanta!M$11</f>
        <v>35051.819039202906</v>
      </c>
      <c r="AC122" s="62">
        <f>P122/P$4*Quanta!N$11</f>
        <v>36392.081138870941</v>
      </c>
      <c r="AE122" s="29">
        <f>Baselines!I122/X122-1</f>
        <v>4.8211160582278811E-3</v>
      </c>
    </row>
    <row r="123" spans="1:31" x14ac:dyDescent="0.2">
      <c r="A123" s="20" t="s">
        <v>258</v>
      </c>
      <c r="B123" s="20" t="s">
        <v>259</v>
      </c>
      <c r="D123" s="62">
        <v>586599.01886897173</v>
      </c>
      <c r="E123" s="62">
        <f>D123*Populations!F123/Populations!$E123</f>
        <v>592952.19054579525</v>
      </c>
      <c r="F123" s="62">
        <f>D123*Populations!G123/Populations!$E123</f>
        <v>599305.09648522548</v>
      </c>
      <c r="G123" s="62">
        <f>D123*Populations!H123/Populations!$E123</f>
        <v>605798.13494307792</v>
      </c>
      <c r="H123" s="62">
        <f>D123*Populations!I123/Populations!$E123</f>
        <v>612325.7672146759</v>
      </c>
      <c r="I123" s="62">
        <f>D123*Populations!J123/Populations!$E123</f>
        <v>618819.6628254737</v>
      </c>
      <c r="K123" s="62">
        <f t="shared" si="4"/>
        <v>586599.01886897173</v>
      </c>
      <c r="L123" s="62">
        <f>E123/E$4*Populations!F$4</f>
        <v>592959.76874158427</v>
      </c>
      <c r="M123" s="62">
        <f>F123/F$4*Populations!G$4</f>
        <v>599324.20719748794</v>
      </c>
      <c r="N123" s="62">
        <f>G123/G$4*Populations!H$4</f>
        <v>605830.05396012159</v>
      </c>
      <c r="O123" s="62">
        <f>H123/H$4*Populations!I$4</f>
        <v>612375.1193152637</v>
      </c>
      <c r="P123" s="62">
        <f>I123/I$4*Populations!J$4</f>
        <v>618889.12100095453</v>
      </c>
      <c r="R123" s="62">
        <f>L123/L$4*Quanta!B$11</f>
        <v>72549.486999434768</v>
      </c>
      <c r="S123" s="62">
        <f>M123/M$4*Quanta!J$11</f>
        <v>75544.836595045941</v>
      </c>
      <c r="T123" s="62">
        <f>N123/N$4*Quanta!K$11</f>
        <v>78254.489488845007</v>
      </c>
      <c r="U123" s="62">
        <f>O123/O$4*Quanta!L$11</f>
        <v>81079.035803514445</v>
      </c>
      <c r="V123" s="62">
        <f>P123/P$4*Quanta!M$11</f>
        <v>84108.304799386242</v>
      </c>
      <c r="X123" s="62">
        <f>K123/K$4*Quanta!B$11</f>
        <v>72307.911507555997</v>
      </c>
      <c r="Y123" s="62">
        <f>L123/L$4*Quanta!J$11</f>
        <v>75280.757040099546</v>
      </c>
      <c r="Z123" s="62">
        <f>M123/M$4*Quanta!K$11</f>
        <v>77971.032457217734</v>
      </c>
      <c r="AA123" s="62">
        <f>N123/N$4*Quanta!L$11</f>
        <v>80769.121816274826</v>
      </c>
      <c r="AB123" s="62">
        <f>O123/O$4*Quanta!M$11</f>
        <v>83792.222766202613</v>
      </c>
      <c r="AC123" s="62">
        <f>P123/P$4*Quanta!N$11</f>
        <v>87555.819082743765</v>
      </c>
      <c r="AE123" s="29">
        <f>Baselines!I123/X123-1</f>
        <v>-7.3484767220873271E-2</v>
      </c>
    </row>
    <row r="124" spans="1:31" x14ac:dyDescent="0.2">
      <c r="A124" s="20" t="s">
        <v>260</v>
      </c>
      <c r="B124" s="20" t="s">
        <v>261</v>
      </c>
      <c r="D124" s="62">
        <v>382559.53027286148</v>
      </c>
      <c r="E124" s="62">
        <f>D124*Populations!F124/Populations!$E124</f>
        <v>384541.55391788919</v>
      </c>
      <c r="F124" s="62">
        <f>D124*Populations!G124/Populations!$E124</f>
        <v>386587.63374562672</v>
      </c>
      <c r="G124" s="62">
        <f>D124*Populations!H124/Populations!$E124</f>
        <v>388699.62781173328</v>
      </c>
      <c r="H124" s="62">
        <f>D124*Populations!I124/Populations!$E124</f>
        <v>390846.06267545267</v>
      </c>
      <c r="I124" s="62">
        <f>D124*Populations!J124/Populations!$E124</f>
        <v>393068.82566444541</v>
      </c>
      <c r="K124" s="62">
        <f t="shared" si="4"/>
        <v>382559.53027286148</v>
      </c>
      <c r="L124" s="62">
        <f>E124/E$4*Populations!F$4</f>
        <v>384546.46853196947</v>
      </c>
      <c r="M124" s="62">
        <f>F124/F$4*Populations!G$4</f>
        <v>386599.96129811381</v>
      </c>
      <c r="N124" s="62">
        <f>G124/G$4*Populations!H$4</f>
        <v>388720.10808284895</v>
      </c>
      <c r="O124" s="62">
        <f>H124/H$4*Populations!I$4</f>
        <v>390877.56400241336</v>
      </c>
      <c r="P124" s="62">
        <f>I124/I$4*Populations!J$4</f>
        <v>393112.94488868659</v>
      </c>
      <c r="R124" s="62">
        <f>L124/L$4*Quanta!B$11</f>
        <v>47049.817694456571</v>
      </c>
      <c r="S124" s="62">
        <f>M124/M$4*Quanta!J$11</f>
        <v>48730.938202022808</v>
      </c>
      <c r="T124" s="62">
        <f>N124/N$4*Quanta!K$11</f>
        <v>50210.605124707654</v>
      </c>
      <c r="U124" s="62">
        <f>O124/O$4*Quanta!L$11</f>
        <v>51752.553307487469</v>
      </c>
      <c r="V124" s="62">
        <f>P124/P$4*Quanta!M$11</f>
        <v>53424.857971014462</v>
      </c>
      <c r="X124" s="62">
        <f>K124/K$4*Quanta!B$11</f>
        <v>47156.711435825157</v>
      </c>
      <c r="Y124" s="62">
        <f>L124/L$4*Quanta!J$11</f>
        <v>48821.101859272378</v>
      </c>
      <c r="Z124" s="62">
        <f>M124/M$4*Quanta!K$11</f>
        <v>50295.979652297785</v>
      </c>
      <c r="AA124" s="62">
        <f>N124/N$4*Quanta!L$11</f>
        <v>51824.074353772157</v>
      </c>
      <c r="AB124" s="62">
        <f>O124/O$4*Quanta!M$11</f>
        <v>53484.374012163549</v>
      </c>
      <c r="AC124" s="62">
        <f>P124/P$4*Quanta!N$11</f>
        <v>55614.688825181947</v>
      </c>
      <c r="AE124" s="29">
        <f>Baselines!I124/X124-1</f>
        <v>0.10894077232603672</v>
      </c>
    </row>
    <row r="125" spans="1:31" x14ac:dyDescent="0.2">
      <c r="A125" s="20" t="s">
        <v>262</v>
      </c>
      <c r="B125" s="20" t="s">
        <v>263</v>
      </c>
      <c r="D125" s="62">
        <v>225390.22765058978</v>
      </c>
      <c r="E125" s="62">
        <f>D125*Populations!F125/Populations!$E125</f>
        <v>228262.45329694272</v>
      </c>
      <c r="F125" s="62">
        <f>D125*Populations!G125/Populations!$E125</f>
        <v>230948.93887012458</v>
      </c>
      <c r="G125" s="62">
        <f>D125*Populations!H125/Populations!$E125</f>
        <v>233639.60220535379</v>
      </c>
      <c r="H125" s="62">
        <f>D125*Populations!I125/Populations!$E125</f>
        <v>236190.36166611308</v>
      </c>
      <c r="I125" s="62">
        <f>D125*Populations!J125/Populations!$E125</f>
        <v>238682.58394090159</v>
      </c>
      <c r="K125" s="62">
        <f t="shared" si="4"/>
        <v>225390.22765058978</v>
      </c>
      <c r="L125" s="62">
        <f>E125/E$4*Populations!F$4</f>
        <v>228265.37059380062</v>
      </c>
      <c r="M125" s="62">
        <f>F125/F$4*Populations!G$4</f>
        <v>230956.30339738115</v>
      </c>
      <c r="N125" s="62">
        <f>G125/G$4*Populations!H$4</f>
        <v>233651.91248829247</v>
      </c>
      <c r="O125" s="62">
        <f>H125/H$4*Populations!I$4</f>
        <v>236209.39808612171</v>
      </c>
      <c r="P125" s="62">
        <f>I125/I$4*Populations!J$4</f>
        <v>238709.37439019646</v>
      </c>
      <c r="R125" s="62">
        <f>L125/L$4*Quanta!B$11</f>
        <v>27928.598885320473</v>
      </c>
      <c r="S125" s="62">
        <f>M125/M$4*Quanta!J$11</f>
        <v>29112.049857518497</v>
      </c>
      <c r="T125" s="62">
        <f>N125/N$4*Quanta!K$11</f>
        <v>30180.594393336531</v>
      </c>
      <c r="U125" s="62">
        <f>O125/O$4*Quanta!L$11</f>
        <v>31274.344173169444</v>
      </c>
      <c r="V125" s="62">
        <f>P125/P$4*Quanta!M$11</f>
        <v>32441.095082119697</v>
      </c>
      <c r="X125" s="62">
        <f>K125/K$4*Quanta!B$11</f>
        <v>27783.027436783199</v>
      </c>
      <c r="Y125" s="62">
        <f>L125/L$4*Quanta!J$11</f>
        <v>28980.026656461207</v>
      </c>
      <c r="Z125" s="62">
        <f>M125/M$4*Quanta!K$11</f>
        <v>30047.011637663272</v>
      </c>
      <c r="AA125" s="62">
        <f>N125/N$4*Quanta!L$11</f>
        <v>31150.41860173993</v>
      </c>
      <c r="AB125" s="62">
        <f>O125/O$4*Quanta!M$11</f>
        <v>32320.892667935685</v>
      </c>
      <c r="AC125" s="62">
        <f>P125/P$4*Quanta!N$11</f>
        <v>33770.822734224072</v>
      </c>
      <c r="AE125" s="29">
        <f>Baselines!I125/X125-1</f>
        <v>-7.2502764712180423E-2</v>
      </c>
    </row>
    <row r="126" spans="1:31" x14ac:dyDescent="0.2">
      <c r="A126" s="20" t="s">
        <v>264</v>
      </c>
      <c r="B126" s="20" t="s">
        <v>265</v>
      </c>
      <c r="D126" s="62">
        <v>347498.02680376353</v>
      </c>
      <c r="E126" s="62">
        <f>D126*Populations!F126/Populations!$E126</f>
        <v>349921.87577473396</v>
      </c>
      <c r="F126" s="62">
        <f>D126*Populations!G126/Populations!$E126</f>
        <v>352407.40801525267</v>
      </c>
      <c r="G126" s="62">
        <f>D126*Populations!H126/Populations!$E126</f>
        <v>354954.92165962578</v>
      </c>
      <c r="H126" s="62">
        <f>D126*Populations!I126/Populations!$E126</f>
        <v>357533.99443669652</v>
      </c>
      <c r="I126" s="62">
        <f>D126*Populations!J126/Populations!$E126</f>
        <v>360118.25403229857</v>
      </c>
      <c r="K126" s="62">
        <f t="shared" si="4"/>
        <v>347498.02680376353</v>
      </c>
      <c r="L126" s="62">
        <f>E126/E$4*Populations!F$4</f>
        <v>349926.34793375072</v>
      </c>
      <c r="M126" s="62">
        <f>F126/F$4*Populations!G$4</f>
        <v>352418.6456246326</v>
      </c>
      <c r="N126" s="62">
        <f>G126/G$4*Populations!H$4</f>
        <v>354973.62394928414</v>
      </c>
      <c r="O126" s="62">
        <f>H126/H$4*Populations!I$4</f>
        <v>357562.81088474061</v>
      </c>
      <c r="P126" s="62">
        <f>I126/I$4*Populations!J$4</f>
        <v>360158.67478552449</v>
      </c>
      <c r="R126" s="62">
        <f>L126/L$4*Quanta!B$11</f>
        <v>42813.995769151654</v>
      </c>
      <c r="S126" s="62">
        <f>M126/M$4*Quanta!J$11</f>
        <v>44422.382204874615</v>
      </c>
      <c r="T126" s="62">
        <f>N126/N$4*Quanta!K$11</f>
        <v>45851.603997818442</v>
      </c>
      <c r="U126" s="62">
        <f>O126/O$4*Quanta!L$11</f>
        <v>47341.64898493213</v>
      </c>
      <c r="V126" s="62">
        <f>P126/P$4*Quanta!M$11</f>
        <v>48946.304866388491</v>
      </c>
      <c r="X126" s="62">
        <f>K126/K$4*Quanta!B$11</f>
        <v>42834.808383457981</v>
      </c>
      <c r="Y126" s="62">
        <f>L126/L$4*Quanta!J$11</f>
        <v>44425.813974928133</v>
      </c>
      <c r="Z126" s="62">
        <f>M126/M$4*Quanta!K$11</f>
        <v>45849.050191080154</v>
      </c>
      <c r="AA126" s="62">
        <f>N126/N$4*Quanta!L$11</f>
        <v>47325.000941949816</v>
      </c>
      <c r="AB126" s="62">
        <f>O126/O$4*Quanta!M$11</f>
        <v>48925.865466358395</v>
      </c>
      <c r="AC126" s="62">
        <f>P126/P$4*Quanta!N$11</f>
        <v>50952.564361772798</v>
      </c>
      <c r="AE126" s="29">
        <f>Baselines!I126/X126-1</f>
        <v>5.3022102870410315E-2</v>
      </c>
    </row>
    <row r="127" spans="1:31" x14ac:dyDescent="0.2">
      <c r="A127" s="20" t="s">
        <v>266</v>
      </c>
      <c r="B127" s="20" t="s">
        <v>267</v>
      </c>
      <c r="D127" s="62">
        <v>348715.55785442924</v>
      </c>
      <c r="E127" s="62">
        <f>D127*Populations!F127/Populations!$E127</f>
        <v>351785.91224166058</v>
      </c>
      <c r="F127" s="62">
        <f>D127*Populations!G127/Populations!$E127</f>
        <v>354828.88030819141</v>
      </c>
      <c r="G127" s="62">
        <f>D127*Populations!H127/Populations!$E127</f>
        <v>357906.56384082115</v>
      </c>
      <c r="H127" s="62">
        <f>D127*Populations!I127/Populations!$E127</f>
        <v>360956.56767041609</v>
      </c>
      <c r="I127" s="62">
        <f>D127*Populations!J127/Populations!$E127</f>
        <v>364014.07061229681</v>
      </c>
      <c r="K127" s="62">
        <f t="shared" si="4"/>
        <v>348715.55785442924</v>
      </c>
      <c r="L127" s="62">
        <f>E127/E$4*Populations!F$4</f>
        <v>351790.40822390211</v>
      </c>
      <c r="M127" s="62">
        <f>F127/F$4*Populations!G$4</f>
        <v>354840.19513376814</v>
      </c>
      <c r="N127" s="62">
        <f>G127/G$4*Populations!H$4</f>
        <v>357925.42165013473</v>
      </c>
      <c r="O127" s="62">
        <f>H127/H$4*Populations!I$4</f>
        <v>360985.65997028211</v>
      </c>
      <c r="P127" s="62">
        <f>I127/I$4*Populations!J$4</f>
        <v>364054.92864366353</v>
      </c>
      <c r="R127" s="62">
        <f>L127/L$4*Quanta!B$11</f>
        <v>43042.066246974304</v>
      </c>
      <c r="S127" s="62">
        <f>M127/M$4*Quanta!J$11</f>
        <v>44727.618602432936</v>
      </c>
      <c r="T127" s="62">
        <f>N127/N$4*Quanta!K$11</f>
        <v>46232.884887804816</v>
      </c>
      <c r="U127" s="62">
        <f>O127/O$4*Quanta!L$11</f>
        <v>47794.837389887187</v>
      </c>
      <c r="V127" s="62">
        <f>P127/P$4*Quanta!M$11</f>
        <v>49475.81378156563</v>
      </c>
      <c r="X127" s="62">
        <f>K127/K$4*Quanta!B$11</f>
        <v>42984.888974521673</v>
      </c>
      <c r="Y127" s="62">
        <f>L127/L$4*Quanta!J$11</f>
        <v>44662.470620468848</v>
      </c>
      <c r="Z127" s="62">
        <f>M127/M$4*Quanta!K$11</f>
        <v>46164.089552257414</v>
      </c>
      <c r="AA127" s="62">
        <f>N127/N$4*Quanta!L$11</f>
        <v>47718.533924538846</v>
      </c>
      <c r="AB127" s="62">
        <f>O127/O$4*Quanta!M$11</f>
        <v>49394.219133946142</v>
      </c>
      <c r="AC127" s="62">
        <f>P127/P$4*Quanta!N$11</f>
        <v>51503.777311439655</v>
      </c>
      <c r="AE127" s="29">
        <f>Baselines!I127/X127-1</f>
        <v>2.5034635453313969E-2</v>
      </c>
    </row>
    <row r="128" spans="1:31" x14ac:dyDescent="0.2">
      <c r="A128" s="20" t="s">
        <v>268</v>
      </c>
      <c r="B128" s="20" t="s">
        <v>269</v>
      </c>
      <c r="D128" s="62">
        <v>172704.72304258245</v>
      </c>
      <c r="E128" s="62">
        <f>D128*Populations!F128/Populations!$E128</f>
        <v>173489.33652884231</v>
      </c>
      <c r="F128" s="62">
        <f>D128*Populations!G128/Populations!$E128</f>
        <v>174337.89004991969</v>
      </c>
      <c r="G128" s="62">
        <f>D128*Populations!H128/Populations!$E128</f>
        <v>175226.45109588423</v>
      </c>
      <c r="H128" s="62">
        <f>D128*Populations!I128/Populations!$E128</f>
        <v>176163.39787584715</v>
      </c>
      <c r="I128" s="62">
        <f>D128*Populations!J128/Populations!$E128</f>
        <v>177142.49910949476</v>
      </c>
      <c r="K128" s="62">
        <f t="shared" si="4"/>
        <v>172704.72304258245</v>
      </c>
      <c r="L128" s="62">
        <f>E128/E$4*Populations!F$4</f>
        <v>173491.55380062319</v>
      </c>
      <c r="M128" s="62">
        <f>F128/F$4*Populations!G$4</f>
        <v>174343.44935731206</v>
      </c>
      <c r="N128" s="62">
        <f>G128/G$4*Populations!H$4</f>
        <v>175235.68363681895</v>
      </c>
      <c r="O128" s="62">
        <f>H128/H$4*Populations!I$4</f>
        <v>176177.59625552892</v>
      </c>
      <c r="P128" s="62">
        <f>I128/I$4*Populations!J$4</f>
        <v>177162.38211504128</v>
      </c>
      <c r="R128" s="62">
        <f>L128/L$4*Quanta!B$11</f>
        <v>21226.943024620992</v>
      </c>
      <c r="S128" s="62">
        <f>M128/M$4*Quanta!J$11</f>
        <v>21975.997690303229</v>
      </c>
      <c r="T128" s="62">
        <f>N128/N$4*Quanta!K$11</f>
        <v>22635.025901390272</v>
      </c>
      <c r="U128" s="62">
        <f>O128/O$4*Quanta!L$11</f>
        <v>23326.07773247116</v>
      </c>
      <c r="V128" s="62">
        <f>P128/P$4*Quanta!M$11</f>
        <v>24076.732209830272</v>
      </c>
      <c r="X128" s="62">
        <f>K128/K$4*Quanta!B$11</f>
        <v>21288.67834586242</v>
      </c>
      <c r="Y128" s="62">
        <f>L128/L$4*Quanta!J$11</f>
        <v>22026.073603428493</v>
      </c>
      <c r="Z128" s="62">
        <f>M128/M$4*Quanta!K$11</f>
        <v>22681.77821835069</v>
      </c>
      <c r="AA128" s="62">
        <f>N128/N$4*Quanta!L$11</f>
        <v>23362.38056481774</v>
      </c>
      <c r="AB128" s="62">
        <f>O128/O$4*Quanta!M$11</f>
        <v>24106.649545729557</v>
      </c>
      <c r="AC128" s="62">
        <f>P128/P$4*Quanta!N$11</f>
        <v>25063.613093804164</v>
      </c>
      <c r="AE128" s="29">
        <f>Baselines!I128/X128-1</f>
        <v>0.25287251592975757</v>
      </c>
    </row>
    <row r="129" spans="1:31" x14ac:dyDescent="0.2">
      <c r="A129" s="20" t="s">
        <v>270</v>
      </c>
      <c r="B129" s="20" t="s">
        <v>271</v>
      </c>
      <c r="D129" s="62">
        <v>206543.36129988846</v>
      </c>
      <c r="E129" s="62">
        <f>D129*Populations!F129/Populations!$E129</f>
        <v>208127.5186340588</v>
      </c>
      <c r="F129" s="62">
        <f>D129*Populations!G129/Populations!$E129</f>
        <v>209587.25345613755</v>
      </c>
      <c r="G129" s="62">
        <f>D129*Populations!H129/Populations!$E129</f>
        <v>211018.76043346399</v>
      </c>
      <c r="H129" s="62">
        <f>D129*Populations!I129/Populations!$E129</f>
        <v>212335.68728275155</v>
      </c>
      <c r="I129" s="62">
        <f>D129*Populations!J129/Populations!$E129</f>
        <v>213596.12817754273</v>
      </c>
      <c r="K129" s="62">
        <f t="shared" si="4"/>
        <v>206543.36129988846</v>
      </c>
      <c r="L129" s="62">
        <f>E129/E$4*Populations!F$4</f>
        <v>208130.17859739217</v>
      </c>
      <c r="M129" s="62">
        <f>F129/F$4*Populations!G$4</f>
        <v>209593.93679942656</v>
      </c>
      <c r="N129" s="62">
        <f>G129/G$4*Populations!H$4</f>
        <v>211029.87884242288</v>
      </c>
      <c r="O129" s="62">
        <f>H129/H$4*Populations!I$4</f>
        <v>212352.80106884096</v>
      </c>
      <c r="P129" s="62">
        <f>I129/I$4*Populations!J$4</f>
        <v>213620.10284778065</v>
      </c>
      <c r="R129" s="62">
        <f>L129/L$4*Quanta!B$11</f>
        <v>25465.028965434081</v>
      </c>
      <c r="S129" s="62">
        <f>M129/M$4*Quanta!J$11</f>
        <v>26419.322825062482</v>
      </c>
      <c r="T129" s="62">
        <f>N129/N$4*Quanta!K$11</f>
        <v>27258.527911845133</v>
      </c>
      <c r="U129" s="62">
        <f>O129/O$4*Quanta!L$11</f>
        <v>28115.708522072193</v>
      </c>
      <c r="V129" s="62">
        <f>P129/P$4*Quanta!M$11</f>
        <v>29031.411462748365</v>
      </c>
      <c r="X129" s="62">
        <f>K129/K$4*Quanta!B$11</f>
        <v>25459.843284670515</v>
      </c>
      <c r="Y129" s="62">
        <f>L129/L$4*Quanta!J$11</f>
        <v>26423.710736657256</v>
      </c>
      <c r="Z129" s="62">
        <f>M129/M$4*Quanta!K$11</f>
        <v>27267.805059038888</v>
      </c>
      <c r="AA129" s="62">
        <f>N129/N$4*Quanta!L$11</f>
        <v>28134.454340258479</v>
      </c>
      <c r="AB129" s="62">
        <f>O129/O$4*Quanta!M$11</f>
        <v>29056.558065395457</v>
      </c>
      <c r="AC129" s="62">
        <f>P129/P$4*Quanta!N$11</f>
        <v>30221.379634412009</v>
      </c>
      <c r="AE129" s="29">
        <f>Baselines!I129/X129-1</f>
        <v>0.1467863204633173</v>
      </c>
    </row>
    <row r="130" spans="1:31" x14ac:dyDescent="0.2">
      <c r="A130" s="20" t="s">
        <v>272</v>
      </c>
      <c r="B130" s="20" t="s">
        <v>273</v>
      </c>
      <c r="D130" s="62">
        <v>219347.76023818512</v>
      </c>
      <c r="E130" s="62">
        <f>D130*Populations!F130/Populations!$E130</f>
        <v>221459.9412999257</v>
      </c>
      <c r="F130" s="62">
        <f>D130*Populations!G130/Populations!$E130</f>
        <v>223581.54580907116</v>
      </c>
      <c r="G130" s="62">
        <f>D130*Populations!H130/Populations!$E130</f>
        <v>225707.96045794018</v>
      </c>
      <c r="H130" s="62">
        <f>D130*Populations!I130/Populations!$E130</f>
        <v>227807.6776068123</v>
      </c>
      <c r="I130" s="62">
        <f>D130*Populations!J130/Populations!$E130</f>
        <v>229930.17194191835</v>
      </c>
      <c r="K130" s="62">
        <f t="shared" si="4"/>
        <v>219347.76023818512</v>
      </c>
      <c r="L130" s="62">
        <f>E130/E$4*Populations!F$4</f>
        <v>221462.77165761954</v>
      </c>
      <c r="M130" s="62">
        <f>F130/F$4*Populations!G$4</f>
        <v>223588.6754040207</v>
      </c>
      <c r="N130" s="62">
        <f>G130/G$4*Populations!H$4</f>
        <v>225719.8528290473</v>
      </c>
      <c r="O130" s="62">
        <f>H130/H$4*Populations!I$4</f>
        <v>227826.03840105268</v>
      </c>
      <c r="P130" s="62">
        <f>I130/I$4*Populations!J$4</f>
        <v>229955.97999423227</v>
      </c>
      <c r="R130" s="62">
        <f>L130/L$4*Quanta!B$11</f>
        <v>27096.291047420731</v>
      </c>
      <c r="S130" s="62">
        <f>M130/M$4*Quanta!J$11</f>
        <v>28183.3600996758</v>
      </c>
      <c r="T130" s="62">
        <f>N130/N$4*Quanta!K$11</f>
        <v>29156.017822445334</v>
      </c>
      <c r="U130" s="62">
        <f>O130/O$4*Quanta!L$11</f>
        <v>30164.37954753363</v>
      </c>
      <c r="V130" s="62">
        <f>P130/P$4*Quanta!M$11</f>
        <v>31251.490775141003</v>
      </c>
      <c r="X130" s="62">
        <f>K130/K$4*Quanta!B$11</f>
        <v>27038.194621027942</v>
      </c>
      <c r="Y130" s="62">
        <f>L130/L$4*Quanta!J$11</f>
        <v>28116.384931082932</v>
      </c>
      <c r="Z130" s="62">
        <f>M130/M$4*Quanta!K$11</f>
        <v>29088.496105495356</v>
      </c>
      <c r="AA130" s="62">
        <f>N130/N$4*Quanta!L$11</f>
        <v>30092.918253773201</v>
      </c>
      <c r="AB130" s="62">
        <f>O130/O$4*Quanta!M$11</f>
        <v>31173.78475955761</v>
      </c>
      <c r="AC130" s="62">
        <f>P130/P$4*Quanta!N$11</f>
        <v>32532.45775076242</v>
      </c>
      <c r="AE130" s="29">
        <f>Baselines!I130/X130-1</f>
        <v>0.20237317822679501</v>
      </c>
    </row>
    <row r="131" spans="1:31" x14ac:dyDescent="0.2">
      <c r="A131" s="20" t="s">
        <v>274</v>
      </c>
      <c r="B131" s="20" t="s">
        <v>275</v>
      </c>
      <c r="D131" s="62">
        <v>185909.41978369839</v>
      </c>
      <c r="E131" s="62">
        <f>D131*Populations!F131/Populations!$E131</f>
        <v>187273.95862878877</v>
      </c>
      <c r="F131" s="62">
        <f>D131*Populations!G131/Populations!$E131</f>
        <v>188679.85364360953</v>
      </c>
      <c r="G131" s="62">
        <f>D131*Populations!H131/Populations!$E131</f>
        <v>190101.6093281121</v>
      </c>
      <c r="H131" s="62">
        <f>D131*Populations!I131/Populations!$E131</f>
        <v>191546.75048272786</v>
      </c>
      <c r="I131" s="62">
        <f>D131*Populations!J131/Populations!$E131</f>
        <v>193016.73244430945</v>
      </c>
      <c r="K131" s="62">
        <f t="shared" si="4"/>
        <v>185909.41978369839</v>
      </c>
      <c r="L131" s="62">
        <f>E131/E$4*Populations!F$4</f>
        <v>187276.35207424234</v>
      </c>
      <c r="M131" s="62">
        <f>F131/F$4*Populations!G$4</f>
        <v>188685.87028924437</v>
      </c>
      <c r="N131" s="62">
        <f>G131/G$4*Populations!H$4</f>
        <v>190111.62562918366</v>
      </c>
      <c r="O131" s="62">
        <f>H131/H$4*Populations!I$4</f>
        <v>191562.18872655692</v>
      </c>
      <c r="P131" s="62">
        <f>I131/I$4*Populations!J$4</f>
        <v>193038.39722142988</v>
      </c>
      <c r="R131" s="62">
        <f>L131/L$4*Quanta!B$11</f>
        <v>22913.53306978408</v>
      </c>
      <c r="S131" s="62">
        <f>M131/M$4*Quanta!J$11</f>
        <v>23783.860334041165</v>
      </c>
      <c r="T131" s="62">
        <f>N131/N$4*Quanta!K$11</f>
        <v>24556.537121688361</v>
      </c>
      <c r="U131" s="62">
        <f>O131/O$4*Quanta!L$11</f>
        <v>25363.012095800161</v>
      </c>
      <c r="V131" s="62">
        <f>P131/P$4*Quanta!M$11</f>
        <v>26234.315324893192</v>
      </c>
      <c r="X131" s="62">
        <f>K131/K$4*Quanta!B$11</f>
        <v>22916.372925511892</v>
      </c>
      <c r="Y131" s="62">
        <f>L131/L$4*Quanta!J$11</f>
        <v>23776.158692481738</v>
      </c>
      <c r="Z131" s="62">
        <f>M131/M$4*Quanta!K$11</f>
        <v>24547.702128262565</v>
      </c>
      <c r="AA131" s="62">
        <f>N131/N$4*Quanta!L$11</f>
        <v>25345.637689582683</v>
      </c>
      <c r="AB131" s="62">
        <f>O131/O$4*Quanta!M$11</f>
        <v>26211.7468281617</v>
      </c>
      <c r="AC131" s="62">
        <f>P131/P$4*Quanta!N$11</f>
        <v>27309.633356951952</v>
      </c>
      <c r="AE131" s="29">
        <f>Baselines!I131/X131-1</f>
        <v>-1.1623694830666276E-2</v>
      </c>
    </row>
    <row r="132" spans="1:31" x14ac:dyDescent="0.2">
      <c r="A132" s="20" t="s">
        <v>276</v>
      </c>
      <c r="B132" s="20" t="s">
        <v>277</v>
      </c>
      <c r="D132" s="62">
        <v>162138.00962273526</v>
      </c>
      <c r="E132" s="62">
        <f>D132*Populations!F132/Populations!$E132</f>
        <v>163825.51245518675</v>
      </c>
      <c r="F132" s="62">
        <f>D132*Populations!G132/Populations!$E132</f>
        <v>165530.66371795227</v>
      </c>
      <c r="G132" s="62">
        <f>D132*Populations!H132/Populations!$E132</f>
        <v>167258.70463949756</v>
      </c>
      <c r="H132" s="62">
        <f>D132*Populations!I132/Populations!$E132</f>
        <v>168993.96977029723</v>
      </c>
      <c r="I132" s="62">
        <f>D132*Populations!J132/Populations!$E132</f>
        <v>170747.11824899568</v>
      </c>
      <c r="K132" s="62">
        <f t="shared" si="4"/>
        <v>162138.00962273526</v>
      </c>
      <c r="L132" s="62">
        <f>E132/E$4*Populations!F$4</f>
        <v>163827.60621894783</v>
      </c>
      <c r="M132" s="62">
        <f>F132/F$4*Populations!G$4</f>
        <v>165535.94217946287</v>
      </c>
      <c r="N132" s="62">
        <f>G132/G$4*Populations!H$4</f>
        <v>167267.5173662726</v>
      </c>
      <c r="O132" s="62">
        <f>H132/H$4*Populations!I$4</f>
        <v>169007.59030995338</v>
      </c>
      <c r="P132" s="62">
        <f>I132/I$4*Populations!J$4</f>
        <v>170766.2834178076</v>
      </c>
      <c r="R132" s="62">
        <f>L132/L$4*Quanta!B$11</f>
        <v>20044.54503339146</v>
      </c>
      <c r="S132" s="62">
        <f>M132/M$4*Quanta!J$11</f>
        <v>20865.811112538213</v>
      </c>
      <c r="T132" s="62">
        <f>N132/N$4*Quanta!K$11</f>
        <v>21605.785473999913</v>
      </c>
      <c r="U132" s="62">
        <f>O132/O$4*Quanta!L$11</f>
        <v>22376.762271348634</v>
      </c>
      <c r="V132" s="62">
        <f>P132/P$4*Quanta!M$11</f>
        <v>23207.489238029742</v>
      </c>
      <c r="X132" s="62">
        <f>K132/K$4*Quanta!B$11</f>
        <v>19986.158303532309</v>
      </c>
      <c r="Y132" s="62">
        <f>L132/L$4*Quanta!J$11</f>
        <v>20799.161883113426</v>
      </c>
      <c r="Z132" s="62">
        <f>M132/M$4*Quanta!K$11</f>
        <v>21535.93691946091</v>
      </c>
      <c r="AA132" s="62">
        <f>N132/N$4*Quanta!L$11</f>
        <v>22300.066491834405</v>
      </c>
      <c r="AB132" s="62">
        <f>O132/O$4*Quanta!M$11</f>
        <v>23125.566682502769</v>
      </c>
      <c r="AC132" s="62">
        <f>P132/P$4*Quanta!N$11</f>
        <v>24158.740732395341</v>
      </c>
      <c r="AE132" s="29">
        <f>Baselines!I132/X132-1</f>
        <v>-2.7476931543930161E-2</v>
      </c>
    </row>
    <row r="133" spans="1:31" x14ac:dyDescent="0.2">
      <c r="A133" s="20" t="s">
        <v>278</v>
      </c>
      <c r="B133" s="20" t="s">
        <v>279</v>
      </c>
      <c r="D133" s="62">
        <v>294303.85655906599</v>
      </c>
      <c r="E133" s="62">
        <f>D133*Populations!F133/Populations!$E133</f>
        <v>297401.0334006006</v>
      </c>
      <c r="F133" s="62">
        <f>D133*Populations!G133/Populations!$E133</f>
        <v>300497.39225692005</v>
      </c>
      <c r="G133" s="62">
        <f>D133*Populations!H133/Populations!$E133</f>
        <v>303661.23587902327</v>
      </c>
      <c r="H133" s="62">
        <f>D133*Populations!I133/Populations!$E133</f>
        <v>306879.88352502492</v>
      </c>
      <c r="I133" s="62">
        <f>D133*Populations!J133/Populations!$E133</f>
        <v>310139.46393961797</v>
      </c>
      <c r="K133" s="62">
        <f t="shared" si="4"/>
        <v>294303.85655906599</v>
      </c>
      <c r="L133" s="62">
        <f>E133/E$4*Populations!F$4</f>
        <v>297404.83431962051</v>
      </c>
      <c r="M133" s="62">
        <f>F133/F$4*Populations!G$4</f>
        <v>300506.97455353779</v>
      </c>
      <c r="N133" s="62">
        <f>G133/G$4*Populations!H$4</f>
        <v>303677.23554558621</v>
      </c>
      <c r="O133" s="62">
        <f>H133/H$4*Populations!I$4</f>
        <v>306904.61736392404</v>
      </c>
      <c r="P133" s="62">
        <f>I133/I$4*Populations!J$4</f>
        <v>310174.27492350218</v>
      </c>
      <c r="R133" s="62">
        <f>L133/L$4*Quanta!B$11</f>
        <v>36387.912466357506</v>
      </c>
      <c r="S133" s="62">
        <f>M133/M$4*Quanta!J$11</f>
        <v>37878.914309960477</v>
      </c>
      <c r="T133" s="62">
        <f>N133/N$4*Quanta!K$11</f>
        <v>39225.698496905279</v>
      </c>
      <c r="U133" s="62">
        <f>O133/O$4*Quanta!L$11</f>
        <v>40634.4570095163</v>
      </c>
      <c r="V133" s="62">
        <f>P133/P$4*Quanta!M$11</f>
        <v>42153.322091041096</v>
      </c>
      <c r="X133" s="62">
        <f>K133/K$4*Quanta!B$11</f>
        <v>36277.757943469747</v>
      </c>
      <c r="Y133" s="62">
        <f>L133/L$4*Quanta!J$11</f>
        <v>37757.807958002668</v>
      </c>
      <c r="Z133" s="62">
        <f>M133/M$4*Quanta!K$11</f>
        <v>39095.432464007456</v>
      </c>
      <c r="AA133" s="62">
        <f>N133/N$4*Quanta!L$11</f>
        <v>40486.178376726028</v>
      </c>
      <c r="AB133" s="62">
        <f>O133/O$4*Quanta!M$11</f>
        <v>41994.227484109855</v>
      </c>
      <c r="AC133" s="62">
        <f>P133/P$4*Quanta!N$11</f>
        <v>43881.144097993434</v>
      </c>
      <c r="AE133" s="29">
        <f>Baselines!I133/X133-1</f>
        <v>-1.3086749853988944E-2</v>
      </c>
    </row>
    <row r="134" spans="1:31" x14ac:dyDescent="0.2">
      <c r="A134" s="20" t="s">
        <v>280</v>
      </c>
      <c r="B134" s="20" t="s">
        <v>281</v>
      </c>
      <c r="D134" s="62">
        <v>178285.67512203741</v>
      </c>
      <c r="E134" s="62">
        <f>D134*Populations!F134/Populations!$E134</f>
        <v>179413.83555798201</v>
      </c>
      <c r="F134" s="62">
        <f>D134*Populations!G134/Populations!$E134</f>
        <v>180544.3900280805</v>
      </c>
      <c r="G134" s="62">
        <f>D134*Populations!H134/Populations!$E134</f>
        <v>181683.65538292978</v>
      </c>
      <c r="H134" s="62">
        <f>D134*Populations!I134/Populations!$E134</f>
        <v>182857.54309997405</v>
      </c>
      <c r="I134" s="62">
        <f>D134*Populations!J134/Populations!$E134</f>
        <v>184037.99853945768</v>
      </c>
      <c r="K134" s="62">
        <f t="shared" si="4"/>
        <v>178285.67512203741</v>
      </c>
      <c r="L134" s="62">
        <f>E134/E$4*Populations!F$4</f>
        <v>179416.12854752614</v>
      </c>
      <c r="M134" s="62">
        <f>F134/F$4*Populations!G$4</f>
        <v>180550.14724908303</v>
      </c>
      <c r="N134" s="62">
        <f>G134/G$4*Populations!H$4</f>
        <v>181693.22814877078</v>
      </c>
      <c r="O134" s="62">
        <f>H134/H$4*Populations!I$4</f>
        <v>182872.28101293393</v>
      </c>
      <c r="P134" s="62">
        <f>I134/I$4*Populations!J$4</f>
        <v>184058.65551654744</v>
      </c>
      <c r="R134" s="62">
        <f>L134/L$4*Quanta!B$11</f>
        <v>21951.823330564541</v>
      </c>
      <c r="S134" s="62">
        <f>M134/M$4*Quanta!J$11</f>
        <v>22758.352169561145</v>
      </c>
      <c r="T134" s="62">
        <f>N134/N$4*Quanta!K$11</f>
        <v>23469.140758900372</v>
      </c>
      <c r="U134" s="62">
        <f>O134/O$4*Quanta!L$11</f>
        <v>24212.460225845192</v>
      </c>
      <c r="V134" s="62">
        <f>P134/P$4*Quanta!M$11</f>
        <v>25013.949952962783</v>
      </c>
      <c r="X134" s="62">
        <f>K134/K$4*Quanta!B$11</f>
        <v>21976.621857713537</v>
      </c>
      <c r="Y134" s="62">
        <f>L134/L$4*Quanta!J$11</f>
        <v>22778.243473290073</v>
      </c>
      <c r="Z134" s="62">
        <f>M134/M$4*Quanta!K$11</f>
        <v>23489.258772213834</v>
      </c>
      <c r="AA134" s="62">
        <f>N134/N$4*Quanta!L$11</f>
        <v>24223.298896469518</v>
      </c>
      <c r="AB134" s="62">
        <f>O134/O$4*Quanta!M$11</f>
        <v>25022.693484890948</v>
      </c>
      <c r="AC134" s="62">
        <f>P134/P$4*Quanta!N$11</f>
        <v>26039.246443621083</v>
      </c>
      <c r="AE134" s="29">
        <f>Baselines!I134/X134-1</f>
        <v>0.2297613425292746</v>
      </c>
    </row>
    <row r="135" spans="1:31" x14ac:dyDescent="0.2">
      <c r="A135" s="20" t="s">
        <v>282</v>
      </c>
      <c r="B135" s="20" t="s">
        <v>283</v>
      </c>
      <c r="D135" s="62">
        <v>242084.80601058019</v>
      </c>
      <c r="E135" s="62">
        <f>D135*Populations!F135/Populations!$E135</f>
        <v>243888.66192300592</v>
      </c>
      <c r="F135" s="62">
        <f>D135*Populations!G135/Populations!$E135</f>
        <v>245669.95977254066</v>
      </c>
      <c r="G135" s="62">
        <f>D135*Populations!H135/Populations!$E135</f>
        <v>247433.84869390557</v>
      </c>
      <c r="H135" s="62">
        <f>D135*Populations!I135/Populations!$E135</f>
        <v>249189.55225181891</v>
      </c>
      <c r="I135" s="62">
        <f>D135*Populations!J135/Populations!$E135</f>
        <v>250992.4010982796</v>
      </c>
      <c r="K135" s="62">
        <f t="shared" si="4"/>
        <v>242084.80601058019</v>
      </c>
      <c r="L135" s="62">
        <f>E135/E$4*Populations!F$4</f>
        <v>243891.77892984089</v>
      </c>
      <c r="M135" s="62">
        <f>F135/F$4*Populations!G$4</f>
        <v>245677.79372546423</v>
      </c>
      <c r="N135" s="62">
        <f>G135/G$4*Populations!H$4</f>
        <v>247446.88578460974</v>
      </c>
      <c r="O135" s="62">
        <f>H135/H$4*Populations!I$4</f>
        <v>249209.63637779662</v>
      </c>
      <c r="P135" s="62">
        <f>I135/I$4*Populations!J$4</f>
        <v>251020.57323838299</v>
      </c>
      <c r="R135" s="62">
        <f>L135/L$4*Quanta!B$11</f>
        <v>29840.512590409428</v>
      </c>
      <c r="S135" s="62">
        <f>M135/M$4*Quanta!J$11</f>
        <v>30967.694211466838</v>
      </c>
      <c r="T135" s="62">
        <f>N135/N$4*Quanta!K$11</f>
        <v>31962.477919515342</v>
      </c>
      <c r="U135" s="62">
        <f>O135/O$4*Quanta!L$11</f>
        <v>32995.587823766364</v>
      </c>
      <c r="V135" s="62">
        <f>P135/P$4*Quanta!M$11</f>
        <v>34114.212333711403</v>
      </c>
      <c r="X135" s="62">
        <f>K135/K$4*Quanta!B$11</f>
        <v>29840.906935180017</v>
      </c>
      <c r="Y135" s="62">
        <f>L135/L$4*Quanta!J$11</f>
        <v>30963.918163723825</v>
      </c>
      <c r="Z135" s="62">
        <f>M135/M$4*Quanta!K$11</f>
        <v>31962.251813856165</v>
      </c>
      <c r="AA135" s="62">
        <f>N135/N$4*Quanta!L$11</f>
        <v>32989.561231491098</v>
      </c>
      <c r="AB135" s="62">
        <f>O135/O$4*Quanta!M$11</f>
        <v>34099.735126734107</v>
      </c>
      <c r="AC135" s="62">
        <f>P135/P$4*Quanta!N$11</f>
        <v>35512.519368509944</v>
      </c>
      <c r="AE135" s="29">
        <f>Baselines!I135/X135-1</f>
        <v>8.9879743623274777E-2</v>
      </c>
    </row>
    <row r="136" spans="1:31" x14ac:dyDescent="0.2">
      <c r="A136" s="20" t="s">
        <v>285</v>
      </c>
      <c r="B136" s="20" t="s">
        <v>286</v>
      </c>
      <c r="D136" s="62">
        <v>224671.08981125703</v>
      </c>
      <c r="E136" s="62">
        <f>D136*Populations!F136/Populations!$E136</f>
        <v>229153.50784735405</v>
      </c>
      <c r="F136" s="62">
        <f>D136*Populations!G136/Populations!$E136</f>
        <v>233519.99965195483</v>
      </c>
      <c r="G136" s="62">
        <f>D136*Populations!H136/Populations!$E136</f>
        <v>237900.52522214147</v>
      </c>
      <c r="H136" s="62">
        <f>D136*Populations!I136/Populations!$E136</f>
        <v>242169.4268426077</v>
      </c>
      <c r="I136" s="62">
        <f>D136*Populations!J136/Populations!$E136</f>
        <v>246363.26114038492</v>
      </c>
      <c r="K136" s="62">
        <f t="shared" si="4"/>
        <v>224671.08981125703</v>
      </c>
      <c r="L136" s="62">
        <f>E136/E$4*Populations!F$4</f>
        <v>229156.43653229001</v>
      </c>
      <c r="M136" s="62">
        <f>F136/F$4*Populations!G$4</f>
        <v>233527.44616550367</v>
      </c>
      <c r="N136" s="62">
        <f>G136/G$4*Populations!H$4</f>
        <v>237913.06000969076</v>
      </c>
      <c r="O136" s="62">
        <f>H136/H$4*Populations!I$4</f>
        <v>242188.94516202642</v>
      </c>
      <c r="P136" s="62">
        <f>I136/I$4*Populations!J$4</f>
        <v>246390.91369193149</v>
      </c>
      <c r="R136" s="62">
        <f>L136/L$4*Quanta!B$11</f>
        <v>28037.622094192255</v>
      </c>
      <c r="S136" s="62">
        <f>M136/M$4*Quanta!J$11</f>
        <v>29436.142490433529</v>
      </c>
      <c r="T136" s="62">
        <f>N136/N$4*Quanta!K$11</f>
        <v>30731.002749184838</v>
      </c>
      <c r="U136" s="62">
        <f>O136/O$4*Quanta!L$11</f>
        <v>32066.041771854027</v>
      </c>
      <c r="V136" s="62">
        <f>P136/P$4*Quanta!M$11</f>
        <v>33485.032076639589</v>
      </c>
      <c r="X136" s="62">
        <f>K136/K$4*Quanta!B$11</f>
        <v>27694.381950555711</v>
      </c>
      <c r="Y136" s="62">
        <f>L136/L$4*Quanta!J$11</f>
        <v>29093.154261331423</v>
      </c>
      <c r="Z136" s="62">
        <f>M136/M$4*Quanta!K$11</f>
        <v>30381.51282052532</v>
      </c>
      <c r="AA136" s="62">
        <f>N136/N$4*Quanta!L$11</f>
        <v>31718.513797716445</v>
      </c>
      <c r="AB136" s="62">
        <f>O136/O$4*Quanta!M$11</f>
        <v>33139.083226012976</v>
      </c>
      <c r="AC136" s="62">
        <f>P136/P$4*Quanta!N$11</f>
        <v>34857.549649526663</v>
      </c>
      <c r="AE136" s="29">
        <f>Baselines!I136/X136-1</f>
        <v>4.2968299367267537E-3</v>
      </c>
    </row>
    <row r="137" spans="1:31" x14ac:dyDescent="0.2">
      <c r="A137" s="20" t="s">
        <v>287</v>
      </c>
      <c r="B137" s="20" t="s">
        <v>288</v>
      </c>
      <c r="D137" s="62">
        <v>385558.71235791669</v>
      </c>
      <c r="E137" s="62">
        <f>D137*Populations!F137/Populations!$E137</f>
        <v>391880.85222993296</v>
      </c>
      <c r="F137" s="62">
        <f>D137*Populations!G137/Populations!$E137</f>
        <v>397953.01459805376</v>
      </c>
      <c r="G137" s="62">
        <f>D137*Populations!H137/Populations!$E137</f>
        <v>403985.1017927191</v>
      </c>
      <c r="H137" s="62">
        <f>D137*Populations!I137/Populations!$E137</f>
        <v>409771.678307041</v>
      </c>
      <c r="I137" s="62">
        <f>D137*Populations!J137/Populations!$E137</f>
        <v>415504.0247758961</v>
      </c>
      <c r="K137" s="62">
        <f t="shared" si="4"/>
        <v>385558.71235791669</v>
      </c>
      <c r="L137" s="62">
        <f>E137/E$4*Populations!F$4</f>
        <v>391885.8606435479</v>
      </c>
      <c r="M137" s="62">
        <f>F137/F$4*Populations!G$4</f>
        <v>397965.70457115851</v>
      </c>
      <c r="N137" s="62">
        <f>G137/G$4*Populations!H$4</f>
        <v>404006.3874431788</v>
      </c>
      <c r="O137" s="62">
        <f>H137/H$4*Populations!I$4</f>
        <v>409804.70499670296</v>
      </c>
      <c r="P137" s="62">
        <f>I137/I$4*Populations!J$4</f>
        <v>415550.66219419352</v>
      </c>
      <c r="R137" s="62">
        <f>L137/L$4*Quanta!B$11</f>
        <v>47947.802955265666</v>
      </c>
      <c r="S137" s="62">
        <f>M137/M$4*Quanta!J$11</f>
        <v>50163.590526143722</v>
      </c>
      <c r="T137" s="62">
        <f>N137/N$4*Quanta!K$11</f>
        <v>52185.119230944489</v>
      </c>
      <c r="U137" s="62">
        <f>O137/O$4*Quanta!L$11</f>
        <v>54258.524392743348</v>
      </c>
      <c r="V137" s="62">
        <f>P137/P$4*Quanta!M$11</f>
        <v>56474.189914484072</v>
      </c>
      <c r="X137" s="62">
        <f>K137/K$4*Quanta!B$11</f>
        <v>47526.409621170504</v>
      </c>
      <c r="Y137" s="62">
        <f>L137/L$4*Quanta!J$11</f>
        <v>49752.893565050894</v>
      </c>
      <c r="Z137" s="62">
        <f>M137/M$4*Quanta!K$11</f>
        <v>51774.642998447183</v>
      </c>
      <c r="AA137" s="62">
        <f>N137/N$4*Quanta!L$11</f>
        <v>53862.037560948018</v>
      </c>
      <c r="AB137" s="62">
        <f>O137/O$4*Quanta!M$11</f>
        <v>56074.203619045998</v>
      </c>
      <c r="AC137" s="62">
        <f>P137/P$4*Quanta!N$11</f>
        <v>58789.00979862766</v>
      </c>
      <c r="AE137" s="29">
        <f>Baselines!I137/X137-1</f>
        <v>-6.0836751276127643E-2</v>
      </c>
    </row>
    <row r="138" spans="1:31" x14ac:dyDescent="0.2">
      <c r="A138" s="20" t="s">
        <v>289</v>
      </c>
      <c r="B138" s="20" t="s">
        <v>290</v>
      </c>
      <c r="D138" s="62">
        <v>221856.66271285593</v>
      </c>
      <c r="E138" s="62">
        <f>D138*Populations!F138/Populations!$E138</f>
        <v>224030.05179471741</v>
      </c>
      <c r="F138" s="62">
        <f>D138*Populations!G138/Populations!$E138</f>
        <v>226198.31122619909</v>
      </c>
      <c r="G138" s="62">
        <f>D138*Populations!H138/Populations!$E138</f>
        <v>228420.21306628</v>
      </c>
      <c r="H138" s="62">
        <f>D138*Populations!I138/Populations!$E138</f>
        <v>230642.0725049382</v>
      </c>
      <c r="I138" s="62">
        <f>D138*Populations!J138/Populations!$E138</f>
        <v>232900.99170882933</v>
      </c>
      <c r="K138" s="62">
        <f t="shared" ref="K138:K201" si="5">D138</f>
        <v>221856.66271285593</v>
      </c>
      <c r="L138" s="62">
        <f>E138/E$4*Populations!F$4</f>
        <v>224032.91499957975</v>
      </c>
      <c r="M138" s="62">
        <f>F138/F$4*Populations!G$4</f>
        <v>226205.52426487577</v>
      </c>
      <c r="N138" s="62">
        <f>G138/G$4*Populations!H$4</f>
        <v>228432.2483437981</v>
      </c>
      <c r="O138" s="62">
        <f>H138/H$4*Populations!I$4</f>
        <v>230660.66174512944</v>
      </c>
      <c r="P138" s="62">
        <f>I138/I$4*Populations!J$4</f>
        <v>232927.13321486666</v>
      </c>
      <c r="R138" s="62">
        <f>L138/L$4*Quanta!B$11</f>
        <v>27410.751809859892</v>
      </c>
      <c r="S138" s="62">
        <f>M138/M$4*Quanta!J$11</f>
        <v>28513.213987126215</v>
      </c>
      <c r="T138" s="62">
        <f>N138/N$4*Quanta!K$11</f>
        <v>29506.375360687616</v>
      </c>
      <c r="U138" s="62">
        <f>O138/O$4*Quanta!L$11</f>
        <v>30539.686316791114</v>
      </c>
      <c r="V138" s="62">
        <f>P138/P$4*Quanta!M$11</f>
        <v>31655.27661044963</v>
      </c>
      <c r="X138" s="62">
        <f>K138/K$4*Quanta!B$11</f>
        <v>27347.457835394325</v>
      </c>
      <c r="Y138" s="62">
        <f>L138/L$4*Quanta!J$11</f>
        <v>28442.684195694012</v>
      </c>
      <c r="Z138" s="62">
        <f>M138/M$4*Quanta!K$11</f>
        <v>29428.943571182539</v>
      </c>
      <c r="AA138" s="62">
        <f>N138/N$4*Quanta!L$11</f>
        <v>30454.534192620707</v>
      </c>
      <c r="AB138" s="62">
        <f>O138/O$4*Quanta!M$11</f>
        <v>31561.650600630222</v>
      </c>
      <c r="AC138" s="62">
        <f>P138/P$4*Quanta!N$11</f>
        <v>32952.794358767802</v>
      </c>
      <c r="AE138" s="29">
        <f>Baselines!I138/X138-1</f>
        <v>-3.1254628877719237E-2</v>
      </c>
    </row>
    <row r="139" spans="1:31" x14ac:dyDescent="0.2">
      <c r="A139" s="20" t="s">
        <v>291</v>
      </c>
      <c r="B139" s="20" t="s">
        <v>292</v>
      </c>
      <c r="D139" s="62">
        <v>373080.07218685769</v>
      </c>
      <c r="E139" s="62">
        <f>D139*Populations!F139/Populations!$E139</f>
        <v>376572.14068431524</v>
      </c>
      <c r="F139" s="62">
        <f>D139*Populations!G139/Populations!$E139</f>
        <v>379792.35051965446</v>
      </c>
      <c r="G139" s="62">
        <f>D139*Populations!H139/Populations!$E139</f>
        <v>383098.59304190573</v>
      </c>
      <c r="H139" s="62">
        <f>D139*Populations!I139/Populations!$E139</f>
        <v>386144.65466769191</v>
      </c>
      <c r="I139" s="62">
        <f>D139*Populations!J139/Populations!$E139</f>
        <v>389160.31730601517</v>
      </c>
      <c r="K139" s="62">
        <f t="shared" si="5"/>
        <v>373080.07218685769</v>
      </c>
      <c r="L139" s="62">
        <f>E139/E$4*Populations!F$4</f>
        <v>376576.95344570861</v>
      </c>
      <c r="M139" s="62">
        <f>F139/F$4*Populations!G$4</f>
        <v>379804.46138334111</v>
      </c>
      <c r="N139" s="62">
        <f>G139/G$4*Populations!H$4</f>
        <v>383118.77819899918</v>
      </c>
      <c r="O139" s="62">
        <f>H139/H$4*Populations!I$4</f>
        <v>386175.77707158041</v>
      </c>
      <c r="P139" s="62">
        <f>I139/I$4*Populations!J$4</f>
        <v>389203.99782755226</v>
      </c>
      <c r="R139" s="62">
        <f>L139/L$4*Quanta!B$11</f>
        <v>46074.735974545729</v>
      </c>
      <c r="S139" s="62">
        <f>M139/M$4*Quanta!J$11</f>
        <v>47874.36520784373</v>
      </c>
      <c r="T139" s="62">
        <f>N139/N$4*Quanta!K$11</f>
        <v>49487.086693005476</v>
      </c>
      <c r="U139" s="62">
        <f>O139/O$4*Quanta!L$11</f>
        <v>51130.032341364997</v>
      </c>
      <c r="V139" s="62">
        <f>P139/P$4*Quanta!M$11</f>
        <v>52893.624023436234</v>
      </c>
      <c r="X139" s="62">
        <f>K139/K$4*Quanta!B$11</f>
        <v>45988.213374331717</v>
      </c>
      <c r="Y139" s="62">
        <f>L139/L$4*Quanta!J$11</f>
        <v>47809.311244523815</v>
      </c>
      <c r="Z139" s="62">
        <f>M139/M$4*Quanta!K$11</f>
        <v>49411.896983761144</v>
      </c>
      <c r="AA139" s="62">
        <f>N139/N$4*Quanta!L$11</f>
        <v>51077.306357096342</v>
      </c>
      <c r="AB139" s="62">
        <f>O139/O$4*Quanta!M$11</f>
        <v>52841.021326071241</v>
      </c>
      <c r="AC139" s="62">
        <f>P139/P$4*Quanta!N$11</f>
        <v>55061.680135781869</v>
      </c>
      <c r="AE139" s="29">
        <f>Baselines!I139/X139-1</f>
        <v>-0.10837159407052399</v>
      </c>
    </row>
    <row r="140" spans="1:31" x14ac:dyDescent="0.2">
      <c r="A140" s="20" t="s">
        <v>293</v>
      </c>
      <c r="B140" s="20" t="s">
        <v>294</v>
      </c>
      <c r="D140" s="62">
        <v>334302.56246062543</v>
      </c>
      <c r="E140" s="62">
        <f>D140*Populations!F140/Populations!$E140</f>
        <v>338008.72158100834</v>
      </c>
      <c r="F140" s="62">
        <f>D140*Populations!G140/Populations!$E140</f>
        <v>341748.40135494119</v>
      </c>
      <c r="G140" s="62">
        <f>D140*Populations!H140/Populations!$E140</f>
        <v>345567.9767325265</v>
      </c>
      <c r="H140" s="62">
        <f>D140*Populations!I140/Populations!$E140</f>
        <v>349442.53890227666</v>
      </c>
      <c r="I140" s="62">
        <f>D140*Populations!J140/Populations!$E140</f>
        <v>353347.81887799845</v>
      </c>
      <c r="K140" s="62">
        <f t="shared" si="5"/>
        <v>334302.56246062543</v>
      </c>
      <c r="L140" s="62">
        <f>E140/E$4*Populations!F$4</f>
        <v>338013.0414845543</v>
      </c>
      <c r="M140" s="62">
        <f>F140/F$4*Populations!G$4</f>
        <v>341759.29906864784</v>
      </c>
      <c r="N140" s="62">
        <f>G140/G$4*Populations!H$4</f>
        <v>345586.18443159794</v>
      </c>
      <c r="O140" s="62">
        <f>H140/H$4*Populations!I$4</f>
        <v>349470.70319692651</v>
      </c>
      <c r="P140" s="62">
        <f>I140/I$4*Populations!J$4</f>
        <v>353387.47969727061</v>
      </c>
      <c r="R140" s="62">
        <f>L140/L$4*Quanta!B$11</f>
        <v>41356.385460798796</v>
      </c>
      <c r="S140" s="62">
        <f>M140/M$4*Quanta!J$11</f>
        <v>43078.771210839652</v>
      </c>
      <c r="T140" s="62">
        <f>N140/N$4*Quanta!K$11</f>
        <v>44639.037400532565</v>
      </c>
      <c r="U140" s="62">
        <f>O140/O$4*Quanta!L$11</f>
        <v>46270.246394833761</v>
      </c>
      <c r="V140" s="62">
        <f>P140/P$4*Quanta!M$11</f>
        <v>48026.085523353562</v>
      </c>
      <c r="X140" s="62">
        <f>K140/K$4*Quanta!B$11</f>
        <v>41208.251847675798</v>
      </c>
      <c r="Y140" s="62">
        <f>L140/L$4*Quanta!J$11</f>
        <v>42913.329021270074</v>
      </c>
      <c r="Z140" s="62">
        <f>M140/M$4*Quanta!K$11</f>
        <v>44462.28782388688</v>
      </c>
      <c r="AA140" s="62">
        <f>N140/N$4*Quanta!L$11</f>
        <v>46073.469689925099</v>
      </c>
      <c r="AB140" s="62">
        <f>O140/O$4*Quanta!M$11</f>
        <v>47818.610013550984</v>
      </c>
      <c r="AC140" s="62">
        <f>P140/P$4*Quanta!N$11</f>
        <v>49994.626159268504</v>
      </c>
      <c r="AE140" s="29">
        <f>Baselines!I140/X140-1</f>
        <v>-9.3883871171642541E-2</v>
      </c>
    </row>
    <row r="141" spans="1:31" x14ac:dyDescent="0.2">
      <c r="A141" s="20" t="s">
        <v>295</v>
      </c>
      <c r="B141" s="20" t="s">
        <v>296</v>
      </c>
      <c r="D141" s="62">
        <v>284633.51861907967</v>
      </c>
      <c r="E141" s="62">
        <f>D141*Populations!F141/Populations!$E141</f>
        <v>288782.62933434424</v>
      </c>
      <c r="F141" s="62">
        <f>D141*Populations!G141/Populations!$E141</f>
        <v>292406.22816976503</v>
      </c>
      <c r="G141" s="62">
        <f>D141*Populations!H141/Populations!$E141</f>
        <v>295935.06712378986</v>
      </c>
      <c r="H141" s="62">
        <f>D141*Populations!I141/Populations!$E141</f>
        <v>299004.01082238264</v>
      </c>
      <c r="I141" s="62">
        <f>D141*Populations!J141/Populations!$E141</f>
        <v>301876.1604730846</v>
      </c>
      <c r="K141" s="62">
        <f t="shared" si="5"/>
        <v>284633.51861907967</v>
      </c>
      <c r="L141" s="62">
        <f>E141/E$4*Populations!F$4</f>
        <v>288786.32010628242</v>
      </c>
      <c r="M141" s="62">
        <f>F141/F$4*Populations!G$4</f>
        <v>292415.5524543791</v>
      </c>
      <c r="N141" s="62">
        <f>G141/G$4*Populations!H$4</f>
        <v>295950.65970472811</v>
      </c>
      <c r="O141" s="62">
        <f>H141/H$4*Populations!I$4</f>
        <v>299028.10988338635</v>
      </c>
      <c r="P141" s="62">
        <f>I141/I$4*Populations!J$4</f>
        <v>301910.04395899695</v>
      </c>
      <c r="R141" s="62">
        <f>L141/L$4*Quanta!B$11</f>
        <v>35333.424762744835</v>
      </c>
      <c r="S141" s="62">
        <f>M141/M$4*Quanta!J$11</f>
        <v>36858.990280592741</v>
      </c>
      <c r="T141" s="62">
        <f>N141/N$4*Quanta!K$11</f>
        <v>38227.664074593515</v>
      </c>
      <c r="U141" s="62">
        <f>O141/O$4*Quanta!L$11</f>
        <v>39591.600087544612</v>
      </c>
      <c r="V141" s="62">
        <f>P141/P$4*Quanta!M$11</f>
        <v>41030.196100765279</v>
      </c>
      <c r="X141" s="62">
        <f>K141/K$4*Quanta!B$11</f>
        <v>35085.730821840887</v>
      </c>
      <c r="Y141" s="62">
        <f>L141/L$4*Quanta!J$11</f>
        <v>36663.621963027173</v>
      </c>
      <c r="Z141" s="62">
        <f>M141/M$4*Quanta!K$11</f>
        <v>38042.752582998313</v>
      </c>
      <c r="AA141" s="62">
        <f>N141/N$4*Quanta!L$11</f>
        <v>39456.073083610223</v>
      </c>
      <c r="AB141" s="62">
        <f>O141/O$4*Quanta!M$11</f>
        <v>40916.472936918501</v>
      </c>
      <c r="AC141" s="62">
        <f>P141/P$4*Quanta!N$11</f>
        <v>42711.982310150161</v>
      </c>
      <c r="AE141" s="29">
        <f>Baselines!I141/X141-1</f>
        <v>-1.2102312874627819E-2</v>
      </c>
    </row>
    <row r="142" spans="1:31" x14ac:dyDescent="0.2">
      <c r="A142" s="20" t="s">
        <v>297</v>
      </c>
      <c r="B142" s="20" t="s">
        <v>298</v>
      </c>
      <c r="D142" s="62">
        <v>223764.13707933272</v>
      </c>
      <c r="E142" s="62">
        <f>D142*Populations!F142/Populations!$E142</f>
        <v>226862.33107547983</v>
      </c>
      <c r="F142" s="62">
        <f>D142*Populations!G142/Populations!$E142</f>
        <v>229519.15598722728</v>
      </c>
      <c r="G142" s="62">
        <f>D142*Populations!H142/Populations!$E142</f>
        <v>232115.85898068384</v>
      </c>
      <c r="H142" s="62">
        <f>D142*Populations!I142/Populations!$E142</f>
        <v>234380.52647328985</v>
      </c>
      <c r="I142" s="62">
        <f>D142*Populations!J142/Populations!$E142</f>
        <v>236529.38955654885</v>
      </c>
      <c r="K142" s="62">
        <f t="shared" si="5"/>
        <v>223764.13707933272</v>
      </c>
      <c r="L142" s="62">
        <f>E142/E$4*Populations!F$4</f>
        <v>226865.23047814576</v>
      </c>
      <c r="M142" s="62">
        <f>F142/F$4*Populations!G$4</f>
        <v>229526.47492139702</v>
      </c>
      <c r="N142" s="62">
        <f>G142/G$4*Populations!H$4</f>
        <v>232128.08897881617</v>
      </c>
      <c r="O142" s="62">
        <f>H142/H$4*Populations!I$4</f>
        <v>234399.41702459057</v>
      </c>
      <c r="P142" s="62">
        <f>I142/I$4*Populations!J$4</f>
        <v>236555.93832484615</v>
      </c>
      <c r="R142" s="62">
        <f>L142/L$4*Quanta!B$11</f>
        <v>27757.289713142291</v>
      </c>
      <c r="S142" s="62">
        <f>M142/M$4*Quanta!J$11</f>
        <v>28931.819929743244</v>
      </c>
      <c r="T142" s="62">
        <f>N142/N$4*Quanta!K$11</f>
        <v>29983.763565902846</v>
      </c>
      <c r="U142" s="62">
        <f>O142/O$4*Quanta!L$11</f>
        <v>31034.700995870437</v>
      </c>
      <c r="V142" s="62">
        <f>P142/P$4*Quanta!M$11</f>
        <v>32148.438690523188</v>
      </c>
      <c r="X142" s="62">
        <f>K142/K$4*Quanta!B$11</f>
        <v>27582.58521075215</v>
      </c>
      <c r="Y142" s="62">
        <f>L142/L$4*Quanta!J$11</f>
        <v>28802.26820905018</v>
      </c>
      <c r="Z142" s="62">
        <f>M142/M$4*Quanta!K$11</f>
        <v>29860.993450561287</v>
      </c>
      <c r="AA142" s="62">
        <f>N142/N$4*Quanta!L$11</f>
        <v>30947.262806052891</v>
      </c>
      <c r="AB142" s="62">
        <f>O142/O$4*Quanta!M$11</f>
        <v>32073.230195168977</v>
      </c>
      <c r="AC142" s="62">
        <f>P142/P$4*Quanta!N$11</f>
        <v>33466.170653348709</v>
      </c>
      <c r="AE142" s="29">
        <f>Baselines!I142/X142-1</f>
        <v>-3.2799718617364193E-2</v>
      </c>
    </row>
    <row r="143" spans="1:31" x14ac:dyDescent="0.2">
      <c r="A143" s="20" t="s">
        <v>299</v>
      </c>
      <c r="B143" s="20" t="s">
        <v>300</v>
      </c>
      <c r="D143" s="62">
        <v>345792.742536359</v>
      </c>
      <c r="E143" s="62">
        <f>D143*Populations!F143/Populations!$E143</f>
        <v>350693.39007560414</v>
      </c>
      <c r="F143" s="62">
        <f>D143*Populations!G143/Populations!$E143</f>
        <v>355387.32423000428</v>
      </c>
      <c r="G143" s="62">
        <f>D143*Populations!H143/Populations!$E143</f>
        <v>360118.11837252771</v>
      </c>
      <c r="H143" s="62">
        <f>D143*Populations!I143/Populations!$E143</f>
        <v>364598.51765905687</v>
      </c>
      <c r="I143" s="62">
        <f>D143*Populations!J143/Populations!$E143</f>
        <v>368956.20168026059</v>
      </c>
      <c r="K143" s="62">
        <f t="shared" si="5"/>
        <v>345792.742536359</v>
      </c>
      <c r="L143" s="62">
        <f>E143/E$4*Populations!F$4</f>
        <v>350697.87209492078</v>
      </c>
      <c r="M143" s="62">
        <f>F143/F$4*Populations!G$4</f>
        <v>355398.65686330723</v>
      </c>
      <c r="N143" s="62">
        <f>G143/G$4*Populations!H$4</f>
        <v>360137.09270687285</v>
      </c>
      <c r="O143" s="62">
        <f>H143/H$4*Populations!I$4</f>
        <v>364627.90349202533</v>
      </c>
      <c r="P143" s="62">
        <f>I143/I$4*Populations!J$4</f>
        <v>368997.61443124531</v>
      </c>
      <c r="R143" s="62">
        <f>L143/L$4*Quanta!B$11</f>
        <v>42908.392868333191</v>
      </c>
      <c r="S143" s="62">
        <f>M143/M$4*Quanta!J$11</f>
        <v>44798.012722336585</v>
      </c>
      <c r="T143" s="62">
        <f>N143/N$4*Quanta!K$11</f>
        <v>46518.564326008607</v>
      </c>
      <c r="U143" s="62">
        <f>O143/O$4*Quanta!L$11</f>
        <v>48277.073822410348</v>
      </c>
      <c r="V143" s="62">
        <f>P143/P$4*Quanta!M$11</f>
        <v>50147.534948803397</v>
      </c>
      <c r="X143" s="62">
        <f>K143/K$4*Quanta!B$11</f>
        <v>42624.604240702232</v>
      </c>
      <c r="Y143" s="62">
        <f>L143/L$4*Quanta!J$11</f>
        <v>44523.764841056662</v>
      </c>
      <c r="Z143" s="62">
        <f>M143/M$4*Quanta!K$11</f>
        <v>46236.744447749828</v>
      </c>
      <c r="AA143" s="62">
        <f>N143/N$4*Quanta!L$11</f>
        <v>48013.393395163541</v>
      </c>
      <c r="AB143" s="62">
        <f>O143/O$4*Quanta!M$11</f>
        <v>49892.592877288167</v>
      </c>
      <c r="AC143" s="62">
        <f>P143/P$4*Quanta!N$11</f>
        <v>52203.031649438737</v>
      </c>
      <c r="AE143" s="29">
        <f>Baselines!I143/X143-1</f>
        <v>-5.8767391635046962E-2</v>
      </c>
    </row>
    <row r="144" spans="1:31" x14ac:dyDescent="0.2">
      <c r="A144" s="20" t="s">
        <v>301</v>
      </c>
      <c r="B144" s="20" t="s">
        <v>302</v>
      </c>
      <c r="D144" s="62">
        <v>396684.42067136336</v>
      </c>
      <c r="E144" s="62">
        <f>D144*Populations!F144/Populations!$E144</f>
        <v>401229.6773552316</v>
      </c>
      <c r="F144" s="62">
        <f>D144*Populations!G144/Populations!$E144</f>
        <v>405717.04957776377</v>
      </c>
      <c r="G144" s="62">
        <f>D144*Populations!H144/Populations!$E144</f>
        <v>410237.69549646822</v>
      </c>
      <c r="H144" s="62">
        <f>D144*Populations!I144/Populations!$E144</f>
        <v>414676.06700644054</v>
      </c>
      <c r="I144" s="62">
        <f>D144*Populations!J144/Populations!$E144</f>
        <v>419128.83437663503</v>
      </c>
      <c r="K144" s="62">
        <f t="shared" si="5"/>
        <v>396684.42067136336</v>
      </c>
      <c r="L144" s="62">
        <f>E144/E$4*Populations!F$4</f>
        <v>401234.80525103805</v>
      </c>
      <c r="M144" s="62">
        <f>F144/F$4*Populations!G$4</f>
        <v>405729.98713134025</v>
      </c>
      <c r="N144" s="62">
        <f>G144/G$4*Populations!H$4</f>
        <v>410259.31059106695</v>
      </c>
      <c r="O144" s="62">
        <f>H144/H$4*Populations!I$4</f>
        <v>414709.48897896888</v>
      </c>
      <c r="P144" s="62">
        <f>I144/I$4*Populations!J$4</f>
        <v>419175.87865443685</v>
      </c>
      <c r="R144" s="62">
        <f>L144/L$4*Quanta!B$11</f>
        <v>49091.659876113757</v>
      </c>
      <c r="S144" s="62">
        <f>M144/M$4*Quanta!J$11</f>
        <v>51142.278605554828</v>
      </c>
      <c r="T144" s="62">
        <f>N144/N$4*Quanta!K$11</f>
        <v>52992.803342276435</v>
      </c>
      <c r="U144" s="62">
        <f>O144/O$4*Quanta!L$11</f>
        <v>54907.922357427655</v>
      </c>
      <c r="V144" s="62">
        <f>P144/P$4*Quanta!M$11</f>
        <v>56966.864289675461</v>
      </c>
      <c r="X144" s="62">
        <f>K144/K$4*Quanta!B$11</f>
        <v>48897.834915639462</v>
      </c>
      <c r="Y144" s="62">
        <f>L144/L$4*Quanta!J$11</f>
        <v>50939.81325957158</v>
      </c>
      <c r="Z144" s="62">
        <f>M144/M$4*Quanta!K$11</f>
        <v>52784.762596882581</v>
      </c>
      <c r="AA144" s="62">
        <f>N144/N$4*Quanta!L$11</f>
        <v>54695.67581995856</v>
      </c>
      <c r="AB144" s="62">
        <f>O144/O$4*Quanta!M$11</f>
        <v>56745.332701693369</v>
      </c>
      <c r="AC144" s="62">
        <f>P144/P$4*Quanta!N$11</f>
        <v>59301.878397796907</v>
      </c>
      <c r="AE144" s="29">
        <f>Baselines!I144/X144-1</f>
        <v>-6.2779462545439313E-2</v>
      </c>
    </row>
    <row r="145" spans="1:31" x14ac:dyDescent="0.2">
      <c r="A145" s="20" t="s">
        <v>303</v>
      </c>
      <c r="B145" s="20" t="s">
        <v>304</v>
      </c>
      <c r="D145" s="62">
        <v>422569.79281785263</v>
      </c>
      <c r="E145" s="62">
        <f>D145*Populations!F145/Populations!$E145</f>
        <v>427203.28041690047</v>
      </c>
      <c r="F145" s="62">
        <f>D145*Populations!G145/Populations!$E145</f>
        <v>431536.06827152718</v>
      </c>
      <c r="G145" s="62">
        <f>D145*Populations!H145/Populations!$E145</f>
        <v>435889.6728010074</v>
      </c>
      <c r="H145" s="62">
        <f>D145*Populations!I145/Populations!$E145</f>
        <v>439998.8432602933</v>
      </c>
      <c r="I145" s="62">
        <f>D145*Populations!J145/Populations!$E145</f>
        <v>444037.31909798883</v>
      </c>
      <c r="K145" s="62">
        <f t="shared" si="5"/>
        <v>422569.79281785263</v>
      </c>
      <c r="L145" s="62">
        <f>E145/E$4*Populations!F$4</f>
        <v>427208.74026704067</v>
      </c>
      <c r="M145" s="62">
        <f>F145/F$4*Populations!G$4</f>
        <v>431549.82914504543</v>
      </c>
      <c r="N145" s="62">
        <f>G145/G$4*Populations!H$4</f>
        <v>435912.63947768201</v>
      </c>
      <c r="O145" s="62">
        <f>H145/H$4*Populations!I$4</f>
        <v>440034.30619249988</v>
      </c>
      <c r="P145" s="62">
        <f>I145/I$4*Populations!J$4</f>
        <v>444087.1591788439</v>
      </c>
      <c r="R145" s="62">
        <f>L145/L$4*Quanta!B$11</f>
        <v>52269.608465723511</v>
      </c>
      <c r="S145" s="62">
        <f>M145/M$4*Quanta!J$11</f>
        <v>54396.870564982419</v>
      </c>
      <c r="T145" s="62">
        <f>N145/N$4*Quanta!K$11</f>
        <v>56306.41933506052</v>
      </c>
      <c r="U145" s="62">
        <f>O145/O$4*Quanta!L$11</f>
        <v>58260.95172914557</v>
      </c>
      <c r="V145" s="62">
        <f>P145/P$4*Quanta!M$11</f>
        <v>60352.358563514237</v>
      </c>
      <c r="X145" s="62">
        <f>K145/K$4*Quanta!B$11</f>
        <v>52088.629885118586</v>
      </c>
      <c r="Y145" s="62">
        <f>L145/L$4*Quanta!J$11</f>
        <v>54237.402057990003</v>
      </c>
      <c r="Z145" s="62">
        <f>M145/M$4*Quanta!K$11</f>
        <v>56143.878940780662</v>
      </c>
      <c r="AA145" s="62">
        <f>N145/N$4*Quanta!L$11</f>
        <v>58115.771657548627</v>
      </c>
      <c r="AB145" s="62">
        <f>O145/O$4*Quanta!M$11</f>
        <v>60210.566115882895</v>
      </c>
      <c r="AC145" s="62">
        <f>P145/P$4*Quanta!N$11</f>
        <v>62826.140655286319</v>
      </c>
      <c r="AE145" s="29">
        <f>Baselines!I145/X145-1</f>
        <v>-0.13268242255289397</v>
      </c>
    </row>
    <row r="146" spans="1:31" x14ac:dyDescent="0.2">
      <c r="A146" s="20" t="s">
        <v>305</v>
      </c>
      <c r="B146" s="20" t="s">
        <v>306</v>
      </c>
      <c r="D146" s="62">
        <v>320544.79459279816</v>
      </c>
      <c r="E146" s="62">
        <f>D146*Populations!F146/Populations!$E146</f>
        <v>325273.8351177458</v>
      </c>
      <c r="F146" s="62">
        <f>D146*Populations!G146/Populations!$E146</f>
        <v>329897.04155293218</v>
      </c>
      <c r="G146" s="62">
        <f>D146*Populations!H146/Populations!$E146</f>
        <v>334526.31037706533</v>
      </c>
      <c r="H146" s="62">
        <f>D146*Populations!I146/Populations!$E146</f>
        <v>339037.51492592</v>
      </c>
      <c r="I146" s="62">
        <f>D146*Populations!J146/Populations!$E146</f>
        <v>343491.79065440426</v>
      </c>
      <c r="K146" s="62">
        <f t="shared" si="5"/>
        <v>320544.79459279816</v>
      </c>
      <c r="L146" s="62">
        <f>E146/E$4*Populations!F$4</f>
        <v>325277.9922637128</v>
      </c>
      <c r="M146" s="62">
        <f>F146/F$4*Populations!G$4</f>
        <v>329907.56134906661</v>
      </c>
      <c r="N146" s="62">
        <f>G146/G$4*Populations!H$4</f>
        <v>334543.93629960716</v>
      </c>
      <c r="O146" s="62">
        <f>H146/H$4*Populations!I$4</f>
        <v>339064.84059868363</v>
      </c>
      <c r="P146" s="62">
        <f>I146/I$4*Populations!J$4</f>
        <v>343530.34520349948</v>
      </c>
      <c r="R146" s="62">
        <f>L146/L$4*Quanta!B$11</f>
        <v>39798.233733497967</v>
      </c>
      <c r="S146" s="62">
        <f>M146/M$4*Quanta!J$11</f>
        <v>41584.859270289453</v>
      </c>
      <c r="T146" s="62">
        <f>N146/N$4*Quanta!K$11</f>
        <v>43212.72075491603</v>
      </c>
      <c r="U146" s="62">
        <f>O146/O$4*Quanta!L$11</f>
        <v>44892.500500923546</v>
      </c>
      <c r="V146" s="62">
        <f>P146/P$4*Quanta!M$11</f>
        <v>46686.480666332063</v>
      </c>
      <c r="X146" s="62">
        <f>K146/K$4*Quanta!B$11</f>
        <v>39512.382216924576</v>
      </c>
      <c r="Y146" s="62">
        <f>L146/L$4*Quanta!J$11</f>
        <v>41296.517566552837</v>
      </c>
      <c r="Z146" s="62">
        <f>M146/M$4*Quanta!K$11</f>
        <v>42920.397449177894</v>
      </c>
      <c r="AA146" s="62">
        <f>N146/N$4*Quanta!L$11</f>
        <v>44601.319738518097</v>
      </c>
      <c r="AB146" s="62">
        <f>O146/O$4*Quanta!M$11</f>
        <v>46394.759942892619</v>
      </c>
      <c r="AC146" s="62">
        <f>P146/P$4*Quanta!N$11</f>
        <v>48600.112255041109</v>
      </c>
      <c r="AE146" s="29">
        <f>Baselines!I146/X146-1</f>
        <v>-6.318674721300821E-2</v>
      </c>
    </row>
    <row r="147" spans="1:31" x14ac:dyDescent="0.2">
      <c r="A147" s="20" t="s">
        <v>307</v>
      </c>
      <c r="B147" s="20" t="s">
        <v>308</v>
      </c>
      <c r="D147" s="62">
        <v>296773.02605725056</v>
      </c>
      <c r="E147" s="62">
        <f>D147*Populations!F147/Populations!$E147</f>
        <v>300332.69069619599</v>
      </c>
      <c r="F147" s="62">
        <f>D147*Populations!G147/Populations!$E147</f>
        <v>303770.78621127259</v>
      </c>
      <c r="G147" s="62">
        <f>D147*Populations!H147/Populations!$E147</f>
        <v>307247.91689409583</v>
      </c>
      <c r="H147" s="62">
        <f>D147*Populations!I147/Populations!$E147</f>
        <v>310579.33011099882</v>
      </c>
      <c r="I147" s="62">
        <f>D147*Populations!J147/Populations!$E147</f>
        <v>313859.33667183825</v>
      </c>
      <c r="K147" s="62">
        <f t="shared" si="5"/>
        <v>296773.02605725056</v>
      </c>
      <c r="L147" s="62">
        <f>E147/E$4*Populations!F$4</f>
        <v>300336.52908311522</v>
      </c>
      <c r="M147" s="62">
        <f>F147/F$4*Populations!G$4</f>
        <v>303780.47289026639</v>
      </c>
      <c r="N147" s="62">
        <f>G147/G$4*Populations!H$4</f>
        <v>307264.10553999996</v>
      </c>
      <c r="O147" s="62">
        <f>H147/H$4*Populations!I$4</f>
        <v>310604.36211709882</v>
      </c>
      <c r="P147" s="62">
        <f>I147/I$4*Populations!J$4</f>
        <v>313894.56518539792</v>
      </c>
      <c r="R147" s="62">
        <f>L147/L$4*Quanta!B$11</f>
        <v>36746.609569167471</v>
      </c>
      <c r="S147" s="62">
        <f>M147/M$4*Quanta!J$11</f>
        <v>38291.538886062117</v>
      </c>
      <c r="T147" s="62">
        <f>N147/N$4*Quanta!K$11</f>
        <v>39689.011068543034</v>
      </c>
      <c r="U147" s="62">
        <f>O147/O$4*Quanta!L$11</f>
        <v>41124.30665860384</v>
      </c>
      <c r="V147" s="62">
        <f>P147/P$4*Quanta!M$11</f>
        <v>42658.917191474662</v>
      </c>
      <c r="X147" s="62">
        <f>K147/K$4*Quanta!B$11</f>
        <v>36582.123419423202</v>
      </c>
      <c r="Y147" s="62">
        <f>L147/L$4*Quanta!J$11</f>
        <v>38130.00892818781</v>
      </c>
      <c r="Z147" s="62">
        <f>M147/M$4*Quanta!K$11</f>
        <v>39521.30887947086</v>
      </c>
      <c r="AA147" s="62">
        <f>N147/N$4*Quanta!L$11</f>
        <v>40964.379049710493</v>
      </c>
      <c r="AB147" s="62">
        <f>O147/O$4*Quanta!M$11</f>
        <v>42500.469208761817</v>
      </c>
      <c r="AC147" s="62">
        <f>P147/P$4*Quanta!N$11</f>
        <v>44407.463029854793</v>
      </c>
      <c r="AE147" s="29">
        <f>Baselines!I147/X147-1</f>
        <v>-6.8152610301988492E-2</v>
      </c>
    </row>
    <row r="148" spans="1:31" x14ac:dyDescent="0.2">
      <c r="A148" s="20" t="s">
        <v>309</v>
      </c>
      <c r="B148" s="20" t="s">
        <v>310</v>
      </c>
      <c r="D148" s="62">
        <v>220472.32028276095</v>
      </c>
      <c r="E148" s="62">
        <f>D148*Populations!F148/Populations!$E148</f>
        <v>221204.48758364574</v>
      </c>
      <c r="F148" s="62">
        <f>D148*Populations!G148/Populations!$E148</f>
        <v>221894.33194980895</v>
      </c>
      <c r="G148" s="62">
        <f>D148*Populations!H148/Populations!$E148</f>
        <v>222705.92256085138</v>
      </c>
      <c r="H148" s="62">
        <f>D148*Populations!I148/Populations!$E148</f>
        <v>223418.70455433874</v>
      </c>
      <c r="I148" s="62">
        <f>D148*Populations!J148/Populations!$E148</f>
        <v>224137.32871203515</v>
      </c>
      <c r="K148" s="62">
        <f t="shared" si="5"/>
        <v>220472.32028276095</v>
      </c>
      <c r="L148" s="62">
        <f>E148/E$4*Populations!F$4</f>
        <v>221207.31467652612</v>
      </c>
      <c r="M148" s="62">
        <f>F148/F$4*Populations!G$4</f>
        <v>221901.40774268209</v>
      </c>
      <c r="N148" s="62">
        <f>G148/G$4*Populations!H$4</f>
        <v>222717.6567569935</v>
      </c>
      <c r="O148" s="62">
        <f>H148/H$4*Populations!I$4</f>
        <v>223436.7116070723</v>
      </c>
      <c r="P148" s="62">
        <f>I148/I$4*Populations!J$4</f>
        <v>224162.48655824579</v>
      </c>
      <c r="R148" s="62">
        <f>L148/L$4*Quanta!B$11</f>
        <v>27065.035515585776</v>
      </c>
      <c r="S148" s="62">
        <f>M148/M$4*Quanta!J$11</f>
        <v>27970.679953876301</v>
      </c>
      <c r="T148" s="62">
        <f>N148/N$4*Quanta!K$11</f>
        <v>28768.227022982202</v>
      </c>
      <c r="U148" s="62">
        <f>O148/O$4*Quanta!L$11</f>
        <v>29583.228594372118</v>
      </c>
      <c r="V148" s="62">
        <f>P148/P$4*Quanta!M$11</f>
        <v>30464.143098098146</v>
      </c>
      <c r="X148" s="62">
        <f>K148/K$4*Quanta!B$11</f>
        <v>27176.815016856261</v>
      </c>
      <c r="Y148" s="62">
        <f>L148/L$4*Quanta!J$11</f>
        <v>28083.95272245484</v>
      </c>
      <c r="Z148" s="62">
        <f>M148/M$4*Quanta!K$11</f>
        <v>28868.985530073369</v>
      </c>
      <c r="AA148" s="62">
        <f>N148/N$4*Quanta!L$11</f>
        <v>29692.666172063142</v>
      </c>
      <c r="AB148" s="62">
        <f>O148/O$4*Quanta!M$11</f>
        <v>30573.186471165161</v>
      </c>
      <c r="AC148" s="62">
        <f>P148/P$4*Quanta!N$11</f>
        <v>31712.837489352922</v>
      </c>
      <c r="AE148" s="29">
        <f>Baselines!I148/X148-1</f>
        <v>-0.14459932129717368</v>
      </c>
    </row>
    <row r="149" spans="1:31" x14ac:dyDescent="0.2">
      <c r="A149" s="20" t="s">
        <v>311</v>
      </c>
      <c r="B149" s="20" t="s">
        <v>312</v>
      </c>
      <c r="D149" s="62">
        <v>325650.44118025055</v>
      </c>
      <c r="E149" s="62">
        <f>D149*Populations!F149/Populations!$E149</f>
        <v>330151.63044430513</v>
      </c>
      <c r="F149" s="62">
        <f>D149*Populations!G149/Populations!$E149</f>
        <v>334326.28145544144</v>
      </c>
      <c r="G149" s="62">
        <f>D149*Populations!H149/Populations!$E149</f>
        <v>338516.30323617609</v>
      </c>
      <c r="H149" s="62">
        <f>D149*Populations!I149/Populations!$E149</f>
        <v>342437.16863499931</v>
      </c>
      <c r="I149" s="62">
        <f>D149*Populations!J149/Populations!$E149</f>
        <v>346254.60387876042</v>
      </c>
      <c r="K149" s="62">
        <f t="shared" si="5"/>
        <v>325650.44118025055</v>
      </c>
      <c r="L149" s="62">
        <f>E149/E$4*Populations!F$4</f>
        <v>330155.84993069113</v>
      </c>
      <c r="M149" s="62">
        <f>F149/F$4*Populations!G$4</f>
        <v>334336.94249170512</v>
      </c>
      <c r="N149" s="62">
        <f>G149/G$4*Populations!H$4</f>
        <v>338534.13938823616</v>
      </c>
      <c r="O149" s="62">
        <f>H149/H$4*Populations!I$4</f>
        <v>342464.76831232192</v>
      </c>
      <c r="P149" s="62">
        <f>I149/I$4*Populations!J$4</f>
        <v>346293.46853430069</v>
      </c>
      <c r="R149" s="62">
        <f>L149/L$4*Quanta!B$11</f>
        <v>40395.046687851638</v>
      </c>
      <c r="S149" s="62">
        <f>M149/M$4*Quanta!J$11</f>
        <v>42143.182913184697</v>
      </c>
      <c r="T149" s="62">
        <f>N149/N$4*Quanta!K$11</f>
        <v>43728.131477141484</v>
      </c>
      <c r="U149" s="62">
        <f>O149/O$4*Quanta!L$11</f>
        <v>45342.654094903119</v>
      </c>
      <c r="V149" s="62">
        <f>P149/P$4*Quanta!M$11</f>
        <v>47061.994811627505</v>
      </c>
      <c r="X149" s="62">
        <f>K149/K$4*Quanta!B$11</f>
        <v>40141.736562498118</v>
      </c>
      <c r="Y149" s="62">
        <f>L149/L$4*Quanta!J$11</f>
        <v>41915.798734115509</v>
      </c>
      <c r="Z149" s="62">
        <f>M149/M$4*Quanta!K$11</f>
        <v>43496.652198594777</v>
      </c>
      <c r="AA149" s="62">
        <f>N149/N$4*Quanta!L$11</f>
        <v>45133.292685767039</v>
      </c>
      <c r="AB149" s="62">
        <f>O149/O$4*Quanta!M$11</f>
        <v>46859.977244158406</v>
      </c>
      <c r="AC149" s="62">
        <f>P149/P$4*Quanta!N$11</f>
        <v>48991.01834507491</v>
      </c>
      <c r="AE149" s="29">
        <f>Baselines!I149/X149-1</f>
        <v>-0.12956196113739971</v>
      </c>
    </row>
    <row r="150" spans="1:31" x14ac:dyDescent="0.2">
      <c r="A150" s="20" t="s">
        <v>313</v>
      </c>
      <c r="B150" s="20" t="s">
        <v>314</v>
      </c>
      <c r="D150" s="62">
        <v>241466.80859165947</v>
      </c>
      <c r="E150" s="62">
        <f>D150*Populations!F150/Populations!$E150</f>
        <v>244383.82880468521</v>
      </c>
      <c r="F150" s="62">
        <f>D150*Populations!G150/Populations!$E150</f>
        <v>247207.87144398282</v>
      </c>
      <c r="G150" s="62">
        <f>D150*Populations!H150/Populations!$E150</f>
        <v>250088.89279088186</v>
      </c>
      <c r="H150" s="62">
        <f>D150*Populations!I150/Populations!$E150</f>
        <v>252876.98759349747</v>
      </c>
      <c r="I150" s="62">
        <f>D150*Populations!J150/Populations!$E150</f>
        <v>255649.02160053511</v>
      </c>
      <c r="K150" s="62">
        <f t="shared" si="5"/>
        <v>241466.80859165947</v>
      </c>
      <c r="L150" s="62">
        <f>E150/E$4*Populations!F$4</f>
        <v>244386.95213997577</v>
      </c>
      <c r="M150" s="62">
        <f>F150/F$4*Populations!G$4</f>
        <v>247215.75443801685</v>
      </c>
      <c r="N150" s="62">
        <f>G150/G$4*Populations!H$4</f>
        <v>250102.06977372646</v>
      </c>
      <c r="O150" s="62">
        <f>H150/H$4*Populations!I$4</f>
        <v>252897.36891859639</v>
      </c>
      <c r="P150" s="62">
        <f>I150/I$4*Populations!J$4</f>
        <v>255677.716413694</v>
      </c>
      <c r="R150" s="62">
        <f>L150/L$4*Quanta!B$11</f>
        <v>29901.09775025491</v>
      </c>
      <c r="S150" s="62">
        <f>M150/M$4*Quanta!J$11</f>
        <v>31161.554211320148</v>
      </c>
      <c r="T150" s="62">
        <f>N150/N$4*Quanta!K$11</f>
        <v>32305.44549962975</v>
      </c>
      <c r="U150" s="62">
        <f>O150/O$4*Quanta!L$11</f>
        <v>33483.847044754344</v>
      </c>
      <c r="V150" s="62">
        <f>P150/P$4*Quanta!M$11</f>
        <v>34747.12767248795</v>
      </c>
      <c r="X150" s="62">
        <f>K150/K$4*Quanta!B$11</f>
        <v>29764.72865795518</v>
      </c>
      <c r="Y150" s="62">
        <f>L150/L$4*Quanta!J$11</f>
        <v>31026.784172667474</v>
      </c>
      <c r="Z150" s="62">
        <f>M150/M$4*Quanta!K$11</f>
        <v>32162.337816050385</v>
      </c>
      <c r="AA150" s="62">
        <f>N150/N$4*Quanta!L$11</f>
        <v>33343.549743054289</v>
      </c>
      <c r="AB150" s="62">
        <f>O150/O$4*Quanta!M$11</f>
        <v>34604.333202022317</v>
      </c>
      <c r="AC150" s="62">
        <f>P150/P$4*Quanta!N$11</f>
        <v>36171.377266416559</v>
      </c>
      <c r="AE150" s="29">
        <f>Baselines!I150/X150-1</f>
        <v>-4.8590347997969463E-2</v>
      </c>
    </row>
    <row r="151" spans="1:31" x14ac:dyDescent="0.2">
      <c r="A151" s="20" t="s">
        <v>315</v>
      </c>
      <c r="B151" s="20" t="s">
        <v>316</v>
      </c>
      <c r="D151" s="62">
        <v>261215.16158319623</v>
      </c>
      <c r="E151" s="62">
        <f>D151*Populations!F151/Populations!$E151</f>
        <v>264081.45298986346</v>
      </c>
      <c r="F151" s="62">
        <f>D151*Populations!G151/Populations!$E151</f>
        <v>267014.97654110991</v>
      </c>
      <c r="G151" s="62">
        <f>D151*Populations!H151/Populations!$E151</f>
        <v>270012.52572061017</v>
      </c>
      <c r="H151" s="62">
        <f>D151*Populations!I151/Populations!$E151</f>
        <v>273082.53878488182</v>
      </c>
      <c r="I151" s="62">
        <f>D151*Populations!J151/Populations!$E151</f>
        <v>276218.34782975842</v>
      </c>
      <c r="K151" s="62">
        <f t="shared" si="5"/>
        <v>261215.16158319623</v>
      </c>
      <c r="L151" s="62">
        <f>E151/E$4*Populations!F$4</f>
        <v>264084.82806965389</v>
      </c>
      <c r="M151" s="62">
        <f>F151/F$4*Populations!G$4</f>
        <v>267023.49114646926</v>
      </c>
      <c r="N151" s="62">
        <f>G151/G$4*Populations!H$4</f>
        <v>270026.75246366754</v>
      </c>
      <c r="O151" s="62">
        <f>H151/H$4*Populations!I$4</f>
        <v>273104.54863265314</v>
      </c>
      <c r="P151" s="62">
        <f>I151/I$4*Populations!J$4</f>
        <v>276249.35140580346</v>
      </c>
      <c r="R151" s="62">
        <f>L151/L$4*Quanta!B$11</f>
        <v>32311.161415635655</v>
      </c>
      <c r="S151" s="62">
        <f>M151/M$4*Quanta!J$11</f>
        <v>33658.320093604372</v>
      </c>
      <c r="T151" s="62">
        <f>N151/N$4*Quanta!K$11</f>
        <v>34879.097734174058</v>
      </c>
      <c r="U151" s="62">
        <f>O151/O$4*Quanta!L$11</f>
        <v>36159.296447982924</v>
      </c>
      <c r="V151" s="62">
        <f>P151/P$4*Quanta!M$11</f>
        <v>37542.855190431175</v>
      </c>
      <c r="X151" s="62">
        <f>K151/K$4*Quanta!B$11</f>
        <v>32199.035764852986</v>
      </c>
      <c r="Y151" s="62">
        <f>L151/L$4*Quanta!J$11</f>
        <v>33527.579488368508</v>
      </c>
      <c r="Z151" s="62">
        <f>M151/M$4*Quanta!K$11</f>
        <v>34739.289761677115</v>
      </c>
      <c r="AA151" s="62">
        <f>N151/N$4*Quanta!L$11</f>
        <v>35999.903802769535</v>
      </c>
      <c r="AB151" s="62">
        <f>O151/O$4*Quanta!M$11</f>
        <v>37369.312461745038</v>
      </c>
      <c r="AC151" s="62">
        <f>P151/P$4*Quanta!N$11</f>
        <v>39081.698825619729</v>
      </c>
      <c r="AE151" s="29">
        <f>Baselines!I151/X151-1</f>
        <v>-4.2761086850802932E-2</v>
      </c>
    </row>
    <row r="152" spans="1:31" x14ac:dyDescent="0.2">
      <c r="A152" s="20" t="s">
        <v>317</v>
      </c>
      <c r="B152" s="20" t="s">
        <v>318</v>
      </c>
      <c r="D152" s="62">
        <v>302906.6723399352</v>
      </c>
      <c r="E152" s="62">
        <f>D152*Populations!F152/Populations!$E152</f>
        <v>307711.90406775044</v>
      </c>
      <c r="F152" s="62">
        <f>D152*Populations!G152/Populations!$E152</f>
        <v>312294.59620624292</v>
      </c>
      <c r="G152" s="62">
        <f>D152*Populations!H152/Populations!$E152</f>
        <v>316819.62419546023</v>
      </c>
      <c r="H152" s="62">
        <f>D152*Populations!I152/Populations!$E152</f>
        <v>321150.29676395754</v>
      </c>
      <c r="I152" s="62">
        <f>D152*Populations!J152/Populations!$E152</f>
        <v>325374.0448617455</v>
      </c>
      <c r="K152" s="62">
        <f t="shared" si="5"/>
        <v>302906.6723399352</v>
      </c>
      <c r="L152" s="62">
        <f>E152/E$4*Populations!F$4</f>
        <v>307715.83676433674</v>
      </c>
      <c r="M152" s="62">
        <f>F152/F$4*Populations!G$4</f>
        <v>312304.55469350459</v>
      </c>
      <c r="N152" s="62">
        <f>G152/G$4*Populations!H$4</f>
        <v>316836.31716693239</v>
      </c>
      <c r="O152" s="62">
        <f>H152/H$4*Populations!I$4</f>
        <v>321176.180766556</v>
      </c>
      <c r="P152" s="62">
        <f>I152/I$4*Populations!J$4</f>
        <v>325410.56582069775</v>
      </c>
      <c r="R152" s="62">
        <f>L152/L$4*Quanta!B$11</f>
        <v>37649.478557766459</v>
      </c>
      <c r="S152" s="62">
        <f>M152/M$4*Quanta!J$11</f>
        <v>39365.999685767878</v>
      </c>
      <c r="T152" s="62">
        <f>N152/N$4*Quanta!K$11</f>
        <v>40925.444502718768</v>
      </c>
      <c r="U152" s="62">
        <f>O152/O$4*Quanta!L$11</f>
        <v>42524.025288168741</v>
      </c>
      <c r="V152" s="62">
        <f>P152/P$4*Quanta!M$11</f>
        <v>44223.965369954814</v>
      </c>
      <c r="X152" s="62">
        <f>K152/K$4*Quanta!B$11</f>
        <v>37338.195520399691</v>
      </c>
      <c r="Y152" s="62">
        <f>L152/L$4*Quanta!J$11</f>
        <v>39066.868219422926</v>
      </c>
      <c r="Z152" s="62">
        <f>M152/M$4*Quanta!K$11</f>
        <v>40630.27703221103</v>
      </c>
      <c r="AA152" s="62">
        <f>N152/N$4*Quanta!L$11</f>
        <v>42240.544076343118</v>
      </c>
      <c r="AB152" s="62">
        <f>O152/O$4*Quanta!M$11</f>
        <v>43947.027299348068</v>
      </c>
      <c r="AC152" s="62">
        <f>P152/P$4*Quanta!N$11</f>
        <v>46036.660949104567</v>
      </c>
      <c r="AE152" s="29">
        <f>Baselines!I152/X152-1</f>
        <v>-0.11291149654771981</v>
      </c>
    </row>
    <row r="153" spans="1:31" x14ac:dyDescent="0.2">
      <c r="A153" s="20" t="s">
        <v>319</v>
      </c>
      <c r="B153" s="20" t="s">
        <v>320</v>
      </c>
      <c r="D153" s="62">
        <v>297157.20187601034</v>
      </c>
      <c r="E153" s="62">
        <f>D153*Populations!F153/Populations!$E153</f>
        <v>301968.78684207588</v>
      </c>
      <c r="F153" s="62">
        <f>D153*Populations!G153/Populations!$E153</f>
        <v>306469.7823523308</v>
      </c>
      <c r="G153" s="62">
        <f>D153*Populations!H153/Populations!$E153</f>
        <v>310872.71825279371</v>
      </c>
      <c r="H153" s="62">
        <f>D153*Populations!I153/Populations!$E153</f>
        <v>315008.37197359547</v>
      </c>
      <c r="I153" s="62">
        <f>D153*Populations!J153/Populations!$E153</f>
        <v>319018.34305931901</v>
      </c>
      <c r="K153" s="62">
        <f t="shared" si="5"/>
        <v>297157.20187601034</v>
      </c>
      <c r="L153" s="62">
        <f>E153/E$4*Populations!F$4</f>
        <v>301972.64613904001</v>
      </c>
      <c r="M153" s="62">
        <f>F153/F$4*Populations!G$4</f>
        <v>306479.55509723484</v>
      </c>
      <c r="N153" s="62">
        <f>G153/G$4*Populations!H$4</f>
        <v>310889.09788656939</v>
      </c>
      <c r="O153" s="62">
        <f>H153/H$4*Populations!I$4</f>
        <v>315033.76095065963</v>
      </c>
      <c r="P153" s="62">
        <f>I153/I$4*Populations!J$4</f>
        <v>319054.15063523321</v>
      </c>
      <c r="R153" s="62">
        <f>L153/L$4*Quanta!B$11</f>
        <v>36946.790861956149</v>
      </c>
      <c r="S153" s="62">
        <f>M153/M$4*Quanta!J$11</f>
        <v>38631.758289572448</v>
      </c>
      <c r="T153" s="62">
        <f>N153/N$4*Quanta!K$11</f>
        <v>40157.247868001046</v>
      </c>
      <c r="U153" s="62">
        <f>O153/O$4*Quanta!L$11</f>
        <v>41710.763187105345</v>
      </c>
      <c r="V153" s="62">
        <f>P153/P$4*Quanta!M$11</f>
        <v>43360.115469045537</v>
      </c>
      <c r="X153" s="62">
        <f>K153/K$4*Quanta!B$11</f>
        <v>36629.479364818042</v>
      </c>
      <c r="Y153" s="62">
        <f>L153/L$4*Quanta!J$11</f>
        <v>38337.726444736414</v>
      </c>
      <c r="Z153" s="62">
        <f>M153/M$4*Quanta!K$11</f>
        <v>39872.454759842236</v>
      </c>
      <c r="AA153" s="62">
        <f>N153/N$4*Quanta!L$11</f>
        <v>41447.66218581322</v>
      </c>
      <c r="AB153" s="62">
        <f>O153/O$4*Quanta!M$11</f>
        <v>43106.550615526176</v>
      </c>
      <c r="AC153" s="62">
        <f>P153/P$4*Quanta!N$11</f>
        <v>45137.402715104225</v>
      </c>
      <c r="AE153" s="29">
        <f>Baselines!I153/X153-1</f>
        <v>-8.5321270204015032E-2</v>
      </c>
    </row>
    <row r="154" spans="1:31" x14ac:dyDescent="0.2">
      <c r="A154" s="20" t="s">
        <v>321</v>
      </c>
      <c r="B154" s="20" t="s">
        <v>322</v>
      </c>
      <c r="D154" s="62">
        <v>279463.20765342598</v>
      </c>
      <c r="E154" s="62">
        <f>D154*Populations!F154/Populations!$E154</f>
        <v>284523.89662788174</v>
      </c>
      <c r="F154" s="62">
        <f>D154*Populations!G154/Populations!$E154</f>
        <v>289035.6342972719</v>
      </c>
      <c r="G154" s="62">
        <f>D154*Populations!H154/Populations!$E154</f>
        <v>293398.44359638001</v>
      </c>
      <c r="H154" s="62">
        <f>D154*Populations!I154/Populations!$E154</f>
        <v>297333.48483614501</v>
      </c>
      <c r="I154" s="62">
        <f>D154*Populations!J154/Populations!$E154</f>
        <v>301043.92316270404</v>
      </c>
      <c r="K154" s="62">
        <f t="shared" si="5"/>
        <v>279463.20765342598</v>
      </c>
      <c r="L154" s="62">
        <f>E154/E$4*Populations!F$4</f>
        <v>284527.53297129972</v>
      </c>
      <c r="M154" s="62">
        <f>F154/F$4*Populations!G$4</f>
        <v>289044.85109998728</v>
      </c>
      <c r="N154" s="62">
        <f>G154/G$4*Populations!H$4</f>
        <v>293413.9025246625</v>
      </c>
      <c r="O154" s="62">
        <f>H154/H$4*Populations!I$4</f>
        <v>297357.4492564543</v>
      </c>
      <c r="P154" s="62">
        <f>I154/I$4*Populations!J$4</f>
        <v>301077.71323580382</v>
      </c>
      <c r="R154" s="62">
        <f>L154/L$4*Quanta!B$11</f>
        <v>34812.355985113405</v>
      </c>
      <c r="S154" s="62">
        <f>M154/M$4*Quanta!J$11</f>
        <v>36434.113260825841</v>
      </c>
      <c r="T154" s="62">
        <f>N154/N$4*Quanta!K$11</f>
        <v>37899.993572304003</v>
      </c>
      <c r="U154" s="62">
        <f>O154/O$4*Quanta!L$11</f>
        <v>39370.403065467668</v>
      </c>
      <c r="V154" s="62">
        <f>P154/P$4*Quanta!M$11</f>
        <v>40917.080643109475</v>
      </c>
      <c r="X154" s="62">
        <f>K154/K$4*Quanta!B$11</f>
        <v>34448.405535324273</v>
      </c>
      <c r="Y154" s="62">
        <f>L154/L$4*Quanta!J$11</f>
        <v>36122.93651268955</v>
      </c>
      <c r="Z154" s="62">
        <f>M154/M$4*Quanta!K$11</f>
        <v>37604.230224731102</v>
      </c>
      <c r="AA154" s="62">
        <f>N154/N$4*Quanta!L$11</f>
        <v>39117.873206671604</v>
      </c>
      <c r="AB154" s="62">
        <f>O154/O$4*Quanta!M$11</f>
        <v>40687.873891981559</v>
      </c>
      <c r="AC154" s="62">
        <f>P154/P$4*Quanta!N$11</f>
        <v>42594.230364375057</v>
      </c>
      <c r="AE154" s="29">
        <f>Baselines!I154/X154-1</f>
        <v>-0.1786607106971384</v>
      </c>
    </row>
    <row r="155" spans="1:31" x14ac:dyDescent="0.2">
      <c r="A155" s="20" t="s">
        <v>323</v>
      </c>
      <c r="B155" s="20" t="s">
        <v>324</v>
      </c>
      <c r="D155" s="62">
        <v>183975.19068110813</v>
      </c>
      <c r="E155" s="62">
        <f>D155*Populations!F155/Populations!$E155</f>
        <v>187068.7552986865</v>
      </c>
      <c r="F155" s="62">
        <f>D155*Populations!G155/Populations!$E155</f>
        <v>189953.86575693067</v>
      </c>
      <c r="G155" s="62">
        <f>D155*Populations!H155/Populations!$E155</f>
        <v>192777.44912050202</v>
      </c>
      <c r="H155" s="62">
        <f>D155*Populations!I155/Populations!$E155</f>
        <v>195426.09270214252</v>
      </c>
      <c r="I155" s="62">
        <f>D155*Populations!J155/Populations!$E155</f>
        <v>197985.53879262038</v>
      </c>
      <c r="K155" s="62">
        <f t="shared" si="5"/>
        <v>183975.19068110813</v>
      </c>
      <c r="L155" s="62">
        <f>E155/E$4*Populations!F$4</f>
        <v>187071.14612154922</v>
      </c>
      <c r="M155" s="62">
        <f>F155/F$4*Populations!G$4</f>
        <v>189959.92302841542</v>
      </c>
      <c r="N155" s="62">
        <f>G155/G$4*Populations!H$4</f>
        <v>192787.6064094225</v>
      </c>
      <c r="O155" s="62">
        <f>H155/H$4*Populations!I$4</f>
        <v>195441.84361236205</v>
      </c>
      <c r="P155" s="62">
        <f>I155/I$4*Populations!J$4</f>
        <v>198007.7612834723</v>
      </c>
      <c r="R155" s="62">
        <f>L155/L$4*Quanta!B$11</f>
        <v>22888.425824095706</v>
      </c>
      <c r="S155" s="62">
        <f>M155/M$4*Quanta!J$11</f>
        <v>23944.454724920546</v>
      </c>
      <c r="T155" s="62">
        <f>N155/N$4*Quanta!K$11</f>
        <v>24902.191003450615</v>
      </c>
      <c r="U155" s="62">
        <f>O155/O$4*Quanta!L$11</f>
        <v>25876.682013910489</v>
      </c>
      <c r="V155" s="62">
        <f>P155/P$4*Quanta!M$11</f>
        <v>26909.66212451602</v>
      </c>
      <c r="X155" s="62">
        <f>K155/K$4*Quanta!B$11</f>
        <v>22677.947591874101</v>
      </c>
      <c r="Y155" s="62">
        <f>L155/L$4*Quanta!J$11</f>
        <v>23750.106234486724</v>
      </c>
      <c r="Z155" s="62">
        <f>M155/M$4*Quanta!K$11</f>
        <v>24713.45416411414</v>
      </c>
      <c r="AA155" s="62">
        <f>N155/N$4*Quanta!L$11</f>
        <v>25702.398824498829</v>
      </c>
      <c r="AB155" s="62">
        <f>O155/O$4*Quanta!M$11</f>
        <v>26742.605931011713</v>
      </c>
      <c r="AC155" s="62">
        <f>P155/P$4*Quanta!N$11</f>
        <v>28012.661938337864</v>
      </c>
      <c r="AE155" s="29">
        <f>Baselines!I155/X155-1</f>
        <v>4.6389763617888269E-2</v>
      </c>
    </row>
    <row r="156" spans="1:31" x14ac:dyDescent="0.2">
      <c r="A156" s="20" t="s">
        <v>325</v>
      </c>
      <c r="B156" s="20" t="s">
        <v>326</v>
      </c>
      <c r="D156" s="62">
        <v>418015.24378711503</v>
      </c>
      <c r="E156" s="62">
        <f>D156*Populations!F156/Populations!$E156</f>
        <v>422929.96341862238</v>
      </c>
      <c r="F156" s="62">
        <f>D156*Populations!G156/Populations!$E156</f>
        <v>427494.06419748045</v>
      </c>
      <c r="G156" s="62">
        <f>D156*Populations!H156/Populations!$E156</f>
        <v>432027.60030602448</v>
      </c>
      <c r="H156" s="62">
        <f>D156*Populations!I156/Populations!$E156</f>
        <v>436240.12346815475</v>
      </c>
      <c r="I156" s="62">
        <f>D156*Populations!J156/Populations!$E156</f>
        <v>440310.9121593181</v>
      </c>
      <c r="K156" s="62">
        <f t="shared" si="5"/>
        <v>418015.24378711503</v>
      </c>
      <c r="L156" s="62">
        <f>E156/E$4*Populations!F$4</f>
        <v>422935.36865384859</v>
      </c>
      <c r="M156" s="62">
        <f>F156/F$4*Populations!G$4</f>
        <v>427507.69617909158</v>
      </c>
      <c r="N156" s="62">
        <f>G156/G$4*Populations!H$4</f>
        <v>432050.36349320202</v>
      </c>
      <c r="O156" s="62">
        <f>H156/H$4*Populations!I$4</f>
        <v>436275.28345587128</v>
      </c>
      <c r="P156" s="62">
        <f>I156/I$4*Populations!J$4</f>
        <v>440360.33397707879</v>
      </c>
      <c r="R156" s="62">
        <f>L156/L$4*Quanta!B$11</f>
        <v>51746.755256047923</v>
      </c>
      <c r="S156" s="62">
        <f>M156/M$4*Quanta!J$11</f>
        <v>53887.3595678606</v>
      </c>
      <c r="T156" s="62">
        <f>N156/N$4*Quanta!K$11</f>
        <v>55807.532834704754</v>
      </c>
      <c r="U156" s="62">
        <f>O156/O$4*Quanta!L$11</f>
        <v>57763.253619872077</v>
      </c>
      <c r="V156" s="62">
        <f>P156/P$4*Quanta!M$11</f>
        <v>59845.875351307943</v>
      </c>
      <c r="X156" s="62">
        <f>K156/K$4*Quanta!B$11</f>
        <v>51527.207315905318</v>
      </c>
      <c r="Y156" s="62">
        <f>L156/L$4*Quanta!J$11</f>
        <v>53694.864997107259</v>
      </c>
      <c r="Z156" s="62">
        <f>M156/M$4*Quanta!K$11</f>
        <v>55618.004502705568</v>
      </c>
      <c r="AA156" s="62">
        <f>N156/N$4*Quanta!L$11</f>
        <v>57600.853922055969</v>
      </c>
      <c r="AB156" s="62">
        <f>O156/O$4*Quanta!M$11</f>
        <v>59696.213294228422</v>
      </c>
      <c r="AC156" s="62">
        <f>P156/P$4*Quanta!N$11</f>
        <v>62298.897208849572</v>
      </c>
      <c r="AE156" s="29">
        <f>Baselines!I156/X156-1</f>
        <v>-8.3023431346194165E-3</v>
      </c>
    </row>
    <row r="157" spans="1:31" x14ac:dyDescent="0.2">
      <c r="A157" s="20" t="s">
        <v>327</v>
      </c>
      <c r="B157" s="20" t="s">
        <v>328</v>
      </c>
      <c r="D157" s="62">
        <v>338978.44078990072</v>
      </c>
      <c r="E157" s="62">
        <f>D157*Populations!F157/Populations!$E157</f>
        <v>343935.45542195177</v>
      </c>
      <c r="F157" s="62">
        <f>D157*Populations!G157/Populations!$E157</f>
        <v>348737.69964008464</v>
      </c>
      <c r="G157" s="62">
        <f>D157*Populations!H157/Populations!$E157</f>
        <v>353528.14435836504</v>
      </c>
      <c r="H157" s="62">
        <f>D157*Populations!I157/Populations!$E157</f>
        <v>358140.23926735169</v>
      </c>
      <c r="I157" s="62">
        <f>D157*Populations!J157/Populations!$E157</f>
        <v>362671.56318638788</v>
      </c>
      <c r="K157" s="62">
        <f t="shared" si="5"/>
        <v>338978.44078990072</v>
      </c>
      <c r="L157" s="62">
        <f>E157/E$4*Populations!F$4</f>
        <v>343939.85107182286</v>
      </c>
      <c r="M157" s="62">
        <f>F157/F$4*Populations!G$4</f>
        <v>348748.82022936706</v>
      </c>
      <c r="N157" s="62">
        <f>G157/G$4*Populations!H$4</f>
        <v>353546.77147227363</v>
      </c>
      <c r="O157" s="62">
        <f>H157/H$4*Populations!I$4</f>
        <v>358169.10457738629</v>
      </c>
      <c r="P157" s="62">
        <f>I157/I$4*Populations!J$4</f>
        <v>362712.27053069347</v>
      </c>
      <c r="R157" s="62">
        <f>L157/L$4*Quanta!B$11</f>
        <v>42081.539202699721</v>
      </c>
      <c r="S157" s="62">
        <f>M157/M$4*Quanta!J$11</f>
        <v>43959.800589634884</v>
      </c>
      <c r="T157" s="62">
        <f>N157/N$4*Quanta!K$11</f>
        <v>45667.298826038867</v>
      </c>
      <c r="U157" s="62">
        <f>O157/O$4*Quanta!L$11</f>
        <v>47421.922834183926</v>
      </c>
      <c r="V157" s="62">
        <f>P157/P$4*Quanta!M$11</f>
        <v>49293.343781730415</v>
      </c>
      <c r="X157" s="62">
        <f>K157/K$4*Quanta!B$11</f>
        <v>41784.630234917626</v>
      </c>
      <c r="Y157" s="62">
        <f>L157/L$4*Quanta!J$11</f>
        <v>43665.782621130646</v>
      </c>
      <c r="Z157" s="62">
        <f>M157/M$4*Quanta!K$11</f>
        <v>45371.612317604966</v>
      </c>
      <c r="AA157" s="62">
        <f>N157/N$4*Quanta!L$11</f>
        <v>47134.773301745779</v>
      </c>
      <c r="AB157" s="62">
        <f>O157/O$4*Quanta!M$11</f>
        <v>49008.825558226134</v>
      </c>
      <c r="AC157" s="62">
        <f>P157/P$4*Quanta!N$11</f>
        <v>51313.828050998534</v>
      </c>
      <c r="AE157" s="29">
        <f>Baselines!I157/X157-1</f>
        <v>-6.2365327161372774E-2</v>
      </c>
    </row>
    <row r="158" spans="1:31" x14ac:dyDescent="0.2">
      <c r="A158" s="20" t="s">
        <v>329</v>
      </c>
      <c r="B158" s="20" t="s">
        <v>330</v>
      </c>
      <c r="D158" s="62">
        <v>202269.6117040097</v>
      </c>
      <c r="E158" s="62">
        <f>D158*Populations!F158/Populations!$E158</f>
        <v>205024.62221503939</v>
      </c>
      <c r="F158" s="62">
        <f>D158*Populations!G158/Populations!$E158</f>
        <v>207649.12053576892</v>
      </c>
      <c r="G158" s="62">
        <f>D158*Populations!H158/Populations!$E158</f>
        <v>210300.29774551844</v>
      </c>
      <c r="H158" s="62">
        <f>D158*Populations!I158/Populations!$E158</f>
        <v>212842.53687972153</v>
      </c>
      <c r="I158" s="62">
        <f>D158*Populations!J158/Populations!$E158</f>
        <v>215326.94049869888</v>
      </c>
      <c r="K158" s="62">
        <f t="shared" si="5"/>
        <v>202269.6117040097</v>
      </c>
      <c r="L158" s="62">
        <f>E158/E$4*Populations!F$4</f>
        <v>205027.24252196038</v>
      </c>
      <c r="M158" s="62">
        <f>F158/F$4*Populations!G$4</f>
        <v>207655.74207564464</v>
      </c>
      <c r="N158" s="62">
        <f>G158/G$4*Populations!H$4</f>
        <v>210311.37829925548</v>
      </c>
      <c r="O158" s="62">
        <f>H158/H$4*Populations!I$4</f>
        <v>212859.69151676583</v>
      </c>
      <c r="P158" s="62">
        <f>I158/I$4*Populations!J$4</f>
        <v>215351.10944050434</v>
      </c>
      <c r="R158" s="62">
        <f>L158/L$4*Quanta!B$11</f>
        <v>25085.380239952465</v>
      </c>
      <c r="S158" s="62">
        <f>M158/M$4*Quanta!J$11</f>
        <v>26175.013314552023</v>
      </c>
      <c r="T158" s="62">
        <f>N158/N$4*Quanta!K$11</f>
        <v>27165.719882868205</v>
      </c>
      <c r="U158" s="62">
        <f>O158/O$4*Quanta!L$11</f>
        <v>28182.821289197211</v>
      </c>
      <c r="V158" s="62">
        <f>P158/P$4*Quanta!M$11</f>
        <v>29266.658819940683</v>
      </c>
      <c r="X158" s="62">
        <f>K158/K$4*Quanta!B$11</f>
        <v>24933.033832823676</v>
      </c>
      <c r="Y158" s="62">
        <f>L158/L$4*Quanta!J$11</f>
        <v>26029.769378205092</v>
      </c>
      <c r="Z158" s="62">
        <f>M158/M$4*Quanta!K$11</f>
        <v>27015.649311112273</v>
      </c>
      <c r="AA158" s="62">
        <f>N158/N$4*Quanta!L$11</f>
        <v>28038.664015039703</v>
      </c>
      <c r="AB158" s="62">
        <f>O158/O$4*Quanta!M$11</f>
        <v>29125.916659484115</v>
      </c>
      <c r="AC158" s="62">
        <f>P158/P$4*Quanta!N$11</f>
        <v>30466.269542669612</v>
      </c>
      <c r="AE158" s="29">
        <f>Baselines!I158/X158-1</f>
        <v>9.3654498066025438E-2</v>
      </c>
    </row>
    <row r="159" spans="1:31" x14ac:dyDescent="0.2">
      <c r="A159" s="20" t="s">
        <v>331</v>
      </c>
      <c r="B159" s="20" t="s">
        <v>332</v>
      </c>
      <c r="D159" s="62">
        <v>395286.86244423839</v>
      </c>
      <c r="E159" s="62">
        <f>D159*Populations!F159/Populations!$E159</f>
        <v>402020.02184901567</v>
      </c>
      <c r="F159" s="62">
        <f>D159*Populations!G159/Populations!$E159</f>
        <v>408148.72135487624</v>
      </c>
      <c r="G159" s="62">
        <f>D159*Populations!H159/Populations!$E159</f>
        <v>414219.96972518688</v>
      </c>
      <c r="H159" s="62">
        <f>D159*Populations!I159/Populations!$E159</f>
        <v>419772.81643161958</v>
      </c>
      <c r="I159" s="62">
        <f>D159*Populations!J159/Populations!$E159</f>
        <v>425141.80035790248</v>
      </c>
      <c r="K159" s="62">
        <f t="shared" si="5"/>
        <v>395286.86244423839</v>
      </c>
      <c r="L159" s="62">
        <f>E159/E$4*Populations!F$4</f>
        <v>402025.15984578041</v>
      </c>
      <c r="M159" s="62">
        <f>F159/F$4*Populations!G$4</f>
        <v>408161.73644989182</v>
      </c>
      <c r="N159" s="62">
        <f>G159/G$4*Populations!H$4</f>
        <v>414241.79464261542</v>
      </c>
      <c r="O159" s="62">
        <f>H159/H$4*Populations!I$4</f>
        <v>419806.64919086266</v>
      </c>
      <c r="P159" s="62">
        <f>I159/I$4*Populations!J$4</f>
        <v>425189.5195490456</v>
      </c>
      <c r="R159" s="62">
        <f>L159/L$4*Quanta!B$11</f>
        <v>49188.360906131173</v>
      </c>
      <c r="S159" s="62">
        <f>M159/M$4*Quanta!J$11</f>
        <v>51448.800689435142</v>
      </c>
      <c r="T159" s="62">
        <f>N159/N$4*Quanta!K$11</f>
        <v>53507.217003854057</v>
      </c>
      <c r="U159" s="62">
        <f>O159/O$4*Quanta!L$11</f>
        <v>55582.79111398082</v>
      </c>
      <c r="V159" s="62">
        <f>P159/P$4*Quanta!M$11</f>
        <v>57784.130459259708</v>
      </c>
      <c r="X159" s="62">
        <f>K159/K$4*Quanta!B$11</f>
        <v>48725.563034229817</v>
      </c>
      <c r="Y159" s="62">
        <f>L159/L$4*Quanta!J$11</f>
        <v>51040.154792604415</v>
      </c>
      <c r="Z159" s="62">
        <f>M159/M$4*Quanta!K$11</f>
        <v>53101.12893544785</v>
      </c>
      <c r="AA159" s="62">
        <f>N159/N$4*Quanta!L$11</f>
        <v>55226.619666980165</v>
      </c>
      <c r="AB159" s="62">
        <f>O159/O$4*Quanta!M$11</f>
        <v>57442.784917628596</v>
      </c>
      <c r="AC159" s="62">
        <f>P159/P$4*Quanta!N$11</f>
        <v>60152.64348047501</v>
      </c>
      <c r="AE159" s="29">
        <f>Baselines!I159/X159-1</f>
        <v>-4.1276697836929443E-3</v>
      </c>
    </row>
    <row r="160" spans="1:31" x14ac:dyDescent="0.2">
      <c r="A160" s="20" t="s">
        <v>333</v>
      </c>
      <c r="B160" s="20" t="s">
        <v>334</v>
      </c>
      <c r="D160" s="62">
        <v>286555.7472609774</v>
      </c>
      <c r="E160" s="62">
        <f>D160*Populations!F160/Populations!$E160</f>
        <v>291807.1692193193</v>
      </c>
      <c r="F160" s="62">
        <f>D160*Populations!G160/Populations!$E160</f>
        <v>296971.84520612069</v>
      </c>
      <c r="G160" s="62">
        <f>D160*Populations!H160/Populations!$E160</f>
        <v>302113.83500275936</v>
      </c>
      <c r="H160" s="62">
        <f>D160*Populations!I160/Populations!$E160</f>
        <v>307174.69601551763</v>
      </c>
      <c r="I160" s="62">
        <f>D160*Populations!J160/Populations!$E160</f>
        <v>312178.55163350614</v>
      </c>
      <c r="K160" s="62">
        <f t="shared" si="5"/>
        <v>286555.7472609774</v>
      </c>
      <c r="L160" s="62">
        <f>E160/E$4*Populations!F$4</f>
        <v>291810.89864623809</v>
      </c>
      <c r="M160" s="62">
        <f>F160/F$4*Populations!G$4</f>
        <v>296981.31507967436</v>
      </c>
      <c r="N160" s="62">
        <f>G160/G$4*Populations!H$4</f>
        <v>302129.75313801324</v>
      </c>
      <c r="O160" s="62">
        <f>H160/H$4*Populations!I$4</f>
        <v>307199.45361565053</v>
      </c>
      <c r="P160" s="62">
        <f>I160/I$4*Populations!J$4</f>
        <v>312213.59149071056</v>
      </c>
      <c r="R160" s="62">
        <f>L160/L$4*Quanta!B$11</f>
        <v>35703.486330208296</v>
      </c>
      <c r="S160" s="62">
        <f>M160/M$4*Quanta!J$11</f>
        <v>37434.504813991254</v>
      </c>
      <c r="T160" s="62">
        <f>N160/N$4*Quanta!K$11</f>
        <v>39025.811672199212</v>
      </c>
      <c r="U160" s="62">
        <f>O160/O$4*Quanta!L$11</f>
        <v>40673.493603682044</v>
      </c>
      <c r="V160" s="62">
        <f>P160/P$4*Quanta!M$11</f>
        <v>42430.469408059354</v>
      </c>
      <c r="X160" s="62">
        <f>K160/K$4*Quanta!B$11</f>
        <v>35322.676902663909</v>
      </c>
      <c r="Y160" s="62">
        <f>L160/L$4*Quanta!J$11</f>
        <v>37047.615235788871</v>
      </c>
      <c r="Z160" s="62">
        <f>M160/M$4*Quanta!K$11</f>
        <v>38636.750325077737</v>
      </c>
      <c r="AA160" s="62">
        <f>N160/N$4*Quanta!L$11</f>
        <v>40279.868382250199</v>
      </c>
      <c r="AB160" s="62">
        <f>O160/O$4*Quanta!M$11</f>
        <v>42034.570378693563</v>
      </c>
      <c r="AC160" s="62">
        <f>P160/P$4*Quanta!N$11</f>
        <v>44169.651403021118</v>
      </c>
      <c r="AE160" s="29">
        <f>Baselines!I160/X160-1</f>
        <v>-0.13819102431321617</v>
      </c>
    </row>
    <row r="161" spans="1:31" x14ac:dyDescent="0.2">
      <c r="A161" s="20" t="s">
        <v>335</v>
      </c>
      <c r="B161" s="20" t="s">
        <v>336</v>
      </c>
      <c r="D161" s="62">
        <v>193770.27909871438</v>
      </c>
      <c r="E161" s="62">
        <f>D161*Populations!F161/Populations!$E161</f>
        <v>196350.66953444856</v>
      </c>
      <c r="F161" s="62">
        <f>D161*Populations!G161/Populations!$E161</f>
        <v>198841.52002487876</v>
      </c>
      <c r="G161" s="62">
        <f>D161*Populations!H161/Populations!$E161</f>
        <v>201285.18568762482</v>
      </c>
      <c r="H161" s="62">
        <f>D161*Populations!I161/Populations!$E161</f>
        <v>203666.27514980116</v>
      </c>
      <c r="I161" s="62">
        <f>D161*Populations!J161/Populations!$E161</f>
        <v>206023.38862173384</v>
      </c>
      <c r="K161" s="62">
        <f t="shared" si="5"/>
        <v>193770.27909871438</v>
      </c>
      <c r="L161" s="62">
        <f>E161/E$4*Populations!F$4</f>
        <v>196353.17898435151</v>
      </c>
      <c r="M161" s="62">
        <f>F161/F$4*Populations!G$4</f>
        <v>198847.86070694088</v>
      </c>
      <c r="N161" s="62">
        <f>G161/G$4*Populations!H$4</f>
        <v>201295.7912423501</v>
      </c>
      <c r="O161" s="62">
        <f>H161/H$4*Populations!I$4</f>
        <v>203682.69020047467</v>
      </c>
      <c r="P161" s="62">
        <f>I161/I$4*Populations!J$4</f>
        <v>206046.51330496499</v>
      </c>
      <c r="R161" s="62">
        <f>L161/L$4*Quanta!B$11</f>
        <v>24024.095996015374</v>
      </c>
      <c r="S161" s="62">
        <f>M161/M$4*Quanta!J$11</f>
        <v>25064.779570017126</v>
      </c>
      <c r="T161" s="62">
        <f>N161/N$4*Quanta!K$11</f>
        <v>26001.185112814012</v>
      </c>
      <c r="U161" s="62">
        <f>O161/O$4*Quanta!L$11</f>
        <v>26967.777772856356</v>
      </c>
      <c r="V161" s="62">
        <f>P161/P$4*Quanta!M$11</f>
        <v>28002.145062553231</v>
      </c>
      <c r="X161" s="62">
        <f>K161/K$4*Quanta!B$11</f>
        <v>23885.352247740331</v>
      </c>
      <c r="Y161" s="62">
        <f>L161/L$4*Quanta!J$11</f>
        <v>24928.530973598092</v>
      </c>
      <c r="Z161" s="62">
        <f>M161/M$4*Quanta!K$11</f>
        <v>25869.759330645949</v>
      </c>
      <c r="AA161" s="62">
        <f>N161/N$4*Quanta!L$11</f>
        <v>26836.708046555588</v>
      </c>
      <c r="AB161" s="62">
        <f>O161/O$4*Quanta!M$11</f>
        <v>27870.213554693986</v>
      </c>
      <c r="AC161" s="62">
        <f>P161/P$4*Quanta!N$11</f>
        <v>29149.924646246684</v>
      </c>
      <c r="AE161" s="29">
        <f>Baselines!I161/X161-1</f>
        <v>-4.8566503257245319E-2</v>
      </c>
    </row>
    <row r="162" spans="1:31" x14ac:dyDescent="0.2">
      <c r="A162" s="20" t="s">
        <v>337</v>
      </c>
      <c r="B162" s="20" t="s">
        <v>338</v>
      </c>
      <c r="D162" s="62">
        <v>338753.49637117656</v>
      </c>
      <c r="E162" s="62">
        <f>D162*Populations!F162/Populations!$E162</f>
        <v>343669.2912488968</v>
      </c>
      <c r="F162" s="62">
        <f>D162*Populations!G162/Populations!$E162</f>
        <v>348229.90217490395</v>
      </c>
      <c r="G162" s="62">
        <f>D162*Populations!H162/Populations!$E162</f>
        <v>352731.99625970417</v>
      </c>
      <c r="H162" s="62">
        <f>D162*Populations!I162/Populations!$E162</f>
        <v>356898.73953784577</v>
      </c>
      <c r="I162" s="62">
        <f>D162*Populations!J162/Populations!$E162</f>
        <v>360913.90029005392</v>
      </c>
      <c r="K162" s="62">
        <f t="shared" si="5"/>
        <v>338753.49637117656</v>
      </c>
      <c r="L162" s="62">
        <f>E162/E$4*Populations!F$4</f>
        <v>343673.68349707004</v>
      </c>
      <c r="M162" s="62">
        <f>F162/F$4*Populations!G$4</f>
        <v>348241.00657148036</v>
      </c>
      <c r="N162" s="62">
        <f>G162/G$4*Populations!H$4</f>
        <v>352750.58142520906</v>
      </c>
      <c r="O162" s="62">
        <f>H162/H$4*Populations!I$4</f>
        <v>356927.50478575198</v>
      </c>
      <c r="P162" s="62">
        <f>I162/I$4*Populations!J$4</f>
        <v>360954.41034900286</v>
      </c>
      <c r="R162" s="62">
        <f>L162/L$4*Quanta!B$11</f>
        <v>42048.973214209167</v>
      </c>
      <c r="S162" s="62">
        <f>M162/M$4*Quanta!J$11</f>
        <v>43895.790660876672</v>
      </c>
      <c r="T162" s="62">
        <f>N162/N$4*Quanta!K$11</f>
        <v>45564.455718038749</v>
      </c>
      <c r="U162" s="62">
        <f>O162/O$4*Quanta!L$11</f>
        <v>47257.533866075435</v>
      </c>
      <c r="V162" s="62">
        <f>P162/P$4*Quanta!M$11</f>
        <v>49054.446966550968</v>
      </c>
      <c r="X162" s="62">
        <f>K162/K$4*Quanta!B$11</f>
        <v>41756.902160713573</v>
      </c>
      <c r="Y162" s="62">
        <f>L162/L$4*Quanta!J$11</f>
        <v>43631.990621094214</v>
      </c>
      <c r="Z162" s="62">
        <f>M162/M$4*Quanta!K$11</f>
        <v>45305.546647762509</v>
      </c>
      <c r="AA162" s="62">
        <f>N162/N$4*Quanta!L$11</f>
        <v>47028.625429945918</v>
      </c>
      <c r="AB162" s="62">
        <f>O162/O$4*Quanta!M$11</f>
        <v>48838.935562624385</v>
      </c>
      <c r="AC162" s="62">
        <f>P162/P$4*Quanta!N$11</f>
        <v>51065.13909716472</v>
      </c>
      <c r="AE162" s="29">
        <f>Baselines!I162/X162-1</f>
        <v>-2.4813073219028037E-2</v>
      </c>
    </row>
    <row r="163" spans="1:31" x14ac:dyDescent="0.2">
      <c r="A163" s="20" t="s">
        <v>339</v>
      </c>
      <c r="B163" s="20" t="s">
        <v>340</v>
      </c>
      <c r="D163" s="62">
        <v>183126.02574782496</v>
      </c>
      <c r="E163" s="62">
        <f>D163*Populations!F163/Populations!$E163</f>
        <v>185666.61460158706</v>
      </c>
      <c r="F163" s="62">
        <f>D163*Populations!G163/Populations!$E163</f>
        <v>188213.60412284674</v>
      </c>
      <c r="G163" s="62">
        <f>D163*Populations!H163/Populations!$E163</f>
        <v>190785.88827515848</v>
      </c>
      <c r="H163" s="62">
        <f>D163*Populations!I163/Populations!$E163</f>
        <v>193341.93541334258</v>
      </c>
      <c r="I163" s="62">
        <f>D163*Populations!J163/Populations!$E163</f>
        <v>195893.11844404307</v>
      </c>
      <c r="K163" s="62">
        <f t="shared" si="5"/>
        <v>183126.02574782496</v>
      </c>
      <c r="L163" s="62">
        <f>E163/E$4*Populations!F$4</f>
        <v>185668.98750446076</v>
      </c>
      <c r="M163" s="62">
        <f>F163/F$4*Populations!G$4</f>
        <v>188219.60590066132</v>
      </c>
      <c r="N163" s="62">
        <f>G163/G$4*Populations!H$4</f>
        <v>190795.94063033801</v>
      </c>
      <c r="O163" s="62">
        <f>H163/H$4*Populations!I$4</f>
        <v>193357.51834510086</v>
      </c>
      <c r="P163" s="62">
        <f>I163/I$4*Populations!J$4</f>
        <v>195915.10607535756</v>
      </c>
      <c r="R163" s="62">
        <f>L163/L$4*Quanta!B$11</f>
        <v>22716.86968534199</v>
      </c>
      <c r="S163" s="62">
        <f>M163/M$4*Quanta!J$11</f>
        <v>23725.087692084471</v>
      </c>
      <c r="T163" s="62">
        <f>N163/N$4*Quanta!K$11</f>
        <v>24644.929436851417</v>
      </c>
      <c r="U163" s="62">
        <f>O163/O$4*Quanta!L$11</f>
        <v>25600.71540840992</v>
      </c>
      <c r="V163" s="62">
        <f>P163/P$4*Quanta!M$11</f>
        <v>26625.265976463732</v>
      </c>
      <c r="X163" s="62">
        <f>K163/K$4*Quanta!B$11</f>
        <v>22573.274142249946</v>
      </c>
      <c r="Y163" s="62">
        <f>L163/L$4*Quanta!J$11</f>
        <v>23572.091522951177</v>
      </c>
      <c r="Z163" s="62">
        <f>M163/M$4*Quanta!K$11</f>
        <v>24487.04194577827</v>
      </c>
      <c r="AA163" s="62">
        <f>N163/N$4*Quanta!L$11</f>
        <v>25436.870406295315</v>
      </c>
      <c r="AB163" s="62">
        <f>O163/O$4*Quanta!M$11</f>
        <v>26457.404521609478</v>
      </c>
      <c r="AC163" s="62">
        <f>P163/P$4*Quanta!N$11</f>
        <v>27716.608680028974</v>
      </c>
      <c r="AE163" s="29">
        <f>Baselines!I163/X163-1</f>
        <v>7.0046645882467562E-2</v>
      </c>
    </row>
    <row r="164" spans="1:31" x14ac:dyDescent="0.2">
      <c r="A164" s="20" t="s">
        <v>341</v>
      </c>
      <c r="B164" s="20" t="s">
        <v>342</v>
      </c>
      <c r="D164" s="62">
        <v>333776.00249789655</v>
      </c>
      <c r="E164" s="62">
        <f>D164*Populations!F164/Populations!$E164</f>
        <v>341405.88694026723</v>
      </c>
      <c r="F164" s="62">
        <f>D164*Populations!G164/Populations!$E164</f>
        <v>348480.400424583</v>
      </c>
      <c r="G164" s="62">
        <f>D164*Populations!H164/Populations!$E164</f>
        <v>355360.98011010105</v>
      </c>
      <c r="H164" s="62">
        <f>D164*Populations!I164/Populations!$E164</f>
        <v>361719.89068653074</v>
      </c>
      <c r="I164" s="62">
        <f>D164*Populations!J164/Populations!$E164</f>
        <v>367784.74536994268</v>
      </c>
      <c r="K164" s="62">
        <f t="shared" si="5"/>
        <v>333776.00249789655</v>
      </c>
      <c r="L164" s="62">
        <f>E164/E$4*Populations!F$4</f>
        <v>341410.25026111503</v>
      </c>
      <c r="M164" s="62">
        <f>F164/F$4*Populations!G$4</f>
        <v>348491.51280907739</v>
      </c>
      <c r="N164" s="62">
        <f>G164/G$4*Populations!H$4</f>
        <v>355379.70379465295</v>
      </c>
      <c r="O164" s="62">
        <f>H164/H$4*Populations!I$4</f>
        <v>361749.04450854112</v>
      </c>
      <c r="P164" s="62">
        <f>I164/I$4*Populations!J$4</f>
        <v>367826.02663315664</v>
      </c>
      <c r="R164" s="62">
        <f>L164/L$4*Quanta!B$11</f>
        <v>41772.03887771193</v>
      </c>
      <c r="S164" s="62">
        <f>M164/M$4*Quanta!J$11</f>
        <v>43927.366980601517</v>
      </c>
      <c r="T164" s="62">
        <f>N164/N$4*Quanta!K$11</f>
        <v>45904.056943629446</v>
      </c>
      <c r="U164" s="62">
        <f>O164/O$4*Quanta!L$11</f>
        <v>47895.910213320254</v>
      </c>
      <c r="V164" s="62">
        <f>P164/P$4*Quanta!M$11</f>
        <v>49988.313756707612</v>
      </c>
      <c r="X164" s="62">
        <f>K164/K$4*Quanta!B$11</f>
        <v>41143.344730609977</v>
      </c>
      <c r="Y164" s="62">
        <f>L164/L$4*Quanta!J$11</f>
        <v>43344.630539525722</v>
      </c>
      <c r="Z164" s="62">
        <f>M164/M$4*Quanta!K$11</f>
        <v>45338.137071689729</v>
      </c>
      <c r="AA164" s="62">
        <f>N164/N$4*Quanta!L$11</f>
        <v>47379.139412438912</v>
      </c>
      <c r="AB164" s="62">
        <f>O164/O$4*Quanta!M$11</f>
        <v>49498.674206120857</v>
      </c>
      <c r="AC164" s="62">
        <f>P164/P$4*Quanta!N$11</f>
        <v>52037.284141834956</v>
      </c>
      <c r="AE164" s="29">
        <f>Baselines!I164/X164-1</f>
        <v>-4.6604695693863718E-4</v>
      </c>
    </row>
    <row r="165" spans="1:31" x14ac:dyDescent="0.2">
      <c r="A165" s="20" t="s">
        <v>343</v>
      </c>
      <c r="B165" s="20" t="s">
        <v>344</v>
      </c>
      <c r="D165" s="62">
        <v>305305.49795427732</v>
      </c>
      <c r="E165" s="62">
        <f>D165*Populations!F165/Populations!$E165</f>
        <v>309244.70723281807</v>
      </c>
      <c r="F165" s="62">
        <f>D165*Populations!G165/Populations!$E165</f>
        <v>313002.3035416982</v>
      </c>
      <c r="G165" s="62">
        <f>D165*Populations!H165/Populations!$E165</f>
        <v>316824.79377871205</v>
      </c>
      <c r="H165" s="62">
        <f>D165*Populations!I165/Populations!$E165</f>
        <v>320490.96338972775</v>
      </c>
      <c r="I165" s="62">
        <f>D165*Populations!J165/Populations!$E165</f>
        <v>324109.15040176851</v>
      </c>
      <c r="K165" s="62">
        <f t="shared" si="5"/>
        <v>305305.49795427732</v>
      </c>
      <c r="L165" s="62">
        <f>E165/E$4*Populations!F$4</f>
        <v>309248.65951931855</v>
      </c>
      <c r="M165" s="62">
        <f>F165/F$4*Populations!G$4</f>
        <v>313012.28459641564</v>
      </c>
      <c r="N165" s="62">
        <f>G165/G$4*Populations!H$4</f>
        <v>316841.48702256533</v>
      </c>
      <c r="O165" s="62">
        <f>H165/H$4*Populations!I$4</f>
        <v>320516.79425151664</v>
      </c>
      <c r="P165" s="62">
        <f>I165/I$4*Populations!J$4</f>
        <v>324145.52938517177</v>
      </c>
      <c r="R165" s="62">
        <f>L165/L$4*Quanta!B$11</f>
        <v>37837.021643144748</v>
      </c>
      <c r="S165" s="62">
        <f>M165/M$4*Quanta!J$11</f>
        <v>39455.209063975468</v>
      </c>
      <c r="T165" s="62">
        <f>N165/N$4*Quanta!K$11</f>
        <v>40926.112288033553</v>
      </c>
      <c r="U165" s="62">
        <f>O165/O$4*Quanta!L$11</f>
        <v>42436.721899812575</v>
      </c>
      <c r="V165" s="62">
        <f>P165/P$4*Quanta!M$11</f>
        <v>44052.044315777181</v>
      </c>
      <c r="X165" s="62">
        <f>K165/K$4*Quanta!B$11</f>
        <v>37633.889963561815</v>
      </c>
      <c r="Y165" s="62">
        <f>L165/L$4*Quanta!J$11</f>
        <v>39261.471738053224</v>
      </c>
      <c r="Z165" s="62">
        <f>M165/M$4*Quanta!K$11</f>
        <v>40722.351456317578</v>
      </c>
      <c r="AA165" s="62">
        <f>N165/N$4*Quanta!L$11</f>
        <v>42241.233320293075</v>
      </c>
      <c r="AB165" s="62">
        <f>O165/O$4*Quanta!M$11</f>
        <v>43856.802435511359</v>
      </c>
      <c r="AC165" s="62">
        <f>P165/P$4*Quanta!N$11</f>
        <v>45857.693024926397</v>
      </c>
      <c r="AE165" s="29">
        <f>Baselines!I165/X165-1</f>
        <v>-6.5625157695711867E-2</v>
      </c>
    </row>
    <row r="166" spans="1:31" x14ac:dyDescent="0.2">
      <c r="A166" s="20" t="s">
        <v>345</v>
      </c>
      <c r="B166" s="20" t="s">
        <v>346</v>
      </c>
      <c r="D166" s="62">
        <v>374121.96402882604</v>
      </c>
      <c r="E166" s="62">
        <f>D166*Populations!F166/Populations!$E166</f>
        <v>378010.67417383636</v>
      </c>
      <c r="F166" s="62">
        <f>D166*Populations!G166/Populations!$E166</f>
        <v>381661.39732943551</v>
      </c>
      <c r="G166" s="62">
        <f>D166*Populations!H166/Populations!$E166</f>
        <v>385300.18171733152</v>
      </c>
      <c r="H166" s="62">
        <f>D166*Populations!I166/Populations!$E166</f>
        <v>388713.41828264052</v>
      </c>
      <c r="I166" s="62">
        <f>D166*Populations!J166/Populations!$E166</f>
        <v>391994.48574997793</v>
      </c>
      <c r="K166" s="62">
        <f t="shared" si="5"/>
        <v>374121.96402882604</v>
      </c>
      <c r="L166" s="62">
        <f>E166/E$4*Populations!F$4</f>
        <v>378015.50532033498</v>
      </c>
      <c r="M166" s="62">
        <f>F166/F$4*Populations!G$4</f>
        <v>381673.56779350928</v>
      </c>
      <c r="N166" s="62">
        <f>G166/G$4*Populations!H$4</f>
        <v>385320.48287436354</v>
      </c>
      <c r="O166" s="62">
        <f>H166/H$4*Populations!I$4</f>
        <v>388744.74772318674</v>
      </c>
      <c r="P166" s="62">
        <f>I166/I$4*Populations!J$4</f>
        <v>392038.48438708397</v>
      </c>
      <c r="R166" s="62">
        <f>L166/L$4*Quanta!B$11</f>
        <v>46250.744881098879</v>
      </c>
      <c r="S166" s="62">
        <f>M166/M$4*Quanta!J$11</f>
        <v>48109.966134085604</v>
      </c>
      <c r="T166" s="62">
        <f>N166/N$4*Quanta!K$11</f>
        <v>49771.478783245329</v>
      </c>
      <c r="U166" s="62">
        <f>O166/O$4*Quanta!L$11</f>
        <v>51470.166446866649</v>
      </c>
      <c r="V166" s="62">
        <f>P166/P$4*Quanta!M$11</f>
        <v>53278.83657833343</v>
      </c>
      <c r="X166" s="62">
        <f>K166/K$4*Quanta!B$11</f>
        <v>46116.643563756093</v>
      </c>
      <c r="Y166" s="62">
        <f>L166/L$4*Quanta!J$11</f>
        <v>47991.94635717768</v>
      </c>
      <c r="Z166" s="62">
        <f>M166/M$4*Quanta!K$11</f>
        <v>49655.064462770031</v>
      </c>
      <c r="AA166" s="62">
        <f>N166/N$4*Quanta!L$11</f>
        <v>51370.837112075482</v>
      </c>
      <c r="AB166" s="62">
        <f>O166/O$4*Quanta!M$11</f>
        <v>53192.537503540909</v>
      </c>
      <c r="AC166" s="62">
        <f>P166/P$4*Quanta!N$11</f>
        <v>55462.682163410733</v>
      </c>
      <c r="AE166" s="29">
        <f>Baselines!I166/X166-1</f>
        <v>-1.9761613667659272E-2</v>
      </c>
    </row>
    <row r="167" spans="1:31" x14ac:dyDescent="0.2">
      <c r="A167" s="20" t="s">
        <v>347</v>
      </c>
      <c r="B167" s="20" t="s">
        <v>348</v>
      </c>
      <c r="D167" s="62">
        <v>261128.3785340676</v>
      </c>
      <c r="E167" s="62">
        <f>D167*Populations!F167/Populations!$E167</f>
        <v>262447.12072660489</v>
      </c>
      <c r="F167" s="62">
        <f>D167*Populations!G167/Populations!$E167</f>
        <v>263522.5139996811</v>
      </c>
      <c r="G167" s="62">
        <f>D167*Populations!H167/Populations!$E167</f>
        <v>264727.21593228413</v>
      </c>
      <c r="H167" s="62">
        <f>D167*Populations!I167/Populations!$E167</f>
        <v>265727.12038232648</v>
      </c>
      <c r="I167" s="62">
        <f>D167*Populations!J167/Populations!$E167</f>
        <v>266718.45758343057</v>
      </c>
      <c r="K167" s="62">
        <f t="shared" si="5"/>
        <v>261128.3785340676</v>
      </c>
      <c r="L167" s="62">
        <f>E167/E$4*Populations!F$4</f>
        <v>262450.4749188936</v>
      </c>
      <c r="M167" s="62">
        <f>F167/F$4*Populations!G$4</f>
        <v>263530.91723697918</v>
      </c>
      <c r="N167" s="62">
        <f>G167/G$4*Populations!H$4</f>
        <v>264741.16419661493</v>
      </c>
      <c r="O167" s="62">
        <f>H167/H$4*Populations!I$4</f>
        <v>265748.53739966621</v>
      </c>
      <c r="P167" s="62">
        <f>I167/I$4*Populations!J$4</f>
        <v>266748.39486329368</v>
      </c>
      <c r="R167" s="62">
        <f>L167/L$4*Quanta!B$11</f>
        <v>32111.195939200032</v>
      </c>
      <c r="S167" s="62">
        <f>M167/M$4*Quanta!J$11</f>
        <v>33218.081034143848</v>
      </c>
      <c r="T167" s="62">
        <f>N167/N$4*Quanta!K$11</f>
        <v>34196.363345573292</v>
      </c>
      <c r="U167" s="62">
        <f>O167/O$4*Quanta!L$11</f>
        <v>35185.35371367116</v>
      </c>
      <c r="V167" s="62">
        <f>P167/P$4*Quanta!M$11</f>
        <v>36251.655649759494</v>
      </c>
      <c r="X167" s="62">
        <f>K167/K$4*Quanta!B$11</f>
        <v>32188.338336396926</v>
      </c>
      <c r="Y167" s="62">
        <f>L167/L$4*Quanta!J$11</f>
        <v>33320.085913009731</v>
      </c>
      <c r="Z167" s="62">
        <f>M167/M$4*Quanta!K$11</f>
        <v>34284.911996878531</v>
      </c>
      <c r="AA167" s="62">
        <f>N167/N$4*Quanta!L$11</f>
        <v>35295.230404971495</v>
      </c>
      <c r="AB167" s="62">
        <f>O167/O$4*Quanta!M$11</f>
        <v>36362.778210983284</v>
      </c>
      <c r="AC167" s="62">
        <f>P167/P$4*Quanta!N$11</f>
        <v>37737.574322665816</v>
      </c>
      <c r="AE167" s="29">
        <f>Baselines!I167/X167-1</f>
        <v>9.5685805654664335E-2</v>
      </c>
    </row>
    <row r="168" spans="1:31" x14ac:dyDescent="0.2">
      <c r="A168" s="20" t="s">
        <v>351</v>
      </c>
      <c r="B168" s="20" t="s">
        <v>352</v>
      </c>
      <c r="D168" s="62">
        <v>117955.76162206693</v>
      </c>
      <c r="E168" s="62">
        <f>D168*Populations!F168/Populations!$E168</f>
        <v>119223.41064389281</v>
      </c>
      <c r="F168" s="62">
        <f>D168*Populations!G168/Populations!$E168</f>
        <v>120487.91974575109</v>
      </c>
      <c r="G168" s="62">
        <f>D168*Populations!H168/Populations!$E168</f>
        <v>121742.05627129003</v>
      </c>
      <c r="H168" s="62">
        <f>D168*Populations!I168/Populations!$E168</f>
        <v>122996.46000382805</v>
      </c>
      <c r="I168" s="62">
        <f>D168*Populations!J168/Populations!$E168</f>
        <v>124241.34983591917</v>
      </c>
      <c r="K168" s="62">
        <f t="shared" si="5"/>
        <v>117955.76162206693</v>
      </c>
      <c r="L168" s="62">
        <f>E168/E$4*Populations!F$4</f>
        <v>119224.93437272441</v>
      </c>
      <c r="M168" s="62">
        <f>F168/F$4*Populations!G$4</f>
        <v>120491.76187887971</v>
      </c>
      <c r="N168" s="62">
        <f>G168/G$4*Populations!H$4</f>
        <v>121748.47076242977</v>
      </c>
      <c r="O168" s="62">
        <f>H168/H$4*Populations!I$4</f>
        <v>123006.37324607762</v>
      </c>
      <c r="P168" s="62">
        <f>I168/I$4*Populations!J$4</f>
        <v>124255.29505776212</v>
      </c>
      <c r="R168" s="62">
        <f>L168/L$4*Quanta!B$11</f>
        <v>14587.343496573763</v>
      </c>
      <c r="S168" s="62">
        <f>M168/M$4*Quanta!J$11</f>
        <v>15187.990661604814</v>
      </c>
      <c r="T168" s="62">
        <f>N168/N$4*Quanta!K$11</f>
        <v>15726.133695884038</v>
      </c>
      <c r="U168" s="62">
        <f>O168/O$4*Quanta!L$11</f>
        <v>16286.158313601822</v>
      </c>
      <c r="V168" s="62">
        <f>P168/P$4*Quanta!M$11</f>
        <v>16886.550231733363</v>
      </c>
      <c r="X168" s="62">
        <f>K168/K$4*Quanta!B$11</f>
        <v>14539.974495047585</v>
      </c>
      <c r="Y168" s="62">
        <f>L168/L$4*Quanta!J$11</f>
        <v>15136.513117378779</v>
      </c>
      <c r="Z168" s="62">
        <f>M168/M$4*Quanta!K$11</f>
        <v>15675.767745502906</v>
      </c>
      <c r="AA168" s="62">
        <f>N168/N$4*Quanta!L$11</f>
        <v>16231.477790969988</v>
      </c>
      <c r="AB168" s="62">
        <f>O168/O$4*Quanta!M$11</f>
        <v>16831.149900771445</v>
      </c>
      <c r="AC168" s="62">
        <f>P168/P$4*Quanta!N$11</f>
        <v>17578.712833980459</v>
      </c>
      <c r="AE168" s="29">
        <f>Baselines!I168/X168-1</f>
        <v>7.2216461267525567E-2</v>
      </c>
    </row>
    <row r="169" spans="1:31" x14ac:dyDescent="0.2">
      <c r="A169" s="20" t="s">
        <v>354</v>
      </c>
      <c r="B169" s="20" t="s">
        <v>355</v>
      </c>
      <c r="D169" s="62">
        <v>196212.34207515963</v>
      </c>
      <c r="E169" s="62">
        <f>D169*Populations!F169/Populations!$E169</f>
        <v>198320.61890711955</v>
      </c>
      <c r="F169" s="62">
        <f>D169*Populations!G169/Populations!$E169</f>
        <v>200397.23827468595</v>
      </c>
      <c r="G169" s="62">
        <f>D169*Populations!H169/Populations!$E169</f>
        <v>202452.40019485904</v>
      </c>
      <c r="H169" s="62">
        <f>D169*Populations!I169/Populations!$E169</f>
        <v>204453.75227620333</v>
      </c>
      <c r="I169" s="62">
        <f>D169*Populations!J169/Populations!$E169</f>
        <v>206481.69670517536</v>
      </c>
      <c r="K169" s="62">
        <f t="shared" si="5"/>
        <v>196212.34207515963</v>
      </c>
      <c r="L169" s="62">
        <f>E169/E$4*Populations!F$4</f>
        <v>198323.15353386186</v>
      </c>
      <c r="M169" s="62">
        <f>F169/F$4*Populations!G$4</f>
        <v>200403.6285656768</v>
      </c>
      <c r="N169" s="62">
        <f>G169/G$4*Populations!H$4</f>
        <v>202463.06724917897</v>
      </c>
      <c r="O169" s="62">
        <f>H169/H$4*Populations!I$4</f>
        <v>204470.23079578904</v>
      </c>
      <c r="P169" s="62">
        <f>I169/I$4*Populations!J$4</f>
        <v>206504.87283028077</v>
      </c>
      <c r="R169" s="62">
        <f>L169/L$4*Quanta!B$11</f>
        <v>24265.125236957359</v>
      </c>
      <c r="S169" s="62">
        <f>M169/M$4*Quanta!J$11</f>
        <v>25260.884161249334</v>
      </c>
      <c r="T169" s="62">
        <f>N169/N$4*Quanta!K$11</f>
        <v>26151.961039841535</v>
      </c>
      <c r="U169" s="62">
        <f>O169/O$4*Quanta!L$11</f>
        <v>27072.048880728296</v>
      </c>
      <c r="V169" s="62">
        <f>P169/P$4*Quanta!M$11</f>
        <v>28064.437065037633</v>
      </c>
      <c r="X169" s="62">
        <f>K169/K$4*Quanta!B$11</f>
        <v>24186.376402088812</v>
      </c>
      <c r="Y169" s="62">
        <f>L169/L$4*Quanta!J$11</f>
        <v>25178.634240724634</v>
      </c>
      <c r="Z169" s="62">
        <f>M169/M$4*Quanta!K$11</f>
        <v>26072.162011453107</v>
      </c>
      <c r="AA169" s="62">
        <f>N169/N$4*Quanta!L$11</f>
        <v>26992.329012158894</v>
      </c>
      <c r="AB169" s="62">
        <f>O169/O$4*Quanta!M$11</f>
        <v>27977.973937045568</v>
      </c>
      <c r="AC169" s="62">
        <f>P169/P$4*Quanta!N$11</f>
        <v>29214.769934863962</v>
      </c>
      <c r="AE169" s="29">
        <f>Baselines!I169/X169-1</f>
        <v>3.3722438795782184E-2</v>
      </c>
    </row>
    <row r="170" spans="1:31" x14ac:dyDescent="0.2">
      <c r="A170" s="20" t="s">
        <v>356</v>
      </c>
      <c r="B170" s="20" t="s">
        <v>357</v>
      </c>
      <c r="D170" s="62">
        <v>129696.11421436349</v>
      </c>
      <c r="E170" s="62">
        <f>D170*Populations!F170/Populations!$E170</f>
        <v>130979.79208861158</v>
      </c>
      <c r="F170" s="62">
        <f>D170*Populations!G170/Populations!$E170</f>
        <v>132214.37937364946</v>
      </c>
      <c r="G170" s="62">
        <f>D170*Populations!H170/Populations!$E170</f>
        <v>133487.12980138612</v>
      </c>
      <c r="H170" s="62">
        <f>D170*Populations!I170/Populations!$E170</f>
        <v>134738.57213487182</v>
      </c>
      <c r="I170" s="62">
        <f>D170*Populations!J170/Populations!$E170</f>
        <v>136006.16540677511</v>
      </c>
      <c r="K170" s="62">
        <f t="shared" si="5"/>
        <v>129696.11421436349</v>
      </c>
      <c r="L170" s="62">
        <f>E170/E$4*Populations!F$4</f>
        <v>130981.46606928771</v>
      </c>
      <c r="M170" s="62">
        <f>F170/F$4*Populations!G$4</f>
        <v>132218.5954415187</v>
      </c>
      <c r="N170" s="62">
        <f>G170/G$4*Populations!H$4</f>
        <v>133494.16313101439</v>
      </c>
      <c r="O170" s="62">
        <f>H170/H$4*Populations!I$4</f>
        <v>134749.43176535136</v>
      </c>
      <c r="P170" s="62">
        <f>I170/I$4*Populations!J$4</f>
        <v>136021.43114681344</v>
      </c>
      <c r="R170" s="62">
        <f>L170/L$4*Quanta!B$11</f>
        <v>16025.772186750168</v>
      </c>
      <c r="S170" s="62">
        <f>M170/M$4*Quanta!J$11</f>
        <v>16666.158428946375</v>
      </c>
      <c r="T170" s="62">
        <f>N170/N$4*Quanta!K$11</f>
        <v>17243.313561736508</v>
      </c>
      <c r="U170" s="62">
        <f>O170/O$4*Quanta!L$11</f>
        <v>17840.950192134678</v>
      </c>
      <c r="V170" s="62">
        <f>P170/P$4*Quanta!M$11</f>
        <v>18485.592332987981</v>
      </c>
      <c r="X170" s="62">
        <f>K170/K$4*Quanta!B$11</f>
        <v>15987.16473745218</v>
      </c>
      <c r="Y170" s="62">
        <f>L170/L$4*Quanta!J$11</f>
        <v>16629.094322612145</v>
      </c>
      <c r="Z170" s="62">
        <f>M170/M$4*Quanta!K$11</f>
        <v>17201.40830757621</v>
      </c>
      <c r="AA170" s="62">
        <f>N170/N$4*Quanta!L$11</f>
        <v>17797.410764307009</v>
      </c>
      <c r="AB170" s="62">
        <f>O170/O$4*Quanta!M$11</f>
        <v>18437.970531406776</v>
      </c>
      <c r="AC170" s="62">
        <f>P170/P$4*Quanta!N$11</f>
        <v>19243.298052492213</v>
      </c>
      <c r="AE170" s="29">
        <f>Baselines!I170/X170-1</f>
        <v>-4.9237294440842017E-2</v>
      </c>
    </row>
    <row r="171" spans="1:31" x14ac:dyDescent="0.2">
      <c r="A171" s="20" t="s">
        <v>359</v>
      </c>
      <c r="B171" s="20" t="s">
        <v>360</v>
      </c>
      <c r="D171" s="62">
        <v>324819.99000516057</v>
      </c>
      <c r="E171" s="62">
        <f>D171*Populations!F171/Populations!$E171</f>
        <v>327258.24784349417</v>
      </c>
      <c r="F171" s="62">
        <f>D171*Populations!G171/Populations!$E171</f>
        <v>329558.80069917277</v>
      </c>
      <c r="G171" s="62">
        <f>D171*Populations!H171/Populations!$E171</f>
        <v>331884.57559126162</v>
      </c>
      <c r="H171" s="62">
        <f>D171*Populations!I171/Populations!$E171</f>
        <v>334007.82673576166</v>
      </c>
      <c r="I171" s="62">
        <f>D171*Populations!J171/Populations!$E171</f>
        <v>336022.97931892483</v>
      </c>
      <c r="K171" s="62">
        <f t="shared" si="5"/>
        <v>324819.99000516057</v>
      </c>
      <c r="L171" s="62">
        <f>E171/E$4*Populations!F$4</f>
        <v>327262.43035114865</v>
      </c>
      <c r="M171" s="62">
        <f>F171/F$4*Populations!G$4</f>
        <v>329569.3097094426</v>
      </c>
      <c r="N171" s="62">
        <f>G171/G$4*Populations!H$4</f>
        <v>331902.0623229199</v>
      </c>
      <c r="O171" s="62">
        <f>H171/H$4*Populations!I$4</f>
        <v>334034.74702679744</v>
      </c>
      <c r="P171" s="62">
        <f>I171/I$4*Populations!J$4</f>
        <v>336060.6955462285</v>
      </c>
      <c r="R171" s="62">
        <f>L171/L$4*Quanta!B$11</f>
        <v>40041.032609265123</v>
      </c>
      <c r="S171" s="62">
        <f>M171/M$4*Quanta!J$11</f>
        <v>41542.22263967029</v>
      </c>
      <c r="T171" s="62">
        <f>N171/N$4*Quanta!K$11</f>
        <v>42871.472416395773</v>
      </c>
      <c r="U171" s="62">
        <f>O171/O$4*Quanta!L$11</f>
        <v>44226.511429933831</v>
      </c>
      <c r="V171" s="62">
        <f>P171/P$4*Quanta!M$11</f>
        <v>45671.339910420458</v>
      </c>
      <c r="X171" s="62">
        <f>K171/K$4*Quanta!B$11</f>
        <v>40039.369889271264</v>
      </c>
      <c r="Y171" s="62">
        <f>L171/L$4*Quanta!J$11</f>
        <v>41548.457089934709</v>
      </c>
      <c r="Z171" s="62">
        <f>M171/M$4*Quanta!K$11</f>
        <v>42876.39150172058</v>
      </c>
      <c r="AA171" s="62">
        <f>N171/N$4*Quanta!L$11</f>
        <v>44249.105714714737</v>
      </c>
      <c r="AB171" s="62">
        <f>O171/O$4*Quanta!M$11</f>
        <v>45706.484557730626</v>
      </c>
      <c r="AC171" s="62">
        <f>P171/P$4*Quanta!N$11</f>
        <v>47543.361907021201</v>
      </c>
      <c r="AE171" s="29">
        <f>Baselines!I171/X171-1</f>
        <v>-0.11664444026434873</v>
      </c>
    </row>
    <row r="172" spans="1:31" x14ac:dyDescent="0.2">
      <c r="A172" s="20" t="s">
        <v>361</v>
      </c>
      <c r="B172" s="20" t="s">
        <v>362</v>
      </c>
      <c r="D172" s="62">
        <v>211714.82021413534</v>
      </c>
      <c r="E172" s="62">
        <f>D172*Populations!F172/Populations!$E172</f>
        <v>212954.18892639378</v>
      </c>
      <c r="F172" s="62">
        <f>D172*Populations!G172/Populations!$E172</f>
        <v>214141.17277202391</v>
      </c>
      <c r="G172" s="62">
        <f>D172*Populations!H172/Populations!$E172</f>
        <v>215382.19518276452</v>
      </c>
      <c r="H172" s="62">
        <f>D172*Populations!I172/Populations!$E172</f>
        <v>216507.0995632151</v>
      </c>
      <c r="I172" s="62">
        <f>D172*Populations!J172/Populations!$E172</f>
        <v>217631.99245964849</v>
      </c>
      <c r="K172" s="62">
        <f t="shared" si="5"/>
        <v>211714.82021413534</v>
      </c>
      <c r="L172" s="62">
        <f>E172/E$4*Populations!F$4</f>
        <v>212956.9105767452</v>
      </c>
      <c r="M172" s="62">
        <f>F172/F$4*Populations!G$4</f>
        <v>214148.00133123421</v>
      </c>
      <c r="N172" s="62">
        <f>G172/G$4*Populations!H$4</f>
        <v>215393.54349759483</v>
      </c>
      <c r="O172" s="62">
        <f>H172/H$4*Populations!I$4</f>
        <v>216524.54955589501</v>
      </c>
      <c r="P172" s="62">
        <f>I172/I$4*Populations!J$4</f>
        <v>217656.42012740145</v>
      </c>
      <c r="R172" s="62">
        <f>L172/L$4*Quanta!B$11</f>
        <v>26055.586617817473</v>
      </c>
      <c r="S172" s="62">
        <f>M172/M$4*Quanta!J$11</f>
        <v>26993.362813381085</v>
      </c>
      <c r="T172" s="62">
        <f>N172/N$4*Quanta!K$11</f>
        <v>27822.178307956834</v>
      </c>
      <c r="U172" s="62">
        <f>O172/O$4*Quanta!L$11</f>
        <v>28668.05190487214</v>
      </c>
      <c r="V172" s="62">
        <f>P172/P$4*Quanta!M$11</f>
        <v>29579.955285060689</v>
      </c>
      <c r="X172" s="62">
        <f>K172/K$4*Quanta!B$11</f>
        <v>26097.310074603636</v>
      </c>
      <c r="Y172" s="62">
        <f>L172/L$4*Quanta!J$11</f>
        <v>27036.501108939174</v>
      </c>
      <c r="Z172" s="62">
        <f>M172/M$4*Quanta!K$11</f>
        <v>27860.280899589798</v>
      </c>
      <c r="AA172" s="62">
        <f>N172/N$4*Quanta!L$11</f>
        <v>28716.217096653781</v>
      </c>
      <c r="AB172" s="62">
        <f>O172/O$4*Quanta!M$11</f>
        <v>29627.384781775883</v>
      </c>
      <c r="AC172" s="62">
        <f>P172/P$4*Quanta!N$11</f>
        <v>30792.407712791315</v>
      </c>
      <c r="AE172" s="29">
        <f>Baselines!I172/X172-1</f>
        <v>-3.0666381796277564E-2</v>
      </c>
    </row>
    <row r="173" spans="1:31" x14ac:dyDescent="0.2">
      <c r="A173" s="20" t="s">
        <v>363</v>
      </c>
      <c r="B173" s="20" t="s">
        <v>364</v>
      </c>
      <c r="D173" s="62">
        <v>320941.77937937045</v>
      </c>
      <c r="E173" s="62">
        <f>D173*Populations!F173/Populations!$E173</f>
        <v>322798.94769559673</v>
      </c>
      <c r="F173" s="62">
        <f>D173*Populations!G173/Populations!$E173</f>
        <v>324713.80210137181</v>
      </c>
      <c r="G173" s="62">
        <f>D173*Populations!H173/Populations!$E173</f>
        <v>326673.98989128234</v>
      </c>
      <c r="H173" s="62">
        <f>D173*Populations!I173/Populations!$E173</f>
        <v>328628.50926695694</v>
      </c>
      <c r="I173" s="62">
        <f>D173*Populations!J173/Populations!$E173</f>
        <v>330647.14629785012</v>
      </c>
      <c r="K173" s="62">
        <f t="shared" si="5"/>
        <v>320941.77937937045</v>
      </c>
      <c r="L173" s="62">
        <f>E173/E$4*Populations!F$4</f>
        <v>322803.0732113889</v>
      </c>
      <c r="M173" s="62">
        <f>F173/F$4*Populations!G$4</f>
        <v>324724.15661374951</v>
      </c>
      <c r="N173" s="62">
        <f>G173/G$4*Populations!H$4</f>
        <v>326691.20208136615</v>
      </c>
      <c r="O173" s="62">
        <f>H173/H$4*Populations!I$4</f>
        <v>328654.99599691952</v>
      </c>
      <c r="P173" s="62">
        <f>I173/I$4*Populations!J$4</f>
        <v>330684.25912552746</v>
      </c>
      <c r="R173" s="62">
        <f>L173/L$4*Quanta!B$11</f>
        <v>39495.423800891091</v>
      </c>
      <c r="S173" s="62">
        <f>M173/M$4*Quanta!J$11</f>
        <v>40931.490928025109</v>
      </c>
      <c r="T173" s="62">
        <f>N173/N$4*Quanta!K$11</f>
        <v>42198.390575481768</v>
      </c>
      <c r="U173" s="62">
        <f>O173/O$4*Quanta!L$11</f>
        <v>43514.227386040613</v>
      </c>
      <c r="V173" s="62">
        <f>P173/P$4*Quanta!M$11</f>
        <v>44940.671139776241</v>
      </c>
      <c r="X173" s="62">
        <f>K173/K$4*Quanta!B$11</f>
        <v>39561.317076844156</v>
      </c>
      <c r="Y173" s="62">
        <f>L173/L$4*Quanta!J$11</f>
        <v>40982.307750485015</v>
      </c>
      <c r="Z173" s="62">
        <f>M173/M$4*Quanta!K$11</f>
        <v>42246.04554748151</v>
      </c>
      <c r="AA173" s="62">
        <f>N173/N$4*Quanta!L$11</f>
        <v>43554.395039886876</v>
      </c>
      <c r="AB173" s="62">
        <f>O173/O$4*Quanta!M$11</f>
        <v>44970.365008611312</v>
      </c>
      <c r="AC173" s="62">
        <f>P173/P$4*Quanta!N$11</f>
        <v>46782.743763015969</v>
      </c>
      <c r="AE173" s="29">
        <f>Baselines!I173/X173-1</f>
        <v>-4.1361541974595073E-2</v>
      </c>
    </row>
    <row r="174" spans="1:31" x14ac:dyDescent="0.2">
      <c r="A174" s="20" t="s">
        <v>365</v>
      </c>
      <c r="B174" s="20" t="s">
        <v>366</v>
      </c>
      <c r="D174" s="62">
        <v>523300.08156323311</v>
      </c>
      <c r="E174" s="62">
        <f>D174*Populations!F174/Populations!$E174</f>
        <v>527560.02981335903</v>
      </c>
      <c r="F174" s="62">
        <f>D174*Populations!G174/Populations!$E174</f>
        <v>531788.35697196762</v>
      </c>
      <c r="G174" s="62">
        <f>D174*Populations!H174/Populations!$E174</f>
        <v>536084.99724581128</v>
      </c>
      <c r="H174" s="62">
        <f>D174*Populations!I174/Populations!$E174</f>
        <v>540394.86104143446</v>
      </c>
      <c r="I174" s="62">
        <f>D174*Populations!J174/Populations!$E174</f>
        <v>544784.03481818328</v>
      </c>
      <c r="K174" s="62">
        <f t="shared" si="5"/>
        <v>523300.08156323311</v>
      </c>
      <c r="L174" s="62">
        <f>E174/E$4*Populations!F$4</f>
        <v>527566.77226791112</v>
      </c>
      <c r="M174" s="62">
        <f>F174/F$4*Populations!G$4</f>
        <v>531805.31470240268</v>
      </c>
      <c r="N174" s="62">
        <f>G174/G$4*Populations!H$4</f>
        <v>536113.24313363584</v>
      </c>
      <c r="O174" s="62">
        <f>H174/H$4*Populations!I$4</f>
        <v>540438.41567030549</v>
      </c>
      <c r="P174" s="62">
        <f>I174/I$4*Populations!J$4</f>
        <v>544845.18301266176</v>
      </c>
      <c r="R174" s="62">
        <f>L174/L$4*Quanta!B$11</f>
        <v>64548.559115930409</v>
      </c>
      <c r="S174" s="62">
        <f>M174/M$4*Quanta!J$11</f>
        <v>67034.077911576125</v>
      </c>
      <c r="T174" s="62">
        <f>N174/N$4*Quanta!K$11</f>
        <v>69249.235615493672</v>
      </c>
      <c r="U174" s="62">
        <f>O174/O$4*Quanta!L$11</f>
        <v>71554.549281367465</v>
      </c>
      <c r="V174" s="62">
        <f>P174/P$4*Quanta!M$11</f>
        <v>74045.581294416799</v>
      </c>
      <c r="X174" s="62">
        <f>K174/K$4*Quanta!B$11</f>
        <v>64505.283460119645</v>
      </c>
      <c r="Y174" s="62">
        <f>L174/L$4*Quanta!J$11</f>
        <v>66978.61827930939</v>
      </c>
      <c r="Z174" s="62">
        <f>M174/M$4*Quanta!K$11</f>
        <v>69186.942485569176</v>
      </c>
      <c r="AA174" s="62">
        <f>N174/N$4*Quanta!L$11</f>
        <v>71474.492820108731</v>
      </c>
      <c r="AB174" s="62">
        <f>O174/O$4*Quanta!M$11</f>
        <v>73949.013748134341</v>
      </c>
      <c r="AC174" s="62">
        <f>P174/P$4*Quanta!N$11</f>
        <v>77080.634726308999</v>
      </c>
      <c r="AE174" s="29">
        <f>Baselines!I174/X174-1</f>
        <v>-4.7225332510987372E-2</v>
      </c>
    </row>
    <row r="175" spans="1:31" x14ac:dyDescent="0.2">
      <c r="A175" s="20" t="s">
        <v>367</v>
      </c>
      <c r="B175" s="20" t="s">
        <v>368</v>
      </c>
      <c r="D175" s="62">
        <v>120217.84047813888</v>
      </c>
      <c r="E175" s="62">
        <f>D175*Populations!F175/Populations!$E175</f>
        <v>121565.2306470716</v>
      </c>
      <c r="F175" s="62">
        <f>D175*Populations!G175/Populations!$E175</f>
        <v>122865.47088459645</v>
      </c>
      <c r="G175" s="62">
        <f>D175*Populations!H175/Populations!$E175</f>
        <v>124165.41242602185</v>
      </c>
      <c r="H175" s="62">
        <f>D175*Populations!I175/Populations!$E175</f>
        <v>125419.45576609635</v>
      </c>
      <c r="I175" s="62">
        <f>D175*Populations!J175/Populations!$E175</f>
        <v>126653.17272915984</v>
      </c>
      <c r="K175" s="62">
        <f t="shared" si="5"/>
        <v>120217.84047813888</v>
      </c>
      <c r="L175" s="62">
        <f>E175/E$4*Populations!F$4</f>
        <v>121566.78430541651</v>
      </c>
      <c r="M175" s="62">
        <f>F175/F$4*Populations!G$4</f>
        <v>122869.38883335883</v>
      </c>
      <c r="N175" s="62">
        <f>G175/G$4*Populations!H$4</f>
        <v>124171.95460185051</v>
      </c>
      <c r="O175" s="62">
        <f>H175/H$4*Populations!I$4</f>
        <v>125429.56429643762</v>
      </c>
      <c r="P175" s="62">
        <f>I175/I$4*Populations!J$4</f>
        <v>126667.38866124005</v>
      </c>
      <c r="R175" s="62">
        <f>L175/L$4*Quanta!B$11</f>
        <v>14873.872229555171</v>
      </c>
      <c r="S175" s="62">
        <f>M175/M$4*Quanta!J$11</f>
        <v>15487.690619662597</v>
      </c>
      <c r="T175" s="62">
        <f>N175/N$4*Quanta!K$11</f>
        <v>16039.172788941018</v>
      </c>
      <c r="U175" s="62">
        <f>O175/O$4*Quanta!L$11</f>
        <v>16606.991064205045</v>
      </c>
      <c r="V175" s="62">
        <f>P175/P$4*Quanta!M$11</f>
        <v>17214.358714903745</v>
      </c>
      <c r="X175" s="62">
        <f>K175/K$4*Quanta!B$11</f>
        <v>14818.812666416057</v>
      </c>
      <c r="Y175" s="62">
        <f>L175/L$4*Quanta!J$11</f>
        <v>15433.828795610232</v>
      </c>
      <c r="Z175" s="62">
        <f>M175/M$4*Quanta!K$11</f>
        <v>15985.092859043261</v>
      </c>
      <c r="AA175" s="62">
        <f>N175/N$4*Quanta!L$11</f>
        <v>16554.576092492734</v>
      </c>
      <c r="AB175" s="62">
        <f>O175/O$4*Quanta!M$11</f>
        <v>17162.71883277487</v>
      </c>
      <c r="AC175" s="62">
        <f>P175/P$4*Quanta!N$11</f>
        <v>17919.957855084056</v>
      </c>
      <c r="AE175" s="29">
        <f>Baselines!I175/X175-1</f>
        <v>1.2159363752016539E-2</v>
      </c>
    </row>
    <row r="176" spans="1:31" x14ac:dyDescent="0.2">
      <c r="A176" s="20" t="s">
        <v>369</v>
      </c>
      <c r="B176" s="20" t="s">
        <v>370</v>
      </c>
      <c r="D176" s="62">
        <v>249504.63073607764</v>
      </c>
      <c r="E176" s="62">
        <f>D176*Populations!F176/Populations!$E176</f>
        <v>251976.3601327237</v>
      </c>
      <c r="F176" s="62">
        <f>D176*Populations!G176/Populations!$E176</f>
        <v>254462.12639324093</v>
      </c>
      <c r="G176" s="62">
        <f>D176*Populations!H176/Populations!$E176</f>
        <v>256950.84891121933</v>
      </c>
      <c r="H176" s="62">
        <f>D176*Populations!I176/Populations!$E176</f>
        <v>259463.18251383805</v>
      </c>
      <c r="I176" s="62">
        <f>D176*Populations!J176/Populations!$E176</f>
        <v>261981.94115327246</v>
      </c>
      <c r="K176" s="62">
        <f t="shared" si="5"/>
        <v>249504.63073607764</v>
      </c>
      <c r="L176" s="62">
        <f>E176/E$4*Populations!F$4</f>
        <v>251979.5805039808</v>
      </c>
      <c r="M176" s="62">
        <f>F176/F$4*Populations!G$4</f>
        <v>254470.2407118204</v>
      </c>
      <c r="N176" s="62">
        <f>G176/G$4*Populations!H$4</f>
        <v>256964.38744501912</v>
      </c>
      <c r="O176" s="62">
        <f>H176/H$4*Populations!I$4</f>
        <v>259484.0946716597</v>
      </c>
      <c r="P176" s="62">
        <f>I176/I$4*Populations!J$4</f>
        <v>262011.34679232142</v>
      </c>
      <c r="R176" s="62">
        <f>L176/L$4*Quanta!B$11</f>
        <v>30830.066833528384</v>
      </c>
      <c r="S176" s="62">
        <f>M176/M$4*Quanta!J$11</f>
        <v>32075.982451584608</v>
      </c>
      <c r="T176" s="62">
        <f>N176/N$4*Quanta!K$11</f>
        <v>33191.844519564525</v>
      </c>
      <c r="U176" s="62">
        <f>O176/O$4*Quanta!L$11</f>
        <v>34355.935665463985</v>
      </c>
      <c r="V176" s="62">
        <f>P176/P$4*Quanta!M$11</f>
        <v>35607.881071272335</v>
      </c>
      <c r="X176" s="62">
        <f>K176/K$4*Quanta!B$11</f>
        <v>30755.521539696914</v>
      </c>
      <c r="Y176" s="62">
        <f>L176/L$4*Quanta!J$11</f>
        <v>31990.726148662689</v>
      </c>
      <c r="Z176" s="62">
        <f>M176/M$4*Quanta!K$11</f>
        <v>33106.133808139835</v>
      </c>
      <c r="AA176" s="62">
        <f>N176/N$4*Quanta!L$11</f>
        <v>34258.432338117978</v>
      </c>
      <c r="AB176" s="62">
        <f>O176/O$4*Quanta!M$11</f>
        <v>35505.60494574975</v>
      </c>
      <c r="AC176" s="62">
        <f>P176/P$4*Quanta!N$11</f>
        <v>37067.412075804037</v>
      </c>
      <c r="AE176" s="29">
        <f>Baselines!I176/X176-1</f>
        <v>-1.1657143880137499E-2</v>
      </c>
    </row>
    <row r="177" spans="1:31" x14ac:dyDescent="0.2">
      <c r="A177" s="20" t="s">
        <v>371</v>
      </c>
      <c r="B177" s="20" t="s">
        <v>372</v>
      </c>
      <c r="D177" s="62">
        <v>165070.50049276993</v>
      </c>
      <c r="E177" s="62">
        <f>D177*Populations!F177/Populations!$E177</f>
        <v>166851.08457235494</v>
      </c>
      <c r="F177" s="62">
        <f>D177*Populations!G177/Populations!$E177</f>
        <v>168657.13629873126</v>
      </c>
      <c r="G177" s="62">
        <f>D177*Populations!H177/Populations!$E177</f>
        <v>170474.80211650705</v>
      </c>
      <c r="H177" s="62">
        <f>D177*Populations!I177/Populations!$E177</f>
        <v>172326.2164109523</v>
      </c>
      <c r="I177" s="62">
        <f>D177*Populations!J177/Populations!$E177</f>
        <v>174188.75522685482</v>
      </c>
      <c r="K177" s="62">
        <f t="shared" si="5"/>
        <v>165070.50049276993</v>
      </c>
      <c r="L177" s="62">
        <f>E177/E$4*Populations!F$4</f>
        <v>166853.21700428901</v>
      </c>
      <c r="M177" s="62">
        <f>F177/F$4*Populations!G$4</f>
        <v>168662.51445757173</v>
      </c>
      <c r="N177" s="62">
        <f>G177/G$4*Populations!H$4</f>
        <v>170483.78429687442</v>
      </c>
      <c r="O177" s="62">
        <f>H177/H$4*Populations!I$4</f>
        <v>172340.10552230704</v>
      </c>
      <c r="P177" s="62">
        <f>I177/I$4*Populations!J$4</f>
        <v>174208.30669532641</v>
      </c>
      <c r="R177" s="62">
        <f>L177/L$4*Quanta!B$11</f>
        <v>20414.732897573729</v>
      </c>
      <c r="S177" s="62">
        <f>M177/M$4*Quanta!J$11</f>
        <v>21259.915653979675</v>
      </c>
      <c r="T177" s="62">
        <f>N177/N$4*Quanta!K$11</f>
        <v>22021.227601819257</v>
      </c>
      <c r="U177" s="62">
        <f>O177/O$4*Quanta!L$11</f>
        <v>22817.990387409758</v>
      </c>
      <c r="V177" s="62">
        <f>P177/P$4*Quanta!M$11</f>
        <v>23675.267282801171</v>
      </c>
      <c r="X177" s="62">
        <f>K177/K$4*Quanta!B$11</f>
        <v>20347.635707187063</v>
      </c>
      <c r="Y177" s="62">
        <f>L177/L$4*Quanta!J$11</f>
        <v>21183.286207285641</v>
      </c>
      <c r="Z177" s="62">
        <f>M177/M$4*Quanta!K$11</f>
        <v>21942.698511348241</v>
      </c>
      <c r="AA177" s="62">
        <f>N177/N$4*Quanta!L$11</f>
        <v>22728.85845059143</v>
      </c>
      <c r="AB177" s="62">
        <f>O177/O$4*Quanta!M$11</f>
        <v>23581.559828268608</v>
      </c>
      <c r="AC177" s="62">
        <f>P177/P$4*Quanta!N$11</f>
        <v>24645.692525759576</v>
      </c>
      <c r="AE177" s="29">
        <f>Baselines!I177/X177-1</f>
        <v>-3.074734166614157E-2</v>
      </c>
    </row>
    <row r="178" spans="1:31" x14ac:dyDescent="0.2">
      <c r="A178" s="20" t="s">
        <v>373</v>
      </c>
      <c r="B178" s="20" t="s">
        <v>374</v>
      </c>
      <c r="D178" s="62">
        <v>201942.29826729256</v>
      </c>
      <c r="E178" s="62">
        <f>D178*Populations!F178/Populations!$E178</f>
        <v>203377.80133350255</v>
      </c>
      <c r="F178" s="62">
        <f>D178*Populations!G178/Populations!$E178</f>
        <v>204852.59509033713</v>
      </c>
      <c r="G178" s="62">
        <f>D178*Populations!H178/Populations!$E178</f>
        <v>206333.67222251557</v>
      </c>
      <c r="H178" s="62">
        <f>D178*Populations!I178/Populations!$E178</f>
        <v>207866.85390726809</v>
      </c>
      <c r="I178" s="62">
        <f>D178*Populations!J178/Populations!$E178</f>
        <v>209448.54124665866</v>
      </c>
      <c r="K178" s="62">
        <f t="shared" si="5"/>
        <v>201942.29826729256</v>
      </c>
      <c r="L178" s="62">
        <f>E178/E$4*Populations!F$4</f>
        <v>203380.4005933117</v>
      </c>
      <c r="M178" s="62">
        <f>F178/F$4*Populations!G$4</f>
        <v>204859.12745427652</v>
      </c>
      <c r="N178" s="62">
        <f>G178/G$4*Populations!H$4</f>
        <v>206344.5437779405</v>
      </c>
      <c r="O178" s="62">
        <f>H178/H$4*Populations!I$4</f>
        <v>207883.60751528552</v>
      </c>
      <c r="P178" s="62">
        <f>I178/I$4*Populations!J$4</f>
        <v>209472.05037929624</v>
      </c>
      <c r="R178" s="62">
        <f>L178/L$4*Quanta!B$11</f>
        <v>24883.886743443953</v>
      </c>
      <c r="S178" s="62">
        <f>M178/M$4*Quanta!J$11</f>
        <v>25822.499946906664</v>
      </c>
      <c r="T178" s="62">
        <f>N178/N$4*Quanta!K$11</f>
        <v>26653.327656165198</v>
      </c>
      <c r="U178" s="62">
        <f>O178/O$4*Quanta!L$11</f>
        <v>27523.983135601997</v>
      </c>
      <c r="V178" s="62">
        <f>P178/P$4*Quanta!M$11</f>
        <v>28467.682598394011</v>
      </c>
      <c r="X178" s="62">
        <f>K178/K$4*Quanta!B$11</f>
        <v>24892.687104895267</v>
      </c>
      <c r="Y178" s="62">
        <f>L178/L$4*Quanta!J$11</f>
        <v>25820.6902574122</v>
      </c>
      <c r="Z178" s="62">
        <f>M178/M$4*Quanta!K$11</f>
        <v>26651.81463399707</v>
      </c>
      <c r="AA178" s="62">
        <f>N178/N$4*Quanta!L$11</f>
        <v>27509.806559747161</v>
      </c>
      <c r="AB178" s="62">
        <f>O178/O$4*Quanta!M$11</f>
        <v>28445.031486321623</v>
      </c>
      <c r="AC178" s="62">
        <f>P178/P$4*Quanta!N$11</f>
        <v>29634.544094486937</v>
      </c>
      <c r="AE178" s="29">
        <f>Baselines!I178/X178-1</f>
        <v>-3.011676086780668E-2</v>
      </c>
    </row>
    <row r="179" spans="1:31" x14ac:dyDescent="0.2">
      <c r="A179" s="20" t="s">
        <v>376</v>
      </c>
      <c r="B179" s="20" t="s">
        <v>377</v>
      </c>
      <c r="D179" s="62">
        <v>194036.46188397822</v>
      </c>
      <c r="E179" s="62">
        <f>D179*Populations!F179/Populations!$E179</f>
        <v>195100.47145932459</v>
      </c>
      <c r="F179" s="62">
        <f>D179*Populations!G179/Populations!$E179</f>
        <v>196177.90210029547</v>
      </c>
      <c r="G179" s="62">
        <f>D179*Populations!H179/Populations!$E179</f>
        <v>197267.27708055274</v>
      </c>
      <c r="H179" s="62">
        <f>D179*Populations!I179/Populations!$E179</f>
        <v>198361.44362865781</v>
      </c>
      <c r="I179" s="62">
        <f>D179*Populations!J179/Populations!$E179</f>
        <v>199469.63031013013</v>
      </c>
      <c r="K179" s="62">
        <f t="shared" si="5"/>
        <v>194036.46188397822</v>
      </c>
      <c r="L179" s="62">
        <f>E179/E$4*Populations!F$4</f>
        <v>195102.96493113364</v>
      </c>
      <c r="M179" s="62">
        <f>F179/F$4*Populations!G$4</f>
        <v>196184.15784459212</v>
      </c>
      <c r="N179" s="62">
        <f>G179/G$4*Populations!H$4</f>
        <v>197277.6709349014</v>
      </c>
      <c r="O179" s="62">
        <f>H179/H$4*Populations!I$4</f>
        <v>198377.43112166048</v>
      </c>
      <c r="P179" s="62">
        <f>I179/I$4*Populations!J$4</f>
        <v>199492.0193798664</v>
      </c>
      <c r="R179" s="62">
        <f>L179/L$4*Quanta!B$11</f>
        <v>23871.130494843288</v>
      </c>
      <c r="S179" s="62">
        <f>M179/M$4*Quanta!J$11</f>
        <v>24729.019734093155</v>
      </c>
      <c r="T179" s="62">
        <f>N179/N$4*Quanta!K$11</f>
        <v>25482.16835009518</v>
      </c>
      <c r="U179" s="62">
        <f>O179/O$4*Quanta!L$11</f>
        <v>26265.35653262199</v>
      </c>
      <c r="V179" s="62">
        <f>P179/P$4*Quanta!M$11</f>
        <v>27111.375853415579</v>
      </c>
      <c r="X179" s="62">
        <f>K179/K$4*Quanta!B$11</f>
        <v>23918.163624272809</v>
      </c>
      <c r="Y179" s="62">
        <f>L179/L$4*Quanta!J$11</f>
        <v>24769.806781250012</v>
      </c>
      <c r="Z179" s="62">
        <f>M179/M$4*Quanta!K$11</f>
        <v>25523.216241208982</v>
      </c>
      <c r="AA179" s="62">
        <f>N179/N$4*Quanta!L$11</f>
        <v>26301.013182189989</v>
      </c>
      <c r="AB179" s="62">
        <f>O179/O$4*Quanta!M$11</f>
        <v>27144.286852999303</v>
      </c>
      <c r="AC179" s="62">
        <f>P179/P$4*Quanta!N$11</f>
        <v>28222.643708820106</v>
      </c>
      <c r="AE179" s="29">
        <f>Baselines!I179/X179-1</f>
        <v>-1.7274052923257011E-2</v>
      </c>
    </row>
    <row r="180" spans="1:31" x14ac:dyDescent="0.2">
      <c r="A180" s="20" t="s">
        <v>378</v>
      </c>
      <c r="B180" s="20" t="s">
        <v>379</v>
      </c>
      <c r="D180" s="62">
        <v>206387.17966321798</v>
      </c>
      <c r="E180" s="62">
        <f>D180*Populations!F180/Populations!$E180</f>
        <v>208271.51320913382</v>
      </c>
      <c r="F180" s="62">
        <f>D180*Populations!G180/Populations!$E180</f>
        <v>209976.934230496</v>
      </c>
      <c r="G180" s="62">
        <f>D180*Populations!H180/Populations!$E180</f>
        <v>211635.39482276156</v>
      </c>
      <c r="H180" s="62">
        <f>D180*Populations!I180/Populations!$E180</f>
        <v>213206.89162131722</v>
      </c>
      <c r="I180" s="62">
        <f>D180*Populations!J180/Populations!$E180</f>
        <v>214742.89695492314</v>
      </c>
      <c r="K180" s="62">
        <f t="shared" si="5"/>
        <v>206387.17966321798</v>
      </c>
      <c r="L180" s="62">
        <f>E180/E$4*Populations!F$4</f>
        <v>208274.17501278262</v>
      </c>
      <c r="M180" s="62">
        <f>F180/F$4*Populations!G$4</f>
        <v>209983.62999997195</v>
      </c>
      <c r="N180" s="62">
        <f>G180/G$4*Populations!H$4</f>
        <v>211646.54572169099</v>
      </c>
      <c r="O180" s="62">
        <f>H180/H$4*Populations!I$4</f>
        <v>213224.07562454665</v>
      </c>
      <c r="P180" s="62">
        <f>I180/I$4*Populations!J$4</f>
        <v>214767.00034192906</v>
      </c>
      <c r="R180" s="62">
        <f>L180/L$4*Quanta!B$11</f>
        <v>25482.647135531028</v>
      </c>
      <c r="S180" s="62">
        <f>M180/M$4*Quanta!J$11</f>
        <v>26468.443666176281</v>
      </c>
      <c r="T180" s="62">
        <f>N180/N$4*Quanta!K$11</f>
        <v>27338.182183709599</v>
      </c>
      <c r="U180" s="62">
        <f>O180/O$4*Quanta!L$11</f>
        <v>28231.06608424053</v>
      </c>
      <c r="V180" s="62">
        <f>P180/P$4*Quanta!M$11</f>
        <v>29187.27719174272</v>
      </c>
      <c r="X180" s="62">
        <f>K180/K$4*Quanta!B$11</f>
        <v>25440.591346634119</v>
      </c>
      <c r="Y180" s="62">
        <f>L180/L$4*Quanta!J$11</f>
        <v>26441.992177883294</v>
      </c>
      <c r="Z180" s="62">
        <f>M180/M$4*Quanta!K$11</f>
        <v>27318.503463713991</v>
      </c>
      <c r="AA180" s="62">
        <f>N180/N$4*Quanta!L$11</f>
        <v>28216.668225103065</v>
      </c>
      <c r="AB180" s="62">
        <f>O180/O$4*Quanta!M$11</f>
        <v>29175.775893421927</v>
      </c>
      <c r="AC180" s="62">
        <f>P180/P$4*Quanta!N$11</f>
        <v>30383.634141878068</v>
      </c>
      <c r="AE180" s="29">
        <f>Baselines!I180/X180-1</f>
        <v>-3.8465746857082816E-2</v>
      </c>
    </row>
    <row r="181" spans="1:31" x14ac:dyDescent="0.2">
      <c r="A181" s="20" t="s">
        <v>380</v>
      </c>
      <c r="B181" s="20" t="s">
        <v>381</v>
      </c>
      <c r="D181" s="62">
        <v>202645.70093158851</v>
      </c>
      <c r="E181" s="62">
        <f>D181*Populations!F181/Populations!$E181</f>
        <v>203882.36153836941</v>
      </c>
      <c r="F181" s="62">
        <f>D181*Populations!G181/Populations!$E181</f>
        <v>205158.26093342621</v>
      </c>
      <c r="G181" s="62">
        <f>D181*Populations!H181/Populations!$E181</f>
        <v>206522.08584906399</v>
      </c>
      <c r="H181" s="62">
        <f>D181*Populations!I181/Populations!$E181</f>
        <v>207942.37284903464</v>
      </c>
      <c r="I181" s="62">
        <f>D181*Populations!J181/Populations!$E181</f>
        <v>209423.25389581537</v>
      </c>
      <c r="K181" s="62">
        <f t="shared" si="5"/>
        <v>202645.70093158851</v>
      </c>
      <c r="L181" s="62">
        <f>E181/E$4*Populations!F$4</f>
        <v>203884.967246685</v>
      </c>
      <c r="M181" s="62">
        <f>F181/F$4*Populations!G$4</f>
        <v>205164.80304447439</v>
      </c>
      <c r="N181" s="62">
        <f>G181/G$4*Populations!H$4</f>
        <v>206532.96733185154</v>
      </c>
      <c r="O181" s="62">
        <f>H181/H$4*Populations!I$4</f>
        <v>207959.13254371152</v>
      </c>
      <c r="P181" s="62">
        <f>I181/I$4*Populations!J$4</f>
        <v>209446.76019012483</v>
      </c>
      <c r="R181" s="62">
        <f>L181/L$4*Quanta!B$11</f>
        <v>24945.621204682266</v>
      </c>
      <c r="S181" s="62">
        <f>M181/M$4*Quanta!J$11</f>
        <v>25861.030365393472</v>
      </c>
      <c r="T181" s="62">
        <f>N181/N$4*Quanta!K$11</f>
        <v>26677.666146675201</v>
      </c>
      <c r="U181" s="62">
        <f>O181/O$4*Quanta!L$11</f>
        <v>27533.982719665211</v>
      </c>
      <c r="V181" s="62">
        <f>P181/P$4*Quanta!M$11</f>
        <v>28464.245609655507</v>
      </c>
      <c r="X181" s="62">
        <f>K181/K$4*Quanta!B$11</f>
        <v>24979.392973756345</v>
      </c>
      <c r="Y181" s="62">
        <f>L181/L$4*Quanta!J$11</f>
        <v>25884.748835490343</v>
      </c>
      <c r="Z181" s="62">
        <f>M181/M$4*Quanta!K$11</f>
        <v>26691.582494327871</v>
      </c>
      <c r="AA181" s="62">
        <f>N181/N$4*Quanta!L$11</f>
        <v>27534.9271441081</v>
      </c>
      <c r="AB181" s="62">
        <f>O181/O$4*Quanta!M$11</f>
        <v>28455.365691299401</v>
      </c>
      <c r="AC181" s="62">
        <f>P181/P$4*Quanta!N$11</f>
        <v>29630.966227058794</v>
      </c>
      <c r="AE181" s="29">
        <f>Baselines!I181/X181-1</f>
        <v>4.9083268905880661E-3</v>
      </c>
    </row>
    <row r="182" spans="1:31" x14ac:dyDescent="0.2">
      <c r="A182" s="20" t="s">
        <v>382</v>
      </c>
      <c r="B182" s="20" t="s">
        <v>383</v>
      </c>
      <c r="D182" s="62">
        <v>159463.19194360916</v>
      </c>
      <c r="E182" s="62">
        <f>D182*Populations!F182/Populations!$E182</f>
        <v>160597.32350043923</v>
      </c>
      <c r="F182" s="62">
        <f>D182*Populations!G182/Populations!$E182</f>
        <v>161691.97351245975</v>
      </c>
      <c r="G182" s="62">
        <f>D182*Populations!H182/Populations!$E182</f>
        <v>162843.49198533039</v>
      </c>
      <c r="H182" s="62">
        <f>D182*Populations!I182/Populations!$E182</f>
        <v>164018.25239956271</v>
      </c>
      <c r="I182" s="62">
        <f>D182*Populations!J182/Populations!$E182</f>
        <v>165211.21497471858</v>
      </c>
      <c r="K182" s="62">
        <f t="shared" si="5"/>
        <v>159463.19194360916</v>
      </c>
      <c r="L182" s="62">
        <f>E182/E$4*Populations!F$4</f>
        <v>160599.37600649297</v>
      </c>
      <c r="M182" s="62">
        <f>F182/F$4*Populations!G$4</f>
        <v>161697.12956536011</v>
      </c>
      <c r="N182" s="62">
        <f>G182/G$4*Populations!H$4</f>
        <v>162852.07207809779</v>
      </c>
      <c r="O182" s="62">
        <f>H182/H$4*Populations!I$4</f>
        <v>164031.47190741959</v>
      </c>
      <c r="P182" s="62">
        <f>I182/I$4*Populations!J$4</f>
        <v>165229.75877713866</v>
      </c>
      <c r="R182" s="62">
        <f>L182/L$4*Quanta!B$11</f>
        <v>19649.566388673753</v>
      </c>
      <c r="S182" s="62">
        <f>M182/M$4*Quanta!J$11</f>
        <v>20381.92865264646</v>
      </c>
      <c r="T182" s="62">
        <f>N182/N$4*Quanta!K$11</f>
        <v>21035.446622974883</v>
      </c>
      <c r="U182" s="62">
        <f>O182/O$4*Quanta!L$11</f>
        <v>21717.919563021918</v>
      </c>
      <c r="V182" s="62">
        <f>P182/P$4*Quanta!M$11</f>
        <v>22455.064148938578</v>
      </c>
      <c r="X182" s="62">
        <f>K182/K$4*Quanta!B$11</f>
        <v>19656.443329896632</v>
      </c>
      <c r="Y182" s="62">
        <f>L182/L$4*Quanta!J$11</f>
        <v>20389.31348006058</v>
      </c>
      <c r="Z182" s="62">
        <f>M182/M$4*Quanta!K$11</f>
        <v>21036.514104001773</v>
      </c>
      <c r="AA182" s="62">
        <f>N182/N$4*Quanta!L$11</f>
        <v>21711.4003534966</v>
      </c>
      <c r="AB182" s="62">
        <f>O182/O$4*Quanta!M$11</f>
        <v>22444.676802191596</v>
      </c>
      <c r="AC182" s="62">
        <f>P182/P$4*Quanta!N$11</f>
        <v>23375.474500470715</v>
      </c>
      <c r="AE182" s="29">
        <f>Baselines!I182/X182-1</f>
        <v>4.1744920804433372E-2</v>
      </c>
    </row>
    <row r="183" spans="1:31" x14ac:dyDescent="0.2">
      <c r="A183" s="20" t="s">
        <v>384</v>
      </c>
      <c r="B183" s="20" t="s">
        <v>385</v>
      </c>
      <c r="D183" s="62">
        <v>212101.42420872813</v>
      </c>
      <c r="E183" s="62">
        <f>D183*Populations!F183/Populations!$E183</f>
        <v>213516.7339859436</v>
      </c>
      <c r="F183" s="62">
        <f>D183*Populations!G183/Populations!$E183</f>
        <v>214900.1297404978</v>
      </c>
      <c r="G183" s="62">
        <f>D183*Populations!H183/Populations!$E183</f>
        <v>216344.38507620632</v>
      </c>
      <c r="H183" s="62">
        <f>D183*Populations!I183/Populations!$E183</f>
        <v>217770.9686715969</v>
      </c>
      <c r="I183" s="62">
        <f>D183*Populations!J183/Populations!$E183</f>
        <v>219265.25769948959</v>
      </c>
      <c r="K183" s="62">
        <f t="shared" si="5"/>
        <v>212101.42420872813</v>
      </c>
      <c r="L183" s="62">
        <f>E183/E$4*Populations!F$4</f>
        <v>213519.46282587395</v>
      </c>
      <c r="M183" s="62">
        <f>F183/F$4*Populations!G$4</f>
        <v>214906.98250141824</v>
      </c>
      <c r="N183" s="62">
        <f>G183/G$4*Populations!H$4</f>
        <v>216355.78408804911</v>
      </c>
      <c r="O183" s="62">
        <f>H183/H$4*Populations!I$4</f>
        <v>217788.52052932756</v>
      </c>
      <c r="P183" s="62">
        <f>I183/I$4*Populations!J$4</f>
        <v>219289.86868983303</v>
      </c>
      <c r="R183" s="62">
        <f>L183/L$4*Quanta!B$11</f>
        <v>26124.415700726899</v>
      </c>
      <c r="S183" s="62">
        <f>M183/M$4*Quanta!J$11</f>
        <v>27089.032415562491</v>
      </c>
      <c r="T183" s="62">
        <f>N183/N$4*Quanta!K$11</f>
        <v>27946.470006064636</v>
      </c>
      <c r="U183" s="62">
        <f>O183/O$4*Quanta!L$11</f>
        <v>28835.402838274094</v>
      </c>
      <c r="V183" s="62">
        <f>P183/P$4*Quanta!M$11</f>
        <v>29801.94430522784</v>
      </c>
      <c r="X183" s="62">
        <f>K183/K$4*Quanta!B$11</f>
        <v>26144.965332335541</v>
      </c>
      <c r="Y183" s="62">
        <f>L183/L$4*Quanta!J$11</f>
        <v>27107.921399861945</v>
      </c>
      <c r="Z183" s="62">
        <f>M183/M$4*Quanta!K$11</f>
        <v>27959.023024042875</v>
      </c>
      <c r="AA183" s="62">
        <f>N183/N$4*Quanta!L$11</f>
        <v>28844.502788258116</v>
      </c>
      <c r="AB183" s="62">
        <f>O183/O$4*Quanta!M$11</f>
        <v>29800.335860347299</v>
      </c>
      <c r="AC183" s="62">
        <f>P183/P$4*Quanta!N$11</f>
        <v>31023.495838208542</v>
      </c>
      <c r="AE183" s="29">
        <f>Baselines!I183/X183-1</f>
        <v>3.1785648100923325E-2</v>
      </c>
    </row>
    <row r="184" spans="1:31" x14ac:dyDescent="0.2">
      <c r="A184" s="20" t="s">
        <v>386</v>
      </c>
      <c r="B184" s="20" t="s">
        <v>387</v>
      </c>
      <c r="D184" s="62">
        <v>148701.85371915082</v>
      </c>
      <c r="E184" s="62">
        <f>D184*Populations!F184/Populations!$E184</f>
        <v>149261.26468696803</v>
      </c>
      <c r="F184" s="62">
        <f>D184*Populations!G184/Populations!$E184</f>
        <v>149869.12796254034</v>
      </c>
      <c r="G184" s="62">
        <f>D184*Populations!H184/Populations!$E184</f>
        <v>150502.9614540734</v>
      </c>
      <c r="H184" s="62">
        <f>D184*Populations!I184/Populations!$E184</f>
        <v>151170.23865087162</v>
      </c>
      <c r="I184" s="62">
        <f>D184*Populations!J184/Populations!$E184</f>
        <v>151870.53137320949</v>
      </c>
      <c r="K184" s="62">
        <f t="shared" si="5"/>
        <v>148701.85371915082</v>
      </c>
      <c r="L184" s="62">
        <f>E184/E$4*Populations!F$4</f>
        <v>149263.17231308957</v>
      </c>
      <c r="M184" s="62">
        <f>F184/F$4*Populations!G$4</f>
        <v>149873.90700713432</v>
      </c>
      <c r="N184" s="62">
        <f>G184/G$4*Populations!H$4</f>
        <v>150510.89133420127</v>
      </c>
      <c r="O184" s="62">
        <f>H184/H$4*Populations!I$4</f>
        <v>151182.42263727757</v>
      </c>
      <c r="P184" s="62">
        <f>I184/I$4*Populations!J$4</f>
        <v>151887.57777727867</v>
      </c>
      <c r="R184" s="62">
        <f>L184/L$4*Quanta!B$11</f>
        <v>18262.56543880672</v>
      </c>
      <c r="S184" s="62">
        <f>M184/M$4*Quanta!J$11</f>
        <v>18891.611049149913</v>
      </c>
      <c r="T184" s="62">
        <f>N184/N$4*Quanta!K$11</f>
        <v>19441.348092388027</v>
      </c>
      <c r="U184" s="62">
        <f>O184/O$4*Quanta!L$11</f>
        <v>20016.693479604524</v>
      </c>
      <c r="V184" s="62">
        <f>P184/P$4*Quanta!M$11</f>
        <v>20641.834301870262</v>
      </c>
      <c r="X184" s="62">
        <f>K184/K$4*Quanta!B$11</f>
        <v>18329.932601090208</v>
      </c>
      <c r="Y184" s="62">
        <f>L184/L$4*Quanta!J$11</f>
        <v>18950.096114924134</v>
      </c>
      <c r="Z184" s="62">
        <f>M184/M$4*Quanta!K$11</f>
        <v>19498.333501974863</v>
      </c>
      <c r="AA184" s="62">
        <f>N184/N$4*Quanta!L$11</f>
        <v>20066.077008534157</v>
      </c>
      <c r="AB184" s="62">
        <f>O184/O$4*Quanta!M$11</f>
        <v>20686.521768098235</v>
      </c>
      <c r="AC184" s="62">
        <f>P184/P$4*Quanta!N$11</f>
        <v>21487.922197234861</v>
      </c>
      <c r="AE184" s="29">
        <f>Baselines!I184/X184-1</f>
        <v>-1.5784346685752126E-3</v>
      </c>
    </row>
    <row r="185" spans="1:31" x14ac:dyDescent="0.2">
      <c r="A185" s="20" t="s">
        <v>388</v>
      </c>
      <c r="B185" s="20" t="s">
        <v>389</v>
      </c>
      <c r="D185" s="62">
        <v>288093.5496074768</v>
      </c>
      <c r="E185" s="62">
        <f>D185*Populations!F185/Populations!$E185</f>
        <v>290752.34904118656</v>
      </c>
      <c r="F185" s="62">
        <f>D185*Populations!G185/Populations!$E185</f>
        <v>293395.36545847135</v>
      </c>
      <c r="G185" s="62">
        <f>D185*Populations!H185/Populations!$E185</f>
        <v>296067.26491091901</v>
      </c>
      <c r="H185" s="62">
        <f>D185*Populations!I185/Populations!$E185</f>
        <v>298723.71096639236</v>
      </c>
      <c r="I185" s="62">
        <f>D185*Populations!J185/Populations!$E185</f>
        <v>301378.11233486078</v>
      </c>
      <c r="K185" s="62">
        <f t="shared" si="5"/>
        <v>288093.5496074768</v>
      </c>
      <c r="L185" s="62">
        <f>E185/E$4*Populations!F$4</f>
        <v>290756.06498702883</v>
      </c>
      <c r="M185" s="62">
        <f>F185/F$4*Populations!G$4</f>
        <v>293404.72128481301</v>
      </c>
      <c r="N185" s="62">
        <f>G185/G$4*Populations!H$4</f>
        <v>296082.86445725244</v>
      </c>
      <c r="O185" s="62">
        <f>H185/H$4*Populations!I$4</f>
        <v>298747.7874358485</v>
      </c>
      <c r="P185" s="62">
        <f>I185/I$4*Populations!J$4</f>
        <v>301411.93991835584</v>
      </c>
      <c r="R185" s="62">
        <f>L185/L$4*Quanta!B$11</f>
        <v>35574.425903380718</v>
      </c>
      <c r="S185" s="62">
        <f>M185/M$4*Quanta!J$11</f>
        <v>36983.675045136915</v>
      </c>
      <c r="T185" s="62">
        <f>N185/N$4*Quanta!K$11</f>
        <v>38244.740836218603</v>
      </c>
      <c r="U185" s="62">
        <f>O185/O$4*Quanta!L$11</f>
        <v>39554.485134563067</v>
      </c>
      <c r="V185" s="62">
        <f>P185/P$4*Quanta!M$11</f>
        <v>40962.502736880822</v>
      </c>
      <c r="X185" s="62">
        <f>K185/K$4*Quanta!B$11</f>
        <v>35512.2361627547</v>
      </c>
      <c r="Y185" s="62">
        <f>L185/L$4*Quanta!J$11</f>
        <v>36913.696071955579</v>
      </c>
      <c r="Z185" s="62">
        <f>M185/M$4*Quanta!K$11</f>
        <v>38171.441719958231</v>
      </c>
      <c r="AA185" s="62">
        <f>N185/N$4*Quanta!L$11</f>
        <v>39473.698590452499</v>
      </c>
      <c r="AB185" s="62">
        <f>O185/O$4*Quanta!M$11</f>
        <v>40878.115988326725</v>
      </c>
      <c r="AC185" s="62">
        <f>P185/P$4*Quanta!N$11</f>
        <v>42641.514263796038</v>
      </c>
      <c r="AE185" s="29">
        <f>Baselines!I185/X185-1</f>
        <v>-2.8788996076209994E-3</v>
      </c>
    </row>
    <row r="186" spans="1:31" x14ac:dyDescent="0.2">
      <c r="A186" s="20" t="s">
        <v>390</v>
      </c>
      <c r="B186" s="20" t="s">
        <v>391</v>
      </c>
      <c r="D186" s="62">
        <v>109065.39176426906</v>
      </c>
      <c r="E186" s="62">
        <f>D186*Populations!F186/Populations!$E186</f>
        <v>109729.3978172911</v>
      </c>
      <c r="F186" s="62">
        <f>D186*Populations!G186/Populations!$E186</f>
        <v>110414.94157813182</v>
      </c>
      <c r="G186" s="62">
        <f>D186*Populations!H186/Populations!$E186</f>
        <v>111073.83325431263</v>
      </c>
      <c r="H186" s="62">
        <f>D186*Populations!I186/Populations!$E186</f>
        <v>111761.45581451563</v>
      </c>
      <c r="I186" s="62">
        <f>D186*Populations!J186/Populations!$E186</f>
        <v>112471.05469084243</v>
      </c>
      <c r="K186" s="62">
        <f t="shared" si="5"/>
        <v>109065.39176426906</v>
      </c>
      <c r="L186" s="62">
        <f>E186/E$4*Populations!F$4</f>
        <v>109730.80020836701</v>
      </c>
      <c r="M186" s="62">
        <f>F186/F$4*Populations!G$4</f>
        <v>110418.46250293347</v>
      </c>
      <c r="N186" s="62">
        <f>G186/G$4*Populations!H$4</f>
        <v>111079.68564535223</v>
      </c>
      <c r="O186" s="62">
        <f>H186/H$4*Populations!I$4</f>
        <v>111770.46354031211</v>
      </c>
      <c r="P186" s="62">
        <f>I186/I$4*Populations!J$4</f>
        <v>112483.67877944614</v>
      </c>
      <c r="R186" s="62">
        <f>L186/L$4*Quanta!B$11</f>
        <v>13425.722423039992</v>
      </c>
      <c r="S186" s="62">
        <f>M186/M$4*Quanta!J$11</f>
        <v>13918.250934442285</v>
      </c>
      <c r="T186" s="62">
        <f>N186/N$4*Quanta!K$11</f>
        <v>14348.056911238347</v>
      </c>
      <c r="U186" s="62">
        <f>O186/O$4*Quanta!L$11</f>
        <v>14798.513410037709</v>
      </c>
      <c r="V186" s="62">
        <f>P186/P$4*Quanta!M$11</f>
        <v>15286.763361483161</v>
      </c>
      <c r="X186" s="62">
        <f>K186/K$4*Quanta!B$11</f>
        <v>13444.091180775144</v>
      </c>
      <c r="Y186" s="62">
        <f>L186/L$4*Quanta!J$11</f>
        <v>13931.160503237805</v>
      </c>
      <c r="Z186" s="62">
        <f>M186/M$4*Quanta!K$11</f>
        <v>14365.249092725771</v>
      </c>
      <c r="AA186" s="62">
        <f>N186/N$4*Quanta!L$11</f>
        <v>14809.117841805737</v>
      </c>
      <c r="AB186" s="62">
        <f>O186/O$4*Quanta!M$11</f>
        <v>15293.723216782106</v>
      </c>
      <c r="AC186" s="62">
        <f>P186/P$4*Quanta!N$11</f>
        <v>15913.352319145808</v>
      </c>
      <c r="AE186" s="29">
        <f>Baselines!I186/X186-1</f>
        <v>7.0595191559377213E-3</v>
      </c>
    </row>
    <row r="187" spans="1:31" x14ac:dyDescent="0.2">
      <c r="A187" s="20" t="s">
        <v>392</v>
      </c>
      <c r="B187" s="20" t="s">
        <v>393</v>
      </c>
      <c r="D187" s="62">
        <v>104659.81739287898</v>
      </c>
      <c r="E187" s="62">
        <f>D187*Populations!F187/Populations!$E187</f>
        <v>105476.13328204751</v>
      </c>
      <c r="F187" s="62">
        <f>D187*Populations!G187/Populations!$E187</f>
        <v>106220.7623966059</v>
      </c>
      <c r="G187" s="62">
        <f>D187*Populations!H187/Populations!$E187</f>
        <v>107031.56129933499</v>
      </c>
      <c r="H187" s="62">
        <f>D187*Populations!I187/Populations!$E187</f>
        <v>107758.89656506009</v>
      </c>
      <c r="I187" s="62">
        <f>D187*Populations!J187/Populations!$E187</f>
        <v>108503.64639916467</v>
      </c>
      <c r="K187" s="62">
        <f t="shared" si="5"/>
        <v>104659.81739287898</v>
      </c>
      <c r="L187" s="62">
        <f>E187/E$4*Populations!F$4</f>
        <v>105477.48131448893</v>
      </c>
      <c r="M187" s="62">
        <f>F187/F$4*Populations!G$4</f>
        <v>106224.14957692251</v>
      </c>
      <c r="N187" s="62">
        <f>G187/G$4*Populations!H$4</f>
        <v>107037.20070631278</v>
      </c>
      <c r="O187" s="62">
        <f>H187/H$4*Populations!I$4</f>
        <v>107767.58169344639</v>
      </c>
      <c r="P187" s="62">
        <f>I187/I$4*Populations!J$4</f>
        <v>108515.82517395908</v>
      </c>
      <c r="R187" s="62">
        <f>L187/L$4*Quanta!B$11</f>
        <v>12905.32269263208</v>
      </c>
      <c r="S187" s="62">
        <f>M187/M$4*Quanta!J$11</f>
        <v>13389.557648206348</v>
      </c>
      <c r="T187" s="62">
        <f>N187/N$4*Quanta!K$11</f>
        <v>13825.892992325702</v>
      </c>
      <c r="U187" s="62">
        <f>O187/O$4*Quanta!L$11</f>
        <v>14268.528127581812</v>
      </c>
      <c r="V187" s="62">
        <f>P187/P$4*Quanta!M$11</f>
        <v>14747.523893337566</v>
      </c>
      <c r="X187" s="62">
        <f>K187/K$4*Quanta!B$11</f>
        <v>12901.032171913099</v>
      </c>
      <c r="Y187" s="62">
        <f>L187/L$4*Quanta!J$11</f>
        <v>13391.16928773994</v>
      </c>
      <c r="Z187" s="62">
        <f>M187/M$4*Quanta!K$11</f>
        <v>13819.576307675117</v>
      </c>
      <c r="AA187" s="62">
        <f>N187/N$4*Quanta!L$11</f>
        <v>14270.174690426149</v>
      </c>
      <c r="AB187" s="62">
        <f>O187/O$4*Quanta!M$11</f>
        <v>14746.002780663792</v>
      </c>
      <c r="AC187" s="62">
        <f>P187/P$4*Quanta!N$11</f>
        <v>15352.009970993106</v>
      </c>
      <c r="AE187" s="29">
        <f>Baselines!I187/X187-1</f>
        <v>2.7979763423330306E-2</v>
      </c>
    </row>
    <row r="188" spans="1:31" x14ac:dyDescent="0.2">
      <c r="A188" s="20" t="s">
        <v>394</v>
      </c>
      <c r="B188" s="20" t="s">
        <v>395</v>
      </c>
      <c r="D188" s="62">
        <v>213386.43656560581</v>
      </c>
      <c r="E188" s="62">
        <f>D188*Populations!F188/Populations!$E188</f>
        <v>214462.10212740625</v>
      </c>
      <c r="F188" s="62">
        <f>D188*Populations!G188/Populations!$E188</f>
        <v>215549.58868248644</v>
      </c>
      <c r="G188" s="62">
        <f>D188*Populations!H188/Populations!$E188</f>
        <v>216661.01572891208</v>
      </c>
      <c r="H188" s="62">
        <f>D188*Populations!I188/Populations!$E188</f>
        <v>217783.69324752491</v>
      </c>
      <c r="I188" s="62">
        <f>D188*Populations!J188/Populations!$E188</f>
        <v>218902.64709722134</v>
      </c>
      <c r="K188" s="62">
        <f t="shared" si="5"/>
        <v>213386.43656560581</v>
      </c>
      <c r="L188" s="62">
        <f>E188/E$4*Populations!F$4</f>
        <v>214464.84304956681</v>
      </c>
      <c r="M188" s="62">
        <f>F188/F$4*Populations!G$4</f>
        <v>215556.46215343094</v>
      </c>
      <c r="N188" s="62">
        <f>G188/G$4*Populations!H$4</f>
        <v>216672.43142376959</v>
      </c>
      <c r="O188" s="62">
        <f>H188/H$4*Populations!I$4</f>
        <v>217801.24613082819</v>
      </c>
      <c r="P188" s="62">
        <f>I188/I$4*Populations!J$4</f>
        <v>218927.21738706293</v>
      </c>
      <c r="R188" s="62">
        <f>L188/L$4*Quanta!B$11</f>
        <v>26240.084341103444</v>
      </c>
      <c r="S188" s="62">
        <f>M188/M$4*Quanta!J$11</f>
        <v>27170.899347673476</v>
      </c>
      <c r="T188" s="62">
        <f>N188/N$4*Quanta!K$11</f>
        <v>27987.371040014401</v>
      </c>
      <c r="U188" s="62">
        <f>O188/O$4*Quanta!L$11</f>
        <v>28837.087719757918</v>
      </c>
      <c r="V188" s="62">
        <f>P188/P$4*Quanta!M$11</f>
        <v>29752.659247090207</v>
      </c>
      <c r="X188" s="62">
        <f>K188/K$4*Quanta!B$11</f>
        <v>26303.364096735764</v>
      </c>
      <c r="Y188" s="62">
        <f>L188/L$4*Quanta!J$11</f>
        <v>27227.944616751309</v>
      </c>
      <c r="Z188" s="62">
        <f>M188/M$4*Quanta!K$11</f>
        <v>28043.519192259049</v>
      </c>
      <c r="AA188" s="62">
        <f>N188/N$4*Quanta!L$11</f>
        <v>28886.718137371998</v>
      </c>
      <c r="AB188" s="62">
        <f>O188/O$4*Quanta!M$11</f>
        <v>29802.077123834566</v>
      </c>
      <c r="AC188" s="62">
        <f>P188/P$4*Quanta!N$11</f>
        <v>30972.190635421804</v>
      </c>
      <c r="AE188" s="29">
        <f>Baselines!I188/X188-1</f>
        <v>-2.3851097313199565E-2</v>
      </c>
    </row>
    <row r="189" spans="1:31" x14ac:dyDescent="0.2">
      <c r="A189" s="20" t="s">
        <v>396</v>
      </c>
      <c r="B189" s="20" t="s">
        <v>397</v>
      </c>
      <c r="D189" s="62">
        <v>204132.4387628267</v>
      </c>
      <c r="E189" s="62">
        <f>D189*Populations!F189/Populations!$E189</f>
        <v>206179.46534650517</v>
      </c>
      <c r="F189" s="62">
        <f>D189*Populations!G189/Populations!$E189</f>
        <v>208230.28637188717</v>
      </c>
      <c r="G189" s="62">
        <f>D189*Populations!H189/Populations!$E189</f>
        <v>210238.56271242289</v>
      </c>
      <c r="H189" s="62">
        <f>D189*Populations!I189/Populations!$E189</f>
        <v>212212.18944710519</v>
      </c>
      <c r="I189" s="62">
        <f>D189*Populations!J189/Populations!$E189</f>
        <v>214189.93148712866</v>
      </c>
      <c r="K189" s="62">
        <f t="shared" si="5"/>
        <v>204132.4387628267</v>
      </c>
      <c r="L189" s="62">
        <f>E189/E$4*Populations!F$4</f>
        <v>206182.10041284098</v>
      </c>
      <c r="M189" s="62">
        <f>F189/F$4*Populations!G$4</f>
        <v>208236.92644404824</v>
      </c>
      <c r="N189" s="62">
        <f>G189/G$4*Populations!H$4</f>
        <v>210249.64001339063</v>
      </c>
      <c r="O189" s="62">
        <f>H189/H$4*Populations!I$4</f>
        <v>212229.29327954259</v>
      </c>
      <c r="P189" s="62">
        <f>I189/I$4*Populations!J$4</f>
        <v>214213.97280763151</v>
      </c>
      <c r="R189" s="62">
        <f>L189/L$4*Quanta!B$11</f>
        <v>25226.678776476201</v>
      </c>
      <c r="S189" s="62">
        <f>M189/M$4*Quanta!J$11</f>
        <v>26248.271623853347</v>
      </c>
      <c r="T189" s="62">
        <f>N189/N$4*Quanta!K$11</f>
        <v>27157.745207444481</v>
      </c>
      <c r="U189" s="62">
        <f>O189/O$4*Quanta!L$11</f>
        <v>28099.355975806546</v>
      </c>
      <c r="V189" s="62">
        <f>P189/P$4*Quanta!M$11</f>
        <v>29112.119612074937</v>
      </c>
      <c r="X189" s="62">
        <f>K189/K$4*Quanta!B$11</f>
        <v>25162.65769817301</v>
      </c>
      <c r="Y189" s="62">
        <f>L189/L$4*Quanta!J$11</f>
        <v>26176.387379766536</v>
      </c>
      <c r="Z189" s="62">
        <f>M189/M$4*Quanta!K$11</f>
        <v>27091.260382229066</v>
      </c>
      <c r="AA189" s="62">
        <f>N189/N$4*Quanta!L$11</f>
        <v>28030.433081134805</v>
      </c>
      <c r="AB189" s="62">
        <f>O189/O$4*Quanta!M$11</f>
        <v>29039.658305970512</v>
      </c>
      <c r="AC189" s="62">
        <f>P189/P$4*Quanta!N$11</f>
        <v>30305.39592909058</v>
      </c>
      <c r="AE189" s="29">
        <f>Baselines!I189/X189-1</f>
        <v>6.7653517456170542E-2</v>
      </c>
    </row>
    <row r="190" spans="1:31" x14ac:dyDescent="0.2">
      <c r="A190" s="20" t="s">
        <v>398</v>
      </c>
      <c r="B190" s="20" t="s">
        <v>399</v>
      </c>
      <c r="D190" s="62">
        <v>345702.45432057173</v>
      </c>
      <c r="E190" s="62">
        <f>D190*Populations!F190/Populations!$E190</f>
        <v>348532.32589579438</v>
      </c>
      <c r="F190" s="62">
        <f>D190*Populations!G190/Populations!$E190</f>
        <v>351323.45187695051</v>
      </c>
      <c r="G190" s="62">
        <f>D190*Populations!H190/Populations!$E190</f>
        <v>354135.94794350729</v>
      </c>
      <c r="H190" s="62">
        <f>D190*Populations!I190/Populations!$E190</f>
        <v>356959.95067138912</v>
      </c>
      <c r="I190" s="62">
        <f>D190*Populations!J190/Populations!$E190</f>
        <v>359742.50341474614</v>
      </c>
      <c r="K190" s="62">
        <f t="shared" si="5"/>
        <v>345702.45432057173</v>
      </c>
      <c r="L190" s="62">
        <f>E190/E$4*Populations!F$4</f>
        <v>348536.78029573843</v>
      </c>
      <c r="M190" s="62">
        <f>F190/F$4*Populations!G$4</f>
        <v>351334.6549210081</v>
      </c>
      <c r="N190" s="62">
        <f>G190/G$4*Populations!H$4</f>
        <v>354154.60708209849</v>
      </c>
      <c r="O190" s="62">
        <f>H190/H$4*Populations!I$4</f>
        <v>356988.72085277713</v>
      </c>
      <c r="P190" s="62">
        <f>I190/I$4*Populations!J$4</f>
        <v>359782.88199259544</v>
      </c>
      <c r="R190" s="62">
        <f>L190/L$4*Quanta!B$11</f>
        <v>42643.980154934259</v>
      </c>
      <c r="S190" s="62">
        <f>M190/M$4*Quanta!J$11</f>
        <v>44285.745140006518</v>
      </c>
      <c r="T190" s="62">
        <f>N190/N$4*Quanta!K$11</f>
        <v>45745.812371263411</v>
      </c>
      <c r="U190" s="62">
        <f>O190/O$4*Quanta!L$11</f>
        <v>47265.63893033022</v>
      </c>
      <c r="V190" s="62">
        <f>P190/P$4*Quanta!M$11</f>
        <v>48895.233852701953</v>
      </c>
      <c r="X190" s="62">
        <f>K190/K$4*Quanta!B$11</f>
        <v>42613.474743196581</v>
      </c>
      <c r="Y190" s="62">
        <f>L190/L$4*Quanta!J$11</f>
        <v>44249.397784045585</v>
      </c>
      <c r="Z190" s="62">
        <f>M190/M$4*Quanta!K$11</f>
        <v>45708.024894052935</v>
      </c>
      <c r="AA190" s="62">
        <f>N190/N$4*Quanta!L$11</f>
        <v>47215.809803803248</v>
      </c>
      <c r="AB190" s="62">
        <f>O190/O$4*Quanta!M$11</f>
        <v>48847.311850561717</v>
      </c>
      <c r="AC190" s="62">
        <f>P190/P$4*Quanta!N$11</f>
        <v>50899.399998926863</v>
      </c>
      <c r="AE190" s="29">
        <f>Baselines!I190/X190-1</f>
        <v>-0.12295347363179021</v>
      </c>
    </row>
    <row r="191" spans="1:31" x14ac:dyDescent="0.2">
      <c r="A191" s="20" t="s">
        <v>400</v>
      </c>
      <c r="B191" s="20" t="s">
        <v>401</v>
      </c>
      <c r="D191" s="62">
        <v>669416.25135696866</v>
      </c>
      <c r="E191" s="62">
        <f>D191*Populations!F191/Populations!$E191</f>
        <v>673749.96916137426</v>
      </c>
      <c r="F191" s="62">
        <f>D191*Populations!G191/Populations!$E191</f>
        <v>677798.86040032341</v>
      </c>
      <c r="G191" s="62">
        <f>D191*Populations!H191/Populations!$E191</f>
        <v>681938.96702937398</v>
      </c>
      <c r="H191" s="62">
        <f>D191*Populations!I191/Populations!$E191</f>
        <v>685796.57854495815</v>
      </c>
      <c r="I191" s="62">
        <f>D191*Populations!J191/Populations!$E191</f>
        <v>689620.55838261708</v>
      </c>
      <c r="K191" s="62">
        <f t="shared" si="5"/>
        <v>669416.25135696866</v>
      </c>
      <c r="L191" s="62">
        <f>E191/E$4*Populations!F$4</f>
        <v>673758.57998912816</v>
      </c>
      <c r="M191" s="62">
        <f>F191/F$4*Populations!G$4</f>
        <v>677820.47413107404</v>
      </c>
      <c r="N191" s="62">
        <f>G191/G$4*Populations!H$4</f>
        <v>681974.89784569026</v>
      </c>
      <c r="O191" s="62">
        <f>H191/H$4*Populations!I$4</f>
        <v>685851.85223020753</v>
      </c>
      <c r="P191" s="62">
        <f>I191/I$4*Populations!J$4</f>
        <v>689697.96346302552</v>
      </c>
      <c r="R191" s="62">
        <f>L191/L$4*Quanta!B$11</f>
        <v>82435.338646021148</v>
      </c>
      <c r="S191" s="62">
        <f>M191/M$4*Quanta!J$11</f>
        <v>85439.293697902191</v>
      </c>
      <c r="T191" s="62">
        <f>N191/N$4*Quanta!K$11</f>
        <v>88090.04625352344</v>
      </c>
      <c r="U191" s="62">
        <f>O191/O$4*Quanta!L$11</f>
        <v>90807.4236344854</v>
      </c>
      <c r="V191" s="62">
        <f>P191/P$4*Quanta!M$11</f>
        <v>93731.372166702917</v>
      </c>
      <c r="X191" s="62">
        <f>K191/K$4*Quanta!B$11</f>
        <v>82516.488278770106</v>
      </c>
      <c r="Y191" s="62">
        <f>L191/L$4*Quanta!J$11</f>
        <v>85538.781275983318</v>
      </c>
      <c r="Z191" s="62">
        <f>M191/M$4*Quanta!K$11</f>
        <v>88183.259668044004</v>
      </c>
      <c r="AA191" s="62">
        <f>N191/N$4*Quanta!L$11</f>
        <v>90920.734684063587</v>
      </c>
      <c r="AB191" s="62">
        <f>O191/O$4*Quanta!M$11</f>
        <v>93846.156341142821</v>
      </c>
      <c r="AC191" s="62">
        <f>P191/P$4*Quanta!N$11</f>
        <v>97573.326241442104</v>
      </c>
      <c r="AE191" s="29">
        <f>Baselines!I191/X191-1</f>
        <v>6.6126320145809547E-2</v>
      </c>
    </row>
    <row r="192" spans="1:31" x14ac:dyDescent="0.2">
      <c r="A192" s="20" t="s">
        <v>402</v>
      </c>
      <c r="B192" s="20" t="s">
        <v>403</v>
      </c>
      <c r="D192" s="62">
        <v>225865.3552726169</v>
      </c>
      <c r="E192" s="62">
        <f>D192*Populations!F192/Populations!$E192</f>
        <v>227461.90704509986</v>
      </c>
      <c r="F192" s="62">
        <f>D192*Populations!G192/Populations!$E192</f>
        <v>228953.8898218573</v>
      </c>
      <c r="G192" s="62">
        <f>D192*Populations!H192/Populations!$E192</f>
        <v>230425.69261698346</v>
      </c>
      <c r="H192" s="62">
        <f>D192*Populations!I192/Populations!$E192</f>
        <v>231762.37667067084</v>
      </c>
      <c r="I192" s="62">
        <f>D192*Populations!J192/Populations!$E192</f>
        <v>233014.89382033798</v>
      </c>
      <c r="K192" s="62">
        <f t="shared" si="5"/>
        <v>225865.3552726169</v>
      </c>
      <c r="L192" s="62">
        <f>E192/E$4*Populations!F$4</f>
        <v>227464.81411061645</v>
      </c>
      <c r="M192" s="62">
        <f>F192/F$4*Populations!G$4</f>
        <v>228961.19073075228</v>
      </c>
      <c r="N192" s="62">
        <f>G192/G$4*Populations!H$4</f>
        <v>230437.8335616079</v>
      </c>
      <c r="O192" s="62">
        <f>H192/H$4*Populations!I$4</f>
        <v>231781.05620489645</v>
      </c>
      <c r="P192" s="62">
        <f>I192/I$4*Populations!J$4</f>
        <v>233041.04811109</v>
      </c>
      <c r="R192" s="62">
        <f>L192/L$4*Quanta!B$11</f>
        <v>27830.649639468018</v>
      </c>
      <c r="S192" s="62">
        <f>M192/M$4*Quanta!J$11</f>
        <v>28860.565838386396</v>
      </c>
      <c r="T192" s="62">
        <f>N192/N$4*Quanta!K$11</f>
        <v>29765.434887893589</v>
      </c>
      <c r="U192" s="62">
        <f>O192/O$4*Quanta!L$11</f>
        <v>30688.027586140994</v>
      </c>
      <c r="V192" s="62">
        <f>P192/P$4*Quanta!M$11</f>
        <v>31670.757879206216</v>
      </c>
      <c r="X192" s="62">
        <f>K192/K$4*Quanta!B$11</f>
        <v>27841.594677680696</v>
      </c>
      <c r="Y192" s="62">
        <f>L192/L$4*Quanta!J$11</f>
        <v>28878.389916020344</v>
      </c>
      <c r="Z192" s="62">
        <f>M192/M$4*Quanta!K$11</f>
        <v>29787.450964796499</v>
      </c>
      <c r="AA192" s="62">
        <f>N192/N$4*Quanta!L$11</f>
        <v>30721.918347156003</v>
      </c>
      <c r="AB192" s="62">
        <f>O192/O$4*Quanta!M$11</f>
        <v>31714.95588557353</v>
      </c>
      <c r="AC192" s="62">
        <f>P192/P$4*Quanta!N$11</f>
        <v>32968.910189061331</v>
      </c>
      <c r="AE192" s="29">
        <f>Baselines!I192/X192-1</f>
        <v>-6.883925651058842E-2</v>
      </c>
    </row>
    <row r="193" spans="1:31" x14ac:dyDescent="0.2">
      <c r="A193" s="20" t="s">
        <v>404</v>
      </c>
      <c r="B193" s="20" t="s">
        <v>405</v>
      </c>
      <c r="D193" s="62">
        <v>145993.61894033462</v>
      </c>
      <c r="E193" s="62">
        <f>D193*Populations!F193/Populations!$E193</f>
        <v>147887.95646100768</v>
      </c>
      <c r="F193" s="62">
        <f>D193*Populations!G193/Populations!$E193</f>
        <v>149722.26609865643</v>
      </c>
      <c r="G193" s="62">
        <f>D193*Populations!H193/Populations!$E193</f>
        <v>151551.37529354173</v>
      </c>
      <c r="H193" s="62">
        <f>D193*Populations!I193/Populations!$E193</f>
        <v>153303.59180320441</v>
      </c>
      <c r="I193" s="62">
        <f>D193*Populations!J193/Populations!$E193</f>
        <v>155021.46776536584</v>
      </c>
      <c r="K193" s="62">
        <f t="shared" si="5"/>
        <v>145993.61894033462</v>
      </c>
      <c r="L193" s="62">
        <f>E193/E$4*Populations!F$4</f>
        <v>147889.84653563218</v>
      </c>
      <c r="M193" s="62">
        <f>F193/F$4*Populations!G$4</f>
        <v>149727.04046010182</v>
      </c>
      <c r="N193" s="62">
        <f>G193/G$4*Populations!H$4</f>
        <v>151559.36041375253</v>
      </c>
      <c r="O193" s="62">
        <f>H193/H$4*Populations!I$4</f>
        <v>153315.94773314925</v>
      </c>
      <c r="P193" s="62">
        <f>I193/I$4*Populations!J$4</f>
        <v>155038.86783998884</v>
      </c>
      <c r="R193" s="62">
        <f>L193/L$4*Quanta!B$11</f>
        <v>18094.537039765277</v>
      </c>
      <c r="S193" s="62">
        <f>M193/M$4*Quanta!J$11</f>
        <v>18873.098515927319</v>
      </c>
      <c r="T193" s="62">
        <f>N193/N$4*Quanta!K$11</f>
        <v>19576.77784208236</v>
      </c>
      <c r="U193" s="62">
        <f>O193/O$4*Quanta!L$11</f>
        <v>20299.174188208919</v>
      </c>
      <c r="V193" s="62">
        <f>P193/P$4*Quanta!M$11</f>
        <v>21070.101104616817</v>
      </c>
      <c r="X193" s="62">
        <f>K193/K$4*Quanta!B$11</f>
        <v>17996.098424030206</v>
      </c>
      <c r="Y193" s="62">
        <f>L193/L$4*Quanta!J$11</f>
        <v>18775.741951893669</v>
      </c>
      <c r="Z193" s="62">
        <f>M193/M$4*Quanta!K$11</f>
        <v>19479.226420752333</v>
      </c>
      <c r="AA193" s="62">
        <f>N193/N$4*Quanta!L$11</f>
        <v>20205.858662239385</v>
      </c>
      <c r="AB193" s="62">
        <f>O193/O$4*Quanta!M$11</f>
        <v>20978.45526518489</v>
      </c>
      <c r="AC193" s="62">
        <f>P193/P$4*Quanta!N$11</f>
        <v>21933.743222754994</v>
      </c>
      <c r="AE193" s="29">
        <f>Baselines!I193/X193-1</f>
        <v>4.9560830072969519E-2</v>
      </c>
    </row>
    <row r="194" spans="1:31" x14ac:dyDescent="0.2">
      <c r="A194" s="20" t="s">
        <v>406</v>
      </c>
      <c r="B194" s="20" t="s">
        <v>407</v>
      </c>
      <c r="D194" s="62">
        <v>214904.82774815278</v>
      </c>
      <c r="E194" s="62">
        <f>D194*Populations!F194/Populations!$E194</f>
        <v>215911.06410290574</v>
      </c>
      <c r="F194" s="62">
        <f>D194*Populations!G194/Populations!$E194</f>
        <v>216929.26894883192</v>
      </c>
      <c r="G194" s="62">
        <f>D194*Populations!H194/Populations!$E194</f>
        <v>217972.79429448801</v>
      </c>
      <c r="H194" s="62">
        <f>D194*Populations!I194/Populations!$E194</f>
        <v>219071.99936322242</v>
      </c>
      <c r="I194" s="62">
        <f>D194*Populations!J194/Populations!$E194</f>
        <v>220173.5502196849</v>
      </c>
      <c r="K194" s="62">
        <f t="shared" si="5"/>
        <v>214904.82774815278</v>
      </c>
      <c r="L194" s="62">
        <f>E194/E$4*Populations!F$4</f>
        <v>215913.82354345234</v>
      </c>
      <c r="M194" s="62">
        <f>F194/F$4*Populations!G$4</f>
        <v>216936.18641518499</v>
      </c>
      <c r="N194" s="62">
        <f>G194/G$4*Populations!H$4</f>
        <v>217984.27910590428</v>
      </c>
      <c r="O194" s="62">
        <f>H194/H$4*Populations!I$4</f>
        <v>219089.65608114513</v>
      </c>
      <c r="P194" s="62">
        <f>I194/I$4*Populations!J$4</f>
        <v>220198.26315950579</v>
      </c>
      <c r="R194" s="62">
        <f>L194/L$4*Quanta!B$11</f>
        <v>26417.3692043357</v>
      </c>
      <c r="S194" s="62">
        <f>M194/M$4*Quanta!J$11</f>
        <v>27344.813637549778</v>
      </c>
      <c r="T194" s="62">
        <f>N194/N$4*Quanta!K$11</f>
        <v>28156.821152272005</v>
      </c>
      <c r="U194" s="62">
        <f>O194/O$4*Quanta!L$11</f>
        <v>29007.674396447459</v>
      </c>
      <c r="V194" s="62">
        <f>P194/P$4*Quanta!M$11</f>
        <v>29925.396982517988</v>
      </c>
      <c r="X194" s="62">
        <f>K194/K$4*Quanta!B$11</f>
        <v>26490.530613776911</v>
      </c>
      <c r="Y194" s="62">
        <f>L194/L$4*Quanta!J$11</f>
        <v>27411.903722016639</v>
      </c>
      <c r="Z194" s="62">
        <f>M194/M$4*Quanta!K$11</f>
        <v>28223.018908611713</v>
      </c>
      <c r="AA194" s="62">
        <f>N194/N$4*Quanta!L$11</f>
        <v>29061.613365084995</v>
      </c>
      <c r="AB194" s="62">
        <f>O194/O$4*Quanta!M$11</f>
        <v>29978.372224935119</v>
      </c>
      <c r="AC194" s="62">
        <f>P194/P$4*Quanta!N$11</f>
        <v>31152.008715787964</v>
      </c>
      <c r="AE194" s="29">
        <f>Baselines!I194/X194-1</f>
        <v>-5.1283631633651794E-2</v>
      </c>
    </row>
    <row r="195" spans="1:31" x14ac:dyDescent="0.2">
      <c r="A195" s="20" t="s">
        <v>408</v>
      </c>
      <c r="B195" s="20" t="s">
        <v>409</v>
      </c>
      <c r="D195" s="62">
        <v>213118.63220246515</v>
      </c>
      <c r="E195" s="62">
        <f>D195*Populations!F195/Populations!$E195</f>
        <v>214045.73089461296</v>
      </c>
      <c r="F195" s="62">
        <f>D195*Populations!G195/Populations!$E195</f>
        <v>215025.69228066888</v>
      </c>
      <c r="G195" s="62">
        <f>D195*Populations!H195/Populations!$E195</f>
        <v>216082.81635670699</v>
      </c>
      <c r="H195" s="62">
        <f>D195*Populations!I195/Populations!$E195</f>
        <v>217152.14910134231</v>
      </c>
      <c r="I195" s="62">
        <f>D195*Populations!J195/Populations!$E195</f>
        <v>218296.04537822417</v>
      </c>
      <c r="K195" s="62">
        <f t="shared" si="5"/>
        <v>213118.63220246515</v>
      </c>
      <c r="L195" s="62">
        <f>E195/E$4*Populations!F$4</f>
        <v>214048.46649536185</v>
      </c>
      <c r="M195" s="62">
        <f>F195/F$4*Populations!G$4</f>
        <v>215032.54904554258</v>
      </c>
      <c r="N195" s="62">
        <f>G195/G$4*Populations!H$4</f>
        <v>216094.20158670409</v>
      </c>
      <c r="O195" s="62">
        <f>H195/H$4*Populations!I$4</f>
        <v>217169.65108358624</v>
      </c>
      <c r="P195" s="62">
        <f>I195/I$4*Populations!J$4</f>
        <v>218320.54758126894</v>
      </c>
      <c r="R195" s="62">
        <f>L195/L$4*Quanta!B$11</f>
        <v>26189.140066299991</v>
      </c>
      <c r="S195" s="62">
        <f>M195/M$4*Quanta!J$11</f>
        <v>27104.860082697836</v>
      </c>
      <c r="T195" s="62">
        <f>N195/N$4*Quanta!K$11</f>
        <v>27912.681644183009</v>
      </c>
      <c r="U195" s="62">
        <f>O195/O$4*Quanta!L$11</f>
        <v>28753.463947606768</v>
      </c>
      <c r="V195" s="62">
        <f>P195/P$4*Quanta!M$11</f>
        <v>29670.211572366534</v>
      </c>
      <c r="X195" s="62">
        <f>K195/K$4*Quanta!B$11</f>
        <v>26270.352834240559</v>
      </c>
      <c r="Y195" s="62">
        <f>L195/L$4*Quanta!J$11</f>
        <v>27175.082443182902</v>
      </c>
      <c r="Z195" s="62">
        <f>M195/M$4*Quanta!K$11</f>
        <v>27975.359012093882</v>
      </c>
      <c r="AA195" s="62">
        <f>N195/N$4*Quanta!L$11</f>
        <v>28809.628670049493</v>
      </c>
      <c r="AB195" s="62">
        <f>O195/O$4*Quanta!M$11</f>
        <v>29715.655008978389</v>
      </c>
      <c r="AC195" s="62">
        <f>P195/P$4*Quanta!N$11</f>
        <v>30886.363513960769</v>
      </c>
      <c r="AE195" s="29">
        <f>Baselines!I195/X195-1</f>
        <v>-3.735590612096662E-2</v>
      </c>
    </row>
    <row r="196" spans="1:31" x14ac:dyDescent="0.2">
      <c r="A196" s="20" t="s">
        <v>410</v>
      </c>
      <c r="B196" s="20" t="s">
        <v>411</v>
      </c>
      <c r="D196" s="62">
        <v>136558.43117408262</v>
      </c>
      <c r="E196" s="62">
        <f>D196*Populations!F196/Populations!$E196</f>
        <v>137208.34504958519</v>
      </c>
      <c r="F196" s="62">
        <f>D196*Populations!G196/Populations!$E196</f>
        <v>137753.89438606749</v>
      </c>
      <c r="G196" s="62">
        <f>D196*Populations!H196/Populations!$E196</f>
        <v>138293.68773362879</v>
      </c>
      <c r="H196" s="62">
        <f>D196*Populations!I196/Populations!$E196</f>
        <v>138768.52099395089</v>
      </c>
      <c r="I196" s="62">
        <f>D196*Populations!J196/Populations!$E196</f>
        <v>139179.07548304056</v>
      </c>
      <c r="K196" s="62">
        <f t="shared" si="5"/>
        <v>136558.43117408262</v>
      </c>
      <c r="L196" s="62">
        <f>E196/E$4*Populations!F$4</f>
        <v>137210.09863397063</v>
      </c>
      <c r="M196" s="62">
        <f>F196/F$4*Populations!G$4</f>
        <v>137758.28709865091</v>
      </c>
      <c r="N196" s="62">
        <f>G196/G$4*Populations!H$4</f>
        <v>138300.97431693302</v>
      </c>
      <c r="O196" s="62">
        <f>H196/H$4*Populations!I$4</f>
        <v>138779.70542938248</v>
      </c>
      <c r="P196" s="62">
        <f>I196/I$4*Populations!J$4</f>
        <v>139194.69736002493</v>
      </c>
      <c r="R196" s="62">
        <f>L196/L$4*Quanta!B$11</f>
        <v>16787.85440732769</v>
      </c>
      <c r="S196" s="62">
        <f>M196/M$4*Quanta!J$11</f>
        <v>17364.436749760287</v>
      </c>
      <c r="T196" s="62">
        <f>N196/N$4*Quanta!K$11</f>
        <v>17864.204772009962</v>
      </c>
      <c r="U196" s="62">
        <f>O196/O$4*Quanta!L$11</f>
        <v>18374.562176679909</v>
      </c>
      <c r="V196" s="62">
        <f>P196/P$4*Quanta!M$11</f>
        <v>18916.845739799719</v>
      </c>
      <c r="X196" s="62">
        <f>K196/K$4*Quanta!B$11</f>
        <v>16833.057402627277</v>
      </c>
      <c r="Y196" s="62">
        <f>L196/L$4*Quanta!J$11</f>
        <v>17419.86664733338</v>
      </c>
      <c r="Z196" s="62">
        <f>M196/M$4*Quanta!K$11</f>
        <v>17922.112515438959</v>
      </c>
      <c r="AA196" s="62">
        <f>N196/N$4*Quanta!L$11</f>
        <v>18438.253713060505</v>
      </c>
      <c r="AB196" s="62">
        <f>O196/O$4*Quanta!M$11</f>
        <v>18989.439031699319</v>
      </c>
      <c r="AC196" s="62">
        <f>P196/P$4*Quanta!N$11</f>
        <v>19692.228099955268</v>
      </c>
      <c r="AE196" s="29">
        <f>Baselines!I196/X196-1</f>
        <v>4.3957706533884533E-2</v>
      </c>
    </row>
    <row r="197" spans="1:31" x14ac:dyDescent="0.2">
      <c r="A197" s="20" t="s">
        <v>412</v>
      </c>
      <c r="B197" s="20" t="s">
        <v>413</v>
      </c>
      <c r="D197" s="62">
        <v>276066.97578822298</v>
      </c>
      <c r="E197" s="62">
        <f>D197*Populations!F197/Populations!$E197</f>
        <v>278079.04060214479</v>
      </c>
      <c r="F197" s="62">
        <f>D197*Populations!G197/Populations!$E197</f>
        <v>279785.03077486472</v>
      </c>
      <c r="G197" s="62">
        <f>D197*Populations!H197/Populations!$E197</f>
        <v>281448.5052305244</v>
      </c>
      <c r="H197" s="62">
        <f>D197*Populations!I197/Populations!$E197</f>
        <v>282860.41540706367</v>
      </c>
      <c r="I197" s="62">
        <f>D197*Populations!J197/Populations!$E197</f>
        <v>284160.60383974214</v>
      </c>
      <c r="K197" s="62">
        <f t="shared" si="5"/>
        <v>276066.97578822298</v>
      </c>
      <c r="L197" s="62">
        <f>E197/E$4*Populations!F$4</f>
        <v>278082.59457740298</v>
      </c>
      <c r="M197" s="62">
        <f>F197/F$4*Populations!G$4</f>
        <v>279793.95259323373</v>
      </c>
      <c r="N197" s="62">
        <f>G197/G$4*Populations!H$4</f>
        <v>281463.33452615474</v>
      </c>
      <c r="O197" s="62">
        <f>H197/H$4*Populations!I$4</f>
        <v>282883.21333003358</v>
      </c>
      <c r="P197" s="62">
        <f>I197/I$4*Populations!J$4</f>
        <v>284192.49887842935</v>
      </c>
      <c r="R197" s="62">
        <f>L197/L$4*Quanta!B$11</f>
        <v>34023.8084328697</v>
      </c>
      <c r="S197" s="62">
        <f>M197/M$4*Quanta!J$11</f>
        <v>35268.037191050527</v>
      </c>
      <c r="T197" s="62">
        <f>N197/N$4*Quanta!K$11</f>
        <v>36356.350116995141</v>
      </c>
      <c r="U197" s="62">
        <f>O197/O$4*Quanta!L$11</f>
        <v>37454.000756015565</v>
      </c>
      <c r="V197" s="62">
        <f>P197/P$4*Quanta!M$11</f>
        <v>38622.345273587875</v>
      </c>
      <c r="X197" s="62">
        <f>K197/K$4*Quanta!B$11</f>
        <v>34029.764478539451</v>
      </c>
      <c r="Y197" s="62">
        <f>L197/L$4*Quanta!J$11</f>
        <v>35304.702516141981</v>
      </c>
      <c r="Z197" s="62">
        <f>M197/M$4*Quanta!K$11</f>
        <v>36400.704488466574</v>
      </c>
      <c r="AA197" s="62">
        <f>N197/N$4*Quanta!L$11</f>
        <v>37524.626262028141</v>
      </c>
      <c r="AB197" s="62">
        <f>O197/O$4*Quanta!M$11</f>
        <v>38707.342085801458</v>
      </c>
      <c r="AC197" s="62">
        <f>P197/P$4*Quanta!N$11</f>
        <v>40205.436114677228</v>
      </c>
      <c r="AE197" s="29">
        <f>Baselines!I197/X197-1</f>
        <v>-7.9335385357780952E-2</v>
      </c>
    </row>
    <row r="198" spans="1:31" x14ac:dyDescent="0.2">
      <c r="A198" s="20" t="s">
        <v>414</v>
      </c>
      <c r="B198" s="20" t="s">
        <v>415</v>
      </c>
      <c r="D198" s="62">
        <v>283434.30325821892</v>
      </c>
      <c r="E198" s="62">
        <f>D198*Populations!F198/Populations!$E198</f>
        <v>285930.2685196817</v>
      </c>
      <c r="F198" s="62">
        <f>D198*Populations!G198/Populations!$E198</f>
        <v>288448.75612643361</v>
      </c>
      <c r="G198" s="62">
        <f>D198*Populations!H198/Populations!$E198</f>
        <v>291012.05253131641</v>
      </c>
      <c r="H198" s="62">
        <f>D198*Populations!I198/Populations!$E198</f>
        <v>293583.19015776011</v>
      </c>
      <c r="I198" s="62">
        <f>D198*Populations!J198/Populations!$E198</f>
        <v>296239.75021436805</v>
      </c>
      <c r="K198" s="62">
        <f t="shared" si="5"/>
        <v>283434.30325821892</v>
      </c>
      <c r="L198" s="62">
        <f>E198/E$4*Populations!F$4</f>
        <v>285933.92283716524</v>
      </c>
      <c r="M198" s="62">
        <f>F198/F$4*Populations!G$4</f>
        <v>288457.95421470801</v>
      </c>
      <c r="N198" s="62">
        <f>G198/G$4*Populations!H$4</f>
        <v>291027.38572257082</v>
      </c>
      <c r="O198" s="62">
        <f>H198/H$4*Populations!I$4</f>
        <v>293606.85231262492</v>
      </c>
      <c r="P198" s="62">
        <f>I198/I$4*Populations!J$4</f>
        <v>296273.0010526831</v>
      </c>
      <c r="R198" s="62">
        <f>L198/L$4*Quanta!B$11</f>
        <v>34984.429823286759</v>
      </c>
      <c r="S198" s="62">
        <f>M198/M$4*Quanta!J$11</f>
        <v>36360.13488857905</v>
      </c>
      <c r="T198" s="62">
        <f>N198/N$4*Quanta!K$11</f>
        <v>37591.729476154476</v>
      </c>
      <c r="U198" s="62">
        <f>O198/O$4*Quanta!L$11</f>
        <v>38873.820539003624</v>
      </c>
      <c r="V198" s="62">
        <f>P198/P$4*Quanta!M$11</f>
        <v>40264.110372574338</v>
      </c>
      <c r="X198" s="62">
        <f>K198/K$4*Quanta!B$11</f>
        <v>34937.907938742967</v>
      </c>
      <c r="Y198" s="62">
        <f>L198/L$4*Quanta!J$11</f>
        <v>36301.488413471241</v>
      </c>
      <c r="Z198" s="62">
        <f>M198/M$4*Quanta!K$11</f>
        <v>37527.875965147396</v>
      </c>
      <c r="AA198" s="62">
        <f>N198/N$4*Quanta!L$11</f>
        <v>38799.703341963279</v>
      </c>
      <c r="AB198" s="62">
        <f>O198/O$4*Quanta!M$11</f>
        <v>40174.673984423265</v>
      </c>
      <c r="AC198" s="62">
        <f>P198/P$4*Quanta!N$11</f>
        <v>41914.495503355698</v>
      </c>
      <c r="AE198" s="29">
        <f>Baselines!I198/X198-1</f>
        <v>-3.98967202382845E-2</v>
      </c>
    </row>
    <row r="199" spans="1:31" x14ac:dyDescent="0.2">
      <c r="A199" s="20" t="s">
        <v>416</v>
      </c>
      <c r="B199" s="20" t="s">
        <v>417</v>
      </c>
      <c r="D199" s="62">
        <v>88263.959011070794</v>
      </c>
      <c r="E199" s="62">
        <f>D199*Populations!F199/Populations!$E199</f>
        <v>88718.847453638678</v>
      </c>
      <c r="F199" s="62">
        <f>D199*Populations!G199/Populations!$E199</f>
        <v>89180.578815701025</v>
      </c>
      <c r="G199" s="62">
        <f>D199*Populations!H199/Populations!$E199</f>
        <v>89623.873545640599</v>
      </c>
      <c r="H199" s="62">
        <f>D199*Populations!I199/Populations!$E199</f>
        <v>90085.917800937401</v>
      </c>
      <c r="I199" s="62">
        <f>D199*Populations!J199/Populations!$E199</f>
        <v>90565.398911158118</v>
      </c>
      <c r="K199" s="62">
        <f t="shared" si="5"/>
        <v>88263.959011070794</v>
      </c>
      <c r="L199" s="62">
        <f>E199/E$4*Populations!F$4</f>
        <v>88719.981320427425</v>
      </c>
      <c r="M199" s="62">
        <f>F199/F$4*Populations!G$4</f>
        <v>89183.422616615018</v>
      </c>
      <c r="N199" s="62">
        <f>G199/G$4*Populations!H$4</f>
        <v>89628.595755535644</v>
      </c>
      <c r="O199" s="62">
        <f>H199/H$4*Populations!I$4</f>
        <v>90093.178526379459</v>
      </c>
      <c r="P199" s="62">
        <f>I199/I$4*Populations!J$4</f>
        <v>90575.564243237808</v>
      </c>
      <c r="R199" s="62">
        <f>L199/L$4*Quanta!B$11</f>
        <v>10855.018284050822</v>
      </c>
      <c r="S199" s="62">
        <f>M199/M$4*Quanta!J$11</f>
        <v>11241.573438296031</v>
      </c>
      <c r="T199" s="62">
        <f>N199/N$4*Quanta!K$11</f>
        <v>11577.240116438965</v>
      </c>
      <c r="U199" s="62">
        <f>O199/O$4*Quanta!L$11</f>
        <v>11928.420696713742</v>
      </c>
      <c r="V199" s="62">
        <f>P199/P$4*Quanta!M$11</f>
        <v>12309.405523925643</v>
      </c>
      <c r="X199" s="62">
        <f>K199/K$4*Quanta!B$11</f>
        <v>10879.974790589687</v>
      </c>
      <c r="Y199" s="62">
        <f>L199/L$4*Quanta!J$11</f>
        <v>11263.677083117553</v>
      </c>
      <c r="Z199" s="62">
        <f>M199/M$4*Quanta!K$11</f>
        <v>11602.607496871024</v>
      </c>
      <c r="AA199" s="62">
        <f>N199/N$4*Quanta!L$11</f>
        <v>11949.263529400654</v>
      </c>
      <c r="AB199" s="62">
        <f>O199/O$4*Quanta!M$11</f>
        <v>12327.587203802133</v>
      </c>
      <c r="AC199" s="62">
        <f>P199/P$4*Quanta!N$11</f>
        <v>12813.955597364804</v>
      </c>
      <c r="AE199" s="29">
        <f>Baselines!I199/X199-1</f>
        <v>-9.4023636109385023E-2</v>
      </c>
    </row>
    <row r="200" spans="1:31" x14ac:dyDescent="0.2">
      <c r="A200" s="20" t="s">
        <v>418</v>
      </c>
      <c r="B200" s="20" t="s">
        <v>419</v>
      </c>
      <c r="D200" s="62">
        <v>108869.97989584116</v>
      </c>
      <c r="E200" s="62">
        <f>D200*Populations!F200/Populations!$E200</f>
        <v>110144.093963224</v>
      </c>
      <c r="F200" s="62">
        <f>D200*Populations!G200/Populations!$E200</f>
        <v>111399.98871970334</v>
      </c>
      <c r="G200" s="62">
        <f>D200*Populations!H200/Populations!$E200</f>
        <v>112639.894545727</v>
      </c>
      <c r="H200" s="62">
        <f>D200*Populations!I200/Populations!$E200</f>
        <v>113907.92999996248</v>
      </c>
      <c r="I200" s="62">
        <f>D200*Populations!J200/Populations!$E200</f>
        <v>115158.03782338787</v>
      </c>
      <c r="K200" s="62">
        <f t="shared" si="5"/>
        <v>108869.97989584116</v>
      </c>
      <c r="L200" s="62">
        <f>E200/E$4*Populations!F$4</f>
        <v>110145.50165430325</v>
      </c>
      <c r="M200" s="62">
        <f>F200/F$4*Populations!G$4</f>
        <v>111403.54105580552</v>
      </c>
      <c r="N200" s="62">
        <f>G200/G$4*Populations!H$4</f>
        <v>112645.82945127791</v>
      </c>
      <c r="O200" s="62">
        <f>H200/H$4*Populations!I$4</f>
        <v>113917.11072682406</v>
      </c>
      <c r="P200" s="62">
        <f>I200/I$4*Populations!J$4</f>
        <v>115170.96350703962</v>
      </c>
      <c r="R200" s="62">
        <f>L200/L$4*Quanta!B$11</f>
        <v>13476.461745919263</v>
      </c>
      <c r="S200" s="62">
        <f>M200/M$4*Quanta!J$11</f>
        <v>14042.420119361394</v>
      </c>
      <c r="T200" s="62">
        <f>N200/N$4*Quanta!K$11</f>
        <v>14550.35421094758</v>
      </c>
      <c r="U200" s="62">
        <f>O200/O$4*Quanta!L$11</f>
        <v>15082.731495657077</v>
      </c>
      <c r="V200" s="62">
        <f>P200/P$4*Quanta!M$11</f>
        <v>15651.970884578108</v>
      </c>
      <c r="X200" s="62">
        <f>K200/K$4*Quanta!B$11</f>
        <v>13420.003475826275</v>
      </c>
      <c r="Y200" s="62">
        <f>L200/L$4*Quanta!J$11</f>
        <v>13983.810009058341</v>
      </c>
      <c r="Z200" s="62">
        <f>M200/M$4*Quanta!K$11</f>
        <v>14493.406091719784</v>
      </c>
      <c r="AA200" s="62">
        <f>N200/N$4*Quanta!L$11</f>
        <v>15017.915769567409</v>
      </c>
      <c r="AB200" s="62">
        <f>O200/O$4*Quanta!M$11</f>
        <v>15587.452229570506</v>
      </c>
      <c r="AC200" s="62">
        <f>P200/P$4*Quanta!N$11</f>
        <v>16293.529328966975</v>
      </c>
      <c r="AE200" s="29">
        <f>Baselines!I200/X200-1</f>
        <v>2.1385726515697145E-2</v>
      </c>
    </row>
    <row r="201" spans="1:31" x14ac:dyDescent="0.2">
      <c r="A201" s="20" t="s">
        <v>420</v>
      </c>
      <c r="B201" s="20" t="s">
        <v>421</v>
      </c>
      <c r="D201" s="62">
        <v>169314.14950447157</v>
      </c>
      <c r="E201" s="62">
        <f>D201*Populations!F201/Populations!$E201</f>
        <v>170757.26748397751</v>
      </c>
      <c r="F201" s="62">
        <f>D201*Populations!G201/Populations!$E201</f>
        <v>172208.96711817451</v>
      </c>
      <c r="G201" s="62">
        <f>D201*Populations!H201/Populations!$E201</f>
        <v>173705.27379589685</v>
      </c>
      <c r="H201" s="62">
        <f>D201*Populations!I201/Populations!$E201</f>
        <v>175223.81814212722</v>
      </c>
      <c r="I201" s="62">
        <f>D201*Populations!J201/Populations!$E201</f>
        <v>176777.01105636678</v>
      </c>
      <c r="K201" s="62">
        <f t="shared" si="5"/>
        <v>169314.14950447157</v>
      </c>
      <c r="L201" s="62">
        <f>E201/E$4*Populations!F$4</f>
        <v>170759.44983868673</v>
      </c>
      <c r="M201" s="62">
        <f>F201/F$4*Populations!G$4</f>
        <v>172214.45853821898</v>
      </c>
      <c r="N201" s="62">
        <f>G201/G$4*Populations!H$4</f>
        <v>173714.42618722172</v>
      </c>
      <c r="O201" s="62">
        <f>H201/H$4*Populations!I$4</f>
        <v>175237.94079376356</v>
      </c>
      <c r="P201" s="62">
        <f>I201/I$4*Populations!J$4</f>
        <v>176796.85303843772</v>
      </c>
      <c r="R201" s="62">
        <f>L201/L$4*Quanta!B$11</f>
        <v>20892.666145620798</v>
      </c>
      <c r="S201" s="62">
        <f>M201/M$4*Quanta!J$11</f>
        <v>21707.638325523323</v>
      </c>
      <c r="T201" s="62">
        <f>N201/N$4*Quanta!K$11</f>
        <v>22438.526529460512</v>
      </c>
      <c r="U201" s="62">
        <f>O201/O$4*Quanta!L$11</f>
        <v>23201.666474690748</v>
      </c>
      <c r="V201" s="62">
        <f>P201/P$4*Quanta!M$11</f>
        <v>24027.056056308156</v>
      </c>
      <c r="X201" s="62">
        <f>K201/K$4*Quanta!B$11</f>
        <v>20870.734770323732</v>
      </c>
      <c r="Y201" s="62">
        <f>L201/L$4*Quanta!J$11</f>
        <v>21679.21220505179</v>
      </c>
      <c r="Z201" s="62">
        <f>M201/M$4*Quanta!K$11</f>
        <v>22404.800231706598</v>
      </c>
      <c r="AA201" s="62">
        <f>N201/N$4*Quanta!L$11</f>
        <v>23159.566875636643</v>
      </c>
      <c r="AB201" s="62">
        <f>O201/O$4*Quanta!M$11</f>
        <v>23978.075053898858</v>
      </c>
      <c r="AC201" s="62">
        <f>P201/P$4*Quanta!N$11</f>
        <v>25011.900765028982</v>
      </c>
      <c r="AE201" s="29">
        <f>Baselines!I201/X201-1</f>
        <v>-0.11852648205951788</v>
      </c>
    </row>
    <row r="202" spans="1:31" x14ac:dyDescent="0.2">
      <c r="A202" s="20" t="s">
        <v>422</v>
      </c>
      <c r="B202" s="20" t="s">
        <v>423</v>
      </c>
      <c r="D202" s="62">
        <v>517750.10072422511</v>
      </c>
      <c r="E202" s="62">
        <f>D202*Populations!F202/Populations!$E202</f>
        <v>521295.68612814171</v>
      </c>
      <c r="F202" s="62">
        <f>D202*Populations!G202/Populations!$E202</f>
        <v>524813.76601235266</v>
      </c>
      <c r="G202" s="62">
        <f>D202*Populations!H202/Populations!$E202</f>
        <v>528354.71211088973</v>
      </c>
      <c r="H202" s="62">
        <f>D202*Populations!I202/Populations!$E202</f>
        <v>531913.72649369237</v>
      </c>
      <c r="I202" s="62">
        <f>D202*Populations!J202/Populations!$E202</f>
        <v>535495.05190443713</v>
      </c>
      <c r="K202" s="62">
        <f t="shared" ref="K202:K217" si="6">D202</f>
        <v>517750.10072422511</v>
      </c>
      <c r="L202" s="62">
        <f>E202/E$4*Populations!F$4</f>
        <v>521302.34852156293</v>
      </c>
      <c r="M202" s="62">
        <f>F202/F$4*Populations!G$4</f>
        <v>524830.50133620086</v>
      </c>
      <c r="N202" s="62">
        <f>G202/G$4*Populations!H$4</f>
        <v>528382.55069620092</v>
      </c>
      <c r="O202" s="62">
        <f>H202/H$4*Populations!I$4</f>
        <v>531956.59756190388</v>
      </c>
      <c r="P202" s="62">
        <f>I202/I$4*Populations!J$4</f>
        <v>535555.15747560537</v>
      </c>
      <c r="R202" s="62">
        <f>L202/L$4*Quanta!B$11</f>
        <v>63782.097792408975</v>
      </c>
      <c r="S202" s="62">
        <f>M202/M$4*Quanta!J$11</f>
        <v>66154.902450777445</v>
      </c>
      <c r="T202" s="62">
        <f>N202/N$4*Quanta!K$11</f>
        <v>68250.669456333533</v>
      </c>
      <c r="U202" s="62">
        <f>O202/O$4*Quanta!L$11</f>
        <v>70431.548668836142</v>
      </c>
      <c r="V202" s="62">
        <f>P202/P$4*Quanta!M$11</f>
        <v>72783.047711339619</v>
      </c>
      <c r="X202" s="62">
        <f>K202/K$4*Quanta!B$11</f>
        <v>63821.157659586628</v>
      </c>
      <c r="Y202" s="62">
        <f>L202/L$4*Quanta!J$11</f>
        <v>66183.301991585671</v>
      </c>
      <c r="Z202" s="62">
        <f>M202/M$4*Quanta!K$11</f>
        <v>68279.531450226234</v>
      </c>
      <c r="AA202" s="62">
        <f>N202/N$4*Quanta!L$11</f>
        <v>70443.838703295245</v>
      </c>
      <c r="AB202" s="62">
        <f>O202/O$4*Quanta!M$11</f>
        <v>72788.433623330639</v>
      </c>
      <c r="AC202" s="62">
        <f>P202/P$4*Quanta!N$11</f>
        <v>75766.351169537083</v>
      </c>
      <c r="AE202" s="29">
        <f>Baselines!I202/X202-1</f>
        <v>3.6928855991369636E-2</v>
      </c>
    </row>
    <row r="203" spans="1:31" x14ac:dyDescent="0.2">
      <c r="A203" s="20" t="s">
        <v>424</v>
      </c>
      <c r="B203" s="20" t="s">
        <v>425</v>
      </c>
      <c r="D203" s="62">
        <v>442018.64084729692</v>
      </c>
      <c r="E203" s="62">
        <f>D203*Populations!F203/Populations!$E203</f>
        <v>446347.93404878123</v>
      </c>
      <c r="F203" s="62">
        <f>D203*Populations!G203/Populations!$E203</f>
        <v>450592.12435018888</v>
      </c>
      <c r="G203" s="62">
        <f>D203*Populations!H203/Populations!$E203</f>
        <v>454948.21819449886</v>
      </c>
      <c r="H203" s="62">
        <f>D203*Populations!I203/Populations!$E203</f>
        <v>459336.77426638437</v>
      </c>
      <c r="I203" s="62">
        <f>D203*Populations!J203/Populations!$E203</f>
        <v>463776.33100745082</v>
      </c>
      <c r="K203" s="62">
        <f t="shared" si="6"/>
        <v>442018.64084729692</v>
      </c>
      <c r="L203" s="62">
        <f>E203/E$4*Populations!F$4</f>
        <v>446353.63857620879</v>
      </c>
      <c r="M203" s="62">
        <f>F203/F$4*Populations!G$4</f>
        <v>450606.49288549193</v>
      </c>
      <c r="N203" s="62">
        <f>G203/G$4*Populations!H$4</f>
        <v>454972.18905061897</v>
      </c>
      <c r="O203" s="62">
        <f>H203/H$4*Populations!I$4</f>
        <v>459373.79579299811</v>
      </c>
      <c r="P203" s="62">
        <f>I203/I$4*Populations!J$4</f>
        <v>463828.38665422174</v>
      </c>
      <c r="R203" s="62">
        <f>L203/L$4*Quanta!B$11</f>
        <v>54612.014517881507</v>
      </c>
      <c r="S203" s="62">
        <f>M203/M$4*Quanta!J$11</f>
        <v>56798.963674237362</v>
      </c>
      <c r="T203" s="62">
        <f>N203/N$4*Quanta!K$11</f>
        <v>58768.323151102784</v>
      </c>
      <c r="U203" s="62">
        <f>O203/O$4*Quanta!L$11</f>
        <v>60821.518153682548</v>
      </c>
      <c r="V203" s="62">
        <f>P203/P$4*Quanta!M$11</f>
        <v>63035.231991516433</v>
      </c>
      <c r="X203" s="62">
        <f>K203/K$4*Quanta!B$11</f>
        <v>54486.018112852878</v>
      </c>
      <c r="Y203" s="62">
        <f>L203/L$4*Quanta!J$11</f>
        <v>56667.992654766225</v>
      </c>
      <c r="Z203" s="62">
        <f>M203/M$4*Quanta!K$11</f>
        <v>58623.117605243649</v>
      </c>
      <c r="AA203" s="62">
        <f>N203/N$4*Quanta!L$11</f>
        <v>60656.78637142283</v>
      </c>
      <c r="AB203" s="62">
        <f>O203/O$4*Quanta!M$11</f>
        <v>62856.818012272146</v>
      </c>
      <c r="AC203" s="62">
        <f>P203/P$4*Quanta!N$11</f>
        <v>65618.982349627244</v>
      </c>
      <c r="AE203" s="29">
        <f>Baselines!I203/X203-1</f>
        <v>3.3402732484093978E-2</v>
      </c>
    </row>
    <row r="204" spans="1:31" x14ac:dyDescent="0.2">
      <c r="A204" s="20" t="s">
        <v>426</v>
      </c>
      <c r="B204" s="20" t="s">
        <v>427</v>
      </c>
      <c r="D204" s="62">
        <v>147045.66936853839</v>
      </c>
      <c r="E204" s="62">
        <f>D204*Populations!F204/Populations!$E204</f>
        <v>148312.40460657288</v>
      </c>
      <c r="F204" s="62">
        <f>D204*Populations!G204/Populations!$E204</f>
        <v>149510.65844691618</v>
      </c>
      <c r="G204" s="62">
        <f>D204*Populations!H204/Populations!$E204</f>
        <v>150785.94119247512</v>
      </c>
      <c r="H204" s="62">
        <f>D204*Populations!I204/Populations!$E204</f>
        <v>152022.71155353839</v>
      </c>
      <c r="I204" s="62">
        <f>D204*Populations!J204/Populations!$E204</f>
        <v>153212.6215954042</v>
      </c>
      <c r="K204" s="62">
        <f t="shared" si="6"/>
        <v>147045.66936853839</v>
      </c>
      <c r="L204" s="62">
        <f>E204/E$4*Populations!F$4</f>
        <v>148314.30010583566</v>
      </c>
      <c r="M204" s="62">
        <f>F204/F$4*Populations!G$4</f>
        <v>149515.42606059156</v>
      </c>
      <c r="N204" s="62">
        <f>G204/G$4*Populations!H$4</f>
        <v>150793.88598257807</v>
      </c>
      <c r="O204" s="62">
        <f>H204/H$4*Populations!I$4</f>
        <v>152034.96424737215</v>
      </c>
      <c r="P204" s="62">
        <f>I204/I$4*Populations!J$4</f>
        <v>153229.81863970635</v>
      </c>
      <c r="R204" s="62">
        <f>L204/L$4*Quanta!B$11</f>
        <v>18146.469549181038</v>
      </c>
      <c r="S204" s="62">
        <f>M204/M$4*Quanta!J$11</f>
        <v>18846.424513709193</v>
      </c>
      <c r="T204" s="62">
        <f>N204/N$4*Quanta!K$11</f>
        <v>19477.902240852673</v>
      </c>
      <c r="U204" s="62">
        <f>O204/O$4*Quanta!L$11</f>
        <v>20129.570782337094</v>
      </c>
      <c r="V204" s="62">
        <f>P204/P$4*Quanta!M$11</f>
        <v>20824.247596498339</v>
      </c>
      <c r="X204" s="62">
        <f>K204/K$4*Quanta!B$11</f>
        <v>18125.780825154434</v>
      </c>
      <c r="Y204" s="62">
        <f>L204/L$4*Quanta!J$11</f>
        <v>18829.629564136074</v>
      </c>
      <c r="Z204" s="62">
        <f>M204/M$4*Quanta!K$11</f>
        <v>19451.695757023957</v>
      </c>
      <c r="AA204" s="62">
        <f>N204/N$4*Quanta!L$11</f>
        <v>20103.805789202415</v>
      </c>
      <c r="AB204" s="62">
        <f>O204/O$4*Quanta!M$11</f>
        <v>20803.176338568665</v>
      </c>
      <c r="AC204" s="62">
        <f>P204/P$4*Quanta!N$11</f>
        <v>21677.812428179805</v>
      </c>
      <c r="AE204" s="29">
        <f>Baselines!I204/X204-1</f>
        <v>-9.0190918720904567E-2</v>
      </c>
    </row>
    <row r="205" spans="1:31" x14ac:dyDescent="0.2">
      <c r="A205" s="20" t="s">
        <v>428</v>
      </c>
      <c r="B205" s="20" t="s">
        <v>429</v>
      </c>
      <c r="D205" s="62">
        <v>145200.25115402354</v>
      </c>
      <c r="E205" s="62">
        <f>D205*Populations!F205/Populations!$E205</f>
        <v>146675.75647971293</v>
      </c>
      <c r="F205" s="62">
        <f>D205*Populations!G205/Populations!$E205</f>
        <v>148079.99477751256</v>
      </c>
      <c r="G205" s="62">
        <f>D205*Populations!H205/Populations!$E205</f>
        <v>149424.97435177091</v>
      </c>
      <c r="H205" s="62">
        <f>D205*Populations!I205/Populations!$E205</f>
        <v>150731.24860397371</v>
      </c>
      <c r="I205" s="62">
        <f>D205*Populations!J205/Populations!$E205</f>
        <v>152021.57086848046</v>
      </c>
      <c r="K205" s="62">
        <f t="shared" si="6"/>
        <v>145200.25115402354</v>
      </c>
      <c r="L205" s="62">
        <f>E205/E$4*Populations!F$4</f>
        <v>146677.63106187625</v>
      </c>
      <c r="M205" s="62">
        <f>F205/F$4*Populations!G$4</f>
        <v>148084.71677001455</v>
      </c>
      <c r="N205" s="62">
        <f>G205/G$4*Populations!H$4</f>
        <v>149432.84743362438</v>
      </c>
      <c r="O205" s="62">
        <f>H205/H$4*Populations!I$4</f>
        <v>150743.39720875424</v>
      </c>
      <c r="P205" s="62">
        <f>I205/I$4*Populations!J$4</f>
        <v>152038.63422567572</v>
      </c>
      <c r="R205" s="62">
        <f>L205/L$4*Quanta!B$11</f>
        <v>17946.220719856399</v>
      </c>
      <c r="S205" s="62">
        <f>M205/M$4*Quanta!J$11</f>
        <v>18666.083559224706</v>
      </c>
      <c r="T205" s="62">
        <f>N205/N$4*Quanta!K$11</f>
        <v>19302.098191306428</v>
      </c>
      <c r="U205" s="62">
        <f>O205/O$4*Quanta!L$11</f>
        <v>19958.566104217851</v>
      </c>
      <c r="V205" s="62">
        <f>P205/P$4*Quanta!M$11</f>
        <v>20662.363183979458</v>
      </c>
      <c r="X205" s="62">
        <f>K205/K$4*Quanta!B$11</f>
        <v>17898.302884248813</v>
      </c>
      <c r="Y205" s="62">
        <f>L205/L$4*Quanta!J$11</f>
        <v>18621.841968504006</v>
      </c>
      <c r="Z205" s="62">
        <f>M205/M$4*Quanta!K$11</f>
        <v>19265.562977482045</v>
      </c>
      <c r="AA205" s="62">
        <f>N205/N$4*Quanta!L$11</f>
        <v>19922.352446571909</v>
      </c>
      <c r="AB205" s="62">
        <f>O205/O$4*Quanta!M$11</f>
        <v>20626.449248254532</v>
      </c>
      <c r="AC205" s="62">
        <f>P205/P$4*Quanta!N$11</f>
        <v>21509.292537443369</v>
      </c>
      <c r="AE205" s="29">
        <f>Baselines!I205/X205-1</f>
        <v>-2.1974311575369221E-2</v>
      </c>
    </row>
    <row r="206" spans="1:31" x14ac:dyDescent="0.2">
      <c r="A206" s="20" t="s">
        <v>432</v>
      </c>
      <c r="B206" s="20" t="s">
        <v>433</v>
      </c>
      <c r="D206" s="62">
        <v>187840.51322121191</v>
      </c>
      <c r="E206" s="62">
        <f>D206*Populations!F206/Populations!$E206</f>
        <v>188807.329296857</v>
      </c>
      <c r="F206" s="62">
        <f>D206*Populations!G206/Populations!$E206</f>
        <v>189635.95098363978</v>
      </c>
      <c r="G206" s="62">
        <f>D206*Populations!H206/Populations!$E206</f>
        <v>190466.28992070694</v>
      </c>
      <c r="H206" s="62">
        <f>D206*Populations!I206/Populations!$E206</f>
        <v>191207.49846521069</v>
      </c>
      <c r="I206" s="62">
        <f>D206*Populations!J206/Populations!$E206</f>
        <v>191900.97599119839</v>
      </c>
      <c r="K206" s="62">
        <f t="shared" si="6"/>
        <v>187840.51322121191</v>
      </c>
      <c r="L206" s="62">
        <f>E206/E$4*Populations!F$4</f>
        <v>188809.74233947767</v>
      </c>
      <c r="M206" s="62">
        <f>F206/F$4*Populations!G$4</f>
        <v>189641.99811742041</v>
      </c>
      <c r="N206" s="62">
        <f>G206/G$4*Populations!H$4</f>
        <v>190476.32543650595</v>
      </c>
      <c r="O206" s="62">
        <f>H206/H$4*Populations!I$4</f>
        <v>191222.90936607856</v>
      </c>
      <c r="P206" s="62">
        <f>I206/I$4*Populations!J$4</f>
        <v>191922.51553246714</v>
      </c>
      <c r="R206" s="62">
        <f>L206/L$4*Quanta!B$11</f>
        <v>23101.145590864297</v>
      </c>
      <c r="S206" s="62">
        <f>M206/M$4*Quanta!J$11</f>
        <v>23904.380279132809</v>
      </c>
      <c r="T206" s="62">
        <f>N206/N$4*Quanta!K$11</f>
        <v>24603.645047503749</v>
      </c>
      <c r="U206" s="62">
        <f>O206/O$4*Quanta!L$11</f>
        <v>25318.091192667489</v>
      </c>
      <c r="V206" s="62">
        <f>P206/P$4*Quanta!M$11</f>
        <v>26082.664707633128</v>
      </c>
      <c r="X206" s="62">
        <f>K206/K$4*Quanta!B$11</f>
        <v>23154.411737206086</v>
      </c>
      <c r="Y206" s="62">
        <f>L206/L$4*Quanta!J$11</f>
        <v>23970.834260859363</v>
      </c>
      <c r="Z206" s="62">
        <f>M206/M$4*Quanta!K$11</f>
        <v>24672.092688544737</v>
      </c>
      <c r="AA206" s="62">
        <f>N206/N$4*Quanta!L$11</f>
        <v>25394.259383028624</v>
      </c>
      <c r="AB206" s="62">
        <f>O206/O$4*Quanta!M$11</f>
        <v>26165.322715136066</v>
      </c>
      <c r="AC206" s="62">
        <f>P206/P$4*Quanta!N$11</f>
        <v>27151.766734383837</v>
      </c>
      <c r="AE206" s="29">
        <f>Baselines!I206/X206-1</f>
        <v>3.6865037750983376E-2</v>
      </c>
    </row>
    <row r="207" spans="1:31" x14ac:dyDescent="0.2">
      <c r="A207" s="20" t="s">
        <v>435</v>
      </c>
      <c r="B207" s="20" t="s">
        <v>436</v>
      </c>
      <c r="D207" s="62">
        <v>488107.17427935865</v>
      </c>
      <c r="E207" s="62">
        <f>D207*Populations!F207/Populations!$E207</f>
        <v>493192.52642899414</v>
      </c>
      <c r="F207" s="62">
        <f>D207*Populations!G207/Populations!$E207</f>
        <v>498022.3191266252</v>
      </c>
      <c r="G207" s="62">
        <f>D207*Populations!H207/Populations!$E207</f>
        <v>502715.45812600508</v>
      </c>
      <c r="H207" s="62">
        <f>D207*Populations!I207/Populations!$E207</f>
        <v>507132.93683975725</v>
      </c>
      <c r="I207" s="62">
        <f>D207*Populations!J207/Populations!$E207</f>
        <v>511357.21587490482</v>
      </c>
      <c r="K207" s="62">
        <f t="shared" si="6"/>
        <v>488107.17427935865</v>
      </c>
      <c r="L207" s="62">
        <f>E207/E$4*Populations!F$4</f>
        <v>493198.82965138968</v>
      </c>
      <c r="M207" s="62">
        <f>F207/F$4*Populations!G$4</f>
        <v>498038.20012162573</v>
      </c>
      <c r="N207" s="62">
        <f>G207/G$4*Populations!H$4</f>
        <v>502741.94579962193</v>
      </c>
      <c r="O207" s="62">
        <f>H207/H$4*Populations!I$4</f>
        <v>507173.81063120998</v>
      </c>
      <c r="P207" s="62">
        <f>I207/I$4*Populations!J$4</f>
        <v>511414.61214294104</v>
      </c>
      <c r="R207" s="62">
        <f>L207/L$4*Quanta!B$11</f>
        <v>60343.591532132545</v>
      </c>
      <c r="S207" s="62">
        <f>M207/M$4*Quanta!J$11</f>
        <v>62777.731976177573</v>
      </c>
      <c r="T207" s="62">
        <f>N207/N$4*Quanta!K$11</f>
        <v>64938.697009190713</v>
      </c>
      <c r="U207" s="62">
        <f>O207/O$4*Quanta!L$11</f>
        <v>67150.284611094205</v>
      </c>
      <c r="V207" s="62">
        <f>P207/P$4*Quanta!M$11</f>
        <v>69502.297935710594</v>
      </c>
      <c r="X207" s="62">
        <f>K207/K$4*Quanta!B$11</f>
        <v>60167.182741024466</v>
      </c>
      <c r="Y207" s="62">
        <f>L207/L$4*Quanta!J$11</f>
        <v>62615.34630965579</v>
      </c>
      <c r="Z207" s="62">
        <f>M207/M$4*Quanta!K$11</f>
        <v>64793.899862986131</v>
      </c>
      <c r="AA207" s="62">
        <f>N207/N$4*Quanta!L$11</f>
        <v>67025.439225095892</v>
      </c>
      <c r="AB207" s="62">
        <f>O207/O$4*Quanta!M$11</f>
        <v>69397.367040504687</v>
      </c>
      <c r="AC207" s="62">
        <f>P207/P$4*Quanta!N$11</f>
        <v>72351.126781221697</v>
      </c>
      <c r="AE207" s="29">
        <f>Baselines!I207/X207-1</f>
        <v>4.3778872765292132E-3</v>
      </c>
    </row>
    <row r="208" spans="1:31" x14ac:dyDescent="0.2">
      <c r="A208" s="20" t="s">
        <v>437</v>
      </c>
      <c r="B208" s="20" t="s">
        <v>438</v>
      </c>
      <c r="D208" s="62">
        <v>793620.61467695725</v>
      </c>
      <c r="E208" s="62">
        <f>D208*Populations!F208/Populations!$E208</f>
        <v>798326.2967659632</v>
      </c>
      <c r="F208" s="62">
        <f>D208*Populations!G208/Populations!$E208</f>
        <v>802981.91540611465</v>
      </c>
      <c r="G208" s="62">
        <f>D208*Populations!H208/Populations!$E208</f>
        <v>807776.27890969964</v>
      </c>
      <c r="H208" s="62">
        <f>D208*Populations!I208/Populations!$E208</f>
        <v>812553.03854196111</v>
      </c>
      <c r="I208" s="62">
        <f>D208*Populations!J208/Populations!$E208</f>
        <v>817400.6789738388</v>
      </c>
      <c r="K208" s="62">
        <f t="shared" si="6"/>
        <v>793620.61467695725</v>
      </c>
      <c r="L208" s="62">
        <f>E208/E$4*Populations!F$4</f>
        <v>798336.49973523594</v>
      </c>
      <c r="M208" s="62">
        <f>F208/F$4*Populations!G$4</f>
        <v>803007.52098902606</v>
      </c>
      <c r="N208" s="62">
        <f>G208/G$4*Populations!H$4</f>
        <v>807818.83999288362</v>
      </c>
      <c r="O208" s="62">
        <f>H208/H$4*Populations!I$4</f>
        <v>812618.52851713134</v>
      </c>
      <c r="P208" s="62">
        <f>I208/I$4*Populations!J$4</f>
        <v>817492.42647833645</v>
      </c>
      <c r="R208" s="62">
        <f>L208/L$4*Quanta!B$11</f>
        <v>97677.627660363549</v>
      </c>
      <c r="S208" s="62">
        <f>M208/M$4*Quanta!J$11</f>
        <v>101219.12518998144</v>
      </c>
      <c r="T208" s="62">
        <f>N208/N$4*Quanta!K$11</f>
        <v>104345.18807691109</v>
      </c>
      <c r="U208" s="62">
        <f>O208/O$4*Quanta!L$11</f>
        <v>107591.44957083085</v>
      </c>
      <c r="V208" s="62">
        <f>P208/P$4*Quanta!M$11</f>
        <v>111098.90260508185</v>
      </c>
      <c r="X208" s="62">
        <f>K208/K$4*Quanta!B$11</f>
        <v>97826.705007584897</v>
      </c>
      <c r="Y208" s="62">
        <f>L208/L$4*Quanta!J$11</f>
        <v>101354.89664055688</v>
      </c>
      <c r="Z208" s="62">
        <f>M208/M$4*Quanta!K$11</f>
        <v>104469.87578760317</v>
      </c>
      <c r="AA208" s="62">
        <f>N208/N$4*Quanta!L$11</f>
        <v>107698.21976702707</v>
      </c>
      <c r="AB208" s="62">
        <f>O208/O$4*Quanta!M$11</f>
        <v>111191.83424955007</v>
      </c>
      <c r="AC208" s="62">
        <f>P208/P$4*Quanta!N$11</f>
        <v>115652.73417391357</v>
      </c>
      <c r="AE208" s="29">
        <f>Baselines!I208/X208-1</f>
        <v>1.9179783191814792E-2</v>
      </c>
    </row>
    <row r="209" spans="1:31" x14ac:dyDescent="0.2">
      <c r="A209" s="20" t="s">
        <v>439</v>
      </c>
      <c r="B209" s="20" t="s">
        <v>440</v>
      </c>
      <c r="D209" s="62">
        <v>608106.51859023399</v>
      </c>
      <c r="E209" s="62">
        <f>D209*Populations!F209/Populations!$E209</f>
        <v>612357.24915895017</v>
      </c>
      <c r="F209" s="62">
        <f>D209*Populations!G209/Populations!$E209</f>
        <v>616535.04855048924</v>
      </c>
      <c r="G209" s="62">
        <f>D209*Populations!H209/Populations!$E209</f>
        <v>620733.61282810487</v>
      </c>
      <c r="H209" s="62">
        <f>D209*Populations!I209/Populations!$E209</f>
        <v>624891.99448068673</v>
      </c>
      <c r="I209" s="62">
        <f>D209*Populations!J209/Populations!$E209</f>
        <v>629054.21451200964</v>
      </c>
      <c r="K209" s="62">
        <f t="shared" si="6"/>
        <v>608106.51859023399</v>
      </c>
      <c r="L209" s="62">
        <f>E209/E$4*Populations!F$4</f>
        <v>612365.07536011934</v>
      </c>
      <c r="M209" s="62">
        <f>F209/F$4*Populations!G$4</f>
        <v>616554.70869351423</v>
      </c>
      <c r="N209" s="62">
        <f>G209/G$4*Populations!H$4</f>
        <v>620766.31878347951</v>
      </c>
      <c r="O209" s="62">
        <f>H209/H$4*Populations!I$4</f>
        <v>624942.35939135891</v>
      </c>
      <c r="P209" s="62">
        <f>I209/I$4*Populations!J$4</f>
        <v>629124.82144427649</v>
      </c>
      <c r="R209" s="62">
        <f>L209/L$4*Quanta!B$11</f>
        <v>74923.754385617256</v>
      </c>
      <c r="S209" s="62">
        <f>M209/M$4*Quanta!J$11</f>
        <v>77716.741891604543</v>
      </c>
      <c r="T209" s="62">
        <f>N209/N$4*Quanta!K$11</f>
        <v>80183.792551612845</v>
      </c>
      <c r="U209" s="62">
        <f>O209/O$4*Quanta!L$11</f>
        <v>82742.950087328631</v>
      </c>
      <c r="V209" s="62">
        <f>P209/P$4*Quanta!M$11</f>
        <v>85499.357547784472</v>
      </c>
      <c r="X209" s="62">
        <f>K209/K$4*Quanta!B$11</f>
        <v>74959.062185564879</v>
      </c>
      <c r="Y209" s="62">
        <f>L209/L$4*Quanta!J$11</f>
        <v>77744.408454324279</v>
      </c>
      <c r="Z209" s="62">
        <f>M209/M$4*Quanta!K$11</f>
        <v>80212.690603620795</v>
      </c>
      <c r="AA209" s="62">
        <f>N209/N$4*Quanta!L$11</f>
        <v>82760.421166830565</v>
      </c>
      <c r="AB209" s="62">
        <f>O209/O$4*Quanta!M$11</f>
        <v>85511.817417908896</v>
      </c>
      <c r="AC209" s="62">
        <f>P209/P$4*Quanta!N$11</f>
        <v>89003.889675342332</v>
      </c>
      <c r="AE209" s="29">
        <f>Baselines!I209/X209-1</f>
        <v>2.0536251381326753E-3</v>
      </c>
    </row>
    <row r="210" spans="1:31" x14ac:dyDescent="0.2">
      <c r="A210" s="20" t="s">
        <v>442</v>
      </c>
      <c r="B210" s="20" t="s">
        <v>443</v>
      </c>
      <c r="D210" s="62">
        <v>553012.16030819481</v>
      </c>
      <c r="E210" s="62">
        <f>D210*Populations!F210/Populations!$E210</f>
        <v>557604.03020411998</v>
      </c>
      <c r="F210" s="62">
        <f>D210*Populations!G210/Populations!$E210</f>
        <v>562129.48346935282</v>
      </c>
      <c r="G210" s="62">
        <f>D210*Populations!H210/Populations!$E210</f>
        <v>566654.54289095278</v>
      </c>
      <c r="H210" s="62">
        <f>D210*Populations!I210/Populations!$E210</f>
        <v>571159.13843729836</v>
      </c>
      <c r="I210" s="62">
        <f>D210*Populations!J210/Populations!$E210</f>
        <v>575685.93416953331</v>
      </c>
      <c r="K210" s="62">
        <f t="shared" si="6"/>
        <v>553012.16030819481</v>
      </c>
      <c r="L210" s="62">
        <f>E210/E$4*Populations!F$4</f>
        <v>557611.15663451515</v>
      </c>
      <c r="M210" s="62">
        <f>F210/F$4*Populations!G$4</f>
        <v>562147.40872124163</v>
      </c>
      <c r="N210" s="62">
        <f>G210/G$4*Populations!H$4</f>
        <v>566684.39946357848</v>
      </c>
      <c r="O210" s="62">
        <f>H210/H$4*Populations!I$4</f>
        <v>571205.17259878723</v>
      </c>
      <c r="P210" s="62">
        <f>I210/I$4*Populations!J$4</f>
        <v>575750.550885904</v>
      </c>
      <c r="R210" s="62">
        <f>L210/L$4*Quanta!B$11</f>
        <v>68224.53308232085</v>
      </c>
      <c r="S210" s="62">
        <f>M210/M$4*Quanta!J$11</f>
        <v>70858.699889258714</v>
      </c>
      <c r="T210" s="62">
        <f>N210/N$4*Quanta!K$11</f>
        <v>73198.082682497741</v>
      </c>
      <c r="U210" s="62">
        <f>O210/O$4*Quanta!L$11</f>
        <v>75628.096536768222</v>
      </c>
      <c r="V210" s="62">
        <f>P210/P$4*Quanta!M$11</f>
        <v>78245.684370741219</v>
      </c>
      <c r="X210" s="62">
        <f>K210/K$4*Quanta!B$11</f>
        <v>68167.782529311095</v>
      </c>
      <c r="Y210" s="62">
        <f>L210/L$4*Quanta!J$11</f>
        <v>70792.981612460542</v>
      </c>
      <c r="Z210" s="62">
        <f>M210/M$4*Quanta!K$11</f>
        <v>73134.395915867979</v>
      </c>
      <c r="AA210" s="62">
        <f>N210/N$4*Quanta!L$11</f>
        <v>75550.232268056381</v>
      </c>
      <c r="AB210" s="62">
        <f>O210/O$4*Quanta!M$11</f>
        <v>78158.876084193325</v>
      </c>
      <c r="AC210" s="62">
        <f>P210/P$4*Quanta!N$11</f>
        <v>81452.895776590201</v>
      </c>
      <c r="AE210" s="29">
        <f>Baselines!I210/X210-1</f>
        <v>0.1385747575462799</v>
      </c>
    </row>
    <row r="211" spans="1:31" x14ac:dyDescent="0.2">
      <c r="A211" s="20" t="s">
        <v>444</v>
      </c>
      <c r="B211" s="20" t="s">
        <v>445</v>
      </c>
      <c r="D211" s="62">
        <v>214201.69237921431</v>
      </c>
      <c r="E211" s="62">
        <f>D211*Populations!F211/Populations!$E211</f>
        <v>216375.45544366853</v>
      </c>
      <c r="F211" s="62">
        <f>D211*Populations!G211/Populations!$E211</f>
        <v>218574.97132439003</v>
      </c>
      <c r="G211" s="62">
        <f>D211*Populations!H211/Populations!$E211</f>
        <v>220788.09500177781</v>
      </c>
      <c r="H211" s="62">
        <f>D211*Populations!I211/Populations!$E211</f>
        <v>223001.76836574546</v>
      </c>
      <c r="I211" s="62">
        <f>D211*Populations!J211/Populations!$E211</f>
        <v>225241.01844268723</v>
      </c>
      <c r="K211" s="62">
        <f t="shared" si="6"/>
        <v>214201.69237921431</v>
      </c>
      <c r="L211" s="62">
        <f>E211/E$4*Populations!F$4</f>
        <v>216378.22081934538</v>
      </c>
      <c r="M211" s="62">
        <f>F211/F$4*Populations!G$4</f>
        <v>218581.94126909639</v>
      </c>
      <c r="N211" s="62">
        <f>G211/G$4*Populations!H$4</f>
        <v>220799.72814912657</v>
      </c>
      <c r="O211" s="62">
        <f>H211/H$4*Populations!I$4</f>
        <v>223019.7418143457</v>
      </c>
      <c r="P211" s="62">
        <f>I211/I$4*Populations!J$4</f>
        <v>225266.30017034442</v>
      </c>
      <c r="R211" s="62">
        <f>L211/L$4*Quanta!B$11</f>
        <v>26474.188884027422</v>
      </c>
      <c r="S211" s="62">
        <f>M211/M$4*Quanta!J$11</f>
        <v>27552.261092568515</v>
      </c>
      <c r="T211" s="62">
        <f>N211/N$4*Quanta!K$11</f>
        <v>28520.490016368538</v>
      </c>
      <c r="U211" s="62">
        <f>O211/O$4*Quanta!L$11</f>
        <v>29528.021405694584</v>
      </c>
      <c r="V211" s="62">
        <f>P211/P$4*Quanta!M$11</f>
        <v>30614.153638884432</v>
      </c>
      <c r="X211" s="62">
        <f>K211/K$4*Quanta!B$11</f>
        <v>26403.857693435064</v>
      </c>
      <c r="Y211" s="62">
        <f>L211/L$4*Quanta!J$11</f>
        <v>27470.862491800945</v>
      </c>
      <c r="Z211" s="62">
        <f>M211/M$4*Quanta!K$11</f>
        <v>28437.128740301971</v>
      </c>
      <c r="AA211" s="62">
        <f>N211/N$4*Quanta!L$11</f>
        <v>29436.968376367589</v>
      </c>
      <c r="AB211" s="62">
        <f>O211/O$4*Quanta!M$11</f>
        <v>30516.131857649852</v>
      </c>
      <c r="AC211" s="62">
        <f>P211/P$4*Quanta!N$11</f>
        <v>31868.996810372606</v>
      </c>
      <c r="AE211" s="29">
        <f>Baselines!I211/X211-1</f>
        <v>2.8693872171195567E-2</v>
      </c>
    </row>
    <row r="212" spans="1:31" x14ac:dyDescent="0.2">
      <c r="A212" s="20" t="s">
        <v>446</v>
      </c>
      <c r="B212" s="20" t="s">
        <v>447</v>
      </c>
      <c r="D212" s="62">
        <v>896910.24638684629</v>
      </c>
      <c r="E212" s="62">
        <f>D212*Populations!F212/Populations!$E212</f>
        <v>901571.45010671567</v>
      </c>
      <c r="F212" s="62">
        <f>D212*Populations!G212/Populations!$E212</f>
        <v>906163.36136166134</v>
      </c>
      <c r="G212" s="62">
        <f>D212*Populations!H212/Populations!$E212</f>
        <v>910826.81157464755</v>
      </c>
      <c r="H212" s="62">
        <f>D212*Populations!I212/Populations!$E212</f>
        <v>915347.74015572376</v>
      </c>
      <c r="I212" s="62">
        <f>D212*Populations!J212/Populations!$E212</f>
        <v>919856.89015677245</v>
      </c>
      <c r="K212" s="62">
        <f t="shared" si="6"/>
        <v>896910.24638684629</v>
      </c>
      <c r="L212" s="62">
        <f>E212/E$4*Populations!F$4</f>
        <v>901582.97259550239</v>
      </c>
      <c r="M212" s="62">
        <f>F212/F$4*Populations!G$4</f>
        <v>906192.25720680482</v>
      </c>
      <c r="N212" s="62">
        <f>G212/G$4*Populations!H$4</f>
        <v>910874.80230760889</v>
      </c>
      <c r="O212" s="62">
        <f>H212/H$4*Populations!I$4</f>
        <v>915421.51515616255</v>
      </c>
      <c r="P212" s="62">
        <f>I212/I$4*Populations!J$4</f>
        <v>919960.13765379286</v>
      </c>
      <c r="R212" s="62">
        <f>L212/L$4*Quanta!B$11</f>
        <v>110309.98323553208</v>
      </c>
      <c r="S212" s="62">
        <f>M212/M$4*Quanta!J$11</f>
        <v>114225.56468143084</v>
      </c>
      <c r="T212" s="62">
        <f>N212/N$4*Quanta!K$11</f>
        <v>117656.82830836669</v>
      </c>
      <c r="U212" s="62">
        <f>O212/O$4*Quanta!L$11</f>
        <v>121202.66069210292</v>
      </c>
      <c r="V212" s="62">
        <f>P212/P$4*Quanta!M$11</f>
        <v>125024.47536309366</v>
      </c>
      <c r="X212" s="62">
        <f>K212/K$4*Quanta!B$11</f>
        <v>110558.83941129921</v>
      </c>
      <c r="Y212" s="62">
        <f>L212/L$4*Quanta!J$11</f>
        <v>114462.82241962984</v>
      </c>
      <c r="Z212" s="62">
        <f>M212/M$4*Quanta!K$11</f>
        <v>117894.02972649915</v>
      </c>
      <c r="AA212" s="62">
        <f>N212/N$4*Quanta!L$11</f>
        <v>121437.61668152774</v>
      </c>
      <c r="AB212" s="62">
        <f>O212/O$4*Quanta!M$11</f>
        <v>125258.52390722366</v>
      </c>
      <c r="AC212" s="62">
        <f>P212/P$4*Quanta!N$11</f>
        <v>130149.1020644832</v>
      </c>
      <c r="AE212" s="29">
        <f>Baselines!I212/X212-1</f>
        <v>4.8413460555131183E-2</v>
      </c>
    </row>
    <row r="213" spans="1:31" x14ac:dyDescent="0.2">
      <c r="A213" s="20" t="s">
        <v>448</v>
      </c>
      <c r="B213" s="20" t="s">
        <v>449</v>
      </c>
      <c r="D213" s="62">
        <v>543533.04528444889</v>
      </c>
      <c r="E213" s="62">
        <f>D213*Populations!F213/Populations!$E213</f>
        <v>546883.80804831162</v>
      </c>
      <c r="F213" s="62">
        <f>D213*Populations!G213/Populations!$E213</f>
        <v>550290.63666354609</v>
      </c>
      <c r="G213" s="62">
        <f>D213*Populations!H213/Populations!$E213</f>
        <v>553798.26942583418</v>
      </c>
      <c r="H213" s="62">
        <f>D213*Populations!I213/Populations!$E213</f>
        <v>557358.02554217854</v>
      </c>
      <c r="I213" s="62">
        <f>D213*Populations!J213/Populations!$E213</f>
        <v>561037.54138866102</v>
      </c>
      <c r="K213" s="62">
        <f t="shared" si="6"/>
        <v>543533.04528444889</v>
      </c>
      <c r="L213" s="62">
        <f>E213/E$4*Populations!F$4</f>
        <v>546890.79746944422</v>
      </c>
      <c r="M213" s="62">
        <f>F213/F$4*Populations!G$4</f>
        <v>550308.1843968787</v>
      </c>
      <c r="N213" s="62">
        <f>G213/G$4*Populations!H$4</f>
        <v>553827.44861173944</v>
      </c>
      <c r="O213" s="62">
        <f>H213/H$4*Populations!I$4</f>
        <v>557402.94736453635</v>
      </c>
      <c r="P213" s="62">
        <f>I213/I$4*Populations!J$4</f>
        <v>561100.51392547926</v>
      </c>
      <c r="R213" s="62">
        <f>L213/L$4*Quanta!B$11</f>
        <v>66912.881602952883</v>
      </c>
      <c r="S213" s="62">
        <f>M213/M$4*Quanta!J$11</f>
        <v>69366.365262599182</v>
      </c>
      <c r="T213" s="62">
        <f>N213/N$4*Quanta!K$11</f>
        <v>71537.362619639869</v>
      </c>
      <c r="U213" s="62">
        <f>O213/O$4*Quanta!L$11</f>
        <v>73800.669068475079</v>
      </c>
      <c r="V213" s="62">
        <f>P213/P$4*Quanta!M$11</f>
        <v>76254.714207948869</v>
      </c>
      <c r="X213" s="62">
        <f>K213/K$4*Quanta!B$11</f>
        <v>66999.326755845046</v>
      </c>
      <c r="Y213" s="62">
        <f>L213/L$4*Quanta!J$11</f>
        <v>69431.950398823479</v>
      </c>
      <c r="Z213" s="62">
        <f>M213/M$4*Quanta!K$11</f>
        <v>71594.13351201851</v>
      </c>
      <c r="AA213" s="62">
        <f>N213/N$4*Quanta!L$11</f>
        <v>73836.146572323618</v>
      </c>
      <c r="AB213" s="62">
        <f>O213/O$4*Quanta!M$11</f>
        <v>76270.29652728574</v>
      </c>
      <c r="AC213" s="62">
        <f>P213/P$4*Quanta!N$11</f>
        <v>79380.317761988961</v>
      </c>
      <c r="AE213" s="29">
        <f>Baselines!I213/X213-1</f>
        <v>0.13386222704304807</v>
      </c>
    </row>
    <row r="214" spans="1:31" x14ac:dyDescent="0.2">
      <c r="A214" s="20" t="s">
        <v>450</v>
      </c>
      <c r="B214" s="20" t="s">
        <v>451</v>
      </c>
      <c r="D214" s="62">
        <v>291376.96641087771</v>
      </c>
      <c r="E214" s="62">
        <f>D214*Populations!F214/Populations!$E214</f>
        <v>292661.2173561402</v>
      </c>
      <c r="F214" s="62">
        <f>D214*Populations!G214/Populations!$E214</f>
        <v>293967.98038012919</v>
      </c>
      <c r="G214" s="62">
        <f>D214*Populations!H214/Populations!$E214</f>
        <v>295342.4600576692</v>
      </c>
      <c r="H214" s="62">
        <f>D214*Populations!I214/Populations!$E214</f>
        <v>296764.42221123696</v>
      </c>
      <c r="I214" s="62">
        <f>D214*Populations!J214/Populations!$E214</f>
        <v>298252.85181269376</v>
      </c>
      <c r="K214" s="62">
        <f t="shared" si="6"/>
        <v>291376.96641087771</v>
      </c>
      <c r="L214" s="62">
        <f>E214/E$4*Populations!F$4</f>
        <v>292664.95769817842</v>
      </c>
      <c r="M214" s="62">
        <f>F214/F$4*Populations!G$4</f>
        <v>293977.35446608363</v>
      </c>
      <c r="N214" s="62">
        <f>G214/G$4*Populations!H$4</f>
        <v>295358.02141461725</v>
      </c>
      <c r="O214" s="62">
        <f>H214/H$4*Populations!I$4</f>
        <v>296788.34076635906</v>
      </c>
      <c r="P214" s="62">
        <f>I214/I$4*Populations!J$4</f>
        <v>298286.32860757172</v>
      </c>
      <c r="R214" s="62">
        <f>L214/L$4*Quanta!B$11</f>
        <v>35807.981692881876</v>
      </c>
      <c r="S214" s="62">
        <f>M214/M$4*Quanta!J$11</f>
        <v>37055.855477010802</v>
      </c>
      <c r="T214" s="62">
        <f>N214/N$4*Quanta!K$11</f>
        <v>38151.113552642651</v>
      </c>
      <c r="U214" s="62">
        <f>O214/O$4*Quanta!L$11</f>
        <v>39295.052571645989</v>
      </c>
      <c r="V214" s="62">
        <f>P214/P$4*Quanta!M$11</f>
        <v>40537.725729350532</v>
      </c>
      <c r="X214" s="62">
        <f>K214/K$4*Quanta!B$11</f>
        <v>35916.970920273561</v>
      </c>
      <c r="Y214" s="62">
        <f>L214/L$4*Quanta!J$11</f>
        <v>37156.044534666042</v>
      </c>
      <c r="Z214" s="62">
        <f>M214/M$4*Quanta!K$11</f>
        <v>38245.94029656623</v>
      </c>
      <c r="AA214" s="62">
        <f>N214/N$4*Quanta!L$11</f>
        <v>39377.06268468059</v>
      </c>
      <c r="AB214" s="62">
        <f>O214/O$4*Quanta!M$11</f>
        <v>40610.001908166283</v>
      </c>
      <c r="AC214" s="62">
        <f>P214/P$4*Quanta!N$11</f>
        <v>42199.326076665879</v>
      </c>
      <c r="AE214" s="29">
        <f>Baselines!I214/X214-1</f>
        <v>-2.0668277523886669E-2</v>
      </c>
    </row>
    <row r="215" spans="1:31" x14ac:dyDescent="0.2">
      <c r="A215" s="20" t="s">
        <v>452</v>
      </c>
      <c r="B215" s="20" t="s">
        <v>453</v>
      </c>
      <c r="D215" s="62">
        <v>235531.24991511717</v>
      </c>
      <c r="E215" s="62">
        <f>D215*Populations!F215/Populations!$E215</f>
        <v>237518.54878866175</v>
      </c>
      <c r="F215" s="62">
        <f>D215*Populations!G215/Populations!$E215</f>
        <v>239463.87906229601</v>
      </c>
      <c r="G215" s="62">
        <f>D215*Populations!H215/Populations!$E215</f>
        <v>241421.25022859802</v>
      </c>
      <c r="H215" s="62">
        <f>D215*Populations!I215/Populations!$E215</f>
        <v>243353.06412404115</v>
      </c>
      <c r="I215" s="62">
        <f>D215*Populations!J215/Populations!$E215</f>
        <v>245263.28956336569</v>
      </c>
      <c r="K215" s="62">
        <f t="shared" si="6"/>
        <v>235531.24991511717</v>
      </c>
      <c r="L215" s="62">
        <f>E215/E$4*Populations!F$4</f>
        <v>237521.5843825847</v>
      </c>
      <c r="M215" s="62">
        <f>F215/F$4*Populations!G$4</f>
        <v>239471.51511497909</v>
      </c>
      <c r="N215" s="62">
        <f>G215/G$4*Populations!H$4</f>
        <v>241433.97052031942</v>
      </c>
      <c r="O215" s="62">
        <f>H215/H$4*Populations!I$4</f>
        <v>243372.67784200312</v>
      </c>
      <c r="P215" s="62">
        <f>I215/I$4*Populations!J$4</f>
        <v>245290.81865080245</v>
      </c>
      <c r="R215" s="62">
        <f>L215/L$4*Quanta!B$11</f>
        <v>29061.110056118025</v>
      </c>
      <c r="S215" s="62">
        <f>M215/M$4*Quanta!J$11</f>
        <v>30185.392582629192</v>
      </c>
      <c r="T215" s="62">
        <f>N215/N$4*Quanta!K$11</f>
        <v>31185.795397294853</v>
      </c>
      <c r="U215" s="62">
        <f>O215/O$4*Quanta!L$11</f>
        <v>32222.769080515645</v>
      </c>
      <c r="V215" s="62">
        <f>P215/P$4*Quanta!M$11</f>
        <v>33335.526897298376</v>
      </c>
      <c r="X215" s="62">
        <f>K215/K$4*Quanta!B$11</f>
        <v>29033.074090310573</v>
      </c>
      <c r="Y215" s="62">
        <f>L215/L$4*Quanta!J$11</f>
        <v>30155.173467556837</v>
      </c>
      <c r="Z215" s="62">
        <f>M215/M$4*Quanta!K$11</f>
        <v>31154.825807755904</v>
      </c>
      <c r="AA215" s="62">
        <f>N215/N$4*Quanta!L$11</f>
        <v>32187.920767671571</v>
      </c>
      <c r="AB215" s="62">
        <f>O215/O$4*Quanta!M$11</f>
        <v>33301.055176354705</v>
      </c>
      <c r="AC215" s="62">
        <f>P215/P$4*Quanta!N$11</f>
        <v>34701.916404206182</v>
      </c>
      <c r="AE215" s="29">
        <f>Baselines!I215/X215-1</f>
        <v>0.10432177017699207</v>
      </c>
    </row>
    <row r="216" spans="1:31" x14ac:dyDescent="0.2">
      <c r="A216" s="20" t="s">
        <v>454</v>
      </c>
      <c r="B216" s="20" t="s">
        <v>455</v>
      </c>
      <c r="D216" s="62">
        <v>219829.98228927274</v>
      </c>
      <c r="E216" s="62">
        <f>D216*Populations!F216/Populations!$E216</f>
        <v>222443.63360909515</v>
      </c>
      <c r="F216" s="62">
        <f>D216*Populations!G216/Populations!$E216</f>
        <v>225005.89702497309</v>
      </c>
      <c r="G216" s="62">
        <f>D216*Populations!H216/Populations!$E216</f>
        <v>227542.9070961921</v>
      </c>
      <c r="H216" s="62">
        <f>D216*Populations!I216/Populations!$E216</f>
        <v>230044.74380798687</v>
      </c>
      <c r="I216" s="62">
        <f>D216*Populations!J216/Populations!$E216</f>
        <v>232510.57479354832</v>
      </c>
      <c r="K216" s="62">
        <f t="shared" si="6"/>
        <v>219829.98228927274</v>
      </c>
      <c r="L216" s="62">
        <f>E216/E$4*Populations!F$4</f>
        <v>222446.47653881929</v>
      </c>
      <c r="M216" s="62">
        <f>F216/F$4*Populations!G$4</f>
        <v>225013.07203980378</v>
      </c>
      <c r="N216" s="62">
        <f>G216/G$4*Populations!H$4</f>
        <v>227554.89614916343</v>
      </c>
      <c r="O216" s="62">
        <f>H216/H$4*Populations!I$4</f>
        <v>230063.28490480816</v>
      </c>
      <c r="P216" s="62">
        <f>I216/I$4*Populations!J$4</f>
        <v>232536.67247801975</v>
      </c>
      <c r="R216" s="62">
        <f>L216/L$4*Quanta!B$11</f>
        <v>27216.648765181824</v>
      </c>
      <c r="S216" s="62">
        <f>M216/M$4*Quanta!J$11</f>
        <v>28362.905343809929</v>
      </c>
      <c r="T216" s="62">
        <f>N216/N$4*Quanta!K$11</f>
        <v>29393.048615597523</v>
      </c>
      <c r="U216" s="62">
        <f>O216/O$4*Quanta!L$11</f>
        <v>30460.593067086982</v>
      </c>
      <c r="V216" s="62">
        <f>P216/P$4*Quanta!M$11</f>
        <v>31602.212193007945</v>
      </c>
      <c r="X216" s="62">
        <f>K216/K$4*Quanta!B$11</f>
        <v>27097.636366198716</v>
      </c>
      <c r="Y216" s="62">
        <f>L216/L$4*Quanta!J$11</f>
        <v>28241.273755021055</v>
      </c>
      <c r="Z216" s="62">
        <f>M216/M$4*Quanta!K$11</f>
        <v>29273.807619675525</v>
      </c>
      <c r="AA216" s="62">
        <f>N216/N$4*Quanta!L$11</f>
        <v>30337.565802193367</v>
      </c>
      <c r="AB216" s="62">
        <f>O216/O$4*Quanta!M$11</f>
        <v>31479.910615283428</v>
      </c>
      <c r="AC216" s="62">
        <f>P216/P$4*Quanta!N$11</f>
        <v>32897.55488456443</v>
      </c>
      <c r="AE216" s="29">
        <f>Baselines!I216/X216-1</f>
        <v>1.3446325313295038E-2</v>
      </c>
    </row>
    <row r="217" spans="1:31" x14ac:dyDescent="0.2">
      <c r="A217" s="20" t="s">
        <v>456</v>
      </c>
      <c r="B217" s="20" t="s">
        <v>457</v>
      </c>
      <c r="D217" s="62">
        <v>461141.3725730622</v>
      </c>
      <c r="E217" s="62">
        <f>D217*Populations!F217/Populations!$E217</f>
        <v>463797.2571112467</v>
      </c>
      <c r="F217" s="62">
        <f>D217*Populations!G217/Populations!$E217</f>
        <v>466453.84611697786</v>
      </c>
      <c r="G217" s="62">
        <f>D217*Populations!H217/Populations!$E217</f>
        <v>469165.19224273151</v>
      </c>
      <c r="H217" s="62">
        <f>D217*Populations!I217/Populations!$E217</f>
        <v>471907.19984246214</v>
      </c>
      <c r="I217" s="62">
        <f>D217*Populations!J217/Populations!$E217</f>
        <v>474742.44848190964</v>
      </c>
      <c r="K217" s="62">
        <f t="shared" si="6"/>
        <v>461141.3725730622</v>
      </c>
      <c r="L217" s="62">
        <f>E217/E$4*Populations!F$4</f>
        <v>463803.18464887416</v>
      </c>
      <c r="M217" s="62">
        <f>F217/F$4*Populations!G$4</f>
        <v>466468.7204527529</v>
      </c>
      <c r="N217" s="62">
        <f>G217/G$4*Populations!H$4</f>
        <v>469189.91217979253</v>
      </c>
      <c r="O217" s="62">
        <f>H217/H$4*Populations!I$4</f>
        <v>471945.2345175349</v>
      </c>
      <c r="P217" s="62">
        <f>I217/I$4*Populations!J$4</f>
        <v>474795.73499860551</v>
      </c>
      <c r="R217" s="62">
        <f>L217/L$4*Quanta!B$11</f>
        <v>56746.991767065818</v>
      </c>
      <c r="S217" s="62">
        <f>M217/M$4*Quanta!J$11</f>
        <v>58798.397995780295</v>
      </c>
      <c r="T217" s="62">
        <f>N217/N$4*Quanta!K$11</f>
        <v>60604.812869456138</v>
      </c>
      <c r="U217" s="62">
        <f>O217/O$4*Quanta!L$11</f>
        <v>62485.988342458557</v>
      </c>
      <c r="V217" s="62">
        <f>P217/P$4*Quanta!M$11</f>
        <v>64525.717194905636</v>
      </c>
      <c r="X217" s="62">
        <f>K217/K$4*Quanta!B$11</f>
        <v>56843.207178861572</v>
      </c>
      <c r="Y217" s="62">
        <f>L217/L$4*Quanta!J$11</f>
        <v>58883.345377842488</v>
      </c>
      <c r="Z217" s="62">
        <f>M217/M$4*Quanta!K$11</f>
        <v>60686.765703614445</v>
      </c>
      <c r="AA217" s="62">
        <f>N217/N$4*Quanta!L$11</f>
        <v>62552.289910515785</v>
      </c>
      <c r="AB217" s="62">
        <f>O217/O$4*Quanta!M$11</f>
        <v>64576.987171456654</v>
      </c>
      <c r="AC217" s="62">
        <f>P217/P$4*Quanta!N$11</f>
        <v>67170.561032906146</v>
      </c>
      <c r="AE217" s="29">
        <f>Baselines!I217/X217-1</f>
        <v>5.4171505561839695E-4</v>
      </c>
    </row>
    <row r="218" spans="1:31" x14ac:dyDescent="0.2">
      <c r="D218" s="3"/>
      <c r="E218" s="3"/>
      <c r="F218" s="3"/>
      <c r="G218" s="3"/>
      <c r="H218" s="3"/>
      <c r="I218" s="3"/>
      <c r="K218" s="3"/>
      <c r="L218" s="3"/>
      <c r="M218" s="3"/>
      <c r="N218" s="3"/>
      <c r="O218" s="3"/>
      <c r="P218" s="3"/>
      <c r="R218" s="3"/>
      <c r="S218" s="3"/>
      <c r="T218" s="3"/>
      <c r="U218" s="3"/>
      <c r="V218" s="3"/>
      <c r="X218" s="3"/>
      <c r="Y218" s="3"/>
      <c r="Z218" s="3"/>
      <c r="AA218" s="3"/>
      <c r="AB218" s="3"/>
      <c r="AC218" s="3"/>
      <c r="AE218" s="3"/>
    </row>
    <row r="219" spans="1:31" x14ac:dyDescent="0.2">
      <c r="A219" s="2"/>
      <c r="B219" s="23" t="s">
        <v>458</v>
      </c>
      <c r="D219" s="63">
        <f t="shared" ref="D219:I219" si="7">SUM(D9:D217)</f>
        <v>57329179.000000067</v>
      </c>
      <c r="E219" s="63">
        <f t="shared" si="7"/>
        <v>57757121.391834214</v>
      </c>
      <c r="F219" s="63">
        <f t="shared" si="7"/>
        <v>58171869.972580664</v>
      </c>
      <c r="G219" s="63">
        <f t="shared" si="7"/>
        <v>58589124.466057122</v>
      </c>
      <c r="H219" s="63">
        <f t="shared" si="7"/>
        <v>58994075.141555957</v>
      </c>
      <c r="I219" s="63">
        <f t="shared" si="7"/>
        <v>59395671.663331613</v>
      </c>
      <c r="K219" s="63">
        <f t="shared" ref="K219:P219" si="8">SUM(K9:K217)</f>
        <v>57329179.000000067</v>
      </c>
      <c r="L219" s="63">
        <f t="shared" si="8"/>
        <v>57757859.553832933</v>
      </c>
      <c r="M219" s="63">
        <f t="shared" si="8"/>
        <v>58173724.964095496</v>
      </c>
      <c r="N219" s="63">
        <f t="shared" si="8"/>
        <v>58592211.479955845</v>
      </c>
      <c r="O219" s="63">
        <f t="shared" si="8"/>
        <v>58998829.933345534</v>
      </c>
      <c r="P219" s="63">
        <f t="shared" si="8"/>
        <v>59402338.41171252</v>
      </c>
      <c r="R219" s="63">
        <f>SUM(R9:R217)</f>
        <v>7066757.8168227235</v>
      </c>
      <c r="S219" s="63">
        <f>SUM(S9:S217)</f>
        <v>7332800.0000000028</v>
      </c>
      <c r="T219" s="63">
        <f>SUM(T9:T217)</f>
        <v>7568300.0000000009</v>
      </c>
      <c r="U219" s="63">
        <f>SUM(U9:U217)</f>
        <v>7811499.9999999991</v>
      </c>
      <c r="V219" s="63">
        <f>SUM(V9:V217)</f>
        <v>8072900.0000000047</v>
      </c>
      <c r="X219" s="63">
        <f t="shared" ref="X219:AC219" si="9">SUM(X9:X217)</f>
        <v>7066757.8168227216</v>
      </c>
      <c r="Y219" s="63">
        <f t="shared" si="9"/>
        <v>7332800.0000000075</v>
      </c>
      <c r="Z219" s="63">
        <f t="shared" si="9"/>
        <v>7568300.0000000019</v>
      </c>
      <c r="AA219" s="63">
        <f t="shared" si="9"/>
        <v>7811500.0000000019</v>
      </c>
      <c r="AB219" s="63">
        <f t="shared" si="9"/>
        <v>8072899.9999999972</v>
      </c>
      <c r="AC219" s="63">
        <f t="shared" si="9"/>
        <v>8403799.9999999981</v>
      </c>
      <c r="AE219" s="30">
        <f>Baselines!I219/X219-1</f>
        <v>0</v>
      </c>
    </row>
    <row r="220" spans="1:31" x14ac:dyDescent="0.2">
      <c r="D220" s="3"/>
      <c r="E220" s="3"/>
      <c r="F220" s="3"/>
      <c r="G220" s="3"/>
      <c r="H220" s="3"/>
      <c r="I220" s="3"/>
      <c r="K220" s="3"/>
      <c r="L220" s="3"/>
      <c r="M220" s="3"/>
      <c r="N220" s="3"/>
      <c r="O220" s="3"/>
      <c r="P220" s="3"/>
      <c r="R220" s="3"/>
      <c r="S220" s="3"/>
      <c r="T220" s="3"/>
      <c r="U220" s="3"/>
      <c r="V220" s="3"/>
      <c r="X220" s="3"/>
      <c r="Y220" s="3"/>
      <c r="Z220" s="3"/>
      <c r="AA220" s="3"/>
      <c r="AB220" s="3"/>
      <c r="AC220" s="3"/>
      <c r="AE220" s="3"/>
    </row>
    <row r="221" spans="1:31" x14ac:dyDescent="0.2">
      <c r="B221" s="14" t="s">
        <v>489</v>
      </c>
      <c r="C221" s="1"/>
      <c r="D221" s="1"/>
      <c r="E221" s="1"/>
      <c r="F221" s="1"/>
      <c r="G221" s="1"/>
      <c r="H221" s="1"/>
      <c r="I221" s="1"/>
      <c r="K221" s="1"/>
      <c r="L221" s="1"/>
      <c r="M221" s="1"/>
      <c r="N221" s="1"/>
      <c r="O221" s="1"/>
      <c r="P221" s="1"/>
      <c r="R221" s="1"/>
      <c r="S221" s="1"/>
      <c r="T221" s="1"/>
      <c r="U221" s="1"/>
      <c r="V221" s="1"/>
      <c r="X221" s="1"/>
      <c r="Y221" s="1"/>
      <c r="Z221" s="1"/>
      <c r="AA221" s="1"/>
      <c r="AB221" s="1"/>
      <c r="AC221" s="1"/>
    </row>
    <row r="222" spans="1:31" x14ac:dyDescent="0.2">
      <c r="C222" s="1"/>
      <c r="D222" s="1"/>
      <c r="E222" s="1"/>
      <c r="F222" s="1"/>
      <c r="G222" s="1"/>
      <c r="H222" s="1"/>
      <c r="I222" s="1"/>
      <c r="K222" s="1"/>
      <c r="L222" s="1"/>
      <c r="M222" s="1"/>
      <c r="N222" s="1"/>
      <c r="O222" s="1"/>
      <c r="P222" s="1"/>
      <c r="R222" s="1"/>
      <c r="S222" s="1"/>
      <c r="T222" s="1"/>
      <c r="U222" s="1"/>
      <c r="V222" s="1"/>
      <c r="X222" s="1"/>
      <c r="Y222" s="1"/>
      <c r="Z222" s="1"/>
      <c r="AA222" s="1"/>
      <c r="AB222" s="1"/>
      <c r="AC222" s="1"/>
    </row>
    <row r="223" spans="1:31" x14ac:dyDescent="0.2">
      <c r="B223" s="1" t="s">
        <v>484</v>
      </c>
      <c r="C223" s="1"/>
      <c r="D223" s="33">
        <f>SUMIF('CCG characteristics'!$D$7:$D$215,$B223,D$9:D$217)</f>
        <v>16521834.654687848</v>
      </c>
      <c r="E223" s="33">
        <f>SUMIF('CCG characteristics'!$D$7:$D$215,$B223,E$9:E$217)</f>
        <v>16591590.582821948</v>
      </c>
      <c r="F223" s="33">
        <f>SUMIF('CCG characteristics'!$D$7:$D$215,$B223,F$9:F$217)</f>
        <v>16659487.035152467</v>
      </c>
      <c r="G223" s="33">
        <f>SUMIF('CCG characteristics'!$D$7:$D$215,$B223,G$9:G$217)</f>
        <v>16727862.740626505</v>
      </c>
      <c r="H223" s="33">
        <f>SUMIF('CCG characteristics'!$D$7:$D$215,$B223,H$9:H$217)</f>
        <v>16793804.047451098</v>
      </c>
      <c r="I223" s="33">
        <f>SUMIF('CCG characteristics'!$D$7:$D$215,$B223,I$9:I$217)</f>
        <v>16858819.163900755</v>
      </c>
      <c r="K223" s="33">
        <f>SUMIF('CCG characteristics'!$D$7:$D$215,$B223,K$9:K$217)</f>
        <v>16521834.654687848</v>
      </c>
      <c r="L223" s="33">
        <f>SUMIF('CCG characteristics'!$D$7:$D$215,$B223,L$9:L$217)</f>
        <v>16591802.630814837</v>
      </c>
      <c r="M223" s="33">
        <f>SUMIF('CCG characteristics'!$D$7:$D$215,$B223,M$9:M$217)</f>
        <v>16660018.274858305</v>
      </c>
      <c r="N223" s="33">
        <f>SUMIF('CCG characteristics'!$D$7:$D$215,$B223,N$9:N$217)</f>
        <v>16728744.118275467</v>
      </c>
      <c r="O223" s="33">
        <f>SUMIF('CCG characteristics'!$D$7:$D$215,$B223,O$9:O$217)</f>
        <v>16795157.590860467</v>
      </c>
      <c r="P223" s="33">
        <f>SUMIF('CCG characteristics'!$D$7:$D$215,$B223,P$9:P$217)</f>
        <v>16860711.448341981</v>
      </c>
      <c r="R223" s="33">
        <f>SUMIF('CCG characteristics'!$D$7:$D$215,$B223,R$9:R$217)</f>
        <v>2030031.0960659469</v>
      </c>
      <c r="S223" s="33">
        <f>SUMIF('CCG characteristics'!$D$7:$D$215,$B223,S$9:S$217)</f>
        <v>2099995.8672283809</v>
      </c>
      <c r="T223" s="33">
        <f>SUMIF('CCG characteristics'!$D$7:$D$215,$B223,T$9:T$217)</f>
        <v>2160835.9014347214</v>
      </c>
      <c r="U223" s="33">
        <f>SUMIF('CCG characteristics'!$D$7:$D$215,$B223,U$9:U$217)</f>
        <v>2223694.4981659083</v>
      </c>
      <c r="V223" s="33">
        <f>SUMIF('CCG characteristics'!$D$7:$D$215,$B223,V$9:V$217)</f>
        <v>2291405.3737736666</v>
      </c>
      <c r="X223" s="33">
        <f>SUMIF('CCG characteristics'!$D$7:$D$215,$B223,X$9:X$217)</f>
        <v>2036586.0148506176</v>
      </c>
      <c r="Y223" s="33">
        <f>SUMIF('CCG characteristics'!$D$7:$D$215,$B223,Y$9:Y$217)</f>
        <v>2106455.6628495278</v>
      </c>
      <c r="Z223" s="33">
        <f>SUMIF('CCG characteristics'!$D$7:$D$215,$B223,Z$9:Z$217)</f>
        <v>2167439.2758488646</v>
      </c>
      <c r="AA223" s="33">
        <f>SUMIF('CCG characteristics'!$D$7:$D$215,$B223,AA$9:AA$217)</f>
        <v>2230272.2730411487</v>
      </c>
      <c r="AB223" s="33">
        <f>SUMIF('CCG characteristics'!$D$7:$D$215,$B223,AB$9:AB$217)</f>
        <v>2298107.0619271016</v>
      </c>
      <c r="AC223" s="33">
        <f>SUMIF('CCG characteristics'!$D$7:$D$215,$B223,AC$9:AC$217)</f>
        <v>2385327.7607946503</v>
      </c>
      <c r="AE223" s="29">
        <f>Baselines!I223/X223-1</f>
        <v>5.9321854864109458E-3</v>
      </c>
    </row>
    <row r="224" spans="1:31" x14ac:dyDescent="0.2">
      <c r="B224" s="1" t="s">
        <v>485</v>
      </c>
      <c r="C224" s="1"/>
      <c r="D224" s="33">
        <f>SUMIF('CCG characteristics'!$D$7:$D$215,$B224,D$9:D$217)</f>
        <v>17006933.516628321</v>
      </c>
      <c r="E224" s="33">
        <f>SUMIF('CCG characteristics'!$D$7:$D$215,$B224,E$9:E$217)</f>
        <v>17129208.532748457</v>
      </c>
      <c r="F224" s="33">
        <f>SUMIF('CCG characteristics'!$D$7:$D$215,$B224,F$9:F$217)</f>
        <v>17249310.023523167</v>
      </c>
      <c r="G224" s="33">
        <f>SUMIF('CCG characteristics'!$D$7:$D$215,$B224,G$9:G$217)</f>
        <v>17370424.898058262</v>
      </c>
      <c r="H224" s="33">
        <f>SUMIF('CCG characteristics'!$D$7:$D$215,$B224,H$9:H$217)</f>
        <v>17489648.13800326</v>
      </c>
      <c r="I224" s="33">
        <f>SUMIF('CCG characteristics'!$D$7:$D$215,$B224,I$9:I$217)</f>
        <v>17608674.828654919</v>
      </c>
      <c r="K224" s="33">
        <f>SUMIF('CCG characteristics'!$D$7:$D$215,$B224,K$9:K$217)</f>
        <v>17006933.516628321</v>
      </c>
      <c r="L224" s="33">
        <f>SUMIF('CCG characteristics'!$D$7:$D$215,$B224,L$9:L$217)</f>
        <v>17129427.451740652</v>
      </c>
      <c r="M224" s="33">
        <f>SUMIF('CCG characteristics'!$D$7:$D$215,$B224,M$9:M$217)</f>
        <v>17249860.071574681</v>
      </c>
      <c r="N224" s="33">
        <f>SUMIF('CCG characteristics'!$D$7:$D$215,$B224,N$9:N$217)</f>
        <v>17371340.131791078</v>
      </c>
      <c r="O224" s="33">
        <f>SUMIF('CCG characteristics'!$D$7:$D$215,$B224,O$9:O$217)</f>
        <v>17491057.764905091</v>
      </c>
      <c r="P224" s="33">
        <f>SUMIF('CCG characteristics'!$D$7:$D$215,$B224,P$9:P$217)</f>
        <v>17610651.279145591</v>
      </c>
      <c r="R224" s="33">
        <f>SUMIF('CCG characteristics'!$D$7:$D$215,$B224,R$9:R$217)</f>
        <v>2095810.2720108975</v>
      </c>
      <c r="S224" s="33">
        <f>SUMIF('CCG characteristics'!$D$7:$D$215,$B224,S$9:S$217)</f>
        <v>2174345.4456614489</v>
      </c>
      <c r="T224" s="33">
        <f>SUMIF('CCG characteristics'!$D$7:$D$215,$B224,T$9:T$217)</f>
        <v>2243839.4148070384</v>
      </c>
      <c r="U224" s="33">
        <f>SUMIF('CCG characteristics'!$D$7:$D$215,$B224,U$9:U$217)</f>
        <v>2315832.3289617216</v>
      </c>
      <c r="V224" s="33">
        <f>SUMIF('CCG characteristics'!$D$7:$D$215,$B224,V$9:V$217)</f>
        <v>2393323.7396489866</v>
      </c>
      <c r="X224" s="33">
        <f>SUMIF('CCG characteristics'!$D$7:$D$215,$B224,X$9:X$217)</f>
        <v>2096382.3739533629</v>
      </c>
      <c r="Y224" s="33">
        <f>SUMIF('CCG characteristics'!$D$7:$D$215,$B224,Y$9:Y$217)</f>
        <v>2174711.2269811998</v>
      </c>
      <c r="Z224" s="33">
        <f>SUMIF('CCG characteristics'!$D$7:$D$215,$B224,Z$9:Z$217)</f>
        <v>2244176.6632663575</v>
      </c>
      <c r="AA224" s="33">
        <f>SUMIF('CCG characteristics'!$D$7:$D$215,$B224,AA$9:AA$217)</f>
        <v>2315943.0240298598</v>
      </c>
      <c r="AB224" s="33">
        <f>SUMIF('CCG characteristics'!$D$7:$D$215,$B224,AB$9:AB$217)</f>
        <v>2393328.1454874333</v>
      </c>
      <c r="AC224" s="33">
        <f>SUMIF('CCG characteristics'!$D$7:$D$215,$B224,AC$9:AC$217)</f>
        <v>2491423.6573303463</v>
      </c>
      <c r="AE224" s="29">
        <f>Baselines!I224/X224-1</f>
        <v>1.7349741637456395E-2</v>
      </c>
    </row>
    <row r="225" spans="2:31" s="91" customFormat="1" x14ac:dyDescent="0.2">
      <c r="B225" s="1" t="s">
        <v>284</v>
      </c>
      <c r="C225" s="1"/>
      <c r="D225" s="33">
        <f>SUMIF('CCG characteristics'!$D$7:$D$215,$B225,D$9:D$217)</f>
        <v>9573626.0863109194</v>
      </c>
      <c r="E225" s="33">
        <f>SUMIF('CCG characteristics'!$D$7:$D$215,$B225,E$9:E$217)</f>
        <v>9703630.0474501289</v>
      </c>
      <c r="F225" s="33">
        <f>SUMIF('CCG characteristics'!$D$7:$D$215,$B225,F$9:F$217)</f>
        <v>9826596.1639067754</v>
      </c>
      <c r="G225" s="33">
        <f>SUMIF('CCG characteristics'!$D$7:$D$215,$B225,G$9:G$217)</f>
        <v>9949441.0182736367</v>
      </c>
      <c r="H225" s="33">
        <f>SUMIF('CCG characteristics'!$D$7:$D$215,$B225,H$9:H$217)</f>
        <v>10065907.582231075</v>
      </c>
      <c r="I225" s="33">
        <f>SUMIF('CCG characteristics'!$D$7:$D$215,$B225,I$9:I$217)</f>
        <v>10179903.612514127</v>
      </c>
      <c r="K225" s="33">
        <f>SUMIF('CCG characteristics'!$D$7:$D$215,$B225,K$9:K$217)</f>
        <v>9573626.0863109194</v>
      </c>
      <c r="L225" s="33">
        <f>SUMIF('CCG characteristics'!$D$7:$D$215,$B225,L$9:L$217)</f>
        <v>9703754.0642082039</v>
      </c>
      <c r="M225" s="33">
        <f>SUMIF('CCG characteristics'!$D$7:$D$215,$B225,M$9:M$217)</f>
        <v>9826909.5155750774</v>
      </c>
      <c r="N225" s="33">
        <f>SUMIF('CCG characteristics'!$D$7:$D$215,$B225,N$9:N$217)</f>
        <v>9949965.2463277001</v>
      </c>
      <c r="O225" s="33">
        <f>SUMIF('CCG characteristics'!$D$7:$D$215,$B225,O$9:O$217)</f>
        <v>10066718.872087071</v>
      </c>
      <c r="P225" s="33">
        <f>SUMIF('CCG characteristics'!$D$7:$D$215,$B225,P$9:P$217)</f>
        <v>10181046.235436397</v>
      </c>
      <c r="R225" s="33">
        <f>SUMIF('CCG characteristics'!$D$7:$D$215,$B225,R$9:R$217)</f>
        <v>1187268.3720534067</v>
      </c>
      <c r="S225" s="33">
        <f>SUMIF('CCG characteristics'!$D$7:$D$215,$B225,S$9:S$217)</f>
        <v>1238682.2769262793</v>
      </c>
      <c r="T225" s="33">
        <f>SUMIF('CCG characteristics'!$D$7:$D$215,$B225,T$9:T$217)</f>
        <v>1285227.5084299089</v>
      </c>
      <c r="U225" s="33">
        <f>SUMIF('CCG characteristics'!$D$7:$D$215,$B225,U$9:U$217)</f>
        <v>1332842.9488881065</v>
      </c>
      <c r="V225" s="33">
        <f>SUMIF('CCG characteristics'!$D$7:$D$215,$B225,V$9:V$217)</f>
        <v>1383625.1291051658</v>
      </c>
      <c r="X225" s="33">
        <f>SUMIF('CCG characteristics'!$D$7:$D$215,$B225,X$9:X$217)</f>
        <v>1180105.8058196767</v>
      </c>
      <c r="Y225" s="33">
        <f>SUMIF('CCG characteristics'!$D$7:$D$215,$B225,Y$9:Y$217)</f>
        <v>1231965.4563324945</v>
      </c>
      <c r="Z225" s="33">
        <f>SUMIF('CCG characteristics'!$D$7:$D$215,$B225,Z$9:Z$217)</f>
        <v>1278463.7623365095</v>
      </c>
      <c r="AA225" s="33">
        <f>SUMIF('CCG characteristics'!$D$7:$D$215,$B225,AA$9:AA$217)</f>
        <v>1326527.051266497</v>
      </c>
      <c r="AB225" s="33">
        <f>SUMIF('CCG characteristics'!$D$7:$D$215,$B225,AB$9:AB$217)</f>
        <v>1377444.5166842213</v>
      </c>
      <c r="AC225" s="33">
        <f>SUMIF('CCG characteristics'!$D$7:$D$215,$B225,AC$9:AC$217)</f>
        <v>1440338.5227085671</v>
      </c>
      <c r="AE225" s="29">
        <f>Baselines!I225/X225-1</f>
        <v>-5.2875371897807222E-2</v>
      </c>
    </row>
    <row r="226" spans="2:31" s="91" customFormat="1" x14ac:dyDescent="0.2">
      <c r="B226" s="1" t="s">
        <v>486</v>
      </c>
      <c r="C226" s="1"/>
      <c r="D226" s="33">
        <f>SUMIF('CCG characteristics'!$D$7:$D$215,$B226,D$9:D$217)</f>
        <v>14226784.742372997</v>
      </c>
      <c r="E226" s="33">
        <f>SUMIF('CCG characteristics'!$D$7:$D$215,$B226,E$9:E$217)</f>
        <v>14332692.228813715</v>
      </c>
      <c r="F226" s="33">
        <f>SUMIF('CCG characteristics'!$D$7:$D$215,$B226,F$9:F$217)</f>
        <v>14436476.749998225</v>
      </c>
      <c r="G226" s="33">
        <f>SUMIF('CCG characteristics'!$D$7:$D$215,$B226,G$9:G$217)</f>
        <v>14541395.8090987</v>
      </c>
      <c r="H226" s="33">
        <f>SUMIF('CCG characteristics'!$D$7:$D$215,$B226,H$9:H$217)</f>
        <v>14644715.373870529</v>
      </c>
      <c r="I226" s="33">
        <f>SUMIF('CCG characteristics'!$D$7:$D$215,$B226,I$9:I$217)</f>
        <v>14748274.05826186</v>
      </c>
      <c r="K226" s="33">
        <f>SUMIF('CCG characteristics'!$D$7:$D$215,$B226,K$9:K$217)</f>
        <v>14226784.742372997</v>
      </c>
      <c r="L226" s="33">
        <f>SUMIF('CCG characteristics'!$D$7:$D$215,$B226,L$9:L$217)</f>
        <v>14332875.407069271</v>
      </c>
      <c r="M226" s="33">
        <f>SUMIF('CCG characteristics'!$D$7:$D$215,$B226,M$9:M$217)</f>
        <v>14436937.102087453</v>
      </c>
      <c r="N226" s="33">
        <f>SUMIF('CCG characteristics'!$D$7:$D$215,$B226,N$9:N$217)</f>
        <v>14542161.983561607</v>
      </c>
      <c r="O226" s="33">
        <f>SUMIF('CCG characteristics'!$D$7:$D$215,$B226,O$9:O$217)</f>
        <v>14645895.705492858</v>
      </c>
      <c r="P226" s="33">
        <f>SUMIF('CCG characteristics'!$D$7:$D$215,$B226,P$9:P$217)</f>
        <v>14749929.448788567</v>
      </c>
      <c r="R226" s="33">
        <f>SUMIF('CCG characteristics'!$D$7:$D$215,$B226,R$9:R$217)</f>
        <v>1753648.0766924694</v>
      </c>
      <c r="S226" s="33">
        <f>SUMIF('CCG characteristics'!$D$7:$D$215,$B226,S$9:S$217)</f>
        <v>1819776.410183894</v>
      </c>
      <c r="T226" s="33">
        <f>SUMIF('CCG characteristics'!$D$7:$D$215,$B226,T$9:T$217)</f>
        <v>1878397.1753283315</v>
      </c>
      <c r="U226" s="33">
        <f>SUMIF('CCG characteristics'!$D$7:$D$215,$B226,U$9:U$217)</f>
        <v>1939130.2239842587</v>
      </c>
      <c r="V226" s="33">
        <f>SUMIF('CCG characteristics'!$D$7:$D$215,$B226,V$9:V$217)</f>
        <v>2004545.7574721824</v>
      </c>
      <c r="X226" s="33">
        <f>SUMIF('CCG characteristics'!$D$7:$D$215,$B226,X$9:X$217)</f>
        <v>1753683.6221990625</v>
      </c>
      <c r="Y226" s="33">
        <f>SUMIF('CCG characteristics'!$D$7:$D$215,$B226,Y$9:Y$217)</f>
        <v>1819667.6538367823</v>
      </c>
      <c r="Z226" s="33">
        <f>SUMIF('CCG characteristics'!$D$7:$D$215,$B226,Z$9:Z$217)</f>
        <v>1878220.2985482714</v>
      </c>
      <c r="AA226" s="33">
        <f>SUMIF('CCG characteristics'!$D$7:$D$215,$B226,AA$9:AA$217)</f>
        <v>1938757.6516624952</v>
      </c>
      <c r="AB226" s="33">
        <f>SUMIF('CCG characteristics'!$D$7:$D$215,$B226,AB$9:AB$217)</f>
        <v>2004020.275901238</v>
      </c>
      <c r="AC226" s="33">
        <f>SUMIF('CCG characteristics'!$D$7:$D$215,$B226,AC$9:AC$217)</f>
        <v>2086710.0591664361</v>
      </c>
      <c r="AE226" s="29">
        <f>Baselines!I226/X226-1</f>
        <v>7.9520813357716325E-3</v>
      </c>
    </row>
    <row r="227" spans="2:31" s="91" customFormat="1" x14ac:dyDescent="0.2">
      <c r="C227" s="1"/>
      <c r="D227" s="1"/>
      <c r="E227" s="1"/>
      <c r="F227" s="1"/>
      <c r="G227" s="1"/>
      <c r="H227" s="1"/>
      <c r="I227" s="1"/>
      <c r="K227" s="1"/>
      <c r="L227" s="1"/>
      <c r="M227" s="1"/>
      <c r="N227" s="1"/>
      <c r="O227" s="1"/>
      <c r="P227" s="1"/>
      <c r="R227" s="1"/>
      <c r="S227" s="1"/>
      <c r="T227" s="1"/>
      <c r="U227" s="1"/>
      <c r="V227" s="1"/>
      <c r="X227" s="1"/>
      <c r="Y227" s="1"/>
      <c r="Z227" s="1"/>
      <c r="AA227" s="1"/>
      <c r="AB227" s="1"/>
      <c r="AC227" s="1"/>
      <c r="AE227" s="19"/>
    </row>
    <row r="228" spans="2:31" s="91" customFormat="1" x14ac:dyDescent="0.2">
      <c r="B228" s="1" t="s">
        <v>458</v>
      </c>
      <c r="C228" s="1"/>
      <c r="D228" s="34">
        <f>SUM(D223:D226)</f>
        <v>57329179.000000082</v>
      </c>
      <c r="E228" s="34">
        <f t="shared" ref="E228:I228" si="10">SUM(E223:E226)</f>
        <v>57757121.391834252</v>
      </c>
      <c r="F228" s="34">
        <f t="shared" si="10"/>
        <v>58171869.972580634</v>
      </c>
      <c r="G228" s="34">
        <f t="shared" si="10"/>
        <v>58589124.466057099</v>
      </c>
      <c r="H228" s="34">
        <f t="shared" si="10"/>
        <v>58994075.141555957</v>
      </c>
      <c r="I228" s="34">
        <f t="shared" si="10"/>
        <v>59395671.663331658</v>
      </c>
      <c r="K228" s="34">
        <f t="shared" ref="K228:P228" si="11">SUM(K223:K226)</f>
        <v>57329179.000000082</v>
      </c>
      <c r="L228" s="34">
        <f t="shared" si="11"/>
        <v>57757859.553832963</v>
      </c>
      <c r="M228" s="34">
        <f t="shared" si="11"/>
        <v>58173724.964095518</v>
      </c>
      <c r="N228" s="34">
        <f t="shared" si="11"/>
        <v>58592211.479955852</v>
      </c>
      <c r="O228" s="34">
        <f t="shared" si="11"/>
        <v>58998829.933345482</v>
      </c>
      <c r="P228" s="34">
        <f t="shared" si="11"/>
        <v>59402338.411712535</v>
      </c>
      <c r="R228" s="34">
        <f t="shared" ref="R228:V228" si="12">SUM(R223:R226)</f>
        <v>7066757.8168227207</v>
      </c>
      <c r="S228" s="34">
        <f t="shared" si="12"/>
        <v>7332800.0000000019</v>
      </c>
      <c r="T228" s="34">
        <f t="shared" si="12"/>
        <v>7568300</v>
      </c>
      <c r="U228" s="34">
        <f t="shared" si="12"/>
        <v>7811499.9999999944</v>
      </c>
      <c r="V228" s="34">
        <f t="shared" si="12"/>
        <v>8072900.0000000009</v>
      </c>
      <c r="X228" s="34">
        <f t="shared" ref="X228:AC228" si="13">SUM(X223:X226)</f>
        <v>7066757.8168227188</v>
      </c>
      <c r="Y228" s="34">
        <f t="shared" si="13"/>
        <v>7332800.0000000037</v>
      </c>
      <c r="Z228" s="34">
        <f t="shared" si="13"/>
        <v>7568300.0000000037</v>
      </c>
      <c r="AA228" s="34">
        <f t="shared" si="13"/>
        <v>7811500</v>
      </c>
      <c r="AB228" s="34">
        <f t="shared" si="13"/>
        <v>8072899.9999999944</v>
      </c>
      <c r="AC228" s="34">
        <f t="shared" si="13"/>
        <v>8403800</v>
      </c>
      <c r="AE228" s="29">
        <f>Baselines!I228/X228-1</f>
        <v>0</v>
      </c>
    </row>
    <row r="229" spans="2:31" s="91" customFormat="1" x14ac:dyDescent="0.2">
      <c r="C229" s="1"/>
      <c r="D229" s="1"/>
      <c r="E229" s="1"/>
      <c r="F229" s="1"/>
      <c r="G229" s="1"/>
      <c r="H229" s="1"/>
      <c r="I229" s="1"/>
      <c r="K229" s="1"/>
      <c r="L229" s="1"/>
      <c r="M229" s="1"/>
      <c r="N229" s="1"/>
      <c r="O229" s="1"/>
      <c r="P229" s="1"/>
      <c r="R229" s="1"/>
      <c r="S229" s="1"/>
      <c r="T229" s="1"/>
      <c r="U229" s="1"/>
      <c r="V229" s="1"/>
      <c r="X229" s="1"/>
      <c r="Y229" s="1"/>
      <c r="Z229" s="1"/>
      <c r="AA229" s="1"/>
      <c r="AB229" s="1"/>
      <c r="AC229" s="1"/>
      <c r="AE229" s="19"/>
    </row>
    <row r="230" spans="2:31" s="91" customFormat="1" x14ac:dyDescent="0.2">
      <c r="B230" s="14" t="s">
        <v>478</v>
      </c>
      <c r="C230" s="1"/>
      <c r="D230" s="1"/>
      <c r="E230" s="1"/>
      <c r="F230" s="1"/>
      <c r="G230" s="1"/>
      <c r="H230" s="1"/>
      <c r="I230" s="1"/>
      <c r="K230" s="1"/>
      <c r="L230" s="1"/>
      <c r="M230" s="1"/>
      <c r="N230" s="1"/>
      <c r="O230" s="1"/>
      <c r="P230" s="1"/>
      <c r="R230" s="1"/>
      <c r="S230" s="1"/>
      <c r="T230" s="1"/>
      <c r="U230" s="1"/>
      <c r="V230" s="1"/>
      <c r="X230" s="1"/>
      <c r="Y230" s="1"/>
      <c r="Z230" s="1"/>
      <c r="AA230" s="1"/>
      <c r="AB230" s="1"/>
      <c r="AC230" s="1"/>
      <c r="AE230" s="19"/>
    </row>
    <row r="231" spans="2:31" s="91" customFormat="1" x14ac:dyDescent="0.2">
      <c r="B231" s="1"/>
      <c r="C231" s="1"/>
      <c r="D231" s="1"/>
      <c r="E231" s="1"/>
      <c r="F231" s="1"/>
      <c r="G231" s="1"/>
      <c r="H231" s="1"/>
      <c r="I231" s="1"/>
      <c r="K231" s="1"/>
      <c r="L231" s="1"/>
      <c r="M231" s="1"/>
      <c r="N231" s="1"/>
      <c r="O231" s="1"/>
      <c r="P231" s="1"/>
      <c r="R231" s="1"/>
      <c r="S231" s="1"/>
      <c r="T231" s="1"/>
      <c r="U231" s="1"/>
      <c r="V231" s="1"/>
      <c r="X231" s="1"/>
      <c r="Y231" s="1"/>
      <c r="Z231" s="1"/>
      <c r="AA231" s="1"/>
      <c r="AB231" s="1"/>
      <c r="AC231" s="1"/>
      <c r="AE231" s="19"/>
    </row>
    <row r="232" spans="2:31" s="91" customFormat="1" x14ac:dyDescent="0.2">
      <c r="B232" s="1" t="s">
        <v>4</v>
      </c>
      <c r="C232" s="1"/>
      <c r="D232" s="33">
        <f>SUMIF('CCG characteristics'!$E$7:$E$215,$B232,D$9:D$217)</f>
        <v>1284340.5340654943</v>
      </c>
      <c r="E232" s="33">
        <f>SUMIF('CCG characteristics'!$E$7:$E$215,$B232,E$9:E$217)</f>
        <v>1288897.0026979651</v>
      </c>
      <c r="F232" s="33">
        <f>SUMIF('CCG characteristics'!$E$7:$E$215,$B232,F$9:F$217)</f>
        <v>1293325.6969949461</v>
      </c>
      <c r="G232" s="33">
        <f>SUMIF('CCG characteristics'!$E$7:$E$215,$B232,G$9:G$217)</f>
        <v>1297784.5561811619</v>
      </c>
      <c r="H232" s="33">
        <f>SUMIF('CCG characteristics'!$E$7:$E$215,$B232,H$9:H$217)</f>
        <v>1302117.8958684832</v>
      </c>
      <c r="I232" s="33">
        <f>SUMIF('CCG characteristics'!$E$7:$E$215,$B232,I$9:I$217)</f>
        <v>1306411.572590702</v>
      </c>
      <c r="K232" s="33">
        <f>SUMIF('CCG characteristics'!$E$7:$E$215,$B232,K$9:K$217)</f>
        <v>1284340.5340654943</v>
      </c>
      <c r="L232" s="33">
        <f>SUMIF('CCG characteristics'!$E$7:$E$215,$B232,L$9:L$217)</f>
        <v>1288913.4753815876</v>
      </c>
      <c r="M232" s="33">
        <f>SUMIF('CCG characteristics'!$E$7:$E$215,$B232,M$9:M$217)</f>
        <v>1293366.9387187387</v>
      </c>
      <c r="N232" s="33">
        <f>SUMIF('CCG characteristics'!$E$7:$E$215,$B232,N$9:N$217)</f>
        <v>1297852.935406812</v>
      </c>
      <c r="O232" s="33">
        <f>SUMIF('CCG characteristics'!$E$7:$E$215,$B232,O$9:O$217)</f>
        <v>1302222.8436868093</v>
      </c>
      <c r="P232" s="33">
        <f>SUMIF('CCG characteristics'!$E$7:$E$215,$B232,P$9:P$217)</f>
        <v>1306558.2081449844</v>
      </c>
      <c r="R232" s="33">
        <f>SUMIF('CCG characteristics'!$E$7:$E$215,$B232,R$9:R$217)</f>
        <v>157700.43155549234</v>
      </c>
      <c r="S232" s="33">
        <f>SUMIF('CCG characteristics'!$E$7:$E$215,$B232,S$9:S$217)</f>
        <v>163028.94638585101</v>
      </c>
      <c r="T232" s="33">
        <f>SUMIF('CCG characteristics'!$E$7:$E$215,$B232,T$9:T$217)</f>
        <v>167642.4241880617</v>
      </c>
      <c r="U232" s="33">
        <f>SUMIF('CCG characteristics'!$E$7:$E$215,$B232,U$9:U$217)</f>
        <v>172415.51662891917</v>
      </c>
      <c r="V232" s="33">
        <f>SUMIF('CCG characteristics'!$E$7:$E$215,$B232,V$9:V$217)</f>
        <v>177563.94850028199</v>
      </c>
      <c r="X232" s="33">
        <f>SUMIF('CCG characteristics'!$E$7:$E$215,$B232,X$9:X$217)</f>
        <v>158315.95126400789</v>
      </c>
      <c r="Y232" s="33">
        <f>SUMIF('CCG characteristics'!$E$7:$E$215,$B232,Y$9:Y$217)</f>
        <v>163637.37862323353</v>
      </c>
      <c r="Z232" s="33">
        <f>SUMIF('CCG characteristics'!$E$7:$E$215,$B232,Z$9:Z$217)</f>
        <v>168264.77947469402</v>
      </c>
      <c r="AA232" s="33">
        <f>SUMIF('CCG characteristics'!$E$7:$E$215,$B232,AA$9:AA$217)</f>
        <v>173029.45133584083</v>
      </c>
      <c r="AB232" s="33">
        <f>SUMIF('CCG characteristics'!$E$7:$E$215,$B232,AB$9:AB$217)</f>
        <v>178185.14039475154</v>
      </c>
      <c r="AC232" s="33">
        <f>SUMIF('CCG characteristics'!$E$7:$E$215,$B232,AC$9:AC$217)</f>
        <v>184842.11502764432</v>
      </c>
      <c r="AE232" s="29">
        <f>Baselines!I232/X232-1</f>
        <v>6.2520855649511375E-2</v>
      </c>
    </row>
    <row r="233" spans="2:31" s="91" customFormat="1" x14ac:dyDescent="0.2">
      <c r="B233" s="1" t="s">
        <v>9</v>
      </c>
      <c r="C233" s="1"/>
      <c r="D233" s="33">
        <f>SUMIF('CCG characteristics'!$E$7:$E$215,$B233,D$9:D$217)</f>
        <v>2063755.6280879071</v>
      </c>
      <c r="E233" s="33">
        <f>SUMIF('CCG characteristics'!$E$7:$E$215,$B233,E$9:E$217)</f>
        <v>2068047.6667333143</v>
      </c>
      <c r="F233" s="33">
        <f>SUMIF('CCG characteristics'!$E$7:$E$215,$B233,F$9:F$217)</f>
        <v>2072252.0068032537</v>
      </c>
      <c r="G233" s="33">
        <f>SUMIF('CCG characteristics'!$E$7:$E$215,$B233,G$9:G$217)</f>
        <v>2076579.3381895265</v>
      </c>
      <c r="H233" s="33">
        <f>SUMIF('CCG characteristics'!$E$7:$E$215,$B233,H$9:H$217)</f>
        <v>2080672.5751778565</v>
      </c>
      <c r="I233" s="33">
        <f>SUMIF('CCG characteristics'!$E$7:$E$215,$B233,I$9:I$217)</f>
        <v>2084682.099236781</v>
      </c>
      <c r="K233" s="33">
        <f>SUMIF('CCG characteristics'!$E$7:$E$215,$B233,K$9:K$217)</f>
        <v>2063755.6280879071</v>
      </c>
      <c r="L233" s="33">
        <f>SUMIF('CCG characteristics'!$E$7:$E$215,$B233,L$9:L$217)</f>
        <v>2068074.0973129955</v>
      </c>
      <c r="M233" s="33">
        <f>SUMIF('CCG characteristics'!$E$7:$E$215,$B233,M$9:M$217)</f>
        <v>2072318.0870219427</v>
      </c>
      <c r="N233" s="33">
        <f>SUMIF('CCG characteristics'!$E$7:$E$215,$B233,N$9:N$217)</f>
        <v>2076688.751486572</v>
      </c>
      <c r="O233" s="33">
        <f>SUMIF('CCG characteristics'!$E$7:$E$215,$B233,O$9:O$217)</f>
        <v>2080840.272778902</v>
      </c>
      <c r="P233" s="33">
        <f>SUMIF('CCG characteristics'!$E$7:$E$215,$B233,P$9:P$217)</f>
        <v>2084916.090209869</v>
      </c>
      <c r="R233" s="33">
        <f>SUMIF('CCG characteristics'!$E$7:$E$215,$B233,R$9:R$217)</f>
        <v>253031.86277763202</v>
      </c>
      <c r="S233" s="33">
        <f>SUMIF('CCG characteristics'!$E$7:$E$215,$B233,S$9:S$217)</f>
        <v>261215.76498485054</v>
      </c>
      <c r="T233" s="33">
        <f>SUMIF('CCG characteristics'!$E$7:$E$215,$B233,T$9:T$217)</f>
        <v>268243.90274554747</v>
      </c>
      <c r="U233" s="33">
        <f>SUMIF('CCG characteristics'!$E$7:$E$215,$B233,U$9:U$217)</f>
        <v>275505.18898723996</v>
      </c>
      <c r="V233" s="33">
        <f>SUMIF('CCG characteristics'!$E$7:$E$215,$B233,V$9:V$217)</f>
        <v>283344.38600714371</v>
      </c>
      <c r="X233" s="33">
        <f>SUMIF('CCG characteristics'!$E$7:$E$215,$B233,X$9:X$217)</f>
        <v>254391.59379557968</v>
      </c>
      <c r="Y233" s="33">
        <f>SUMIF('CCG characteristics'!$E$7:$E$215,$B233,Y$9:Y$217)</f>
        <v>262557.75158431003</v>
      </c>
      <c r="Z233" s="33">
        <f>SUMIF('CCG characteristics'!$E$7:$E$215,$B233,Z$9:Z$217)</f>
        <v>269604.96319752949</v>
      </c>
      <c r="AA233" s="33">
        <f>SUMIF('CCG characteristics'!$E$7:$E$215,$B233,AA$9:AA$217)</f>
        <v>276863.6610991694</v>
      </c>
      <c r="AB233" s="33">
        <f>SUMIF('CCG characteristics'!$E$7:$E$215,$B233,AB$9:AB$217)</f>
        <v>284724.552285104</v>
      </c>
      <c r="AC233" s="33">
        <f>SUMIF('CCG characteristics'!$E$7:$E$215,$B233,AC$9:AC$217)</f>
        <v>294958.38560205552</v>
      </c>
      <c r="AE233" s="29">
        <f>Baselines!I233/X233-1</f>
        <v>2.4129752531653725E-2</v>
      </c>
    </row>
    <row r="234" spans="2:31" s="91" customFormat="1" x14ac:dyDescent="0.2">
      <c r="B234" s="1" t="s">
        <v>31</v>
      </c>
      <c r="C234" s="1"/>
      <c r="D234" s="33">
        <f>SUMIF('CCG characteristics'!$E$7:$E$215,$B234,D$9:D$217)</f>
        <v>1572592.51071095</v>
      </c>
      <c r="E234" s="33">
        <f>SUMIF('CCG characteristics'!$E$7:$E$215,$B234,E$9:E$217)</f>
        <v>1576272.2143045501</v>
      </c>
      <c r="F234" s="33">
        <f>SUMIF('CCG characteristics'!$E$7:$E$215,$B234,F$9:F$217)</f>
        <v>1579977.458403422</v>
      </c>
      <c r="G234" s="33">
        <f>SUMIF('CCG characteristics'!$E$7:$E$215,$B234,G$9:G$217)</f>
        <v>1583826.4847414594</v>
      </c>
      <c r="H234" s="33">
        <f>SUMIF('CCG characteristics'!$E$7:$E$215,$B234,H$9:H$217)</f>
        <v>1587515.8810554489</v>
      </c>
      <c r="I234" s="33">
        <f>SUMIF('CCG characteristics'!$E$7:$E$215,$B234,I$9:I$217)</f>
        <v>1591190.8275318872</v>
      </c>
      <c r="K234" s="33">
        <f>SUMIF('CCG characteristics'!$E$7:$E$215,$B234,K$9:K$217)</f>
        <v>1572592.51071095</v>
      </c>
      <c r="L234" s="33">
        <f>SUMIF('CCG characteristics'!$E$7:$E$215,$B234,L$9:L$217)</f>
        <v>1576292.3597726794</v>
      </c>
      <c r="M234" s="33">
        <f>SUMIF('CCG characteristics'!$E$7:$E$215,$B234,M$9:M$217)</f>
        <v>1580027.8409127076</v>
      </c>
      <c r="N234" s="33">
        <f>SUMIF('CCG characteristics'!$E$7:$E$215,$B234,N$9:N$217)</f>
        <v>1583909.9352865247</v>
      </c>
      <c r="O234" s="33">
        <f>SUMIF('CCG characteristics'!$E$7:$E$215,$B234,O$9:O$217)</f>
        <v>1587643.8313192488</v>
      </c>
      <c r="P234" s="33">
        <f>SUMIF('CCG characteristics'!$E$7:$E$215,$B234,P$9:P$217)</f>
        <v>1591369.4275641129</v>
      </c>
      <c r="R234" s="33">
        <f>SUMIF('CCG characteristics'!$E$7:$E$215,$B234,R$9:R$217)</f>
        <v>192861.65451888324</v>
      </c>
      <c r="S234" s="33">
        <f>SUMIF('CCG characteristics'!$E$7:$E$215,$B234,S$9:S$217)</f>
        <v>199162.56280641363</v>
      </c>
      <c r="T234" s="33">
        <f>SUMIF('CCG characteristics'!$E$7:$E$215,$B234,T$9:T$217)</f>
        <v>204592.13367172331</v>
      </c>
      <c r="U234" s="33">
        <f>SUMIF('CCG characteristics'!$E$7:$E$215,$B234,U$9:U$217)</f>
        <v>210205.5210647643</v>
      </c>
      <c r="V234" s="33">
        <f>SUMIF('CCG characteristics'!$E$7:$E$215,$B234,V$9:V$217)</f>
        <v>216270.37916825942</v>
      </c>
      <c r="X234" s="33">
        <f>SUMIF('CCG characteristics'!$E$7:$E$215,$B234,X$9:X$217)</f>
        <v>193847.71614719013</v>
      </c>
      <c r="Y234" s="33">
        <f>SUMIF('CCG characteristics'!$E$7:$E$215,$B234,Y$9:Y$217)</f>
        <v>200122.3159069448</v>
      </c>
      <c r="Z234" s="33">
        <f>SUMIF('CCG characteristics'!$E$7:$E$215,$B234,Z$9:Z$217)</f>
        <v>205558.86211103265</v>
      </c>
      <c r="AA234" s="33">
        <f>SUMIF('CCG characteristics'!$E$7:$E$215,$B234,AA$9:AA$217)</f>
        <v>211166.50399385154</v>
      </c>
      <c r="AB234" s="33">
        <f>SUMIF('CCG characteristics'!$E$7:$E$215,$B234,AB$9:AB$217)</f>
        <v>217239.73001391994</v>
      </c>
      <c r="AC234" s="33">
        <f>SUMIF('CCG characteristics'!$E$7:$E$215,$B234,AC$9:AC$217)</f>
        <v>225135.08311191993</v>
      </c>
      <c r="AE234" s="29">
        <f>Baselines!I234/X234-1</f>
        <v>-2.5214205482198437E-2</v>
      </c>
    </row>
    <row r="235" spans="2:31" s="91" customFormat="1" x14ac:dyDescent="0.2">
      <c r="B235" s="1" t="s">
        <v>36</v>
      </c>
      <c r="C235" s="1"/>
      <c r="D235" s="33">
        <f>SUMIF('CCG characteristics'!$E$7:$E$215,$B235,D$9:D$217)</f>
        <v>3135155.2002031463</v>
      </c>
      <c r="E235" s="33">
        <f>SUMIF('CCG characteristics'!$E$7:$E$215,$B235,E$9:E$217)</f>
        <v>3155046.3703504726</v>
      </c>
      <c r="F235" s="33">
        <f>SUMIF('CCG characteristics'!$E$7:$E$215,$B235,F$9:F$217)</f>
        <v>3174285.8362509045</v>
      </c>
      <c r="G235" s="33">
        <f>SUMIF('CCG characteristics'!$E$7:$E$215,$B235,G$9:G$217)</f>
        <v>3193478.3191047576</v>
      </c>
      <c r="H235" s="33">
        <f>SUMIF('CCG characteristics'!$E$7:$E$215,$B235,H$9:H$217)</f>
        <v>3211939.2895569419</v>
      </c>
      <c r="I235" s="33">
        <f>SUMIF('CCG characteristics'!$E$7:$E$215,$B235,I$9:I$217)</f>
        <v>3230019.7899433323</v>
      </c>
      <c r="K235" s="33">
        <f>SUMIF('CCG characteristics'!$E$7:$E$215,$B235,K$9:K$217)</f>
        <v>3135155.2002031463</v>
      </c>
      <c r="L235" s="33">
        <f>SUMIF('CCG characteristics'!$E$7:$E$215,$B235,L$9:L$217)</f>
        <v>3155086.6932626721</v>
      </c>
      <c r="M235" s="33">
        <f>SUMIF('CCG characteristics'!$E$7:$E$215,$B235,M$9:M$217)</f>
        <v>3174387.0582555411</v>
      </c>
      <c r="N235" s="33">
        <f>SUMIF('CCG characteristics'!$E$7:$E$215,$B235,N$9:N$217)</f>
        <v>3193646.5809118128</v>
      </c>
      <c r="O235" s="33">
        <f>SUMIF('CCG characteristics'!$E$7:$E$215,$B235,O$9:O$217)</f>
        <v>3212198.1647495064</v>
      </c>
      <c r="P235" s="33">
        <f>SUMIF('CCG characteristics'!$E$7:$E$215,$B235,P$9:P$217)</f>
        <v>3230382.3370549609</v>
      </c>
      <c r="R235" s="33">
        <f>SUMIF('CCG characteristics'!$E$7:$E$215,$B235,R$9:R$217)</f>
        <v>386029.42914784147</v>
      </c>
      <c r="S235" s="33">
        <f>SUMIF('CCG characteristics'!$E$7:$E$215,$B235,S$9:S$217)</f>
        <v>400131.59609673888</v>
      </c>
      <c r="T235" s="33">
        <f>SUMIF('CCG characteristics'!$E$7:$E$215,$B235,T$9:T$217)</f>
        <v>412520.2788528215</v>
      </c>
      <c r="U235" s="33">
        <f>SUMIF('CCG characteristics'!$E$7:$E$215,$B235,U$9:U$217)</f>
        <v>425298.02696576825</v>
      </c>
      <c r="V235" s="33">
        <f>SUMIF('CCG characteristics'!$E$7:$E$215,$B235,V$9:V$217)</f>
        <v>439015.60554843431</v>
      </c>
      <c r="X235" s="33">
        <f>SUMIF('CCG characteristics'!$E$7:$E$215,$B235,X$9:X$217)</f>
        <v>386459.09298627754</v>
      </c>
      <c r="Y235" s="33">
        <f>SUMIF('CCG characteristics'!$E$7:$E$215,$B235,Y$9:Y$217)</f>
        <v>400562.27642565395</v>
      </c>
      <c r="Z235" s="33">
        <f>SUMIF('CCG characteristics'!$E$7:$E$215,$B235,Z$9:Z$217)</f>
        <v>412982.21126158466</v>
      </c>
      <c r="AA235" s="33">
        <f>SUMIF('CCG characteristics'!$E$7:$E$215,$B235,AA$9:AA$217)</f>
        <v>425776.21900014731</v>
      </c>
      <c r="AB235" s="33">
        <f>SUMIF('CCG characteristics'!$E$7:$E$215,$B235,AB$9:AB$217)</f>
        <v>439529.98039966088</v>
      </c>
      <c r="AC235" s="33">
        <f>SUMIF('CCG characteristics'!$E$7:$E$215,$B235,AC$9:AC$217)</f>
        <v>457010.41086944367</v>
      </c>
      <c r="AE235" s="29">
        <f>Baselines!I235/X235-1</f>
        <v>-3.5002651591789169E-2</v>
      </c>
    </row>
    <row r="236" spans="2:31" s="91" customFormat="1" x14ac:dyDescent="0.2">
      <c r="B236" s="1" t="s">
        <v>49</v>
      </c>
      <c r="C236" s="1"/>
      <c r="D236" s="33">
        <f>SUMIF('CCG characteristics'!$E$7:$E$215,$B236,D$9:D$217)</f>
        <v>1285688.9366779542</v>
      </c>
      <c r="E236" s="33">
        <f>SUMIF('CCG characteristics'!$E$7:$E$215,$B236,E$9:E$217)</f>
        <v>1290355.0360932713</v>
      </c>
      <c r="F236" s="33">
        <f>SUMIF('CCG characteristics'!$E$7:$E$215,$B236,F$9:F$217)</f>
        <v>1294970.7830097144</v>
      </c>
      <c r="G236" s="33">
        <f>SUMIF('CCG characteristics'!$E$7:$E$215,$B236,G$9:G$217)</f>
        <v>1299681.9071608153</v>
      </c>
      <c r="H236" s="33">
        <f>SUMIF('CCG characteristics'!$E$7:$E$215,$B236,H$9:H$217)</f>
        <v>1304397.0626046287</v>
      </c>
      <c r="I236" s="33">
        <f>SUMIF('CCG characteristics'!$E$7:$E$215,$B236,I$9:I$217)</f>
        <v>1309187.7862518569</v>
      </c>
      <c r="K236" s="33">
        <f>SUMIF('CCG characteristics'!$E$7:$E$215,$B236,K$9:K$217)</f>
        <v>1285688.9366779542</v>
      </c>
      <c r="L236" s="33">
        <f>SUMIF('CCG characteristics'!$E$7:$E$215,$B236,L$9:L$217)</f>
        <v>1290371.5274112169</v>
      </c>
      <c r="M236" s="33">
        <f>SUMIF('CCG characteristics'!$E$7:$E$215,$B236,M$9:M$217)</f>
        <v>1295012.0771922057</v>
      </c>
      <c r="N236" s="33">
        <f>SUMIF('CCG characteristics'!$E$7:$E$215,$B236,N$9:N$217)</f>
        <v>1299750.3863563645</v>
      </c>
      <c r="O236" s="33">
        <f>SUMIF('CCG characteristics'!$E$7:$E$215,$B236,O$9:O$217)</f>
        <v>1304502.1941187456</v>
      </c>
      <c r="P236" s="33">
        <f>SUMIF('CCG characteristics'!$E$7:$E$215,$B236,P$9:P$217)</f>
        <v>1309334.7334166896</v>
      </c>
      <c r="R236" s="33">
        <f>SUMIF('CCG characteristics'!$E$7:$E$215,$B236,R$9:R$217)</f>
        <v>157878.8263342689</v>
      </c>
      <c r="S236" s="33">
        <f>SUMIF('CCG characteristics'!$E$7:$E$215,$B236,S$9:S$217)</f>
        <v>163236.31614609389</v>
      </c>
      <c r="T236" s="33">
        <f>SUMIF('CCG characteristics'!$E$7:$E$215,$B236,T$9:T$217)</f>
        <v>167887.51611510749</v>
      </c>
      <c r="U236" s="33">
        <f>SUMIF('CCG characteristics'!$E$7:$E$215,$B236,U$9:U$217)</f>
        <v>172717.3047477545</v>
      </c>
      <c r="V236" s="33">
        <f>SUMIF('CCG characteristics'!$E$7:$E$215,$B236,V$9:V$217)</f>
        <v>177941.28399691841</v>
      </c>
      <c r="X236" s="33">
        <f>SUMIF('CCG characteristics'!$E$7:$E$215,$B236,X$9:X$217)</f>
        <v>158482.16391292488</v>
      </c>
      <c r="Y236" s="33">
        <f>SUMIF('CCG characteristics'!$E$7:$E$215,$B236,Y$9:Y$217)</f>
        <v>163822.48942902611</v>
      </c>
      <c r="Z236" s="33">
        <f>SUMIF('CCG characteristics'!$E$7:$E$215,$B236,Z$9:Z$217)</f>
        <v>168478.80911636516</v>
      </c>
      <c r="AA236" s="33">
        <f>SUMIF('CCG characteristics'!$E$7:$E$215,$B236,AA$9:AA$217)</f>
        <v>173282.41905489503</v>
      </c>
      <c r="AB236" s="33">
        <f>SUMIF('CCG characteristics'!$E$7:$E$215,$B236,AB$9:AB$217)</f>
        <v>178497.02739526946</v>
      </c>
      <c r="AC236" s="33">
        <f>SUMIF('CCG characteristics'!$E$7:$E$215,$B236,AC$9:AC$217)</f>
        <v>185234.91712436706</v>
      </c>
      <c r="AE236" s="29">
        <f>Baselines!I236/X236-1</f>
        <v>1.4890231359862671E-2</v>
      </c>
    </row>
    <row r="237" spans="2:31" s="91" customFormat="1" x14ac:dyDescent="0.2">
      <c r="B237" s="1" t="s">
        <v>56</v>
      </c>
      <c r="C237" s="1"/>
      <c r="D237" s="33">
        <f>SUMIF('CCG characteristics'!$E$7:$E$215,$B237,D$9:D$217)</f>
        <v>1412916.5357173225</v>
      </c>
      <c r="E237" s="33">
        <f>SUMIF('CCG characteristics'!$E$7:$E$215,$B237,E$9:E$217)</f>
        <v>1415726.3405524218</v>
      </c>
      <c r="F237" s="33">
        <f>SUMIF('CCG characteristics'!$E$7:$E$215,$B237,F$9:F$217)</f>
        <v>1418499.4407046083</v>
      </c>
      <c r="G237" s="33">
        <f>SUMIF('CCG characteristics'!$E$7:$E$215,$B237,G$9:G$217)</f>
        <v>1421334.7709927498</v>
      </c>
      <c r="H237" s="33">
        <f>SUMIF('CCG characteristics'!$E$7:$E$215,$B237,H$9:H$217)</f>
        <v>1424072.6966400817</v>
      </c>
      <c r="I237" s="33">
        <f>SUMIF('CCG characteristics'!$E$7:$E$215,$B237,I$9:I$217)</f>
        <v>1426825.0532946456</v>
      </c>
      <c r="K237" s="33">
        <f>SUMIF('CCG characteristics'!$E$7:$E$215,$B237,K$9:K$217)</f>
        <v>1412916.5357173225</v>
      </c>
      <c r="L237" s="33">
        <f>SUMIF('CCG characteristics'!$E$7:$E$215,$B237,L$9:L$217)</f>
        <v>1415744.4341720482</v>
      </c>
      <c r="M237" s="33">
        <f>SUMIF('CCG characteristics'!$E$7:$E$215,$B237,M$9:M$217)</f>
        <v>1418544.6739836421</v>
      </c>
      <c r="N237" s="33">
        <f>SUMIF('CCG characteristics'!$E$7:$E$215,$B237,N$9:N$217)</f>
        <v>1421409.6599799609</v>
      </c>
      <c r="O237" s="33">
        <f>SUMIF('CCG characteristics'!$E$7:$E$215,$B237,O$9:O$217)</f>
        <v>1424187.4737452306</v>
      </c>
      <c r="P237" s="33">
        <f>SUMIF('CCG characteristics'!$E$7:$E$215,$B237,P$9:P$217)</f>
        <v>1426985.2044192557</v>
      </c>
      <c r="R237" s="33">
        <f>SUMIF('CCG characteristics'!$E$7:$E$215,$B237,R$9:R$217)</f>
        <v>173218.38316192664</v>
      </c>
      <c r="S237" s="33">
        <f>SUMIF('CCG characteristics'!$E$7:$E$215,$B237,S$9:S$217)</f>
        <v>178807.60415131139</v>
      </c>
      <c r="T237" s="33">
        <f>SUMIF('CCG characteristics'!$E$7:$E$215,$B237,T$9:T$217)</f>
        <v>183602.12830175372</v>
      </c>
      <c r="U237" s="33">
        <f>SUMIF('CCG characteristics'!$E$7:$E$215,$B237,U$9:U$217)</f>
        <v>188563.74717480809</v>
      </c>
      <c r="V237" s="33">
        <f>SUMIF('CCG characteristics'!$E$7:$E$215,$B237,V$9:V$217)</f>
        <v>193930.22505128852</v>
      </c>
      <c r="X237" s="33">
        <f>SUMIF('CCG characteristics'!$E$7:$E$215,$B237,X$9:X$217)</f>
        <v>174165.04383044541</v>
      </c>
      <c r="Y237" s="33">
        <f>SUMIF('CCG characteristics'!$E$7:$E$215,$B237,Y$9:Y$217)</f>
        <v>179739.5344476173</v>
      </c>
      <c r="Z237" s="33">
        <f>SUMIF('CCG characteristics'!$E$7:$E$215,$B237,Z$9:Z$217)</f>
        <v>184550.18417226299</v>
      </c>
      <c r="AA237" s="33">
        <f>SUMIF('CCG characteristics'!$E$7:$E$215,$B237,AA$9:AA$217)</f>
        <v>189502.00510407213</v>
      </c>
      <c r="AB237" s="33">
        <f>SUMIF('CCG characteristics'!$E$7:$E$215,$B237,AB$9:AB$217)</f>
        <v>194873.74698425506</v>
      </c>
      <c r="AC237" s="33">
        <f>SUMIF('CCG characteristics'!$E$7:$E$215,$B237,AC$9:AC$217)</f>
        <v>201879.22868932085</v>
      </c>
      <c r="AE237" s="29">
        <f>Baselines!I237/X237-1</f>
        <v>-2.4241625860099036E-2</v>
      </c>
    </row>
    <row r="238" spans="2:31" s="91" customFormat="1" x14ac:dyDescent="0.2">
      <c r="B238" s="1" t="s">
        <v>102</v>
      </c>
      <c r="C238" s="1"/>
      <c r="D238" s="33">
        <f>SUMIF('CCG characteristics'!$E$7:$E$215,$B238,D$9:D$217)</f>
        <v>2518527.2396453349</v>
      </c>
      <c r="E238" s="33">
        <f>SUMIF('CCG characteristics'!$E$7:$E$215,$B238,E$9:E$217)</f>
        <v>2534893.8416107921</v>
      </c>
      <c r="F238" s="33">
        <f>SUMIF('CCG characteristics'!$E$7:$E$215,$B238,F$9:F$217)</f>
        <v>2550636.0833020746</v>
      </c>
      <c r="G238" s="33">
        <f>SUMIF('CCG characteristics'!$E$7:$E$215,$B238,G$9:G$217)</f>
        <v>2566276.4470878514</v>
      </c>
      <c r="H238" s="33">
        <f>SUMIF('CCG characteristics'!$E$7:$E$215,$B238,H$9:H$217)</f>
        <v>2581291.8986535231</v>
      </c>
      <c r="I238" s="33">
        <f>SUMIF('CCG characteristics'!$E$7:$E$215,$B238,I$9:I$217)</f>
        <v>2595971.4547294183</v>
      </c>
      <c r="K238" s="33">
        <f>SUMIF('CCG characteristics'!$E$7:$E$215,$B238,K$9:K$217)</f>
        <v>2518527.2396453349</v>
      </c>
      <c r="L238" s="33">
        <f>SUMIF('CCG characteristics'!$E$7:$E$215,$B238,L$9:L$217)</f>
        <v>2534926.2386946413</v>
      </c>
      <c r="M238" s="33">
        <f>SUMIF('CCG characteristics'!$E$7:$E$215,$B238,M$9:M$217)</f>
        <v>2550717.4182891459</v>
      </c>
      <c r="N238" s="33">
        <f>SUMIF('CCG characteristics'!$E$7:$E$215,$B238,N$9:N$217)</f>
        <v>2566411.6621321514</v>
      </c>
      <c r="O238" s="33">
        <f>SUMIF('CCG characteristics'!$E$7:$E$215,$B238,O$9:O$217)</f>
        <v>2581499.945063212</v>
      </c>
      <c r="P238" s="33">
        <f>SUMIF('CCG characteristics'!$E$7:$E$215,$B238,P$9:P$217)</f>
        <v>2596262.83435369</v>
      </c>
      <c r="R238" s="33">
        <f>SUMIF('CCG characteristics'!$E$7:$E$215,$B238,R$9:R$217)</f>
        <v>310151.89881938021</v>
      </c>
      <c r="S238" s="33">
        <f>SUMIF('CCG characteristics'!$E$7:$E$215,$B238,S$9:S$217)</f>
        <v>321518.01687745791</v>
      </c>
      <c r="T238" s="33">
        <f>SUMIF('CCG characteristics'!$E$7:$E$215,$B238,T$9:T$217)</f>
        <v>331500.94341735879</v>
      </c>
      <c r="U238" s="33">
        <f>SUMIF('CCG characteristics'!$E$7:$E$215,$B238,U$9:U$217)</f>
        <v>341792.99561776582</v>
      </c>
      <c r="V238" s="33">
        <f>SUMIF('CCG characteristics'!$E$7:$E$215,$B238,V$9:V$217)</f>
        <v>352837.4605421474</v>
      </c>
      <c r="X238" s="33">
        <f>SUMIF('CCG characteristics'!$E$7:$E$215,$B238,X$9:X$217)</f>
        <v>310449.62387555896</v>
      </c>
      <c r="Y238" s="33">
        <f>SUMIF('CCG characteristics'!$E$7:$E$215,$B238,Y$9:Y$217)</f>
        <v>321828.18523209146</v>
      </c>
      <c r="Z238" s="33">
        <f>SUMIF('CCG characteristics'!$E$7:$E$215,$B238,Z$9:Z$217)</f>
        <v>331843.88052771991</v>
      </c>
      <c r="AA238" s="33">
        <f>SUMIF('CCG characteristics'!$E$7:$E$215,$B238,AA$9:AA$217)</f>
        <v>342153.40558708011</v>
      </c>
      <c r="AB238" s="33">
        <f>SUMIF('CCG characteristics'!$E$7:$E$215,$B238,AB$9:AB$217)</f>
        <v>353230.57982751861</v>
      </c>
      <c r="AC238" s="33">
        <f>SUMIF('CCG characteristics'!$E$7:$E$215,$B238,AC$9:AC$217)</f>
        <v>367299.91092471092</v>
      </c>
      <c r="AE238" s="29">
        <f>Baselines!I238/X238-1</f>
        <v>2.5573798496929312E-2</v>
      </c>
    </row>
    <row r="239" spans="2:31" s="91" customFormat="1" x14ac:dyDescent="0.2">
      <c r="B239" s="1" t="s">
        <v>105</v>
      </c>
      <c r="C239" s="1"/>
      <c r="D239" s="33">
        <f>SUMIF('CCG characteristics'!$E$7:$E$215,$B239,D$9:D$217)</f>
        <v>1551992.6133407839</v>
      </c>
      <c r="E239" s="33">
        <f>SUMIF('CCG characteristics'!$E$7:$E$215,$B239,E$9:E$217)</f>
        <v>1559310.8531122999</v>
      </c>
      <c r="F239" s="33">
        <f>SUMIF('CCG characteristics'!$E$7:$E$215,$B239,F$9:F$217)</f>
        <v>1566405.6075974461</v>
      </c>
      <c r="G239" s="33">
        <f>SUMIF('CCG characteristics'!$E$7:$E$215,$B239,G$9:G$217)</f>
        <v>1573523.9647106603</v>
      </c>
      <c r="H239" s="33">
        <f>SUMIF('CCG characteristics'!$E$7:$E$215,$B239,H$9:H$217)</f>
        <v>1580375.1217445631</v>
      </c>
      <c r="I239" s="33">
        <f>SUMIF('CCG characteristics'!$E$7:$E$215,$B239,I$9:I$217)</f>
        <v>1587074.831628554</v>
      </c>
      <c r="K239" s="33">
        <f>SUMIF('CCG characteristics'!$E$7:$E$215,$B239,K$9:K$217)</f>
        <v>1551992.6133407839</v>
      </c>
      <c r="L239" s="33">
        <f>SUMIF('CCG characteristics'!$E$7:$E$215,$B239,L$9:L$217)</f>
        <v>1559330.7818066014</v>
      </c>
      <c r="M239" s="33">
        <f>SUMIF('CCG characteristics'!$E$7:$E$215,$B239,M$9:M$217)</f>
        <v>1566455.5573259376</v>
      </c>
      <c r="N239" s="33">
        <f>SUMIF('CCG characteristics'!$E$7:$E$215,$B239,N$9:N$217)</f>
        <v>1573606.8724242223</v>
      </c>
      <c r="O239" s="33">
        <f>SUMIF('CCG characteristics'!$E$7:$E$215,$B239,O$9:O$217)</f>
        <v>1580502.4964789785</v>
      </c>
      <c r="P239" s="33">
        <f>SUMIF('CCG characteristics'!$E$7:$E$215,$B239,P$9:P$217)</f>
        <v>1587252.9696690503</v>
      </c>
      <c r="R239" s="33">
        <f>SUMIF('CCG characteristics'!$E$7:$E$215,$B239,R$9:R$217)</f>
        <v>190786.38087468405</v>
      </c>
      <c r="S239" s="33">
        <f>SUMIF('CCG characteristics'!$E$7:$E$215,$B239,S$9:S$217)</f>
        <v>197451.77600109059</v>
      </c>
      <c r="T239" s="33">
        <f>SUMIF('CCG characteristics'!$E$7:$E$215,$B239,T$9:T$217)</f>
        <v>203261.29688145401</v>
      </c>
      <c r="U239" s="33">
        <f>SUMIF('CCG characteristics'!$E$7:$E$215,$B239,U$9:U$217)</f>
        <v>209260.00168467162</v>
      </c>
      <c r="V239" s="33">
        <f>SUMIF('CCG characteristics'!$E$7:$E$215,$B239,V$9:V$217)</f>
        <v>215710.94407143333</v>
      </c>
      <c r="X239" s="33">
        <f>SUMIF('CCG characteristics'!$E$7:$E$215,$B239,X$9:X$217)</f>
        <v>191308.44228515969</v>
      </c>
      <c r="Y239" s="33">
        <f>SUMIF('CCG characteristics'!$E$7:$E$215,$B239,Y$9:Y$217)</f>
        <v>197968.91445006197</v>
      </c>
      <c r="Z239" s="33">
        <f>SUMIF('CCG characteristics'!$E$7:$E$215,$B239,Z$9:Z$217)</f>
        <v>203793.13172445094</v>
      </c>
      <c r="AA239" s="33">
        <f>SUMIF('CCG characteristics'!$E$7:$E$215,$B239,AA$9:AA$217)</f>
        <v>209792.90205058968</v>
      </c>
      <c r="AB239" s="33">
        <f>SUMIF('CCG characteristics'!$E$7:$E$215,$B239,AB$9:AB$217)</f>
        <v>216262.57026181725</v>
      </c>
      <c r="AC239" s="33">
        <f>SUMIF('CCG characteristics'!$E$7:$E$215,$B239,AC$9:AC$217)</f>
        <v>224552.71733670819</v>
      </c>
      <c r="AE239" s="29">
        <f>Baselines!I239/X239-1</f>
        <v>2.7304376390531626E-2</v>
      </c>
    </row>
    <row r="240" spans="2:31" s="91" customFormat="1" x14ac:dyDescent="0.2">
      <c r="B240" s="1" t="s">
        <v>118</v>
      </c>
      <c r="C240" s="1"/>
      <c r="D240" s="33">
        <f>SUMIF('CCG characteristics'!$E$7:$E$215,$B240,D$9:D$217)</f>
        <v>1696865.456238962</v>
      </c>
      <c r="E240" s="33">
        <f>SUMIF('CCG characteristics'!$E$7:$E$215,$B240,E$9:E$217)</f>
        <v>1703041.2573668621</v>
      </c>
      <c r="F240" s="33">
        <f>SUMIF('CCG characteristics'!$E$7:$E$215,$B240,F$9:F$217)</f>
        <v>1709134.122086097</v>
      </c>
      <c r="G240" s="33">
        <f>SUMIF('CCG characteristics'!$E$7:$E$215,$B240,G$9:G$217)</f>
        <v>1715376.9524575244</v>
      </c>
      <c r="H240" s="33">
        <f>SUMIF('CCG characteristics'!$E$7:$E$215,$B240,H$9:H$217)</f>
        <v>1721421.6261495743</v>
      </c>
      <c r="I240" s="33">
        <f>SUMIF('CCG characteristics'!$E$7:$E$215,$B240,I$9:I$217)</f>
        <v>1727455.7486935793</v>
      </c>
      <c r="K240" s="33">
        <f>SUMIF('CCG characteristics'!$E$7:$E$215,$B240,K$9:K$217)</f>
        <v>1696865.456238962</v>
      </c>
      <c r="L240" s="33">
        <f>SUMIF('CCG characteristics'!$E$7:$E$215,$B240,L$9:L$217)</f>
        <v>1703063.0230004005</v>
      </c>
      <c r="M240" s="33">
        <f>SUMIF('CCG characteristics'!$E$7:$E$215,$B240,M$9:M$217)</f>
        <v>1709188.6231584498</v>
      </c>
      <c r="N240" s="33">
        <f>SUMIF('CCG characteristics'!$E$7:$E$215,$B240,N$9:N$217)</f>
        <v>1715467.3342910488</v>
      </c>
      <c r="O240" s="33">
        <f>SUMIF('CCG characteristics'!$E$7:$E$215,$B240,O$9:O$217)</f>
        <v>1721560.3689198389</v>
      </c>
      <c r="P240" s="33">
        <f>SUMIF('CCG characteristics'!$E$7:$E$215,$B240,P$9:P$217)</f>
        <v>1727649.6435093649</v>
      </c>
      <c r="R240" s="33">
        <f>SUMIF('CCG characteristics'!$E$7:$E$215,$B240,R$9:R$217)</f>
        <v>208372.22887583845</v>
      </c>
      <c r="S240" s="33">
        <f>SUMIF('CCG characteristics'!$E$7:$E$215,$B240,S$9:S$217)</f>
        <v>215443.28377857301</v>
      </c>
      <c r="T240" s="33">
        <f>SUMIF('CCG characteristics'!$E$7:$E$215,$B240,T$9:T$217)</f>
        <v>221585.27726089387</v>
      </c>
      <c r="U240" s="33">
        <f>SUMIF('CCG characteristics'!$E$7:$E$215,$B240,U$9:U$217)</f>
        <v>227936.1952942166</v>
      </c>
      <c r="V240" s="33">
        <f>SUMIF('CCG characteristics'!$E$7:$E$215,$B240,V$9:V$217)</f>
        <v>234791.14088775933</v>
      </c>
      <c r="X240" s="33">
        <f>SUMIF('CCG characteristics'!$E$7:$E$215,$B240,X$9:X$217)</f>
        <v>209166.38675347361</v>
      </c>
      <c r="Y240" s="33">
        <f>SUMIF('CCG characteristics'!$E$7:$E$215,$B240,Y$9:Y$217)</f>
        <v>216216.81675058874</v>
      </c>
      <c r="Z240" s="33">
        <f>SUMIF('CCG characteristics'!$E$7:$E$215,$B240,Z$9:Z$217)</f>
        <v>222362.4542632247</v>
      </c>
      <c r="AA240" s="33">
        <f>SUMIF('CCG characteristics'!$E$7:$E$215,$B240,AA$9:AA$217)</f>
        <v>228705.70581550314</v>
      </c>
      <c r="AB240" s="33">
        <f>SUMIF('CCG characteristics'!$E$7:$E$215,$B240,AB$9:AB$217)</f>
        <v>235563.73436480589</v>
      </c>
      <c r="AC240" s="33">
        <f>SUMIF('CCG characteristics'!$E$7:$E$215,$B240,AC$9:AC$217)</f>
        <v>244414.99210848045</v>
      </c>
      <c r="AE240" s="29">
        <f>Baselines!I240/X240-1</f>
        <v>1.5102972065927034E-2</v>
      </c>
    </row>
    <row r="241" spans="2:31" s="91" customFormat="1" x14ac:dyDescent="0.2">
      <c r="B241" s="1" t="s">
        <v>152</v>
      </c>
      <c r="C241" s="1"/>
      <c r="D241" s="33">
        <f>SUMIF('CCG characteristics'!$E$7:$E$215,$B241,D$9:D$217)</f>
        <v>2815659.4309098916</v>
      </c>
      <c r="E241" s="33">
        <f>SUMIF('CCG characteristics'!$E$7:$E$215,$B241,E$9:E$217)</f>
        <v>2833829.204482812</v>
      </c>
      <c r="F241" s="33">
        <f>SUMIF('CCG characteristics'!$E$7:$E$215,$B241,F$9:F$217)</f>
        <v>2851576.0945704174</v>
      </c>
      <c r="G241" s="33">
        <f>SUMIF('CCG characteristics'!$E$7:$E$215,$B241,G$9:G$217)</f>
        <v>2869299.3226514137</v>
      </c>
      <c r="H241" s="33">
        <f>SUMIF('CCG characteristics'!$E$7:$E$215,$B241,H$9:H$217)</f>
        <v>2886534.6016613948</v>
      </c>
      <c r="I241" s="33">
        <f>SUMIF('CCG characteristics'!$E$7:$E$215,$B241,I$9:I$217)</f>
        <v>2903570.0392195918</v>
      </c>
      <c r="K241" s="33">
        <f>SUMIF('CCG characteristics'!$E$7:$E$215,$B241,K$9:K$217)</f>
        <v>2815659.4309098916</v>
      </c>
      <c r="L241" s="33">
        <f>SUMIF('CCG characteristics'!$E$7:$E$215,$B241,L$9:L$217)</f>
        <v>2833865.4220951023</v>
      </c>
      <c r="M241" s="33">
        <f>SUMIF('CCG characteristics'!$E$7:$E$215,$B241,M$9:M$217)</f>
        <v>2851667.0259683933</v>
      </c>
      <c r="N241" s="33">
        <f>SUMIF('CCG characteristics'!$E$7:$E$215,$B241,N$9:N$217)</f>
        <v>2869450.5037275846</v>
      </c>
      <c r="O241" s="33">
        <f>SUMIF('CCG characteristics'!$E$7:$E$215,$B241,O$9:O$217)</f>
        <v>2886767.2499568588</v>
      </c>
      <c r="P241" s="33">
        <f>SUMIF('CCG characteristics'!$E$7:$E$215,$B241,P$9:P$217)</f>
        <v>2903895.9446318145</v>
      </c>
      <c r="R241" s="33">
        <f>SUMIF('CCG characteristics'!$E$7:$E$215,$B241,R$9:R$217)</f>
        <v>346727.5411192968</v>
      </c>
      <c r="S241" s="33">
        <f>SUMIF('CCG characteristics'!$E$7:$E$215,$B241,S$9:S$217)</f>
        <v>359452.72510789038</v>
      </c>
      <c r="T241" s="33">
        <f>SUMIF('CCG characteristics'!$E$7:$E$215,$B241,T$9:T$217)</f>
        <v>370644.1811774032</v>
      </c>
      <c r="U241" s="33">
        <f>SUMIF('CCG characteristics'!$E$7:$E$215,$B241,U$9:U$217)</f>
        <v>382210.67093218712</v>
      </c>
      <c r="V241" s="33">
        <f>SUMIF('CCG characteristics'!$E$7:$E$215,$B241,V$9:V$217)</f>
        <v>394645.43312988302</v>
      </c>
      <c r="X241" s="33">
        <f>SUMIF('CCG characteristics'!$E$7:$E$215,$B241,X$9:X$217)</f>
        <v>347076.02027395263</v>
      </c>
      <c r="Y241" s="33">
        <f>SUMIF('CCG characteristics'!$E$7:$E$215,$B241,Y$9:Y$217)</f>
        <v>359780.79048741254</v>
      </c>
      <c r="Z241" s="33">
        <f>SUMIF('CCG characteristics'!$E$7:$E$215,$B241,Z$9:Z$217)</f>
        <v>370996.89878819097</v>
      </c>
      <c r="AA241" s="33">
        <f>SUMIF('CCG characteristics'!$E$7:$E$215,$B241,AA$9:AA$217)</f>
        <v>382554.47343092709</v>
      </c>
      <c r="AB241" s="33">
        <f>SUMIF('CCG characteristics'!$E$7:$E$215,$B241,AB$9:AB$217)</f>
        <v>395000.77134589432</v>
      </c>
      <c r="AC241" s="33">
        <f>SUMIF('CCG characteristics'!$E$7:$E$215,$B241,AC$9:AC$217)</f>
        <v>410821.54999280447</v>
      </c>
      <c r="AE241" s="29">
        <f>Baselines!I241/X241-1</f>
        <v>-4.1679688105603963E-2</v>
      </c>
    </row>
    <row r="242" spans="2:31" s="91" customFormat="1" x14ac:dyDescent="0.2">
      <c r="B242" s="1" t="s">
        <v>157</v>
      </c>
      <c r="C242" s="1"/>
      <c r="D242" s="33">
        <f>SUMIF('CCG characteristics'!$E$7:$E$215,$B242,D$9:D$217)</f>
        <v>1573116.9930632757</v>
      </c>
      <c r="E242" s="33">
        <f>SUMIF('CCG characteristics'!$E$7:$E$215,$B242,E$9:E$217)</f>
        <v>1579096.0672774378</v>
      </c>
      <c r="F242" s="33">
        <f>SUMIF('CCG characteristics'!$E$7:$E$215,$B242,F$9:F$217)</f>
        <v>1584999.7491213852</v>
      </c>
      <c r="G242" s="33">
        <f>SUMIF('CCG characteristics'!$E$7:$E$215,$B242,G$9:G$217)</f>
        <v>1591023.4569230408</v>
      </c>
      <c r="H242" s="33">
        <f>SUMIF('CCG characteristics'!$E$7:$E$215,$B242,H$9:H$217)</f>
        <v>1596951.9072707775</v>
      </c>
      <c r="I242" s="33">
        <f>SUMIF('CCG characteristics'!$E$7:$E$215,$B242,I$9:I$217)</f>
        <v>1602870.5324904916</v>
      </c>
      <c r="K242" s="33">
        <f>SUMIF('CCG characteristics'!$E$7:$E$215,$B242,K$9:K$217)</f>
        <v>1573116.9930632757</v>
      </c>
      <c r="L242" s="33">
        <f>SUMIF('CCG characteristics'!$E$7:$E$215,$B242,L$9:L$217)</f>
        <v>1579116.2488356782</v>
      </c>
      <c r="M242" s="33">
        <f>SUMIF('CCG characteristics'!$E$7:$E$215,$B242,M$9:M$217)</f>
        <v>1585050.2917820753</v>
      </c>
      <c r="N242" s="33">
        <f>SUMIF('CCG characteristics'!$E$7:$E$215,$B242,N$9:N$217)</f>
        <v>1591107.2866707887</v>
      </c>
      <c r="O242" s="33">
        <f>SUMIF('CCG characteristics'!$E$7:$E$215,$B242,O$9:O$217)</f>
        <v>1597080.61805739</v>
      </c>
      <c r="P242" s="33">
        <f>SUMIF('CCG characteristics'!$E$7:$E$215,$B242,P$9:P$217)</f>
        <v>1603050.4434878419</v>
      </c>
      <c r="R242" s="33">
        <f>SUMIF('CCG characteristics'!$E$7:$E$215,$B242,R$9:R$217)</f>
        <v>193207.16143800979</v>
      </c>
      <c r="S242" s="33">
        <f>SUMIF('CCG characteristics'!$E$7:$E$215,$B242,S$9:S$217)</f>
        <v>199795.64290842929</v>
      </c>
      <c r="T242" s="33">
        <f>SUMIF('CCG characteristics'!$E$7:$E$215,$B242,T$9:T$217)</f>
        <v>205521.80867639792</v>
      </c>
      <c r="U242" s="33">
        <f>SUMIF('CCG characteristics'!$E$7:$E$215,$B242,U$9:U$217)</f>
        <v>211454.96041276949</v>
      </c>
      <c r="V242" s="33">
        <f>SUMIF('CCG characteristics'!$E$7:$E$215,$B242,V$9:V$217)</f>
        <v>217857.85326392698</v>
      </c>
      <c r="X242" s="33">
        <f>SUMIF('CCG characteristics'!$E$7:$E$215,$B242,X$9:X$217)</f>
        <v>193912.36716483481</v>
      </c>
      <c r="Y242" s="33">
        <f>SUMIF('CCG characteristics'!$E$7:$E$215,$B242,Y$9:Y$217)</f>
        <v>200480.83012269161</v>
      </c>
      <c r="Z242" s="33">
        <f>SUMIF('CCG characteristics'!$E$7:$E$215,$B242,Z$9:Z$217)</f>
        <v>206212.27419592315</v>
      </c>
      <c r="AA242" s="33">
        <f>SUMIF('CCG characteristics'!$E$7:$E$215,$B242,AA$9:AA$217)</f>
        <v>212126.05320556561</v>
      </c>
      <c r="AB242" s="33">
        <f>SUMIF('CCG characteristics'!$E$7:$E$215,$B242,AB$9:AB$217)</f>
        <v>218530.97995471378</v>
      </c>
      <c r="AC242" s="33">
        <f>SUMIF('CCG characteristics'!$E$7:$E$215,$B242,AC$9:AC$217)</f>
        <v>226787.62616400421</v>
      </c>
      <c r="AE242" s="29">
        <f>Baselines!I242/X242-1</f>
        <v>3.9706720240900273E-2</v>
      </c>
    </row>
    <row r="243" spans="2:31" s="91" customFormat="1" x14ac:dyDescent="0.2">
      <c r="B243" s="1" t="s">
        <v>160</v>
      </c>
      <c r="C243" s="1"/>
      <c r="D243" s="33">
        <f>SUMIF('CCG characteristics'!$E$7:$E$215,$B243,D$9:D$217)</f>
        <v>1703627.6274924448</v>
      </c>
      <c r="E243" s="33">
        <f>SUMIF('CCG characteristics'!$E$7:$E$215,$B243,E$9:E$217)</f>
        <v>1715408.3681158458</v>
      </c>
      <c r="F243" s="33">
        <f>SUMIF('CCG characteristics'!$E$7:$E$215,$B243,F$9:F$217)</f>
        <v>1726852.2482548475</v>
      </c>
      <c r="G243" s="33">
        <f>SUMIF('CCG characteristics'!$E$7:$E$215,$B243,G$9:G$217)</f>
        <v>1738430.3641377315</v>
      </c>
      <c r="H243" s="33">
        <f>SUMIF('CCG characteristics'!$E$7:$E$215,$B243,H$9:H$217)</f>
        <v>1749752.2717194343</v>
      </c>
      <c r="I243" s="33">
        <f>SUMIF('CCG characteristics'!$E$7:$E$215,$B243,I$9:I$217)</f>
        <v>1761106.1749004836</v>
      </c>
      <c r="K243" s="33">
        <f>SUMIF('CCG characteristics'!$E$7:$E$215,$B243,K$9:K$217)</f>
        <v>1703627.6274924448</v>
      </c>
      <c r="L243" s="33">
        <f>SUMIF('CCG characteristics'!$E$7:$E$215,$B243,L$9:L$217)</f>
        <v>1715430.2918066233</v>
      </c>
      <c r="M243" s="33">
        <f>SUMIF('CCG characteristics'!$E$7:$E$215,$B243,M$9:M$217)</f>
        <v>1726907.3143249168</v>
      </c>
      <c r="N243" s="33">
        <f>SUMIF('CCG characteristics'!$E$7:$E$215,$B243,N$9:N$217)</f>
        <v>1738521.9606369969</v>
      </c>
      <c r="O243" s="33">
        <f>SUMIF('CCG characteristics'!$E$7:$E$215,$B243,O$9:O$217)</f>
        <v>1749893.2978769811</v>
      </c>
      <c r="P243" s="33">
        <f>SUMIF('CCG characteristics'!$E$7:$E$215,$B243,P$9:P$217)</f>
        <v>1761303.8467410614</v>
      </c>
      <c r="R243" s="33">
        <f>SUMIF('CCG characteristics'!$E$7:$E$215,$B243,R$9:R$217)</f>
        <v>209885.38213643784</v>
      </c>
      <c r="S243" s="33">
        <f>SUMIF('CCG characteristics'!$E$7:$E$215,$B243,S$9:S$217)</f>
        <v>217676.72539960826</v>
      </c>
      <c r="T243" s="33">
        <f>SUMIF('CCG characteristics'!$E$7:$E$215,$B243,T$9:T$217)</f>
        <v>224563.22132831873</v>
      </c>
      <c r="U243" s="33">
        <f>SUMIF('CCG characteristics'!$E$7:$E$215,$B243,U$9:U$217)</f>
        <v>231687.50146077553</v>
      </c>
      <c r="V243" s="33">
        <f>SUMIF('CCG characteristics'!$E$7:$E$215,$B243,V$9:V$217)</f>
        <v>239364.81634454225</v>
      </c>
      <c r="X243" s="33">
        <f>SUMIF('CCG characteristics'!$E$7:$E$215,$B243,X$9:X$217)</f>
        <v>209999.9348244174</v>
      </c>
      <c r="Y243" s="33">
        <f>SUMIF('CCG characteristics'!$E$7:$E$215,$B243,Y$9:Y$217)</f>
        <v>217786.9356816365</v>
      </c>
      <c r="Z243" s="33">
        <f>SUMIF('CCG characteristics'!$E$7:$E$215,$B243,Z$9:Z$217)</f>
        <v>224667.62503298264</v>
      </c>
      <c r="AA243" s="33">
        <f>SUMIF('CCG characteristics'!$E$7:$E$215,$B243,AA$9:AA$217)</f>
        <v>231779.34323509404</v>
      </c>
      <c r="AB243" s="33">
        <f>SUMIF('CCG characteristics'!$E$7:$E$215,$B243,AB$9:AB$217)</f>
        <v>239440.57230271969</v>
      </c>
      <c r="AC243" s="33">
        <f>SUMIF('CCG characteristics'!$E$7:$E$215,$B243,AC$9:AC$217)</f>
        <v>249176.13789298321</v>
      </c>
      <c r="AE243" s="29">
        <f>Baselines!I243/X243-1</f>
        <v>2.6843175833820121E-2</v>
      </c>
    </row>
    <row r="244" spans="2:31" s="91" customFormat="1" x14ac:dyDescent="0.2">
      <c r="B244" s="1" t="s">
        <v>200</v>
      </c>
      <c r="C244" s="1"/>
      <c r="D244" s="33">
        <f>SUMIF('CCG characteristics'!$E$7:$E$215,$B244,D$9:D$217)</f>
        <v>2764490.5695153023</v>
      </c>
      <c r="E244" s="33">
        <f>SUMIF('CCG characteristics'!$E$7:$E$215,$B244,E$9:E$217)</f>
        <v>2794081.9412234072</v>
      </c>
      <c r="F244" s="33">
        <f>SUMIF('CCG characteristics'!$E$7:$E$215,$B244,F$9:F$217)</f>
        <v>2823213.9022626495</v>
      </c>
      <c r="G244" s="33">
        <f>SUMIF('CCG characteristics'!$E$7:$E$215,$B244,G$9:G$217)</f>
        <v>2852609.3373395186</v>
      </c>
      <c r="H244" s="33">
        <f>SUMIF('CCG characteristics'!$E$7:$E$215,$B244,H$9:H$217)</f>
        <v>2881637.1772040566</v>
      </c>
      <c r="I244" s="33">
        <f>SUMIF('CCG characteristics'!$E$7:$E$215,$B244,I$9:I$217)</f>
        <v>2910445.8683137912</v>
      </c>
      <c r="K244" s="33">
        <f>SUMIF('CCG characteristics'!$E$7:$E$215,$B244,K$9:K$217)</f>
        <v>2764490.5695153023</v>
      </c>
      <c r="L244" s="33">
        <f>SUMIF('CCG characteristics'!$E$7:$E$215,$B244,L$9:L$217)</f>
        <v>2794117.6508477894</v>
      </c>
      <c r="M244" s="33">
        <f>SUMIF('CCG characteristics'!$E$7:$E$215,$B244,M$9:M$217)</f>
        <v>2823303.929243661</v>
      </c>
      <c r="N244" s="33">
        <f>SUMIF('CCG characteristics'!$E$7:$E$215,$B244,N$9:N$217)</f>
        <v>2852759.6390337721</v>
      </c>
      <c r="O244" s="33">
        <f>SUMIF('CCG characteristics'!$E$7:$E$215,$B244,O$9:O$217)</f>
        <v>2881869.4307779572</v>
      </c>
      <c r="P244" s="33">
        <f>SUMIF('CCG characteristics'!$E$7:$E$215,$B244,P$9:P$217)</f>
        <v>2910772.5454897</v>
      </c>
      <c r="R244" s="33">
        <f>SUMIF('CCG characteristics'!$E$7:$E$215,$B244,R$9:R$217)</f>
        <v>341864.3437062861</v>
      </c>
      <c r="S244" s="33">
        <f>SUMIF('CCG characteristics'!$E$7:$E$215,$B244,S$9:S$217)</f>
        <v>355877.55580608814</v>
      </c>
      <c r="T244" s="33">
        <f>SUMIF('CCG characteristics'!$E$7:$E$215,$B244,T$9:T$217)</f>
        <v>368488.23812505067</v>
      </c>
      <c r="U244" s="33">
        <f>SUMIF('CCG characteristics'!$E$7:$E$215,$B244,U$9:U$217)</f>
        <v>381562.19511395122</v>
      </c>
      <c r="V244" s="33">
        <f>SUMIF('CCG characteristics'!$E$7:$E$215,$B244,V$9:V$217)</f>
        <v>395579.97733386472</v>
      </c>
      <c r="X244" s="33">
        <f>SUMIF('CCG characteristics'!$E$7:$E$215,$B244,X$9:X$217)</f>
        <v>340768.6222343237</v>
      </c>
      <c r="Y244" s="33">
        <f>SUMIF('CCG characteristics'!$E$7:$E$215,$B244,Y$9:Y$217)</f>
        <v>354734.5083146696</v>
      </c>
      <c r="Z244" s="33">
        <f>SUMIF('CCG characteristics'!$E$7:$E$215,$B244,Z$9:Z$217)</f>
        <v>367306.90944894409</v>
      </c>
      <c r="AA244" s="33">
        <f>SUMIF('CCG characteristics'!$E$7:$E$215,$B244,AA$9:AA$217)</f>
        <v>380329.25123394071</v>
      </c>
      <c r="AB244" s="33">
        <f>SUMIF('CCG characteristics'!$E$7:$E$215,$B244,AB$9:AB$217)</f>
        <v>394330.59526792762</v>
      </c>
      <c r="AC244" s="33">
        <f>SUMIF('CCG characteristics'!$E$7:$E$215,$B244,AC$9:AC$217)</f>
        <v>411794.4002178068</v>
      </c>
      <c r="AE244" s="29">
        <f>Baselines!I244/X244-1</f>
        <v>-5.3859263444834049E-2</v>
      </c>
    </row>
    <row r="245" spans="2:31" s="91" customFormat="1" x14ac:dyDescent="0.2">
      <c r="B245" s="1" t="s">
        <v>203</v>
      </c>
      <c r="C245" s="1"/>
      <c r="D245" s="33">
        <f>SUMIF('CCG characteristics'!$E$7:$E$215,$B245,D$9:D$217)</f>
        <v>1809436.5780376517</v>
      </c>
      <c r="E245" s="33">
        <f>SUMIF('CCG characteristics'!$E$7:$E$215,$B245,E$9:E$217)</f>
        <v>1821595.9206177481</v>
      </c>
      <c r="F245" s="33">
        <f>SUMIF('CCG characteristics'!$E$7:$E$215,$B245,F$9:F$217)</f>
        <v>1833311.5999462793</v>
      </c>
      <c r="G245" s="33">
        <f>SUMIF('CCG characteristics'!$E$7:$E$215,$B245,G$9:G$217)</f>
        <v>1845027.3565195636</v>
      </c>
      <c r="H245" s="33">
        <f>SUMIF('CCG characteristics'!$E$7:$E$215,$B245,H$9:H$217)</f>
        <v>1856450.4644065048</v>
      </c>
      <c r="I245" s="33">
        <f>SUMIF('CCG characteristics'!$E$7:$E$215,$B245,I$9:I$217)</f>
        <v>1867803.0241411349</v>
      </c>
      <c r="K245" s="33">
        <f>SUMIF('CCG characteristics'!$E$7:$E$215,$B245,K$9:K$217)</f>
        <v>1809436.5780376517</v>
      </c>
      <c r="L245" s="33">
        <f>SUMIF('CCG characteristics'!$E$7:$E$215,$B245,L$9:L$217)</f>
        <v>1821619.2014332253</v>
      </c>
      <c r="M245" s="33">
        <f>SUMIF('CCG characteristics'!$E$7:$E$215,$B245,M$9:M$217)</f>
        <v>1833370.0608048292</v>
      </c>
      <c r="N245" s="33">
        <f>SUMIF('CCG characteristics'!$E$7:$E$215,$B245,N$9:N$217)</f>
        <v>1845124.5695287192</v>
      </c>
      <c r="O245" s="33">
        <f>SUMIF('CCG characteristics'!$E$7:$E$215,$B245,O$9:O$217)</f>
        <v>1856600.0902020549</v>
      </c>
      <c r="P245" s="33">
        <f>SUMIF('CCG characteristics'!$E$7:$E$215,$B245,P$9:P$217)</f>
        <v>1868012.6719561734</v>
      </c>
      <c r="R245" s="33">
        <f>SUMIF('CCG characteristics'!$E$7:$E$215,$B245,R$9:R$217)</f>
        <v>222877.74911403074</v>
      </c>
      <c r="S245" s="33">
        <f>SUMIF('CCG characteristics'!$E$7:$E$215,$B245,S$9:S$217)</f>
        <v>231096.35819550924</v>
      </c>
      <c r="T245" s="33">
        <f>SUMIF('CCG characteristics'!$E$7:$E$215,$B245,T$9:T$217)</f>
        <v>238332.97851099866</v>
      </c>
      <c r="U245" s="33">
        <f>SUMIF('CCG characteristics'!$E$7:$E$215,$B245,U$9:U$217)</f>
        <v>245815.58008858919</v>
      </c>
      <c r="V245" s="33">
        <f>SUMIF('CCG characteristics'!$E$7:$E$215,$B245,V$9:V$217)</f>
        <v>253866.76522588835</v>
      </c>
      <c r="X245" s="33">
        <f>SUMIF('CCG characteristics'!$E$7:$E$215,$B245,X$9:X$217)</f>
        <v>223042.61642910517</v>
      </c>
      <c r="Y245" s="33">
        <f>SUMIF('CCG characteristics'!$E$7:$E$215,$B245,Y$9:Y$217)</f>
        <v>231268.42620993764</v>
      </c>
      <c r="Z245" s="33">
        <f>SUMIF('CCG characteristics'!$E$7:$E$215,$B245,Z$9:Z$217)</f>
        <v>238518.24238095584</v>
      </c>
      <c r="AA245" s="33">
        <f>SUMIF('CCG characteristics'!$E$7:$E$215,$B245,AA$9:AA$217)</f>
        <v>245991.57824592921</v>
      </c>
      <c r="AB245" s="33">
        <f>SUMIF('CCG characteristics'!$E$7:$E$215,$B245,AB$9:AB$217)</f>
        <v>254041.42565412173</v>
      </c>
      <c r="AC245" s="33">
        <f>SUMIF('CCG characteristics'!$E$7:$E$215,$B245,AC$9:AC$217)</f>
        <v>264272.50698080251</v>
      </c>
      <c r="AE245" s="29">
        <f>Baselines!I245/X245-1</f>
        <v>5.4663919237022629E-2</v>
      </c>
    </row>
    <row r="246" spans="2:31" s="91" customFormat="1" x14ac:dyDescent="0.2">
      <c r="B246" s="1" t="s">
        <v>206</v>
      </c>
      <c r="C246" s="1"/>
      <c r="D246" s="33">
        <f>SUMIF('CCG characteristics'!$E$7:$E$215,$B246,D$9:D$217)</f>
        <v>2039193.7694049079</v>
      </c>
      <c r="E246" s="33">
        <f>SUMIF('CCG characteristics'!$E$7:$E$215,$B246,E$9:E$217)</f>
        <v>2050909.8806628729</v>
      </c>
      <c r="F246" s="33">
        <f>SUMIF('CCG characteristics'!$E$7:$E$215,$B246,F$9:F$217)</f>
        <v>2062336.7636226006</v>
      </c>
      <c r="G246" s="33">
        <f>SUMIF('CCG characteristics'!$E$7:$E$215,$B246,G$9:G$217)</f>
        <v>2073769.9946580855</v>
      </c>
      <c r="H246" s="33">
        <f>SUMIF('CCG characteristics'!$E$7:$E$215,$B246,H$9:H$217)</f>
        <v>2084911.0806924258</v>
      </c>
      <c r="I246" s="33">
        <f>SUMIF('CCG characteristics'!$E$7:$E$215,$B246,I$9:I$217)</f>
        <v>2096044.9358289742</v>
      </c>
      <c r="K246" s="33">
        <f>SUMIF('CCG characteristics'!$E$7:$E$215,$B246,K$9:K$217)</f>
        <v>2039193.7694049079</v>
      </c>
      <c r="L246" s="33">
        <f>SUMIF('CCG characteristics'!$E$7:$E$215,$B246,L$9:L$217)</f>
        <v>2050936.0922139375</v>
      </c>
      <c r="M246" s="33">
        <f>SUMIF('CCG characteristics'!$E$7:$E$215,$B246,M$9:M$217)</f>
        <v>2062402.5276628344</v>
      </c>
      <c r="N246" s="33">
        <f>SUMIF('CCG characteristics'!$E$7:$E$215,$B246,N$9:N$217)</f>
        <v>2073879.2599330777</v>
      </c>
      <c r="O246" s="33">
        <f>SUMIF('CCG characteristics'!$E$7:$E$215,$B246,O$9:O$217)</f>
        <v>2085079.1199076278</v>
      </c>
      <c r="P246" s="33">
        <f>SUMIF('CCG characteristics'!$E$7:$E$215,$B246,P$9:P$217)</f>
        <v>2096280.2022009308</v>
      </c>
      <c r="R246" s="33">
        <f>SUMIF('CCG characteristics'!$E$7:$E$215,$B246,R$9:R$217)</f>
        <v>250935.00301804143</v>
      </c>
      <c r="S246" s="33">
        <f>SUMIF('CCG characteristics'!$E$7:$E$215,$B246,S$9:S$217)</f>
        <v>259965.90839214748</v>
      </c>
      <c r="T246" s="33">
        <f>SUMIF('CCG characteristics'!$E$7:$E$215,$B246,T$9:T$217)</f>
        <v>267881.00340470951</v>
      </c>
      <c r="U246" s="33">
        <f>SUMIF('CCG characteristics'!$E$7:$E$215,$B246,U$9:U$217)</f>
        <v>276066.41629265354</v>
      </c>
      <c r="V246" s="33">
        <f>SUMIF('CCG characteristics'!$E$7:$E$215,$B246,V$9:V$217)</f>
        <v>284888.79220638779</v>
      </c>
      <c r="X246" s="33">
        <f>SUMIF('CCG characteristics'!$E$7:$E$215,$B246,X$9:X$217)</f>
        <v>251363.94348082849</v>
      </c>
      <c r="Y246" s="33">
        <f>SUMIF('CCG characteristics'!$E$7:$E$215,$B246,Y$9:Y$217)</f>
        <v>260381.95135969738</v>
      </c>
      <c r="Z246" s="33">
        <f>SUMIF('CCG characteristics'!$E$7:$E$215,$B246,Z$9:Z$217)</f>
        <v>268314.96624540281</v>
      </c>
      <c r="AA246" s="33">
        <f>SUMIF('CCG characteristics'!$E$7:$E$215,$B246,AA$9:AA$217)</f>
        <v>276489.10033903102</v>
      </c>
      <c r="AB246" s="33">
        <f>SUMIF('CCG characteristics'!$E$7:$E$215,$B246,AB$9:AB$217)</f>
        <v>285304.56021109427</v>
      </c>
      <c r="AC246" s="33">
        <f>SUMIF('CCG characteristics'!$E$7:$E$215,$B246,AC$9:AC$217)</f>
        <v>296566.09544823313</v>
      </c>
      <c r="AE246" s="29">
        <f>Baselines!I246/X246-1</f>
        <v>2.6058059196827799E-2</v>
      </c>
    </row>
    <row r="247" spans="2:31" s="91" customFormat="1" x14ac:dyDescent="0.2">
      <c r="B247" s="1" t="s">
        <v>244</v>
      </c>
      <c r="C247" s="1"/>
      <c r="D247" s="33">
        <f>SUMIF('CCG characteristics'!$E$7:$E$215,$B247,D$9:D$217)</f>
        <v>1775702.5268132258</v>
      </c>
      <c r="E247" s="33">
        <f>SUMIF('CCG characteristics'!$E$7:$E$215,$B247,E$9:E$217)</f>
        <v>1789851.0817440052</v>
      </c>
      <c r="F247" s="33">
        <f>SUMIF('CCG characteristics'!$E$7:$E$215,$B247,F$9:F$217)</f>
        <v>1804137.3164688137</v>
      </c>
      <c r="G247" s="33">
        <f>SUMIF('CCG characteristics'!$E$7:$E$215,$B247,G$9:G$217)</f>
        <v>1818786.1202168583</v>
      </c>
      <c r="H247" s="33">
        <f>SUMIF('CCG characteristics'!$E$7:$E$215,$B247,H$9:H$217)</f>
        <v>1833611.8988796149</v>
      </c>
      <c r="I247" s="33">
        <f>SUMIF('CCG characteristics'!$E$7:$E$215,$B247,I$9:I$217)</f>
        <v>1848610.5058475756</v>
      </c>
      <c r="K247" s="33">
        <f>SUMIF('CCG characteristics'!$E$7:$E$215,$B247,K$9:K$217)</f>
        <v>1775702.5268132258</v>
      </c>
      <c r="L247" s="33">
        <f>SUMIF('CCG characteristics'!$E$7:$E$215,$B247,L$9:L$217)</f>
        <v>1789873.956846158</v>
      </c>
      <c r="M247" s="33">
        <f>SUMIF('CCG characteristics'!$E$7:$E$215,$B247,M$9:M$217)</f>
        <v>1804194.8470143392</v>
      </c>
      <c r="N247" s="33">
        <f>SUMIF('CCG characteristics'!$E$7:$E$215,$B247,N$9:N$217)</f>
        <v>1818881.9505963549</v>
      </c>
      <c r="O247" s="33">
        <f>SUMIF('CCG characteristics'!$E$7:$E$215,$B247,O$9:O$217)</f>
        <v>1833759.6839373694</v>
      </c>
      <c r="P247" s="33">
        <f>SUMIF('CCG characteristics'!$E$7:$E$215,$B247,P$9:P$217)</f>
        <v>1848817.999436782</v>
      </c>
      <c r="R247" s="33">
        <f>SUMIF('CCG characteristics'!$E$7:$E$215,$B247,R$9:R$217)</f>
        <v>218993.6724348471</v>
      </c>
      <c r="S247" s="33">
        <f>SUMIF('CCG characteristics'!$E$7:$E$215,$B247,S$9:S$217)</f>
        <v>227418.82151009075</v>
      </c>
      <c r="T247" s="33">
        <f>SUMIF('CCG characteristics'!$E$7:$E$215,$B247,T$9:T$217)</f>
        <v>234943.24448579026</v>
      </c>
      <c r="U247" s="33">
        <f>SUMIF('CCG characteristics'!$E$7:$E$215,$B247,U$9:U$217)</f>
        <v>242791.48903901823</v>
      </c>
      <c r="V247" s="33">
        <f>SUMIF('CCG characteristics'!$E$7:$E$215,$B247,V$9:V$217)</f>
        <v>251258.16974084525</v>
      </c>
      <c r="X247" s="33">
        <f>SUMIF('CCG characteristics'!$E$7:$E$215,$B247,X$9:X$217)</f>
        <v>218884.34355058882</v>
      </c>
      <c r="Y247" s="33">
        <f>SUMIF('CCG characteristics'!$E$7:$E$215,$B247,Y$9:Y$217)</f>
        <v>227238.12572258868</v>
      </c>
      <c r="Z247" s="33">
        <f>SUMIF('CCG characteristics'!$E$7:$E$215,$B247,Z$9:Z$217)</f>
        <v>234722.59803005945</v>
      </c>
      <c r="AA247" s="33">
        <f>SUMIF('CCG characteristics'!$E$7:$E$215,$B247,AA$9:AA$217)</f>
        <v>242492.91839656868</v>
      </c>
      <c r="AB247" s="33">
        <f>SUMIF('CCG characteristics'!$E$7:$E$215,$B247,AB$9:AB$217)</f>
        <v>250916.13798413752</v>
      </c>
      <c r="AC247" s="33">
        <f>SUMIF('CCG characteristics'!$E$7:$E$215,$B247,AC$9:AC$217)</f>
        <v>261556.987807122</v>
      </c>
      <c r="AE247" s="29">
        <f>Baselines!I247/X247-1</f>
        <v>-8.1291494938631192E-3</v>
      </c>
    </row>
    <row r="248" spans="2:31" s="91" customFormat="1" x14ac:dyDescent="0.2">
      <c r="B248" s="1" t="s">
        <v>249</v>
      </c>
      <c r="C248" s="1"/>
      <c r="D248" s="33">
        <f>SUMIF('CCG characteristics'!$E$7:$E$215,$B248,D$9:D$217)</f>
        <v>2525706.0213916162</v>
      </c>
      <c r="E248" s="33">
        <f>SUMIF('CCG characteristics'!$E$7:$E$215,$B248,E$9:E$217)</f>
        <v>2544436.0686243288</v>
      </c>
      <c r="F248" s="33">
        <f>SUMIF('CCG characteristics'!$E$7:$E$215,$B248,F$9:F$217)</f>
        <v>2562882.3492761729</v>
      </c>
      <c r="G248" s="33">
        <f>SUMIF('CCG characteristics'!$E$7:$E$215,$B248,G$9:G$217)</f>
        <v>2581478.9456120459</v>
      </c>
      <c r="H248" s="33">
        <f>SUMIF('CCG characteristics'!$E$7:$E$215,$B248,H$9:H$217)</f>
        <v>2599798.7361690537</v>
      </c>
      <c r="I248" s="33">
        <f>SUMIF('CCG characteristics'!$E$7:$E$215,$B248,I$9:I$217)</f>
        <v>2618223.7479128675</v>
      </c>
      <c r="K248" s="33">
        <f>SUMIF('CCG characteristics'!$E$7:$E$215,$B248,K$9:K$217)</f>
        <v>2525706.0213916162</v>
      </c>
      <c r="L248" s="33">
        <f>SUMIF('CCG characteristics'!$E$7:$E$215,$B248,L$9:L$217)</f>
        <v>2544468.5876621334</v>
      </c>
      <c r="M248" s="33">
        <f>SUMIF('CCG characteristics'!$E$7:$E$215,$B248,M$9:M$217)</f>
        <v>2562964.0747736306</v>
      </c>
      <c r="N248" s="33">
        <f>SUMIF('CCG characteristics'!$E$7:$E$215,$B248,N$9:N$217)</f>
        <v>2581614.9616637803</v>
      </c>
      <c r="O248" s="33">
        <f>SUMIF('CCG characteristics'!$E$7:$E$215,$B248,O$9:O$217)</f>
        <v>2600008.2741888547</v>
      </c>
      <c r="P248" s="33">
        <f>SUMIF('CCG characteristics'!$E$7:$E$215,$B248,P$9:P$217)</f>
        <v>2618517.6252012849</v>
      </c>
      <c r="R248" s="33">
        <f>SUMIF('CCG characteristics'!$E$7:$E$215,$B248,R$9:R$217)</f>
        <v>311319.41904394858</v>
      </c>
      <c r="S248" s="33">
        <f>SUMIF('CCG characteristics'!$E$7:$E$215,$B248,S$9:S$217)</f>
        <v>323061.708341686</v>
      </c>
      <c r="T248" s="33">
        <f>SUMIF('CCG characteristics'!$E$7:$E$215,$B248,T$9:T$217)</f>
        <v>333464.73909836984</v>
      </c>
      <c r="U248" s="33">
        <f>SUMIF('CCG characteristics'!$E$7:$E$215,$B248,U$9:U$217)</f>
        <v>344243.51562177768</v>
      </c>
      <c r="V248" s="33">
        <f>SUMIF('CCG characteristics'!$E$7:$E$215,$B248,V$9:V$217)</f>
        <v>355861.93240364781</v>
      </c>
      <c r="X248" s="33">
        <f>SUMIF('CCG characteristics'!$E$7:$E$215,$B248,X$9:X$217)</f>
        <v>311334.52599531191</v>
      </c>
      <c r="Y248" s="33">
        <f>SUMIF('CCG characteristics'!$E$7:$E$215,$B248,Y$9:Y$217)</f>
        <v>323039.65908256557</v>
      </c>
      <c r="Z248" s="33">
        <f>SUMIF('CCG characteristics'!$E$7:$E$215,$B248,Z$9:Z$217)</f>
        <v>333437.14914389903</v>
      </c>
      <c r="AA248" s="33">
        <f>SUMIF('CCG characteristics'!$E$7:$E$215,$B248,AA$9:AA$217)</f>
        <v>344180.30594280304</v>
      </c>
      <c r="AB248" s="33">
        <f>SUMIF('CCG characteristics'!$E$7:$E$215,$B248,AB$9:AB$217)</f>
        <v>355763.10276682454</v>
      </c>
      <c r="AC248" s="33">
        <f>SUMIF('CCG characteristics'!$E$7:$E$215,$B248,AC$9:AC$217)</f>
        <v>370448.35282658966</v>
      </c>
      <c r="AE248" s="29">
        <f>Baselines!I248/X248-1</f>
        <v>0.12491860284481815</v>
      </c>
    </row>
    <row r="249" spans="2:31" s="91" customFormat="1" x14ac:dyDescent="0.2">
      <c r="B249" s="1" t="s">
        <v>284</v>
      </c>
      <c r="C249" s="1"/>
      <c r="D249" s="33">
        <f>SUMIF('CCG characteristics'!$E$7:$E$215,$B249,D$9:D$217)</f>
        <v>9573626.0863109194</v>
      </c>
      <c r="E249" s="33">
        <f>SUMIF('CCG characteristics'!$E$7:$E$215,$B249,E$9:E$217)</f>
        <v>9703630.0474501289</v>
      </c>
      <c r="F249" s="33">
        <f>SUMIF('CCG characteristics'!$E$7:$E$215,$B249,F$9:F$217)</f>
        <v>9826596.1639067754</v>
      </c>
      <c r="G249" s="33">
        <f>SUMIF('CCG characteristics'!$E$7:$E$215,$B249,G$9:G$217)</f>
        <v>9949441.0182736367</v>
      </c>
      <c r="H249" s="33">
        <f>SUMIF('CCG characteristics'!$E$7:$E$215,$B249,H$9:H$217)</f>
        <v>10065907.582231075</v>
      </c>
      <c r="I249" s="33">
        <f>SUMIF('CCG characteristics'!$E$7:$E$215,$B249,I$9:I$217)</f>
        <v>10179903.612514127</v>
      </c>
      <c r="K249" s="33">
        <f>SUMIF('CCG characteristics'!$E$7:$E$215,$B249,K$9:K$217)</f>
        <v>9573626.0863109194</v>
      </c>
      <c r="L249" s="33">
        <f>SUMIF('CCG characteristics'!$E$7:$E$215,$B249,L$9:L$217)</f>
        <v>9703754.0642082039</v>
      </c>
      <c r="M249" s="33">
        <f>SUMIF('CCG characteristics'!$E$7:$E$215,$B249,M$9:M$217)</f>
        <v>9826909.5155750774</v>
      </c>
      <c r="N249" s="33">
        <f>SUMIF('CCG characteristics'!$E$7:$E$215,$B249,N$9:N$217)</f>
        <v>9949965.2463277001</v>
      </c>
      <c r="O249" s="33">
        <f>SUMIF('CCG characteristics'!$E$7:$E$215,$B249,O$9:O$217)</f>
        <v>10066718.872087071</v>
      </c>
      <c r="P249" s="33">
        <f>SUMIF('CCG characteristics'!$E$7:$E$215,$B249,P$9:P$217)</f>
        <v>10181046.235436397</v>
      </c>
      <c r="R249" s="33">
        <f>SUMIF('CCG characteristics'!$E$7:$E$215,$B249,R$9:R$217)</f>
        <v>1187268.3720534067</v>
      </c>
      <c r="S249" s="33">
        <f>SUMIF('CCG characteristics'!$E$7:$E$215,$B249,S$9:S$217)</f>
        <v>1238682.2769262793</v>
      </c>
      <c r="T249" s="33">
        <f>SUMIF('CCG characteristics'!$E$7:$E$215,$B249,T$9:T$217)</f>
        <v>1285227.5084299089</v>
      </c>
      <c r="U249" s="33">
        <f>SUMIF('CCG characteristics'!$E$7:$E$215,$B249,U$9:U$217)</f>
        <v>1332842.9488881065</v>
      </c>
      <c r="V249" s="33">
        <f>SUMIF('CCG characteristics'!$E$7:$E$215,$B249,V$9:V$217)</f>
        <v>1383625.1291051658</v>
      </c>
      <c r="X249" s="33">
        <f>SUMIF('CCG characteristics'!$E$7:$E$215,$B249,X$9:X$217)</f>
        <v>1180105.8058196767</v>
      </c>
      <c r="Y249" s="33">
        <f>SUMIF('CCG characteristics'!$E$7:$E$215,$B249,Y$9:Y$217)</f>
        <v>1231965.4563324945</v>
      </c>
      <c r="Z249" s="33">
        <f>SUMIF('CCG characteristics'!$E$7:$E$215,$B249,Z$9:Z$217)</f>
        <v>1278463.7623365095</v>
      </c>
      <c r="AA249" s="33">
        <f>SUMIF('CCG characteristics'!$E$7:$E$215,$B249,AA$9:AA$217)</f>
        <v>1326527.051266497</v>
      </c>
      <c r="AB249" s="33">
        <f>SUMIF('CCG characteristics'!$E$7:$E$215,$B249,AB$9:AB$217)</f>
        <v>1377444.5166842213</v>
      </c>
      <c r="AC249" s="33">
        <f>SUMIF('CCG characteristics'!$E$7:$E$215,$B249,AC$9:AC$217)</f>
        <v>1440338.5227085671</v>
      </c>
      <c r="AE249" s="29">
        <f>Baselines!I249/X249-1</f>
        <v>-5.2875371897807222E-2</v>
      </c>
    </row>
    <row r="250" spans="2:31" s="91" customFormat="1" x14ac:dyDescent="0.2">
      <c r="B250" s="1" t="s">
        <v>350</v>
      </c>
      <c r="C250" s="1"/>
      <c r="D250" s="33">
        <f>SUMIF('CCG characteristics'!$E$7:$E$215,$B250,D$9:D$217)</f>
        <v>1800590.1646298314</v>
      </c>
      <c r="E250" s="33">
        <f>SUMIF('CCG characteristics'!$E$7:$E$215,$B250,E$9:E$217)</f>
        <v>1816201.3351347926</v>
      </c>
      <c r="F250" s="33">
        <f>SUMIF('CCG characteristics'!$E$7:$E$215,$B250,F$9:F$217)</f>
        <v>1831713.3568382231</v>
      </c>
      <c r="G250" s="33">
        <f>SUMIF('CCG characteristics'!$E$7:$E$215,$B250,G$9:G$217)</f>
        <v>1847518.5681690227</v>
      </c>
      <c r="H250" s="33">
        <f>SUMIF('CCG characteristics'!$E$7:$E$215,$B250,H$9:H$217)</f>
        <v>1863311.12455709</v>
      </c>
      <c r="I250" s="33">
        <f>SUMIF('CCG characteristics'!$E$7:$E$215,$B250,I$9:I$217)</f>
        <v>1879240.8210491308</v>
      </c>
      <c r="K250" s="33">
        <f>SUMIF('CCG characteristics'!$E$7:$E$215,$B250,K$9:K$217)</f>
        <v>1800590.1646298314</v>
      </c>
      <c r="L250" s="33">
        <f>SUMIF('CCG characteristics'!$E$7:$E$215,$B250,L$9:L$217)</f>
        <v>1816224.5470050399</v>
      </c>
      <c r="M250" s="33">
        <f>SUMIF('CCG characteristics'!$E$7:$E$215,$B250,M$9:M$217)</f>
        <v>1831771.7667318061</v>
      </c>
      <c r="N250" s="33">
        <f>SUMIF('CCG characteristics'!$E$7:$E$215,$B250,N$9:N$217)</f>
        <v>1847615.9124381188</v>
      </c>
      <c r="O250" s="33">
        <f>SUMIF('CCG characteristics'!$E$7:$E$215,$B250,O$9:O$217)</f>
        <v>1863461.3033066527</v>
      </c>
      <c r="P250" s="33">
        <f>SUMIF('CCG characteristics'!$E$7:$E$215,$B250,P$9:P$217)</f>
        <v>1879451.7526768087</v>
      </c>
      <c r="R250" s="33">
        <f>SUMIF('CCG characteristics'!$E$7:$E$215,$B250,R$9:R$217)</f>
        <v>222217.70532702189</v>
      </c>
      <c r="S250" s="33">
        <f>SUMIF('CCG characteristics'!$E$7:$E$215,$B250,S$9:S$217)</f>
        <v>230894.89317352735</v>
      </c>
      <c r="T250" s="33">
        <f>SUMIF('CCG characteristics'!$E$7:$E$215,$B250,T$9:T$217)</f>
        <v>238654.78289531788</v>
      </c>
      <c r="U250" s="33">
        <f>SUMIF('CCG characteristics'!$E$7:$E$215,$B250,U$9:U$217)</f>
        <v>246724.01109013817</v>
      </c>
      <c r="V250" s="33">
        <f>SUMIF('CCG characteristics'!$E$7:$E$215,$B250,V$9:V$217)</f>
        <v>255421.35982971641</v>
      </c>
      <c r="X250" s="33">
        <f>SUMIF('CCG characteristics'!$E$7:$E$215,$B250,X$9:X$217)</f>
        <v>221952.15146534628</v>
      </c>
      <c r="Y250" s="33">
        <f>SUMIF('CCG characteristics'!$E$7:$E$215,$B250,Y$9:Y$217)</f>
        <v>230583.53375899547</v>
      </c>
      <c r="Z250" s="33">
        <f>SUMIF('CCG characteristics'!$E$7:$E$215,$B250,Z$9:Z$217)</f>
        <v>238310.30711395468</v>
      </c>
      <c r="AA250" s="33">
        <f>SUMIF('CCG characteristics'!$E$7:$E$215,$B250,AA$9:AA$217)</f>
        <v>246323.72350287059</v>
      </c>
      <c r="AB250" s="33">
        <f>SUMIF('CCG characteristics'!$E$7:$E$215,$B250,AB$9:AB$217)</f>
        <v>254980.25592134369</v>
      </c>
      <c r="AC250" s="33">
        <f>SUMIF('CCG characteristics'!$E$7:$E$215,$B250,AC$9:AC$217)</f>
        <v>265890.82284395583</v>
      </c>
      <c r="AE250" s="29">
        <f>Baselines!I250/X250-1</f>
        <v>-7.0247188641904268E-3</v>
      </c>
    </row>
    <row r="251" spans="2:31" s="91" customFormat="1" x14ac:dyDescent="0.2">
      <c r="B251" s="1" t="s">
        <v>353</v>
      </c>
      <c r="C251" s="1"/>
      <c r="D251" s="33">
        <f>SUMIF('CCG characteristics'!$E$7:$E$215,$B251,D$9:D$217)</f>
        <v>2104789.6668199892</v>
      </c>
      <c r="E251" s="33">
        <f>SUMIF('CCG characteristics'!$E$7:$E$215,$B251,E$9:E$217)</f>
        <v>2121139.3215489197</v>
      </c>
      <c r="F251" s="33">
        <f>SUMIF('CCG characteristics'!$E$7:$E$215,$B251,F$9:F$217)</f>
        <v>2136826.7978339214</v>
      </c>
      <c r="G251" s="33">
        <f>SUMIF('CCG characteristics'!$E$7:$E$215,$B251,G$9:G$217)</f>
        <v>2152713.8600419653</v>
      </c>
      <c r="H251" s="33">
        <f>SUMIF('CCG characteristics'!$E$7:$E$215,$B251,H$9:H$217)</f>
        <v>2167963.8375572334</v>
      </c>
      <c r="I251" s="33">
        <f>SUMIF('CCG characteristics'!$E$7:$E$215,$B251,I$9:I$217)</f>
        <v>2183165.0035947156</v>
      </c>
      <c r="K251" s="33">
        <f>SUMIF('CCG characteristics'!$E$7:$E$215,$B251,K$9:K$217)</f>
        <v>2104789.6668199892</v>
      </c>
      <c r="L251" s="33">
        <f>SUMIF('CCG characteristics'!$E$7:$E$215,$B251,L$9:L$217)</f>
        <v>2121166.4306638371</v>
      </c>
      <c r="M251" s="33">
        <f>SUMIF('CCG characteristics'!$E$7:$E$215,$B251,M$9:M$217)</f>
        <v>2136894.9372212337</v>
      </c>
      <c r="N251" s="33">
        <f>SUMIF('CCG characteristics'!$E$7:$E$215,$B251,N$9:N$217)</f>
        <v>2152827.2848058031</v>
      </c>
      <c r="O251" s="33">
        <f>SUMIF('CCG characteristics'!$E$7:$E$215,$B251,O$9:O$217)</f>
        <v>2168138.5706406841</v>
      </c>
      <c r="P251" s="33">
        <f>SUMIF('CCG characteristics'!$E$7:$E$215,$B251,P$9:P$217)</f>
        <v>2183410.0485844482</v>
      </c>
      <c r="R251" s="33">
        <f>SUMIF('CCG characteristics'!$E$7:$E$215,$B251,R$9:R$217)</f>
        <v>259527.78670242219</v>
      </c>
      <c r="S251" s="33">
        <f>SUMIF('CCG characteristics'!$E$7:$E$215,$B251,S$9:S$217)</f>
        <v>269355.67913739319</v>
      </c>
      <c r="T251" s="33">
        <f>SUMIF('CCG characteristics'!$E$7:$E$215,$B251,T$9:T$217)</f>
        <v>278078.64438039868</v>
      </c>
      <c r="U251" s="33">
        <f>SUMIF('CCG characteristics'!$E$7:$E$215,$B251,U$9:U$217)</f>
        <v>287063.56488245225</v>
      </c>
      <c r="V251" s="33">
        <f>SUMIF('CCG characteristics'!$E$7:$E$215,$B251,V$9:V$217)</f>
        <v>296729.91758421983</v>
      </c>
      <c r="X251" s="33">
        <f>SUMIF('CCG characteristics'!$E$7:$E$215,$B251,X$9:X$217)</f>
        <v>259449.70938390426</v>
      </c>
      <c r="Y251" s="33">
        <f>SUMIF('CCG characteristics'!$E$7:$E$215,$B251,Y$9:Y$217)</f>
        <v>269298.22751264996</v>
      </c>
      <c r="Z251" s="33">
        <f>SUMIF('CCG characteristics'!$E$7:$E$215,$B251,Z$9:Z$217)</f>
        <v>278006.29860565305</v>
      </c>
      <c r="AA251" s="33">
        <f>SUMIF('CCG characteristics'!$E$7:$E$215,$B251,AA$9:AA$217)</f>
        <v>287014.43264372245</v>
      </c>
      <c r="AB251" s="33">
        <f>SUMIF('CCG characteristics'!$E$7:$E$215,$B251,AB$9:AB$217)</f>
        <v>296669.71169935976</v>
      </c>
      <c r="AC251" s="33">
        <f>SUMIF('CCG characteristics'!$E$7:$E$215,$B251,AC$9:AC$217)</f>
        <v>308892.57657028653</v>
      </c>
      <c r="AE251" s="29">
        <f>Baselines!I251/X251-1</f>
        <v>1.5063769488801837E-2</v>
      </c>
    </row>
    <row r="252" spans="2:31" s="91" customFormat="1" x14ac:dyDescent="0.2">
      <c r="B252" s="1" t="s">
        <v>358</v>
      </c>
      <c r="C252" s="1"/>
      <c r="D252" s="33">
        <f>SUMIF('CCG characteristics'!$E$7:$E$215,$B252,D$9:D$217)</f>
        <v>2833348.9241436003</v>
      </c>
      <c r="E252" s="33">
        <f>SUMIF('CCG characteristics'!$E$7:$E$215,$B252,E$9:E$217)</f>
        <v>2856061.768312783</v>
      </c>
      <c r="F252" s="33">
        <f>SUMIF('CCG characteristics'!$E$7:$E$215,$B252,F$9:F$217)</f>
        <v>2878402.44518077</v>
      </c>
      <c r="G252" s="33">
        <f>SUMIF('CCG characteristics'!$E$7:$E$215,$B252,G$9:G$217)</f>
        <v>2901060.6913559437</v>
      </c>
      <c r="H252" s="33">
        <f>SUMIF('CCG characteristics'!$E$7:$E$215,$B252,H$9:H$217)</f>
        <v>2923582.7580331108</v>
      </c>
      <c r="I252" s="33">
        <f>SUMIF('CCG characteristics'!$E$7:$E$215,$B252,I$9:I$217)</f>
        <v>2946287.7594050006</v>
      </c>
      <c r="K252" s="33">
        <f>SUMIF('CCG characteristics'!$E$7:$E$215,$B252,K$9:K$217)</f>
        <v>2833348.9241436003</v>
      </c>
      <c r="L252" s="33">
        <f>SUMIF('CCG characteristics'!$E$7:$E$215,$B252,L$9:L$217)</f>
        <v>2856098.2700672424</v>
      </c>
      <c r="M252" s="33">
        <f>SUMIF('CCG characteristics'!$E$7:$E$215,$B252,M$9:M$217)</f>
        <v>2878494.2320206081</v>
      </c>
      <c r="N252" s="33">
        <f>SUMIF('CCG characteristics'!$E$7:$E$215,$B252,N$9:N$217)</f>
        <v>2901213.5459131156</v>
      </c>
      <c r="O252" s="33">
        <f>SUMIF('CCG characteristics'!$E$7:$E$215,$B252,O$9:O$217)</f>
        <v>2923818.3923279205</v>
      </c>
      <c r="P252" s="33">
        <f>SUMIF('CCG characteristics'!$E$7:$E$215,$B252,P$9:P$217)</f>
        <v>2946618.4595822953</v>
      </c>
      <c r="R252" s="33">
        <f>SUMIF('CCG characteristics'!$E$7:$E$215,$B252,R$9:R$217)</f>
        <v>349447.76228765422</v>
      </c>
      <c r="S252" s="33">
        <f>SUMIF('CCG characteristics'!$E$7:$E$215,$B252,S$9:S$217)</f>
        <v>362834.29533845565</v>
      </c>
      <c r="T252" s="33">
        <f>SUMIF('CCG characteristics'!$E$7:$E$215,$B252,T$9:T$217)</f>
        <v>374746.98300209612</v>
      </c>
      <c r="U252" s="33">
        <f>SUMIF('CCG characteristics'!$E$7:$E$215,$B252,U$9:U$217)</f>
        <v>387116.27666976745</v>
      </c>
      <c r="V252" s="33">
        <f>SUMIF('CCG characteristics'!$E$7:$E$215,$B252,V$9:V$217)</f>
        <v>400451.51080570288</v>
      </c>
      <c r="X252" s="33">
        <f>SUMIF('CCG characteristics'!$E$7:$E$215,$B252,X$9:X$217)</f>
        <v>349256.53928304114</v>
      </c>
      <c r="Y252" s="33">
        <f>SUMIF('CCG characteristics'!$E$7:$E$215,$B252,Y$9:Y$217)</f>
        <v>362603.41980348271</v>
      </c>
      <c r="Z252" s="33">
        <f>SUMIF('CCG characteristics'!$E$7:$E$215,$B252,Z$9:Z$217)</f>
        <v>374487.07143383619</v>
      </c>
      <c r="AA252" s="33">
        <f>SUMIF('CCG characteristics'!$E$7:$E$215,$B252,AA$9:AA$217)</f>
        <v>386789.11482378782</v>
      </c>
      <c r="AB252" s="33">
        <f>SUMIF('CCG characteristics'!$E$7:$E$215,$B252,AB$9:AB$217)</f>
        <v>400070.53573927743</v>
      </c>
      <c r="AC252" s="33">
        <f>SUMIF('CCG characteristics'!$E$7:$E$215,$B252,AC$9:AC$217)</f>
        <v>416865.61291592423</v>
      </c>
      <c r="AE252" s="29">
        <f>Baselines!I252/X252-1</f>
        <v>-4.5160326318926636E-2</v>
      </c>
    </row>
    <row r="253" spans="2:31" s="91" customFormat="1" x14ac:dyDescent="0.2">
      <c r="B253" s="1" t="s">
        <v>375</v>
      </c>
      <c r="C253" s="1"/>
      <c r="D253" s="33">
        <f>SUMIF('CCG characteristics'!$E$7:$E$215,$B253,D$9:D$217)</f>
        <v>2788465.0651417365</v>
      </c>
      <c r="E253" s="33">
        <f>SUMIF('CCG characteristics'!$E$7:$E$215,$B253,E$9:E$217)</f>
        <v>2806077.2982644592</v>
      </c>
      <c r="F253" s="33">
        <f>SUMIF('CCG characteristics'!$E$7:$E$215,$B253,F$9:F$217)</f>
        <v>2823290.7760812305</v>
      </c>
      <c r="G253" s="33">
        <f>SUMIF('CCG characteristics'!$E$7:$E$215,$B253,G$9:G$217)</f>
        <v>2840647.8001385462</v>
      </c>
      <c r="H253" s="33">
        <f>SUMIF('CCG characteristics'!$E$7:$E$215,$B253,H$9:H$217)</f>
        <v>2857689.1214507697</v>
      </c>
      <c r="I253" s="33">
        <f>SUMIF('CCG characteristics'!$E$7:$E$215,$B253,I$9:I$217)</f>
        <v>2874677.5190257304</v>
      </c>
      <c r="K253" s="33">
        <f>SUMIF('CCG characteristics'!$E$7:$E$215,$B253,K$9:K$217)</f>
        <v>2788465.0651417365</v>
      </c>
      <c r="L253" s="33">
        <f>SUMIF('CCG characteristics'!$E$7:$E$215,$B253,L$9:L$217)</f>
        <v>2806113.1611949019</v>
      </c>
      <c r="M253" s="33">
        <f>SUMIF('CCG characteristics'!$E$7:$E$215,$B253,M$9:M$217)</f>
        <v>2823380.8055136031</v>
      </c>
      <c r="N253" s="33">
        <f>SUMIF('CCG characteristics'!$E$7:$E$215,$B253,N$9:N$217)</f>
        <v>2840797.4715890139</v>
      </c>
      <c r="O253" s="33">
        <f>SUMIF('CCG characteristics'!$E$7:$E$215,$B253,O$9:O$217)</f>
        <v>2857919.4448644188</v>
      </c>
      <c r="P253" s="33">
        <f>SUMIF('CCG characteristics'!$E$7:$E$215,$B253,P$9:P$217)</f>
        <v>2875000.1814548066</v>
      </c>
      <c r="R253" s="33">
        <f>SUMIF('CCG characteristics'!$E$7:$E$215,$B253,R$9:R$217)</f>
        <v>343332.01178067562</v>
      </c>
      <c r="S253" s="33">
        <f>SUMIF('CCG characteristics'!$E$7:$E$215,$B253,S$9:S$217)</f>
        <v>355887.24606251548</v>
      </c>
      <c r="T253" s="33">
        <f>SUMIF('CCG characteristics'!$E$7:$E$215,$B253,T$9:T$217)</f>
        <v>366943.09638034744</v>
      </c>
      <c r="U253" s="33">
        <f>SUMIF('CCG characteristics'!$E$7:$E$215,$B253,U$9:U$217)</f>
        <v>378391.19468606199</v>
      </c>
      <c r="V253" s="33">
        <f>SUMIF('CCG characteristics'!$E$7:$E$215,$B253,V$9:V$217)</f>
        <v>390718.43946618453</v>
      </c>
      <c r="X253" s="33">
        <f>SUMIF('CCG characteristics'!$E$7:$E$215,$B253,X$9:X$217)</f>
        <v>343723.87045744038</v>
      </c>
      <c r="Y253" s="33">
        <f>SUMIF('CCG characteristics'!$E$7:$E$215,$B253,Y$9:Y$217)</f>
        <v>356257.4296790135</v>
      </c>
      <c r="Z253" s="33">
        <f>SUMIF('CCG characteristics'!$E$7:$E$215,$B253,Z$9:Z$217)</f>
        <v>367316.91091737617</v>
      </c>
      <c r="AA253" s="33">
        <f>SUMIF('CCG characteristics'!$E$7:$E$215,$B253,AA$9:AA$217)</f>
        <v>378734.45785382239</v>
      </c>
      <c r="AB253" s="33">
        <f>SUMIF('CCG characteristics'!$E$7:$E$215,$B253,AB$9:AB$217)</f>
        <v>391053.48212009348</v>
      </c>
      <c r="AC253" s="33">
        <f>SUMIF('CCG characteristics'!$E$7:$E$215,$B253,AC$9:AC$217)</f>
        <v>406733.59283354459</v>
      </c>
      <c r="AE253" s="29">
        <f>Baselines!I253/X253-1</f>
        <v>-3.2260501895450266E-3</v>
      </c>
    </row>
    <row r="254" spans="2:31" s="91" customFormat="1" x14ac:dyDescent="0.2">
      <c r="B254" s="1" t="s">
        <v>431</v>
      </c>
      <c r="C254" s="1"/>
      <c r="D254" s="33">
        <f>SUMIF('CCG characteristics'!$E$7:$E$215,$B254,D$9:D$217)</f>
        <v>1476918.3866737809</v>
      </c>
      <c r="E254" s="33">
        <f>SUMIF('CCG characteristics'!$E$7:$E$215,$B254,E$9:E$217)</f>
        <v>1487405.469176149</v>
      </c>
      <c r="F254" s="33">
        <f>SUMIF('CCG characteristics'!$E$7:$E$215,$B254,F$9:F$217)</f>
        <v>1497630.74267608</v>
      </c>
      <c r="G254" s="33">
        <f>SUMIF('CCG characteristics'!$E$7:$E$215,$B254,G$9:G$217)</f>
        <v>1507908.0020877353</v>
      </c>
      <c r="H254" s="33">
        <f>SUMIF('CCG characteristics'!$E$7:$E$215,$B254,H$9:H$217)</f>
        <v>1518051.4365963463</v>
      </c>
      <c r="I254" s="33">
        <f>SUMIF('CCG characteristics'!$E$7:$E$215,$B254,I$9:I$217)</f>
        <v>1528208.213778666</v>
      </c>
      <c r="K254" s="33">
        <f>SUMIF('CCG characteristics'!$E$7:$E$215,$B254,K$9:K$217)</f>
        <v>1476918.3866737809</v>
      </c>
      <c r="L254" s="33">
        <f>SUMIF('CCG characteristics'!$E$7:$E$215,$B254,L$9:L$217)</f>
        <v>1487424.4788872905</v>
      </c>
      <c r="M254" s="33">
        <f>SUMIF('CCG characteristics'!$E$7:$E$215,$B254,M$9:M$217)</f>
        <v>1497678.4993034913</v>
      </c>
      <c r="N254" s="33">
        <f>SUMIF('CCG characteristics'!$E$7:$E$215,$B254,N$9:N$217)</f>
        <v>1507987.4525489414</v>
      </c>
      <c r="O254" s="33">
        <f>SUMIF('CCG characteristics'!$E$7:$E$215,$B254,O$9:O$217)</f>
        <v>1518173.7881797806</v>
      </c>
      <c r="P254" s="33">
        <f>SUMIF('CCG characteristics'!$E$7:$E$215,$B254,P$9:P$217)</f>
        <v>1528379.7444533689</v>
      </c>
      <c r="R254" s="33">
        <f>SUMIF('CCG characteristics'!$E$7:$E$215,$B254,R$9:R$217)</f>
        <v>181988.54050872917</v>
      </c>
      <c r="S254" s="33">
        <f>SUMIF('CCG characteristics'!$E$7:$E$215,$B254,S$9:S$217)</f>
        <v>188782.42551032756</v>
      </c>
      <c r="T254" s="33">
        <f>SUMIF('CCG characteristics'!$E$7:$E$215,$B254,T$9:T$217)</f>
        <v>194785.29908417026</v>
      </c>
      <c r="U254" s="33">
        <f>SUMIF('CCG characteristics'!$E$7:$E$215,$B254,U$9:U$217)</f>
        <v>201007.62268954166</v>
      </c>
      <c r="V254" s="33">
        <f>SUMIF('CCG characteristics'!$E$7:$E$215,$B254,V$9:V$217)</f>
        <v>207709.95164333115</v>
      </c>
      <c r="X254" s="33">
        <f>SUMIF('CCG characteristics'!$E$7:$E$215,$B254,X$9:X$217)</f>
        <v>182054.31746783125</v>
      </c>
      <c r="Y254" s="33">
        <f>SUMIF('CCG characteristics'!$E$7:$E$215,$B254,Y$9:Y$217)</f>
        <v>188839.86184804718</v>
      </c>
      <c r="Z254" s="33">
        <f>SUMIF('CCG characteristics'!$E$7:$E$215,$B254,Z$9:Z$217)</f>
        <v>194845.3566154555</v>
      </c>
      <c r="AA254" s="33">
        <f>SUMIF('CCG characteristics'!$E$7:$E$215,$B254,AA$9:AA$217)</f>
        <v>201044.53626256832</v>
      </c>
      <c r="AB254" s="33">
        <f>SUMIF('CCG characteristics'!$E$7:$E$215,$B254,AB$9:AB$217)</f>
        <v>207734.03791978504</v>
      </c>
      <c r="AC254" s="33">
        <f>SUMIF('CCG characteristics'!$E$7:$E$215,$B254,AC$9:AC$217)</f>
        <v>216223.77232719676</v>
      </c>
      <c r="AE254" s="29">
        <f>Baselines!I254/X254-1</f>
        <v>7.7047474164768648E-3</v>
      </c>
    </row>
    <row r="255" spans="2:31" s="91" customFormat="1" x14ac:dyDescent="0.2">
      <c r="B255" s="1" t="s">
        <v>434</v>
      </c>
      <c r="C255" s="1"/>
      <c r="D255" s="33">
        <f>SUMIF('CCG characteristics'!$E$7:$E$215,$B255,D$9:D$217)</f>
        <v>1481373.1618581389</v>
      </c>
      <c r="E255" s="33">
        <f>SUMIF('CCG characteristics'!$E$7:$E$215,$B255,E$9:E$217)</f>
        <v>1493970.3387096361</v>
      </c>
      <c r="F255" s="33">
        <f>SUMIF('CCG characteristics'!$E$7:$E$215,$B255,F$9:F$217)</f>
        <v>1506351.8061768571</v>
      </c>
      <c r="G255" s="33">
        <f>SUMIF('CCG characteristics'!$E$7:$E$215,$B255,G$9:G$217)</f>
        <v>1518723.072782215</v>
      </c>
      <c r="H255" s="33">
        <f>SUMIF('CCG characteristics'!$E$7:$E$215,$B255,H$9:H$217)</f>
        <v>1530845.7948717223</v>
      </c>
      <c r="I255" s="33">
        <f>SUMIF('CCG characteristics'!$E$7:$E$215,$B255,I$9:I$217)</f>
        <v>1542899.0652696188</v>
      </c>
      <c r="K255" s="33">
        <f>SUMIF('CCG characteristics'!$E$7:$E$215,$B255,K$9:K$217)</f>
        <v>1481373.1618581389</v>
      </c>
      <c r="L255" s="33">
        <f>SUMIF('CCG characteristics'!$E$7:$E$215,$B255,L$9:L$217)</f>
        <v>1493989.4323227641</v>
      </c>
      <c r="M255" s="33">
        <f>SUMIF('CCG characteristics'!$E$7:$E$215,$B255,M$9:M$217)</f>
        <v>1506399.8409025799</v>
      </c>
      <c r="N255" s="33">
        <f>SUMIF('CCG characteristics'!$E$7:$E$215,$B255,N$9:N$217)</f>
        <v>1518803.0930808075</v>
      </c>
      <c r="O255" s="33">
        <f>SUMIF('CCG characteristics'!$E$7:$E$215,$B255,O$9:O$217)</f>
        <v>1530969.1776520952</v>
      </c>
      <c r="P255" s="33">
        <f>SUMIF('CCG characteristics'!$E$7:$E$215,$B255,P$9:P$217)</f>
        <v>1543072.2448895671</v>
      </c>
      <c r="R255" s="33">
        <f>SUMIF('CCG characteristics'!$E$7:$E$215,$B255,R$9:R$217)</f>
        <v>182791.77207523087</v>
      </c>
      <c r="S255" s="33">
        <f>SUMIF('CCG characteristics'!$E$7:$E$215,$B255,S$9:S$217)</f>
        <v>189881.75091397445</v>
      </c>
      <c r="T255" s="33">
        <f>SUMIF('CCG characteristics'!$E$7:$E$215,$B255,T$9:T$217)</f>
        <v>196182.34504249398</v>
      </c>
      <c r="U255" s="33">
        <f>SUMIF('CCG characteristics'!$E$7:$E$215,$B255,U$9:U$217)</f>
        <v>202701.7441657795</v>
      </c>
      <c r="V255" s="33">
        <f>SUMIF('CCG characteristics'!$E$7:$E$215,$B255,V$9:V$217)</f>
        <v>209706.69267984226</v>
      </c>
      <c r="X255" s="33">
        <f>SUMIF('CCG characteristics'!$E$7:$E$215,$B255,X$9:X$217)</f>
        <v>182603.44128061514</v>
      </c>
      <c r="Y255" s="33">
        <f>SUMIF('CCG characteristics'!$E$7:$E$215,$B255,Y$9:Y$217)</f>
        <v>189673.33266783704</v>
      </c>
      <c r="Z255" s="33">
        <f>SUMIF('CCG characteristics'!$E$7:$E$215,$B255,Z$9:Z$217)</f>
        <v>195979.98792306249</v>
      </c>
      <c r="AA255" s="33">
        <f>SUMIF('CCG characteristics'!$E$7:$E$215,$B255,AA$9:AA$217)</f>
        <v>202486.47494145867</v>
      </c>
      <c r="AB255" s="33">
        <f>SUMIF('CCG characteristics'!$E$7:$E$215,$B255,AB$9:AB$217)</f>
        <v>209484.85060179498</v>
      </c>
      <c r="AC255" s="33">
        <f>SUMIF('CCG characteristics'!$E$7:$E$215,$B255,AC$9:AC$217)</f>
        <v>218302.35775778946</v>
      </c>
      <c r="AE255" s="29">
        <f>Baselines!I255/X255-1</f>
        <v>7.1293808827871841E-2</v>
      </c>
    </row>
    <row r="256" spans="2:31" s="91" customFormat="1" x14ac:dyDescent="0.2">
      <c r="B256" s="1" t="s">
        <v>441</v>
      </c>
      <c r="C256" s="1"/>
      <c r="D256" s="33">
        <f>SUMIF('CCG characteristics'!$E$7:$E$215,$B256,D$9:D$217)</f>
        <v>1741299.3731059188</v>
      </c>
      <c r="E256" s="33">
        <f>SUMIF('CCG characteristics'!$E$7:$E$215,$B256,E$9:E$217)</f>
        <v>1751836.6976669759</v>
      </c>
      <c r="F256" s="33">
        <f>SUMIF('CCG characteristics'!$E$7:$E$215,$B256,F$9:F$217)</f>
        <v>1762260.8252111431</v>
      </c>
      <c r="G256" s="33">
        <f>SUMIF('CCG characteristics'!$E$7:$E$215,$B256,G$9:G$217)</f>
        <v>1772823.8145232694</v>
      </c>
      <c r="H256" s="33">
        <f>SUMIF('CCG characteristics'!$E$7:$E$215,$B256,H$9:H$217)</f>
        <v>1783271.300804259</v>
      </c>
      <c r="I256" s="33">
        <f>SUMIF('CCG characteristics'!$E$7:$E$215,$B256,I$9:I$217)</f>
        <v>1793795.6761389994</v>
      </c>
      <c r="K256" s="33">
        <f>SUMIF('CCG characteristics'!$E$7:$E$215,$B256,K$9:K$217)</f>
        <v>1741299.3731059188</v>
      </c>
      <c r="L256" s="33">
        <f>SUMIF('CCG characteristics'!$E$7:$E$215,$B256,L$9:L$217)</f>
        <v>1751859.086928196</v>
      </c>
      <c r="M256" s="33">
        <f>SUMIF('CCG characteristics'!$E$7:$E$215,$B256,M$9:M$217)</f>
        <v>1762317.0203941301</v>
      </c>
      <c r="N256" s="33">
        <f>SUMIF('CCG characteristics'!$E$7:$E$215,$B256,N$9:N$217)</f>
        <v>1772917.2231858047</v>
      </c>
      <c r="O256" s="33">
        <f>SUMIF('CCG characteristics'!$E$7:$E$215,$B256,O$9:O$217)</f>
        <v>1783415.0285213089</v>
      </c>
      <c r="P256" s="33">
        <f>SUMIF('CCG characteristics'!$E$7:$E$215,$B256,P$9:P$217)</f>
        <v>1793997.0171472686</v>
      </c>
      <c r="R256" s="33">
        <f>SUMIF('CCG characteristics'!$E$7:$E$215,$B256,R$9:R$217)</f>
        <v>214342.49801073482</v>
      </c>
      <c r="S256" s="33">
        <f>SUMIF('CCG characteristics'!$E$7:$E$215,$B256,S$9:S$217)</f>
        <v>222140.12004770036</v>
      </c>
      <c r="T256" s="33">
        <f>SUMIF('CCG characteristics'!$E$7:$E$215,$B256,T$9:T$217)</f>
        <v>229006.02454350708</v>
      </c>
      <c r="U256" s="33">
        <f>SUMIF('CCG characteristics'!$E$7:$E$215,$B256,U$9:U$217)</f>
        <v>236125.80980051713</v>
      </c>
      <c r="V256" s="33">
        <f>SUMIF('CCG characteristics'!$E$7:$E$215,$B256,V$9:V$217)</f>
        <v>243807.8854631854</v>
      </c>
      <c r="X256" s="33">
        <f>SUMIF('CCG characteristics'!$E$7:$E$215,$B256,X$9:X$217)</f>
        <v>214643.59286088386</v>
      </c>
      <c r="Y256" s="33">
        <f>SUMIF('CCG characteristics'!$E$7:$E$215,$B256,Y$9:Y$217)</f>
        <v>222411.84856675641</v>
      </c>
      <c r="Z256" s="33">
        <f>SUMIF('CCG characteristics'!$E$7:$E$215,$B256,Z$9:Z$217)</f>
        <v>229274.36593893336</v>
      </c>
      <c r="AA256" s="33">
        <f>SUMIF('CCG characteristics'!$E$7:$E$215,$B256,AA$9:AA$217)</f>
        <v>236364.91163426472</v>
      </c>
      <c r="AB256" s="33">
        <f>SUMIF('CCG characteristics'!$E$7:$E$215,$B256,AB$9:AB$217)</f>
        <v>244027.40189958326</v>
      </c>
      <c r="AC256" s="33">
        <f>SUMIF('CCG characteristics'!$E$7:$E$215,$B256,AC$9:AC$217)</f>
        <v>253801.32391773927</v>
      </c>
      <c r="AE256" s="29">
        <f>Baselines!I256/X256-1</f>
        <v>6.5487759672564039E-2</v>
      </c>
    </row>
    <row r="257" spans="2:31" s="91" customFormat="1" x14ac:dyDescent="0.2">
      <c r="C257" s="1"/>
      <c r="D257" s="1"/>
      <c r="E257" s="1"/>
      <c r="F257" s="1"/>
      <c r="G257" s="1"/>
      <c r="H257" s="1"/>
      <c r="I257" s="1"/>
      <c r="K257" s="1"/>
      <c r="L257" s="1"/>
      <c r="M257" s="1"/>
      <c r="N257" s="1"/>
      <c r="O257" s="1"/>
      <c r="P257" s="1"/>
      <c r="R257" s="1"/>
      <c r="S257" s="1"/>
      <c r="T257" s="1"/>
      <c r="U257" s="1"/>
      <c r="V257" s="1"/>
      <c r="X257" s="1"/>
      <c r="Y257" s="1"/>
      <c r="Z257" s="1"/>
      <c r="AA257" s="1"/>
      <c r="AB257" s="1"/>
      <c r="AC257" s="1"/>
      <c r="AE257" s="19"/>
    </row>
    <row r="258" spans="2:31" s="91" customFormat="1" x14ac:dyDescent="0.2">
      <c r="B258" s="1" t="s">
        <v>458</v>
      </c>
      <c r="C258" s="1"/>
      <c r="D258" s="34">
        <f>SUM(D232:D256)</f>
        <v>57329179.000000097</v>
      </c>
      <c r="E258" s="34">
        <f t="shared" ref="E258:I258" si="14">SUM(E232:E256)</f>
        <v>57757121.391834244</v>
      </c>
      <c r="F258" s="34">
        <f t="shared" si="14"/>
        <v>58171869.972580634</v>
      </c>
      <c r="G258" s="34">
        <f t="shared" si="14"/>
        <v>58589124.466057107</v>
      </c>
      <c r="H258" s="34">
        <f t="shared" si="14"/>
        <v>58994075.141555972</v>
      </c>
      <c r="I258" s="34">
        <f t="shared" si="14"/>
        <v>59395671.66333165</v>
      </c>
      <c r="K258" s="34">
        <f t="shared" ref="K258:P258" si="15">SUM(K232:K256)</f>
        <v>57329179.000000097</v>
      </c>
      <c r="L258" s="34">
        <f t="shared" si="15"/>
        <v>57757859.553832978</v>
      </c>
      <c r="M258" s="34">
        <f t="shared" si="15"/>
        <v>58173724.964095525</v>
      </c>
      <c r="N258" s="34">
        <f t="shared" si="15"/>
        <v>58592211.479955852</v>
      </c>
      <c r="O258" s="34">
        <f t="shared" si="15"/>
        <v>58998829.933345497</v>
      </c>
      <c r="P258" s="34">
        <f t="shared" si="15"/>
        <v>59402338.411712512</v>
      </c>
      <c r="R258" s="34">
        <f t="shared" ref="R258:V258" si="16">SUM(R232:R256)</f>
        <v>7066757.8168227216</v>
      </c>
      <c r="S258" s="34">
        <f t="shared" si="16"/>
        <v>7332800.0000000037</v>
      </c>
      <c r="T258" s="34">
        <f t="shared" si="16"/>
        <v>7568300.0000000028</v>
      </c>
      <c r="U258" s="34">
        <f t="shared" si="16"/>
        <v>7811499.9999999944</v>
      </c>
      <c r="V258" s="34">
        <f t="shared" si="16"/>
        <v>8072900.0000000009</v>
      </c>
      <c r="X258" s="34">
        <f t="shared" ref="X258:AC258" si="17">SUM(X232:X256)</f>
        <v>7066757.8168227188</v>
      </c>
      <c r="Y258" s="34">
        <f t="shared" si="17"/>
        <v>7332800.0000000037</v>
      </c>
      <c r="Z258" s="34">
        <f t="shared" si="17"/>
        <v>7568300.0000000037</v>
      </c>
      <c r="AA258" s="34">
        <f t="shared" si="17"/>
        <v>7811499.9999999991</v>
      </c>
      <c r="AB258" s="34">
        <f t="shared" si="17"/>
        <v>8072899.9999999953</v>
      </c>
      <c r="AC258" s="34">
        <f t="shared" si="17"/>
        <v>8403800</v>
      </c>
      <c r="AE258" s="29">
        <f>Baselines!I258/X258-1</f>
        <v>0</v>
      </c>
    </row>
    <row r="259" spans="2:31" s="91" customFormat="1" x14ac:dyDescent="0.2">
      <c r="C259" s="1"/>
      <c r="D259" s="1"/>
      <c r="E259" s="1"/>
      <c r="F259" s="1"/>
      <c r="G259" s="1"/>
      <c r="H259" s="1"/>
      <c r="I259" s="1"/>
      <c r="K259" s="1"/>
      <c r="L259" s="1"/>
      <c r="M259" s="1"/>
      <c r="N259" s="1"/>
      <c r="O259" s="1"/>
      <c r="P259" s="1"/>
      <c r="R259" s="1"/>
      <c r="S259" s="1"/>
      <c r="T259" s="1"/>
      <c r="U259" s="1"/>
      <c r="V259" s="1"/>
      <c r="X259" s="1"/>
      <c r="Y259" s="1"/>
      <c r="Z259" s="1"/>
      <c r="AA259" s="1"/>
      <c r="AB259" s="1"/>
      <c r="AC259" s="1"/>
      <c r="AE259" s="19"/>
    </row>
    <row r="260" spans="2:31" s="91" customFormat="1" x14ac:dyDescent="0.2">
      <c r="B260" s="40" t="s">
        <v>490</v>
      </c>
      <c r="C260" s="1"/>
      <c r="D260" s="1"/>
      <c r="E260" s="1"/>
      <c r="F260" s="1"/>
      <c r="G260" s="1"/>
      <c r="H260" s="1"/>
      <c r="I260" s="1"/>
      <c r="K260" s="1"/>
      <c r="L260" s="1"/>
      <c r="M260" s="1"/>
      <c r="N260" s="1"/>
      <c r="O260" s="1"/>
      <c r="P260" s="1"/>
      <c r="R260" s="1"/>
      <c r="S260" s="1"/>
      <c r="T260" s="1"/>
      <c r="U260" s="1"/>
      <c r="V260" s="1"/>
      <c r="X260" s="1"/>
      <c r="Y260" s="1"/>
      <c r="Z260" s="1"/>
      <c r="AA260" s="1"/>
      <c r="AB260" s="1"/>
      <c r="AC260" s="1"/>
      <c r="AE260" s="19"/>
    </row>
    <row r="261" spans="2:31" s="91" customFormat="1" x14ac:dyDescent="0.2">
      <c r="B261" s="91" t="s">
        <v>516</v>
      </c>
      <c r="C261" s="1"/>
      <c r="D261" s="33">
        <f>SUMIF('CCG characteristics'!$I$7:$I$215,$B261,D$9:D$217)</f>
        <v>4320147.0342781851</v>
      </c>
      <c r="E261" s="33">
        <f>SUMIF('CCG characteristics'!$I$7:$I$215,$B261,E$9:E$217)</f>
        <v>4355511.7668570634</v>
      </c>
      <c r="F261" s="33">
        <f>SUMIF('CCG characteristics'!$I$7:$I$215,$B261,F$9:F$217)</f>
        <v>4390247.9342679549</v>
      </c>
      <c r="G261" s="33">
        <f>SUMIF('CCG characteristics'!$I$7:$I$215,$B261,G$9:G$217)</f>
        <v>4425176.4769642586</v>
      </c>
      <c r="H261" s="33">
        <f>SUMIF('CCG characteristics'!$I$7:$I$215,$B261,H$9:H$217)</f>
        <v>4459639.6107788198</v>
      </c>
      <c r="I261" s="33">
        <f>SUMIF('CCG characteristics'!$I$7:$I$215,$B261,I$9:I$217)</f>
        <v>4494289.7678121496</v>
      </c>
      <c r="K261" s="33">
        <f>SUMIF('CCG characteristics'!$I$7:$I$215,$B261,K$9:K$217)</f>
        <v>4320147.0342781851</v>
      </c>
      <c r="L261" s="33">
        <f>SUMIF('CCG characteristics'!$I$7:$I$215,$B261,L$9:L$217)</f>
        <v>4355567.432257168</v>
      </c>
      <c r="M261" s="33">
        <f>SUMIF('CCG characteristics'!$I$7:$I$215,$B261,M$9:M$217)</f>
        <v>4390387.9310167301</v>
      </c>
      <c r="N261" s="33">
        <f>SUMIF('CCG characteristics'!$I$7:$I$215,$B261,N$9:N$217)</f>
        <v>4425409.63595773</v>
      </c>
      <c r="O261" s="33">
        <f>SUMIF('CCG characteristics'!$I$7:$I$215,$B261,O$9:O$217)</f>
        <v>4459999.0478537241</v>
      </c>
      <c r="P261" s="33">
        <f>SUMIF('CCG characteristics'!$I$7:$I$215,$B261,P$9:P$217)</f>
        <v>4494794.2203790396</v>
      </c>
      <c r="R261" s="33">
        <f>SUMIF('CCG characteristics'!$I$7:$I$215,$B261,R$9:R$217)</f>
        <v>532909.98725314066</v>
      </c>
      <c r="S261" s="33">
        <f>SUMIF('CCG characteristics'!$I$7:$I$215,$B261,S$9:S$217)</f>
        <v>553408.54725100275</v>
      </c>
      <c r="T261" s="33">
        <f>SUMIF('CCG characteristics'!$I$7:$I$215,$B261,T$9:T$217)</f>
        <v>571625.93631197291</v>
      </c>
      <c r="U261" s="33">
        <f>SUMIF('CCG characteristics'!$I$7:$I$215,$B261,U$9:U$217)</f>
        <v>590508.02535693278</v>
      </c>
      <c r="V261" s="33">
        <f>SUMIF('CCG characteristics'!$I$7:$I$215,$B261,V$9:V$217)</f>
        <v>610851.78179691557</v>
      </c>
      <c r="X261" s="33">
        <f>SUMIF('CCG characteristics'!$I$7:$I$215,$B261,X$9:X$217)</f>
        <v>532528.69405837485</v>
      </c>
      <c r="Y261" s="33">
        <f>SUMIF('CCG characteristics'!$I$7:$I$215,$B261,Y$9:Y$217)</f>
        <v>552972.44589694741</v>
      </c>
      <c r="Z261" s="33">
        <f>SUMIF('CCG characteristics'!$I$7:$I$215,$B261,Z$9:Z$217)</f>
        <v>571181.80069820047</v>
      </c>
      <c r="AA261" s="33">
        <f>SUMIF('CCG characteristics'!$I$7:$I$215,$B261,AA$9:AA$217)</f>
        <v>589994.58286550164</v>
      </c>
      <c r="AB261" s="33">
        <f>SUMIF('CCG characteristics'!$I$7:$I$215,$B261,AB$9:AB$217)</f>
        <v>610268.48081725428</v>
      </c>
      <c r="AC261" s="33">
        <f>SUMIF('CCG characteristics'!$I$7:$I$215,$B261,AC$9:AC$217)</f>
        <v>635889.97805806051</v>
      </c>
      <c r="AE261" s="29">
        <f>Baselines!I261/X261-1</f>
        <v>-3.715100520307324E-3</v>
      </c>
    </row>
    <row r="262" spans="2:31" s="91" customFormat="1" x14ac:dyDescent="0.2">
      <c r="B262" s="91" t="s">
        <v>517</v>
      </c>
      <c r="C262" s="1"/>
      <c r="D262" s="33">
        <f>SUMIF('CCG characteristics'!$I$7:$I$215,$B262,D$9:D$217)</f>
        <v>6354395.5231541237</v>
      </c>
      <c r="E262" s="33">
        <f>SUMIF('CCG characteristics'!$I$7:$I$215,$B262,E$9:E$217)</f>
        <v>6404868.6033529844</v>
      </c>
      <c r="F262" s="33">
        <f>SUMIF('CCG characteristics'!$I$7:$I$215,$B262,F$9:F$217)</f>
        <v>6454300.1188397557</v>
      </c>
      <c r="G262" s="33">
        <f>SUMIF('CCG characteristics'!$I$7:$I$215,$B262,G$9:G$217)</f>
        <v>6504596.6512330687</v>
      </c>
      <c r="H262" s="33">
        <f>SUMIF('CCG characteristics'!$I$7:$I$215,$B262,H$9:H$217)</f>
        <v>6554280.3665974643</v>
      </c>
      <c r="I262" s="33">
        <f>SUMIF('CCG characteristics'!$I$7:$I$215,$B262,I$9:I$217)</f>
        <v>6604060.3373239469</v>
      </c>
      <c r="K262" s="33">
        <f>SUMIF('CCG characteristics'!$I$7:$I$215,$B262,K$9:K$217)</f>
        <v>6354395.5231541237</v>
      </c>
      <c r="L262" s="33">
        <f>SUMIF('CCG characteristics'!$I$7:$I$215,$B262,L$9:L$217)</f>
        <v>6404950.4604555499</v>
      </c>
      <c r="M262" s="33">
        <f>SUMIF('CCG characteristics'!$I$7:$I$215,$B262,M$9:M$217)</f>
        <v>6454505.9343303116</v>
      </c>
      <c r="N262" s="33">
        <f>SUMIF('CCG characteristics'!$I$7:$I$215,$B262,N$9:N$217)</f>
        <v>6504939.3732049558</v>
      </c>
      <c r="O262" s="33">
        <f>SUMIF('CCG characteristics'!$I$7:$I$215,$B262,O$9:O$217)</f>
        <v>6554808.6270778347</v>
      </c>
      <c r="P262" s="33">
        <f>SUMIF('CCG characteristics'!$I$7:$I$215,$B262,P$9:P$217)</f>
        <v>6604801.5968690971</v>
      </c>
      <c r="R262" s="33">
        <f>SUMIF('CCG characteristics'!$I$7:$I$215,$B262,R$9:R$217)</f>
        <v>783654.97063823964</v>
      </c>
      <c r="S262" s="33">
        <f>SUMIF('CCG characteristics'!$I$7:$I$215,$B262,S$9:S$217)</f>
        <v>813590.69140696933</v>
      </c>
      <c r="T262" s="33">
        <f>SUMIF('CCG characteristics'!$I$7:$I$215,$B262,T$9:T$217)</f>
        <v>840236.8064750192</v>
      </c>
      <c r="U262" s="33">
        <f>SUMIF('CCG characteristics'!$I$7:$I$215,$B262,U$9:U$217)</f>
        <v>867862.76352031762</v>
      </c>
      <c r="V262" s="33">
        <f>SUMIF('CCG characteristics'!$I$7:$I$215,$B262,V$9:V$217)</f>
        <v>897606.12523043866</v>
      </c>
      <c r="X262" s="33">
        <f>SUMIF('CCG characteristics'!$I$7:$I$215,$B262,X$9:X$217)</f>
        <v>783283.05093000957</v>
      </c>
      <c r="Y262" s="33">
        <f>SUMIF('CCG characteristics'!$I$7:$I$215,$B262,Y$9:Y$217)</f>
        <v>813157.22395588108</v>
      </c>
      <c r="Z262" s="33">
        <f>SUMIF('CCG characteristics'!$I$7:$I$215,$B262,Z$9:Z$217)</f>
        <v>839719.9473291738</v>
      </c>
      <c r="AA262" s="33">
        <f>SUMIF('CCG characteristics'!$I$7:$I$215,$B262,AA$9:AA$217)</f>
        <v>867237.003525179</v>
      </c>
      <c r="AB262" s="33">
        <f>SUMIF('CCG characteristics'!$I$7:$I$215,$B262,AB$9:AB$217)</f>
        <v>896904.47463651979</v>
      </c>
      <c r="AC262" s="33">
        <f>SUMIF('CCG characteristics'!$I$7:$I$215,$B262,AC$9:AC$217)</f>
        <v>934398.09179000882</v>
      </c>
      <c r="AE262" s="29">
        <f>Baselines!I262/X262-1</f>
        <v>1.3295100365656287E-2</v>
      </c>
    </row>
    <row r="263" spans="2:31" s="91" customFormat="1" x14ac:dyDescent="0.2">
      <c r="B263" s="91" t="s">
        <v>518</v>
      </c>
      <c r="C263" s="1"/>
      <c r="D263" s="33">
        <f>SUMIF('CCG characteristics'!$I$7:$I$215,$B263,D$9:D$217)</f>
        <v>6627120.3330937866</v>
      </c>
      <c r="E263" s="33">
        <f>SUMIF('CCG characteristics'!$I$7:$I$215,$B263,E$9:E$217)</f>
        <v>6677648.0882309293</v>
      </c>
      <c r="F263" s="33">
        <f>SUMIF('CCG characteristics'!$I$7:$I$215,$B263,F$9:F$217)</f>
        <v>6727653.7759604622</v>
      </c>
      <c r="G263" s="33">
        <f>SUMIF('CCG characteristics'!$I$7:$I$215,$B263,G$9:G$217)</f>
        <v>6778283.518058328</v>
      </c>
      <c r="H263" s="33">
        <f>SUMIF('CCG characteristics'!$I$7:$I$215,$B263,H$9:H$217)</f>
        <v>6828740.0954792341</v>
      </c>
      <c r="I263" s="33">
        <f>SUMIF('CCG characteristics'!$I$7:$I$215,$B263,I$9:I$217)</f>
        <v>6879597.7836458562</v>
      </c>
      <c r="K263" s="33">
        <f>SUMIF('CCG characteristics'!$I$7:$I$215,$B263,K$9:K$217)</f>
        <v>6627120.3330937866</v>
      </c>
      <c r="L263" s="33">
        <f>SUMIF('CCG characteristics'!$I$7:$I$215,$B263,L$9:L$217)</f>
        <v>6677733.4315780476</v>
      </c>
      <c r="M263" s="33">
        <f>SUMIF('CCG characteristics'!$I$7:$I$215,$B263,M$9:M$217)</f>
        <v>6727868.3081849795</v>
      </c>
      <c r="N263" s="33">
        <f>SUMIF('CCG characteristics'!$I$7:$I$215,$B263,N$9:N$217)</f>
        <v>6778640.6603713548</v>
      </c>
      <c r="O263" s="33">
        <f>SUMIF('CCG characteristics'!$I$7:$I$215,$B263,O$9:O$217)</f>
        <v>6829290.4768058481</v>
      </c>
      <c r="P263" s="33">
        <f>SUMIF('CCG characteristics'!$I$7:$I$215,$B263,P$9:P$217)</f>
        <v>6880369.9703406226</v>
      </c>
      <c r="R263" s="33">
        <f>SUMIF('CCG characteristics'!$I$7:$I$215,$B263,R$9:R$217)</f>
        <v>817030.36246139649</v>
      </c>
      <c r="S263" s="33">
        <f>SUMIF('CCG characteristics'!$I$7:$I$215,$B263,S$9:S$217)</f>
        <v>848048.02788041439</v>
      </c>
      <c r="T263" s="33">
        <f>SUMIF('CCG characteristics'!$I$7:$I$215,$B263,T$9:T$217)</f>
        <v>875590.54034748278</v>
      </c>
      <c r="U263" s="33">
        <f>SUMIF('CCG characteristics'!$I$7:$I$215,$B263,U$9:U$217)</f>
        <v>904204.41591533506</v>
      </c>
      <c r="V263" s="33">
        <f>SUMIF('CCG characteristics'!$I$7:$I$215,$B263,V$9:V$217)</f>
        <v>935056.43411860941</v>
      </c>
      <c r="X263" s="33">
        <f>SUMIF('CCG characteristics'!$I$7:$I$215,$B263,X$9:X$217)</f>
        <v>816900.83887151466</v>
      </c>
      <c r="Y263" s="33">
        <f>SUMIF('CCG characteristics'!$I$7:$I$215,$B263,Y$9:Y$217)</f>
        <v>847789.09892664093</v>
      </c>
      <c r="Z263" s="33">
        <f>SUMIF('CCG characteristics'!$I$7:$I$215,$B263,Z$9:Z$217)</f>
        <v>875283.91465843085</v>
      </c>
      <c r="AA263" s="33">
        <f>SUMIF('CCG characteristics'!$I$7:$I$215,$B263,AA$9:AA$217)</f>
        <v>903726.79543944634</v>
      </c>
      <c r="AB263" s="33">
        <f>SUMIF('CCG characteristics'!$I$7:$I$215,$B263,AB$9:AB$217)</f>
        <v>934462.24531049212</v>
      </c>
      <c r="AC263" s="33">
        <f>SUMIF('CCG characteristics'!$I$7:$I$215,$B263,AC$9:AC$217)</f>
        <v>973383.45093410939</v>
      </c>
      <c r="AE263" s="29">
        <f>Baselines!I263/X263-1</f>
        <v>2.6101332379284026E-2</v>
      </c>
    </row>
    <row r="264" spans="2:31" s="91" customFormat="1" x14ac:dyDescent="0.2">
      <c r="B264" s="91" t="s">
        <v>519</v>
      </c>
      <c r="C264" s="1"/>
      <c r="D264" s="33">
        <f>SUMIF('CCG characteristics'!$I$7:$I$215,$B264,D$9:D$217)</f>
        <v>5185666.1720629353</v>
      </c>
      <c r="E264" s="33">
        <f>SUMIF('CCG characteristics'!$I$7:$I$215,$B264,E$9:E$217)</f>
        <v>5227915.1634855205</v>
      </c>
      <c r="F264" s="33">
        <f>SUMIF('CCG characteristics'!$I$7:$I$215,$B264,F$9:F$217)</f>
        <v>5269459.4864670141</v>
      </c>
      <c r="G264" s="33">
        <f>SUMIF('CCG characteristics'!$I$7:$I$215,$B264,G$9:G$217)</f>
        <v>5311304.3454061504</v>
      </c>
      <c r="H264" s="33">
        <f>SUMIF('CCG characteristics'!$I$7:$I$215,$B264,H$9:H$217)</f>
        <v>5352578.0653647389</v>
      </c>
      <c r="I264" s="33">
        <f>SUMIF('CCG characteristics'!$I$7:$I$215,$B264,I$9:I$217)</f>
        <v>5393823.2147950614</v>
      </c>
      <c r="K264" s="33">
        <f>SUMIF('CCG characteristics'!$I$7:$I$215,$B264,K$9:K$217)</f>
        <v>5185666.1720629353</v>
      </c>
      <c r="L264" s="33">
        <f>SUMIF('CCG characteristics'!$I$7:$I$215,$B264,L$9:L$217)</f>
        <v>5227981.9785935655</v>
      </c>
      <c r="M264" s="33">
        <f>SUMIF('CCG characteristics'!$I$7:$I$215,$B264,M$9:M$217)</f>
        <v>5269627.5196184339</v>
      </c>
      <c r="N264" s="33">
        <f>SUMIF('CCG characteristics'!$I$7:$I$215,$B264,N$9:N$217)</f>
        <v>5311584.1937651103</v>
      </c>
      <c r="O264" s="33">
        <f>SUMIF('CCG characteristics'!$I$7:$I$215,$B264,O$9:O$217)</f>
        <v>5353009.4713012986</v>
      </c>
      <c r="P264" s="33">
        <f>SUMIF('CCG characteristics'!$I$7:$I$215,$B264,P$9:P$217)</f>
        <v>5394428.6336947381</v>
      </c>
      <c r="R264" s="33">
        <f>SUMIF('CCG characteristics'!$I$7:$I$215,$B264,R$9:R$217)</f>
        <v>639651.17126613855</v>
      </c>
      <c r="S264" s="33">
        <f>SUMIF('CCG characteristics'!$I$7:$I$215,$B264,S$9:S$217)</f>
        <v>664236.72714283224</v>
      </c>
      <c r="T264" s="33">
        <f>SUMIF('CCG characteristics'!$I$7:$I$215,$B264,T$9:T$217)</f>
        <v>686092.25762752828</v>
      </c>
      <c r="U264" s="33">
        <f>SUMIF('CCG characteristics'!$I$7:$I$215,$B264,U$9:U$217)</f>
        <v>708743.43664630316</v>
      </c>
      <c r="V264" s="33">
        <f>SUMIF('CCG characteristics'!$I$7:$I$215,$B264,V$9:V$217)</f>
        <v>733113.94940586446</v>
      </c>
      <c r="X264" s="33">
        <f>SUMIF('CCG characteristics'!$I$7:$I$215,$B264,X$9:X$217)</f>
        <v>639218.06654267362</v>
      </c>
      <c r="Y264" s="33">
        <f>SUMIF('CCG characteristics'!$I$7:$I$215,$B264,Y$9:Y$217)</f>
        <v>663732.11453413113</v>
      </c>
      <c r="Z264" s="33">
        <f>SUMIF('CCG characteristics'!$I$7:$I$215,$B264,Z$9:Z$217)</f>
        <v>685569.33532008156</v>
      </c>
      <c r="AA264" s="33">
        <f>SUMIF('CCG characteristics'!$I$7:$I$215,$B264,AA$9:AA$217)</f>
        <v>708139.1686980481</v>
      </c>
      <c r="AB264" s="33">
        <f>SUMIF('CCG characteristics'!$I$7:$I$215,$B264,AB$9:AB$217)</f>
        <v>732460.46082083357</v>
      </c>
      <c r="AC264" s="33">
        <f>SUMIF('CCG characteristics'!$I$7:$I$215,$B264,AC$9:AC$217)</f>
        <v>763163.54816943163</v>
      </c>
      <c r="AE264" s="29">
        <f>Baselines!I264/X264-1</f>
        <v>3.1019613571749316E-2</v>
      </c>
    </row>
    <row r="265" spans="2:31" s="91" customFormat="1" x14ac:dyDescent="0.2">
      <c r="B265" s="91" t="s">
        <v>520</v>
      </c>
      <c r="C265" s="1"/>
      <c r="D265" s="33">
        <f>SUMIF('CCG characteristics'!$I$7:$I$215,$B265,D$9:D$217)</f>
        <v>5476206.6524276044</v>
      </c>
      <c r="E265" s="33">
        <f>SUMIF('CCG characteristics'!$I$7:$I$215,$B265,E$9:E$217)</f>
        <v>5507171.4868656117</v>
      </c>
      <c r="F265" s="33">
        <f>SUMIF('CCG characteristics'!$I$7:$I$215,$B265,F$9:F$217)</f>
        <v>5537928.8109174017</v>
      </c>
      <c r="G265" s="33">
        <f>SUMIF('CCG characteristics'!$I$7:$I$215,$B265,G$9:G$217)</f>
        <v>5569123.571504592</v>
      </c>
      <c r="H265" s="33">
        <f>SUMIF('CCG characteristics'!$I$7:$I$215,$B265,H$9:H$217)</f>
        <v>5600079.8568144646</v>
      </c>
      <c r="I265" s="33">
        <f>SUMIF('CCG characteristics'!$I$7:$I$215,$B265,I$9:I$217)</f>
        <v>5631121.2306693103</v>
      </c>
      <c r="K265" s="33">
        <f>SUMIF('CCG characteristics'!$I$7:$I$215,$B265,K$9:K$217)</f>
        <v>5476206.6524276044</v>
      </c>
      <c r="L265" s="33">
        <f>SUMIF('CCG characteristics'!$I$7:$I$215,$B265,L$9:L$217)</f>
        <v>5507241.8709951183</v>
      </c>
      <c r="M265" s="33">
        <f>SUMIF('CCG characteristics'!$I$7:$I$215,$B265,M$9:M$217)</f>
        <v>5538105.4050505999</v>
      </c>
      <c r="N265" s="33">
        <f>SUMIF('CCG characteristics'!$I$7:$I$215,$B265,N$9:N$217)</f>
        <v>5569417.0041514486</v>
      </c>
      <c r="O265" s="33">
        <f>SUMIF('CCG characteristics'!$I$7:$I$215,$B265,O$9:O$217)</f>
        <v>5600531.2108472213</v>
      </c>
      <c r="P265" s="33">
        <f>SUMIF('CCG characteristics'!$I$7:$I$215,$B265,P$9:P$217)</f>
        <v>5631753.2846102072</v>
      </c>
      <c r="R265" s="33">
        <f>SUMIF('CCG characteristics'!$I$7:$I$215,$B265,R$9:R$217)</f>
        <v>673819.02379388653</v>
      </c>
      <c r="S265" s="33">
        <f>SUMIF('CCG characteristics'!$I$7:$I$215,$B265,S$9:S$217)</f>
        <v>698078.37368535693</v>
      </c>
      <c r="T265" s="33">
        <f>SUMIF('CCG characteristics'!$I$7:$I$215,$B265,T$9:T$217)</f>
        <v>719396.27550905966</v>
      </c>
      <c r="U265" s="33">
        <f>SUMIF('CCG characteristics'!$I$7:$I$215,$B265,U$9:U$217)</f>
        <v>741515.54535841453</v>
      </c>
      <c r="V265" s="33">
        <f>SUMIF('CCG characteristics'!$I$7:$I$215,$B265,V$9:V$217)</f>
        <v>765366.8577189442</v>
      </c>
      <c r="X265" s="33">
        <f>SUMIF('CCG characteristics'!$I$7:$I$215,$B265,X$9:X$217)</f>
        <v>675031.92689327186</v>
      </c>
      <c r="Y265" s="33">
        <f>SUMIF('CCG characteristics'!$I$7:$I$215,$B265,Y$9:Y$217)</f>
        <v>699186.28397220583</v>
      </c>
      <c r="Z265" s="33">
        <f>SUMIF('CCG characteristics'!$I$7:$I$215,$B265,Z$9:Z$217)</f>
        <v>720497.83923779288</v>
      </c>
      <c r="AA265" s="33">
        <f>SUMIF('CCG characteristics'!$I$7:$I$215,$B265,AA$9:AA$217)</f>
        <v>742513.37898061913</v>
      </c>
      <c r="AB265" s="33">
        <f>SUMIF('CCG characteristics'!$I$7:$I$215,$B265,AB$9:AB$217)</f>
        <v>766329.23844638607</v>
      </c>
      <c r="AC265" s="33">
        <f>SUMIF('CCG characteristics'!$I$7:$I$215,$B265,AC$9:AC$217)</f>
        <v>796738.47054942604</v>
      </c>
      <c r="AE265" s="29">
        <f>Baselines!I265/X265-1</f>
        <v>-5.2280468428944626E-4</v>
      </c>
    </row>
    <row r="266" spans="2:31" s="91" customFormat="1" x14ac:dyDescent="0.2">
      <c r="B266" s="91" t="s">
        <v>521</v>
      </c>
      <c r="C266" s="1"/>
      <c r="D266" s="33">
        <f>SUMIF('CCG characteristics'!$I$7:$I$215,$B266,D$9:D$217)</f>
        <v>4607829.1659433432</v>
      </c>
      <c r="E266" s="33">
        <f>SUMIF('CCG characteristics'!$I$7:$I$215,$B266,E$9:E$217)</f>
        <v>4638552.8580940319</v>
      </c>
      <c r="F266" s="33">
        <f>SUMIF('CCG characteristics'!$I$7:$I$215,$B266,F$9:F$217)</f>
        <v>4668616.3925516065</v>
      </c>
      <c r="G266" s="33">
        <f>SUMIF('CCG characteristics'!$I$7:$I$215,$B266,G$9:G$217)</f>
        <v>4698930.7202005945</v>
      </c>
      <c r="H266" s="33">
        <f>SUMIF('CCG characteristics'!$I$7:$I$215,$B266,H$9:H$217)</f>
        <v>4728562.9884703793</v>
      </c>
      <c r="I266" s="33">
        <f>SUMIF('CCG characteristics'!$I$7:$I$215,$B266,I$9:I$217)</f>
        <v>4758093.4215401337</v>
      </c>
      <c r="K266" s="33">
        <f>SUMIF('CCG characteristics'!$I$7:$I$215,$B266,K$9:K$217)</f>
        <v>4607829.1659433432</v>
      </c>
      <c r="L266" s="33">
        <f>SUMIF('CCG characteristics'!$I$7:$I$215,$B266,L$9:L$217)</f>
        <v>4638612.1408866374</v>
      </c>
      <c r="M266" s="33">
        <f>SUMIF('CCG characteristics'!$I$7:$I$215,$B266,M$9:M$217)</f>
        <v>4668765.2659469191</v>
      </c>
      <c r="N266" s="33">
        <f>SUMIF('CCG characteristics'!$I$7:$I$215,$B266,N$9:N$217)</f>
        <v>4699178.3030852107</v>
      </c>
      <c r="O266" s="33">
        <f>SUMIF('CCG characteristics'!$I$7:$I$215,$B266,O$9:O$217)</f>
        <v>4728944.1001738841</v>
      </c>
      <c r="P266" s="33">
        <f>SUMIF('CCG characteristics'!$I$7:$I$215,$B266,P$9:P$217)</f>
        <v>4758627.4842205551</v>
      </c>
      <c r="R266" s="33">
        <f>SUMIF('CCG characteristics'!$I$7:$I$215,$B266,R$9:R$217)</f>
        <v>567540.91753118031</v>
      </c>
      <c r="S266" s="33">
        <f>SUMIF('CCG characteristics'!$I$7:$I$215,$B266,S$9:S$217)</f>
        <v>588498.01973769604</v>
      </c>
      <c r="T266" s="33">
        <f>SUMIF('CCG characteristics'!$I$7:$I$215,$B266,T$9:T$217)</f>
        <v>606988.37358965992</v>
      </c>
      <c r="U266" s="33">
        <f>SUMIF('CCG characteristics'!$I$7:$I$215,$B266,U$9:U$217)</f>
        <v>626116.60062143172</v>
      </c>
      <c r="V266" s="33">
        <f>SUMIF('CCG characteristics'!$I$7:$I$215,$B266,V$9:V$217)</f>
        <v>646707.26514344686</v>
      </c>
      <c r="X266" s="33">
        <f>SUMIF('CCG characteristics'!$I$7:$I$215,$B266,X$9:X$217)</f>
        <v>567990.21623899031</v>
      </c>
      <c r="Y266" s="33">
        <f>SUMIF('CCG characteristics'!$I$7:$I$215,$B266,Y$9:Y$217)</f>
        <v>588907.12657021033</v>
      </c>
      <c r="Z266" s="33">
        <f>SUMIF('CCG characteristics'!$I$7:$I$215,$B266,Z$9:Z$217)</f>
        <v>607398.20570325188</v>
      </c>
      <c r="AA266" s="33">
        <f>SUMIF('CCG characteristics'!$I$7:$I$215,$B266,AA$9:AA$217)</f>
        <v>626493.35786050092</v>
      </c>
      <c r="AB266" s="33">
        <f>SUMIF('CCG characteristics'!$I$7:$I$215,$B266,AB$9:AB$217)</f>
        <v>647068.6430463749</v>
      </c>
      <c r="AC266" s="33">
        <f>SUMIF('CCG characteristics'!$I$7:$I$215,$B266,AC$9:AC$217)</f>
        <v>673215.14137577557</v>
      </c>
      <c r="AE266" s="29">
        <f>Baselines!I266/X266-1</f>
        <v>2.5059343270066314E-3</v>
      </c>
    </row>
    <row r="267" spans="2:31" s="91" customFormat="1" x14ac:dyDescent="0.2">
      <c r="B267" s="91" t="s">
        <v>522</v>
      </c>
      <c r="C267" s="1"/>
      <c r="D267" s="33">
        <f>SUMIF('CCG characteristics'!$I$7:$I$215,$B267,D$9:D$217)</f>
        <v>5549278.7474179789</v>
      </c>
      <c r="E267" s="33">
        <f>SUMIF('CCG characteristics'!$I$7:$I$215,$B267,E$9:E$217)</f>
        <v>5596463.410526772</v>
      </c>
      <c r="F267" s="33">
        <f>SUMIF('CCG characteristics'!$I$7:$I$215,$B267,F$9:F$217)</f>
        <v>5641226.5630765427</v>
      </c>
      <c r="G267" s="33">
        <f>SUMIF('CCG characteristics'!$I$7:$I$215,$B267,G$9:G$217)</f>
        <v>5686255.1203802917</v>
      </c>
      <c r="H267" s="33">
        <f>SUMIF('CCG characteristics'!$I$7:$I$215,$B267,H$9:H$217)</f>
        <v>5728954.0841855323</v>
      </c>
      <c r="I267" s="33">
        <f>SUMIF('CCG characteristics'!$I$7:$I$215,$B267,I$9:I$217)</f>
        <v>5771009.8327543046</v>
      </c>
      <c r="K267" s="33">
        <f>SUMIF('CCG characteristics'!$I$7:$I$215,$B267,K$9:K$217)</f>
        <v>5549278.7474179789</v>
      </c>
      <c r="L267" s="33">
        <f>SUMIF('CCG characteristics'!$I$7:$I$215,$B267,L$9:L$217)</f>
        <v>5596534.9358472386</v>
      </c>
      <c r="M267" s="33">
        <f>SUMIF('CCG characteristics'!$I$7:$I$215,$B267,M$9:M$217)</f>
        <v>5641406.4511807598</v>
      </c>
      <c r="N267" s="33">
        <f>SUMIF('CCG characteristics'!$I$7:$I$215,$B267,N$9:N$217)</f>
        <v>5686554.7245943574</v>
      </c>
      <c r="O267" s="33">
        <f>SUMIF('CCG characteristics'!$I$7:$I$215,$B267,O$9:O$217)</f>
        <v>5729415.8251955695</v>
      </c>
      <c r="P267" s="33">
        <f>SUMIF('CCG characteristics'!$I$7:$I$215,$B267,P$9:P$217)</f>
        <v>5771657.5882115802</v>
      </c>
      <c r="R267" s="33">
        <f>SUMIF('CCG characteristics'!$I$7:$I$215,$B267,R$9:R$217)</f>
        <v>684744.1596785303</v>
      </c>
      <c r="S267" s="33">
        <f>SUMIF('CCG characteristics'!$I$7:$I$215,$B267,S$9:S$217)</f>
        <v>711099.47404519725</v>
      </c>
      <c r="T267" s="33">
        <f>SUMIF('CCG characteristics'!$I$7:$I$215,$B267,T$9:T$217)</f>
        <v>734526.84298954043</v>
      </c>
      <c r="U267" s="33">
        <f>SUMIF('CCG characteristics'!$I$7:$I$215,$B267,U$9:U$217)</f>
        <v>758579.98826549505</v>
      </c>
      <c r="V267" s="33">
        <f>SUMIF('CCG characteristics'!$I$7:$I$215,$B267,V$9:V$217)</f>
        <v>784380.14040683291</v>
      </c>
      <c r="X267" s="33">
        <f>SUMIF('CCG characteristics'!$I$7:$I$215,$B267,X$9:X$217)</f>
        <v>684039.25627548457</v>
      </c>
      <c r="Y267" s="33">
        <f>SUMIF('CCG characteristics'!$I$7:$I$215,$B267,Y$9:Y$217)</f>
        <v>710522.71837274567</v>
      </c>
      <c r="Z267" s="33">
        <f>SUMIF('CCG characteristics'!$I$7:$I$215,$B267,Z$9:Z$217)</f>
        <v>733937.12489311968</v>
      </c>
      <c r="AA267" s="33">
        <f>SUMIF('CCG characteristics'!$I$7:$I$215,$B267,AA$9:AA$217)</f>
        <v>758130.15261191991</v>
      </c>
      <c r="AB267" s="33">
        <f>SUMIF('CCG characteristics'!$I$7:$I$215,$B267,AB$9:AB$217)</f>
        <v>783964.71705415263</v>
      </c>
      <c r="AC267" s="33">
        <f>SUMIF('CCG characteristics'!$I$7:$I$215,$B267,AC$9:AC$217)</f>
        <v>816531.08845036395</v>
      </c>
      <c r="AE267" s="29">
        <f>Baselines!I267/X267-1</f>
        <v>-1.554471521747347E-2</v>
      </c>
    </row>
    <row r="268" spans="2:31" s="91" customFormat="1" x14ac:dyDescent="0.2">
      <c r="B268" s="91" t="s">
        <v>523</v>
      </c>
      <c r="C268" s="1"/>
      <c r="D268" s="33">
        <f>SUMIF('CCG characteristics'!$I$7:$I$215,$B268,D$9:D$217)</f>
        <v>6620213.1688056774</v>
      </c>
      <c r="E268" s="33">
        <f>SUMIF('CCG characteristics'!$I$7:$I$215,$B268,E$9:E$217)</f>
        <v>6665672.2968860678</v>
      </c>
      <c r="F268" s="33">
        <f>SUMIF('CCG characteristics'!$I$7:$I$215,$B268,F$9:F$217)</f>
        <v>6709351.8914372828</v>
      </c>
      <c r="G268" s="33">
        <f>SUMIF('CCG characteristics'!$I$7:$I$215,$B268,G$9:G$217)</f>
        <v>6753071.7581253853</v>
      </c>
      <c r="H268" s="33">
        <f>SUMIF('CCG characteristics'!$I$7:$I$215,$B268,H$9:H$217)</f>
        <v>6794923.0590876071</v>
      </c>
      <c r="I268" s="33">
        <f>SUMIF('CCG characteristics'!$I$7:$I$215,$B268,I$9:I$217)</f>
        <v>6835863.9125339389</v>
      </c>
      <c r="K268" s="33">
        <f>SUMIF('CCG characteristics'!$I$7:$I$215,$B268,K$9:K$217)</f>
        <v>6620213.1688056774</v>
      </c>
      <c r="L268" s="33">
        <f>SUMIF('CCG characteristics'!$I$7:$I$215,$B268,L$9:L$217)</f>
        <v>6665757.4871771829</v>
      </c>
      <c r="M268" s="33">
        <f>SUMIF('CCG characteristics'!$I$7:$I$215,$B268,M$9:M$217)</f>
        <v>6709565.8400491262</v>
      </c>
      <c r="N268" s="33">
        <f>SUMIF('CCG characteristics'!$I$7:$I$215,$B268,N$9:N$217)</f>
        <v>6753427.5720510334</v>
      </c>
      <c r="O268" s="33">
        <f>SUMIF('CCG characteristics'!$I$7:$I$215,$B268,O$9:O$217)</f>
        <v>6795470.7148359893</v>
      </c>
      <c r="P268" s="33">
        <f>SUMIF('CCG characteristics'!$I$7:$I$215,$B268,P$9:P$217)</f>
        <v>6836631.190407807</v>
      </c>
      <c r="R268" s="33">
        <f>SUMIF('CCG characteristics'!$I$7:$I$215,$B268,R$9:R$217)</f>
        <v>815565.08830888488</v>
      </c>
      <c r="S268" s="33">
        <f>SUMIF('CCG characteristics'!$I$7:$I$215,$B268,S$9:S$217)</f>
        <v>845741.00115263625</v>
      </c>
      <c r="T268" s="33">
        <f>SUMIF('CCG characteristics'!$I$7:$I$215,$B268,T$9:T$217)</f>
        <v>872333.78980820754</v>
      </c>
      <c r="U268" s="33">
        <f>SUMIF('CCG characteristics'!$I$7:$I$215,$B268,U$9:U$217)</f>
        <v>899726.64795068186</v>
      </c>
      <c r="V268" s="33">
        <f>SUMIF('CCG characteristics'!$I$7:$I$215,$B268,V$9:V$217)</f>
        <v>929112.24394090404</v>
      </c>
      <c r="X268" s="33">
        <f>SUMIF('CCG characteristics'!$I$7:$I$215,$B268,X$9:X$217)</f>
        <v>816049.41804050864</v>
      </c>
      <c r="Y268" s="33">
        <f>SUMIF('CCG characteristics'!$I$7:$I$215,$B268,Y$9:Y$217)</f>
        <v>846268.66160813556</v>
      </c>
      <c r="Z268" s="33">
        <f>SUMIF('CCG characteristics'!$I$7:$I$215,$B268,Z$9:Z$217)</f>
        <v>872902.79552469682</v>
      </c>
      <c r="AA268" s="33">
        <f>SUMIF('CCG characteristics'!$I$7:$I$215,$B268,AA$9:AA$217)</f>
        <v>900365.39237170981</v>
      </c>
      <c r="AB268" s="33">
        <f>SUMIF('CCG characteristics'!$I$7:$I$215,$B268,AB$9:AB$217)</f>
        <v>929834.63563221646</v>
      </c>
      <c r="AC268" s="33">
        <f>SUMIF('CCG characteristics'!$I$7:$I$215,$B268,AC$9:AC$217)</f>
        <v>967195.61441744235</v>
      </c>
      <c r="AE268" s="29">
        <f>Baselines!I268/X268-1</f>
        <v>-5.9130122771756666E-3</v>
      </c>
    </row>
    <row r="269" spans="2:31" s="91" customFormat="1" x14ac:dyDescent="0.2">
      <c r="B269" s="91" t="s">
        <v>524</v>
      </c>
      <c r="C269" s="1"/>
      <c r="D269" s="33">
        <f>SUMIF('CCG characteristics'!$I$7:$I$215,$B269,D$9:D$217)</f>
        <v>5876792.3919837326</v>
      </c>
      <c r="E269" s="33">
        <f>SUMIF('CCG characteristics'!$I$7:$I$215,$B269,E$9:E$217)</f>
        <v>5924843.1565191569</v>
      </c>
      <c r="F269" s="33">
        <f>SUMIF('CCG characteristics'!$I$7:$I$215,$B269,F$9:F$217)</f>
        <v>5970135.3627155749</v>
      </c>
      <c r="G269" s="33">
        <f>SUMIF('CCG characteristics'!$I$7:$I$215,$B269,G$9:G$217)</f>
        <v>6015276.3268637797</v>
      </c>
      <c r="H269" s="33">
        <f>SUMIF('CCG characteristics'!$I$7:$I$215,$B269,H$9:H$217)</f>
        <v>6057988.8691165671</v>
      </c>
      <c r="I269" s="33">
        <f>SUMIF('CCG characteristics'!$I$7:$I$215,$B269,I$9:I$217)</f>
        <v>6099628.5081626214</v>
      </c>
      <c r="K269" s="33">
        <f>SUMIF('CCG characteristics'!$I$7:$I$215,$B269,K$9:K$217)</f>
        <v>5876792.3919837326</v>
      </c>
      <c r="L269" s="33">
        <f>SUMIF('CCG characteristics'!$I$7:$I$215,$B269,L$9:L$217)</f>
        <v>5924918.87868053</v>
      </c>
      <c r="M269" s="33">
        <f>SUMIF('CCG characteristics'!$I$7:$I$215,$B269,M$9:M$217)</f>
        <v>5970325.7391027492</v>
      </c>
      <c r="N269" s="33">
        <f>SUMIF('CCG characteristics'!$I$7:$I$215,$B269,N$9:N$217)</f>
        <v>6015593.2669408852</v>
      </c>
      <c r="O269" s="33">
        <f>SUMIF('CCG characteristics'!$I$7:$I$215,$B269,O$9:O$217)</f>
        <v>6058477.1296014851</v>
      </c>
      <c r="P269" s="33">
        <f>SUMIF('CCG characteristics'!$I$7:$I$215,$B269,P$9:P$217)</f>
        <v>6100313.1487659169</v>
      </c>
      <c r="R269" s="33">
        <f>SUMIF('CCG characteristics'!$I$7:$I$215,$B269,R$9:R$217)</f>
        <v>724922.41096523707</v>
      </c>
      <c r="S269" s="33">
        <f>SUMIF('CCG characteristics'!$I$7:$I$215,$B269,S$9:S$217)</f>
        <v>752559.76141656609</v>
      </c>
      <c r="T269" s="33">
        <f>SUMIF('CCG characteristics'!$I$7:$I$215,$B269,T$9:T$217)</f>
        <v>777028.43726531102</v>
      </c>
      <c r="U269" s="33">
        <f>SUMIF('CCG characteristics'!$I$7:$I$215,$B269,U$9:U$217)</f>
        <v>802148.01126308355</v>
      </c>
      <c r="V269" s="33">
        <f>SUMIF('CCG characteristics'!$I$7:$I$215,$B269,V$9:V$217)</f>
        <v>829045.10723709431</v>
      </c>
      <c r="X269" s="33">
        <f>SUMIF('CCG characteristics'!$I$7:$I$215,$B269,X$9:X$217)</f>
        <v>724410.66309174348</v>
      </c>
      <c r="Y269" s="33">
        <f>SUMIF('CCG characteristics'!$I$7:$I$215,$B269,Y$9:Y$217)</f>
        <v>752213.56001073297</v>
      </c>
      <c r="Z269" s="33">
        <f>SUMIF('CCG characteristics'!$I$7:$I$215,$B269,Z$9:Z$217)</f>
        <v>776728.94969575014</v>
      </c>
      <c r="AA269" s="33">
        <f>SUMIF('CCG characteristics'!$I$7:$I$215,$B269,AA$9:AA$217)</f>
        <v>801997.49450972828</v>
      </c>
      <c r="AB269" s="33">
        <f>SUMIF('CCG characteristics'!$I$7:$I$215,$B269,AB$9:AB$217)</f>
        <v>828990.67786286213</v>
      </c>
      <c r="AC269" s="33">
        <f>SUMIF('CCG characteristics'!$I$7:$I$215,$B269,AC$9:AC$217)</f>
        <v>863026.82706327259</v>
      </c>
      <c r="AE269" s="29">
        <f>Baselines!I269/X269-1</f>
        <v>-4.7741577553982451E-3</v>
      </c>
    </row>
    <row r="270" spans="2:31" s="91" customFormat="1" x14ac:dyDescent="0.2">
      <c r="B270" s="91" t="s">
        <v>525</v>
      </c>
      <c r="C270" s="1"/>
      <c r="D270" s="33">
        <f>SUMIF('CCG characteristics'!$I$7:$I$215,$B270,D$9:D$217)</f>
        <v>6711529.810832724</v>
      </c>
      <c r="E270" s="33">
        <f>SUMIF('CCG characteristics'!$I$7:$I$215,$B270,E$9:E$217)</f>
        <v>6758474.5610161182</v>
      </c>
      <c r="F270" s="33">
        <f>SUMIF('CCG characteristics'!$I$7:$I$215,$B270,F$9:F$217)</f>
        <v>6802949.6363470331</v>
      </c>
      <c r="G270" s="33">
        <f>SUMIF('CCG characteristics'!$I$7:$I$215,$B270,G$9:G$217)</f>
        <v>6847105.9773206562</v>
      </c>
      <c r="H270" s="33">
        <f>SUMIF('CCG characteristics'!$I$7:$I$215,$B270,H$9:H$217)</f>
        <v>6888328.1456611678</v>
      </c>
      <c r="I270" s="33">
        <f>SUMIF('CCG characteristics'!$I$7:$I$215,$B270,I$9:I$217)</f>
        <v>6928183.6540943319</v>
      </c>
      <c r="K270" s="33">
        <f>SUMIF('CCG characteristics'!$I$7:$I$215,$B270,K$9:K$217)</f>
        <v>6711529.810832724</v>
      </c>
      <c r="L270" s="33">
        <f>SUMIF('CCG characteristics'!$I$7:$I$215,$B270,L$9:L$217)</f>
        <v>6758560.9373619268</v>
      </c>
      <c r="M270" s="33">
        <f>SUMIF('CCG characteristics'!$I$7:$I$215,$B270,M$9:M$217)</f>
        <v>6803166.5696149124</v>
      </c>
      <c r="N270" s="33">
        <f>SUMIF('CCG characteristics'!$I$7:$I$215,$B270,N$9:N$217)</f>
        <v>6847466.7458337666</v>
      </c>
      <c r="O270" s="33">
        <f>SUMIF('CCG characteristics'!$I$7:$I$215,$B270,O$9:O$217)</f>
        <v>6888883.3296526438</v>
      </c>
      <c r="P270" s="33">
        <f>SUMIF('CCG characteristics'!$I$7:$I$215,$B270,P$9:P$217)</f>
        <v>6928961.2942129597</v>
      </c>
      <c r="R270" s="33">
        <f>SUMIF('CCG characteristics'!$I$7:$I$215,$B270,R$9:R$217)</f>
        <v>826919.72492608661</v>
      </c>
      <c r="S270" s="33">
        <f>SUMIF('CCG characteristics'!$I$7:$I$215,$B270,S$9:S$217)</f>
        <v>857539.37628133234</v>
      </c>
      <c r="T270" s="33">
        <f>SUMIF('CCG characteristics'!$I$7:$I$215,$B270,T$9:T$217)</f>
        <v>884480.74007621943</v>
      </c>
      <c r="U270" s="33">
        <f>SUMIF('CCG characteristics'!$I$7:$I$215,$B270,U$9:U$217)</f>
        <v>912094.56510199967</v>
      </c>
      <c r="V270" s="33">
        <f>SUMIF('CCG characteristics'!$I$7:$I$215,$B270,V$9:V$217)</f>
        <v>941660.09500095027</v>
      </c>
      <c r="X270" s="33">
        <f>SUMIF('CCG characteristics'!$I$7:$I$215,$B270,X$9:X$217)</f>
        <v>827305.68588014808</v>
      </c>
      <c r="Y270" s="33">
        <f>SUMIF('CCG characteristics'!$I$7:$I$215,$B270,Y$9:Y$217)</f>
        <v>858050.76615237363</v>
      </c>
      <c r="Z270" s="33">
        <f>SUMIF('CCG characteristics'!$I$7:$I$215,$B270,Z$9:Z$217)</f>
        <v>885080.08693950565</v>
      </c>
      <c r="AA270" s="33">
        <f>SUMIF('CCG characteristics'!$I$7:$I$215,$B270,AA$9:AA$217)</f>
        <v>912902.67313734756</v>
      </c>
      <c r="AB270" s="33">
        <f>SUMIF('CCG characteristics'!$I$7:$I$215,$B270,AB$9:AB$217)</f>
        <v>942616.42637290305</v>
      </c>
      <c r="AC270" s="33">
        <f>SUMIF('CCG characteristics'!$I$7:$I$215,$B270,AC$9:AC$217)</f>
        <v>980257.78919211042</v>
      </c>
      <c r="AE270" s="29">
        <f>Baselines!I270/X270-1</f>
        <v>-3.8364787401117928E-2</v>
      </c>
    </row>
    <row r="271" spans="2:31" s="91" customFormat="1" x14ac:dyDescent="0.2">
      <c r="C271" s="1"/>
      <c r="D271" s="1"/>
      <c r="E271" s="1"/>
      <c r="F271" s="1"/>
      <c r="G271" s="1"/>
      <c r="H271" s="1"/>
      <c r="I271" s="1"/>
      <c r="K271" s="1"/>
      <c r="L271" s="1"/>
      <c r="M271" s="1"/>
      <c r="N271" s="1"/>
      <c r="O271" s="1"/>
      <c r="P271" s="1"/>
      <c r="R271" s="1"/>
      <c r="S271" s="1"/>
      <c r="T271" s="1"/>
      <c r="U271" s="1"/>
      <c r="V271" s="1"/>
      <c r="X271" s="1"/>
      <c r="Y271" s="1"/>
      <c r="Z271" s="1"/>
      <c r="AA271" s="1"/>
      <c r="AB271" s="1"/>
      <c r="AC271" s="1"/>
      <c r="AE271" s="19"/>
    </row>
    <row r="272" spans="2:31" s="91" customFormat="1" x14ac:dyDescent="0.2">
      <c r="B272" s="91" t="s">
        <v>458</v>
      </c>
      <c r="C272" s="1"/>
      <c r="D272" s="34">
        <f>SUM(D261:D270)</f>
        <v>57329179.000000089</v>
      </c>
      <c r="E272" s="34">
        <f t="shared" ref="E272:I272" si="18">SUM(E261:E270)</f>
        <v>57757121.391834266</v>
      </c>
      <c r="F272" s="34">
        <f t="shared" si="18"/>
        <v>58171869.972580627</v>
      </c>
      <c r="G272" s="34">
        <f t="shared" si="18"/>
        <v>58589124.466057114</v>
      </c>
      <c r="H272" s="34">
        <f t="shared" si="18"/>
        <v>58994075.141555972</v>
      </c>
      <c r="I272" s="34">
        <f t="shared" si="18"/>
        <v>59395671.66333165</v>
      </c>
      <c r="K272" s="34">
        <f t="shared" ref="K272:P272" si="19">SUM(K261:K270)</f>
        <v>57329179.000000089</v>
      </c>
      <c r="L272" s="34">
        <f t="shared" si="19"/>
        <v>57757859.553832971</v>
      </c>
      <c r="M272" s="34">
        <f t="shared" si="19"/>
        <v>58173724.964095518</v>
      </c>
      <c r="N272" s="34">
        <f t="shared" si="19"/>
        <v>58592211.479955859</v>
      </c>
      <c r="O272" s="34">
        <f t="shared" si="19"/>
        <v>58998829.933345497</v>
      </c>
      <c r="P272" s="34">
        <f t="shared" si="19"/>
        <v>59402338.41171252</v>
      </c>
      <c r="R272" s="34">
        <f t="shared" ref="R272:V272" si="20">SUM(R261:R270)</f>
        <v>7066757.8168227207</v>
      </c>
      <c r="S272" s="34">
        <f t="shared" si="20"/>
        <v>7332800.0000000037</v>
      </c>
      <c r="T272" s="34">
        <f t="shared" si="20"/>
        <v>7568300.0000000019</v>
      </c>
      <c r="U272" s="34">
        <f t="shared" si="20"/>
        <v>7811499.9999999953</v>
      </c>
      <c r="V272" s="34">
        <f t="shared" si="20"/>
        <v>8072900</v>
      </c>
      <c r="X272" s="34">
        <f t="shared" ref="X272:AC272" si="21">SUM(X261:X270)</f>
        <v>7066757.8168227198</v>
      </c>
      <c r="Y272" s="34">
        <f t="shared" si="21"/>
        <v>7332800.0000000047</v>
      </c>
      <c r="Z272" s="34">
        <f t="shared" si="21"/>
        <v>7568300.0000000028</v>
      </c>
      <c r="AA272" s="34">
        <f t="shared" si="21"/>
        <v>7811500</v>
      </c>
      <c r="AB272" s="34">
        <f t="shared" si="21"/>
        <v>8072899.9999999953</v>
      </c>
      <c r="AC272" s="34">
        <f t="shared" si="21"/>
        <v>8403800.0000000019</v>
      </c>
      <c r="AE272" s="29">
        <f>Baselines!I272/X272-1</f>
        <v>-8.8817841970012523E-16</v>
      </c>
    </row>
    <row r="273" spans="1:31" x14ac:dyDescent="0.2">
      <c r="A273" s="91"/>
      <c r="B273" s="91"/>
      <c r="C273" s="1"/>
      <c r="D273" s="1"/>
      <c r="E273" s="1"/>
      <c r="F273" s="1"/>
      <c r="G273" s="1"/>
      <c r="H273" s="1"/>
      <c r="I273" s="1"/>
      <c r="K273" s="1"/>
      <c r="L273" s="1"/>
      <c r="M273" s="1"/>
      <c r="N273" s="1"/>
      <c r="O273" s="1"/>
      <c r="P273" s="1"/>
      <c r="R273" s="1"/>
      <c r="S273" s="1"/>
      <c r="T273" s="1"/>
      <c r="U273" s="1"/>
      <c r="V273" s="1"/>
      <c r="X273" s="1"/>
      <c r="Y273" s="1"/>
      <c r="Z273" s="1"/>
      <c r="AA273" s="1"/>
      <c r="AB273" s="1"/>
      <c r="AC273" s="1"/>
    </row>
    <row r="274" spans="1:31" x14ac:dyDescent="0.2">
      <c r="A274" s="91"/>
      <c r="B274" s="40" t="s">
        <v>491</v>
      </c>
      <c r="C274" s="1"/>
      <c r="D274" s="1"/>
      <c r="E274" s="1"/>
      <c r="F274" s="1"/>
      <c r="G274" s="1"/>
      <c r="H274" s="1"/>
      <c r="I274" s="1"/>
      <c r="K274" s="1"/>
      <c r="L274" s="1"/>
      <c r="M274" s="1"/>
      <c r="N274" s="1"/>
      <c r="O274" s="1"/>
      <c r="P274" s="1"/>
      <c r="R274" s="1"/>
      <c r="S274" s="1"/>
      <c r="T274" s="1"/>
      <c r="U274" s="1"/>
      <c r="V274" s="1"/>
      <c r="X274" s="1"/>
      <c r="Y274" s="1"/>
      <c r="Z274" s="1"/>
      <c r="AA274" s="1"/>
      <c r="AB274" s="1"/>
      <c r="AC274" s="1"/>
    </row>
    <row r="275" spans="1:31" x14ac:dyDescent="0.2">
      <c r="A275" s="91"/>
      <c r="B275" s="91" t="s">
        <v>526</v>
      </c>
      <c r="C275" s="1"/>
      <c r="D275" s="33">
        <f>SUMIF('CCG characteristics'!$K$7:$K$215,$B275,D$9:D$217)</f>
        <v>6165833.6614745278</v>
      </c>
      <c r="E275" s="33">
        <f>SUMIF('CCG characteristics'!$K$7:$K$215,$B275,E$9:E$217)</f>
        <v>6246572.1408486497</v>
      </c>
      <c r="F275" s="33">
        <f>SUMIF('CCG characteristics'!$K$7:$K$215,$B275,F$9:F$217)</f>
        <v>6321473.9606031878</v>
      </c>
      <c r="G275" s="33">
        <f>SUMIF('CCG characteristics'!$K$7:$K$215,$B275,G$9:G$217)</f>
        <v>6396061.2637927933</v>
      </c>
      <c r="H275" s="33">
        <f>SUMIF('CCG characteristics'!$K$7:$K$215,$B275,H$9:H$217)</f>
        <v>6465197.5848296527</v>
      </c>
      <c r="I275" s="33">
        <f>SUMIF('CCG characteristics'!$K$7:$K$215,$B275,I$9:I$217)</f>
        <v>6532076.4835403366</v>
      </c>
      <c r="K275" s="33">
        <f>SUMIF('CCG characteristics'!$K$7:$K$215,$B275,K$9:K$217)</f>
        <v>6165833.6614745278</v>
      </c>
      <c r="L275" s="33">
        <f>SUMIF('CCG characteristics'!$K$7:$K$215,$B275,L$9:L$217)</f>
        <v>6246651.9748512022</v>
      </c>
      <c r="M275" s="33">
        <f>SUMIF('CCG characteristics'!$K$7:$K$215,$B275,M$9:M$217)</f>
        <v>6321675.5405173954</v>
      </c>
      <c r="N275" s="33">
        <f>SUMIF('CCG characteristics'!$K$7:$K$215,$B275,N$9:N$217)</f>
        <v>6396398.2671223106</v>
      </c>
      <c r="O275" s="33">
        <f>SUMIF('CCG characteristics'!$K$7:$K$215,$B275,O$9:O$217)</f>
        <v>6465718.6654351233</v>
      </c>
      <c r="P275" s="33">
        <f>SUMIF('CCG characteristics'!$K$7:$K$215,$B275,P$9:P$217)</f>
        <v>6532809.6634017797</v>
      </c>
      <c r="R275" s="33">
        <f>SUMIF('CCG characteristics'!$K$7:$K$215,$B275,R$9:R$217)</f>
        <v>764286.92152462818</v>
      </c>
      <c r="S275" s="33">
        <f>SUMIF('CCG characteristics'!$K$7:$K$215,$B275,S$9:S$217)</f>
        <v>796847.41577260825</v>
      </c>
      <c r="T275" s="33">
        <f>SUMIF('CCG characteristics'!$K$7:$K$215,$B275,T$9:T$217)</f>
        <v>826216.65546149586</v>
      </c>
      <c r="U275" s="33">
        <f>SUMIF('CCG characteristics'!$K$7:$K$215,$B275,U$9:U$217)</f>
        <v>856067.16967280838</v>
      </c>
      <c r="V275" s="33">
        <f>SUMIF('CCG characteristics'!$K$7:$K$215,$B275,V$9:V$217)</f>
        <v>887822.27336150757</v>
      </c>
      <c r="X275" s="33">
        <f>SUMIF('CCG characteristics'!$K$7:$K$215,$B275,X$9:X$217)</f>
        <v>760039.72121166612</v>
      </c>
      <c r="Y275" s="33">
        <f>SUMIF('CCG characteristics'!$K$7:$K$215,$B275,Y$9:Y$217)</f>
        <v>793060.02602981078</v>
      </c>
      <c r="Z275" s="33">
        <f>SUMIF('CCG characteristics'!$K$7:$K$215,$B275,Z$9:Z$217)</f>
        <v>822438.9451221677</v>
      </c>
      <c r="AA275" s="33">
        <f>SUMIF('CCG characteristics'!$K$7:$K$215,$B275,AA$9:AA$217)</f>
        <v>852766.32851994189</v>
      </c>
      <c r="AB275" s="33">
        <f>SUMIF('CCG characteristics'!$K$7:$K$215,$B275,AB$9:AB$217)</f>
        <v>884714.15913097537</v>
      </c>
      <c r="AC275" s="33">
        <f>SUMIF('CCG characteristics'!$K$7:$K$215,$B275,AC$9:AC$217)</f>
        <v>924213.20973571308</v>
      </c>
      <c r="AE275" s="29">
        <f>Baselines!I275/X275-1</f>
        <v>-5.6457788443948775E-2</v>
      </c>
    </row>
    <row r="276" spans="1:31" x14ac:dyDescent="0.2">
      <c r="A276" s="91"/>
      <c r="B276" s="91" t="s">
        <v>527</v>
      </c>
      <c r="C276" s="1"/>
      <c r="D276" s="33">
        <f>SUMIF('CCG characteristics'!$K$7:$K$215,$B276,D$9:D$217)</f>
        <v>6466243.1438261317</v>
      </c>
      <c r="E276" s="33">
        <f>SUMIF('CCG characteristics'!$K$7:$K$215,$B276,E$9:E$217)</f>
        <v>6537267.6725207325</v>
      </c>
      <c r="F276" s="33">
        <f>SUMIF('CCG characteristics'!$K$7:$K$215,$B276,F$9:F$217)</f>
        <v>6604719.9053014321</v>
      </c>
      <c r="G276" s="33">
        <f>SUMIF('CCG characteristics'!$K$7:$K$215,$B276,G$9:G$217)</f>
        <v>6671556.0254097255</v>
      </c>
      <c r="H276" s="33">
        <f>SUMIF('CCG characteristics'!$K$7:$K$215,$B276,H$9:H$217)</f>
        <v>6734827.9014128745</v>
      </c>
      <c r="I276" s="33">
        <f>SUMIF('CCG characteristics'!$K$7:$K$215,$B276,I$9:I$217)</f>
        <v>6796411.4596239189</v>
      </c>
      <c r="K276" s="33">
        <f>SUMIF('CCG characteristics'!$K$7:$K$215,$B276,K$9:K$217)</f>
        <v>6466243.1438261317</v>
      </c>
      <c r="L276" s="33">
        <f>SUMIF('CCG characteristics'!$K$7:$K$215,$B276,L$9:L$217)</f>
        <v>6537351.2217429755</v>
      </c>
      <c r="M276" s="33">
        <f>SUMIF('CCG characteristics'!$K$7:$K$215,$B276,M$9:M$217)</f>
        <v>6604930.5173960458</v>
      </c>
      <c r="N276" s="33">
        <f>SUMIF('CCG characteristics'!$K$7:$K$215,$B276,N$9:N$217)</f>
        <v>6671907.5443369057</v>
      </c>
      <c r="O276" s="33">
        <f>SUMIF('CCG characteristics'!$K$7:$K$215,$B276,O$9:O$217)</f>
        <v>6735370.7136246543</v>
      </c>
      <c r="P276" s="33">
        <f>SUMIF('CCG characteristics'!$K$7:$K$215,$B276,P$9:P$217)</f>
        <v>6797174.3092361102</v>
      </c>
      <c r="R276" s="33">
        <f>SUMIF('CCG characteristics'!$K$7:$K$215,$B276,R$9:R$217)</f>
        <v>799854.39565171592</v>
      </c>
      <c r="S276" s="33">
        <f>SUMIF('CCG characteristics'!$K$7:$K$215,$B276,S$9:S$217)</f>
        <v>832551.71519193752</v>
      </c>
      <c r="T276" s="33">
        <f>SUMIF('CCG characteristics'!$K$7:$K$215,$B276,T$9:T$217)</f>
        <v>861803.92568181409</v>
      </c>
      <c r="U276" s="33">
        <f>SUMIF('CCG characteristics'!$K$7:$K$215,$B276,U$9:U$217)</f>
        <v>891769.35184849252</v>
      </c>
      <c r="V276" s="33">
        <f>SUMIF('CCG characteristics'!$K$7:$K$215,$B276,V$9:V$217)</f>
        <v>923749.9726140874</v>
      </c>
      <c r="X276" s="33">
        <f>SUMIF('CCG characteristics'!$K$7:$K$215,$B276,X$9:X$217)</f>
        <v>797070.09727297083</v>
      </c>
      <c r="Y276" s="33">
        <f>SUMIF('CCG characteristics'!$K$7:$K$215,$B276,Y$9:Y$217)</f>
        <v>829966.50861199875</v>
      </c>
      <c r="Z276" s="33">
        <f>SUMIF('CCG characteristics'!$K$7:$K$215,$B276,Z$9:Z$217)</f>
        <v>859289.92282445205</v>
      </c>
      <c r="AA276" s="33">
        <f>SUMIF('CCG characteristics'!$K$7:$K$215,$B276,AA$9:AA$217)</f>
        <v>889497.16124671197</v>
      </c>
      <c r="AB276" s="33">
        <f>SUMIF('CCG characteristics'!$K$7:$K$215,$B276,AB$9:AB$217)</f>
        <v>921611.06068459258</v>
      </c>
      <c r="AC276" s="33">
        <f>SUMIF('CCG characteristics'!$K$7:$K$215,$B276,AC$9:AC$217)</f>
        <v>961613.54901637172</v>
      </c>
      <c r="AE276" s="29">
        <f>Baselines!I276/X276-1</f>
        <v>-4.7148431085219378E-2</v>
      </c>
    </row>
    <row r="277" spans="1:31" x14ac:dyDescent="0.2">
      <c r="A277" s="91"/>
      <c r="B277" s="91" t="s">
        <v>528</v>
      </c>
      <c r="C277" s="1"/>
      <c r="D277" s="33">
        <f>SUMIF('CCG characteristics'!$K$7:$K$215,$B277,D$9:D$217)</f>
        <v>5963896.9056349574</v>
      </c>
      <c r="E277" s="33">
        <f>SUMIF('CCG characteristics'!$K$7:$K$215,$B277,E$9:E$217)</f>
        <v>6008124.1970588192</v>
      </c>
      <c r="F277" s="33">
        <f>SUMIF('CCG characteristics'!$K$7:$K$215,$B277,F$9:F$217)</f>
        <v>6050593.152163988</v>
      </c>
      <c r="G277" s="33">
        <f>SUMIF('CCG characteristics'!$K$7:$K$215,$B277,G$9:G$217)</f>
        <v>6092890.4153375858</v>
      </c>
      <c r="H277" s="33">
        <f>SUMIF('CCG characteristics'!$K$7:$K$215,$B277,H$9:H$217)</f>
        <v>6133501.5251846407</v>
      </c>
      <c r="I277" s="33">
        <f>SUMIF('CCG characteristics'!$K$7:$K$215,$B277,I$9:I$217)</f>
        <v>6173272.2118671462</v>
      </c>
      <c r="K277" s="33">
        <f>SUMIF('CCG characteristics'!$K$7:$K$215,$B277,K$9:K$217)</f>
        <v>5963896.9056349574</v>
      </c>
      <c r="L277" s="33">
        <f>SUMIF('CCG characteristics'!$K$7:$K$215,$B277,L$9:L$217)</f>
        <v>6008200.9835893605</v>
      </c>
      <c r="M277" s="33">
        <f>SUMIF('CCG characteristics'!$K$7:$K$215,$B277,M$9:M$217)</f>
        <v>6050786.0941987308</v>
      </c>
      <c r="N277" s="33">
        <f>SUMIF('CCG characteristics'!$K$7:$K$215,$B277,N$9:N$217)</f>
        <v>6093211.4448386589</v>
      </c>
      <c r="O277" s="33">
        <f>SUMIF('CCG characteristics'!$K$7:$K$215,$B277,O$9:O$217)</f>
        <v>6133995.8718223833</v>
      </c>
      <c r="P277" s="33">
        <f>SUMIF('CCG characteristics'!$K$7:$K$215,$B277,P$9:P$217)</f>
        <v>6173965.1184606869</v>
      </c>
      <c r="R277" s="33">
        <f>SUMIF('CCG characteristics'!$K$7:$K$215,$B277,R$9:R$217)</f>
        <v>735112.09718997311</v>
      </c>
      <c r="S277" s="33">
        <f>SUMIF('CCG characteristics'!$K$7:$K$215,$B277,S$9:S$217)</f>
        <v>762701.79189874628</v>
      </c>
      <c r="T277" s="33">
        <f>SUMIF('CCG characteristics'!$K$7:$K$215,$B277,T$9:T$217)</f>
        <v>787054.30317727919</v>
      </c>
      <c r="U277" s="33">
        <f>SUMIF('CCG characteristics'!$K$7:$K$215,$B277,U$9:U$217)</f>
        <v>812146.76302689</v>
      </c>
      <c r="V277" s="33">
        <f>SUMIF('CCG characteristics'!$K$7:$K$215,$B277,V$9:V$217)</f>
        <v>839054.56144456787</v>
      </c>
      <c r="X277" s="33">
        <f>SUMIF('CCG characteristics'!$K$7:$K$215,$B277,X$9:X$217)</f>
        <v>735147.71730152634</v>
      </c>
      <c r="Y277" s="33">
        <f>SUMIF('CCG characteristics'!$K$7:$K$215,$B277,Y$9:Y$217)</f>
        <v>762786.85728305113</v>
      </c>
      <c r="Z277" s="33">
        <f>SUMIF('CCG characteristics'!$K$7:$K$215,$B277,Z$9:Z$217)</f>
        <v>787196.70134563604</v>
      </c>
      <c r="AA277" s="33">
        <f>SUMIF('CCG characteristics'!$K$7:$K$215,$B277,AA$9:AA$217)</f>
        <v>812345.53192517709</v>
      </c>
      <c r="AB277" s="33">
        <f>SUMIF('CCG characteristics'!$K$7:$K$215,$B277,AB$9:AB$217)</f>
        <v>839324.02268959582</v>
      </c>
      <c r="AC277" s="33">
        <f>SUMIF('CCG characteristics'!$K$7:$K$215,$B277,AC$9:AC$217)</f>
        <v>873446.5586676239</v>
      </c>
      <c r="AE277" s="29">
        <f>Baselines!I277/X277-1</f>
        <v>-2.8937457552315249E-2</v>
      </c>
    </row>
    <row r="278" spans="1:31" x14ac:dyDescent="0.2">
      <c r="A278" s="91"/>
      <c r="B278" s="91" t="s">
        <v>529</v>
      </c>
      <c r="C278" s="1"/>
      <c r="D278" s="33">
        <f>SUMIF('CCG characteristics'!$K$7:$K$215,$B278,D$9:D$217)</f>
        <v>7465761.1098282347</v>
      </c>
      <c r="E278" s="33">
        <f>SUMIF('CCG characteristics'!$K$7:$K$215,$B278,E$9:E$217)</f>
        <v>7519823.1782851005</v>
      </c>
      <c r="F278" s="33">
        <f>SUMIF('CCG characteristics'!$K$7:$K$215,$B278,F$9:F$217)</f>
        <v>7572277.3806467615</v>
      </c>
      <c r="G278" s="33">
        <f>SUMIF('CCG characteristics'!$K$7:$K$215,$B278,G$9:G$217)</f>
        <v>7625476.766854954</v>
      </c>
      <c r="H278" s="33">
        <f>SUMIF('CCG characteristics'!$K$7:$K$215,$B278,H$9:H$217)</f>
        <v>7677120.3969538668</v>
      </c>
      <c r="I278" s="33">
        <f>SUMIF('CCG characteristics'!$K$7:$K$215,$B278,I$9:I$217)</f>
        <v>7728190.3075193167</v>
      </c>
      <c r="K278" s="33">
        <f>SUMIF('CCG characteristics'!$K$7:$K$215,$B278,K$9:K$217)</f>
        <v>7465761.1098282347</v>
      </c>
      <c r="L278" s="33">
        <f>SUMIF('CCG characteristics'!$K$7:$K$215,$B278,L$9:L$217)</f>
        <v>7519919.2850087993</v>
      </c>
      <c r="M278" s="33">
        <f>SUMIF('CCG characteristics'!$K$7:$K$215,$B278,M$9:M$217)</f>
        <v>7572518.8463293361</v>
      </c>
      <c r="N278" s="33">
        <f>SUMIF('CCG characteristics'!$K$7:$K$215,$B278,N$9:N$217)</f>
        <v>7625878.5470996378</v>
      </c>
      <c r="O278" s="33">
        <f>SUMIF('CCG characteristics'!$K$7:$K$215,$B278,O$9:O$217)</f>
        <v>7677739.1558536887</v>
      </c>
      <c r="P278" s="33">
        <f>SUMIF('CCG characteristics'!$K$7:$K$215,$B278,P$9:P$217)</f>
        <v>7729057.7427848317</v>
      </c>
      <c r="R278" s="33">
        <f>SUMIF('CCG characteristics'!$K$7:$K$215,$B278,R$9:R$217)</f>
        <v>920073.02209115971</v>
      </c>
      <c r="S278" s="33">
        <f>SUMIF('CCG characteristics'!$K$7:$K$215,$B278,S$9:S$217)</f>
        <v>954516.25679179351</v>
      </c>
      <c r="T278" s="33">
        <f>SUMIF('CCG characteristics'!$K$7:$K$215,$B278,T$9:T$217)</f>
        <v>985027.44904513878</v>
      </c>
      <c r="U278" s="33">
        <f>SUMIF('CCG characteristics'!$K$7:$K$215,$B278,U$9:U$217)</f>
        <v>1016539.8107675698</v>
      </c>
      <c r="V278" s="33">
        <f>SUMIF('CCG characteristics'!$K$7:$K$215,$B278,V$9:V$217)</f>
        <v>1050394.8484193829</v>
      </c>
      <c r="X278" s="33">
        <f>SUMIF('CCG characteristics'!$K$7:$K$215,$B278,X$9:X$217)</f>
        <v>920277.01428289514</v>
      </c>
      <c r="Y278" s="33">
        <f>SUMIF('CCG characteristics'!$K$7:$K$215,$B278,Y$9:Y$217)</f>
        <v>954711.0048584406</v>
      </c>
      <c r="Z278" s="33">
        <f>SUMIF('CCG characteristics'!$K$7:$K$215,$B278,Z$9:Z$217)</f>
        <v>985171.47423594422</v>
      </c>
      <c r="AA278" s="33">
        <f>SUMIF('CCG characteristics'!$K$7:$K$215,$B278,AA$9:AA$217)</f>
        <v>1016680.3533443576</v>
      </c>
      <c r="AB278" s="33">
        <f>SUMIF('CCG characteristics'!$K$7:$K$215,$B278,AB$9:AB$217)</f>
        <v>1050556.7737752688</v>
      </c>
      <c r="AC278" s="33">
        <f>SUMIF('CCG characteristics'!$K$7:$K$215,$B278,AC$9:AC$217)</f>
        <v>1093449.4700970917</v>
      </c>
      <c r="AE278" s="29">
        <f>Baselines!I278/X278-1</f>
        <v>-3.5523039895992703E-3</v>
      </c>
    </row>
    <row r="279" spans="1:31" x14ac:dyDescent="0.2">
      <c r="A279" s="91"/>
      <c r="B279" s="91" t="s">
        <v>530</v>
      </c>
      <c r="C279" s="1"/>
      <c r="D279" s="33">
        <f>SUMIF('CCG characteristics'!$K$7:$K$215,$B279,D$9:D$217)</f>
        <v>5181231.0835110592</v>
      </c>
      <c r="E279" s="33">
        <f>SUMIF('CCG characteristics'!$K$7:$K$215,$B279,E$9:E$217)</f>
        <v>5218886.924088343</v>
      </c>
      <c r="F279" s="33">
        <f>SUMIF('CCG characteristics'!$K$7:$K$215,$B279,F$9:F$217)</f>
        <v>5256375.2139747879</v>
      </c>
      <c r="G279" s="33">
        <f>SUMIF('CCG characteristics'!$K$7:$K$215,$B279,G$9:G$217)</f>
        <v>5294166.9943582127</v>
      </c>
      <c r="H279" s="33">
        <f>SUMIF('CCG characteristics'!$K$7:$K$215,$B279,H$9:H$217)</f>
        <v>5331913.9353219029</v>
      </c>
      <c r="I279" s="33">
        <f>SUMIF('CCG characteristics'!$K$7:$K$215,$B279,I$9:I$217)</f>
        <v>5369689.0266411407</v>
      </c>
      <c r="K279" s="33">
        <f>SUMIF('CCG characteristics'!$K$7:$K$215,$B279,K$9:K$217)</f>
        <v>5181231.0835110592</v>
      </c>
      <c r="L279" s="33">
        <f>SUMIF('CCG characteristics'!$K$7:$K$215,$B279,L$9:L$217)</f>
        <v>5218953.6238114256</v>
      </c>
      <c r="M279" s="33">
        <f>SUMIF('CCG characteristics'!$K$7:$K$215,$B279,M$9:M$217)</f>
        <v>5256542.8298933674</v>
      </c>
      <c r="N279" s="33">
        <f>SUMIF('CCG characteristics'!$K$7:$K$215,$B279,N$9:N$217)</f>
        <v>5294445.9397639148</v>
      </c>
      <c r="O279" s="33">
        <f>SUMIF('CCG characteristics'!$K$7:$K$215,$B279,O$9:O$217)</f>
        <v>5332343.6757753519</v>
      </c>
      <c r="P279" s="33">
        <f>SUMIF('CCG characteristics'!$K$7:$K$215,$B279,P$9:P$217)</f>
        <v>5370291.7366471319</v>
      </c>
      <c r="R279" s="33">
        <f>SUMIF('CCG characteristics'!$K$7:$K$215,$B279,R$9:R$217)</f>
        <v>638546.5389750083</v>
      </c>
      <c r="S279" s="33">
        <f>SUMIF('CCG characteristics'!$K$7:$K$215,$B279,S$9:S$217)</f>
        <v>662587.40156027419</v>
      </c>
      <c r="T279" s="33">
        <f>SUMIF('CCG characteristics'!$K$7:$K$215,$B279,T$9:T$217)</f>
        <v>683878.52572560776</v>
      </c>
      <c r="U279" s="33">
        <f>SUMIF('CCG characteristics'!$K$7:$K$215,$B279,U$9:U$217)</f>
        <v>706007.26608269545</v>
      </c>
      <c r="V279" s="33">
        <f>SUMIF('CCG characteristics'!$K$7:$K$215,$B279,V$9:V$217)</f>
        <v>729833.69543968048</v>
      </c>
      <c r="X279" s="33">
        <f>SUMIF('CCG characteristics'!$K$7:$K$215,$B279,X$9:X$217)</f>
        <v>638671.36942893523</v>
      </c>
      <c r="Y279" s="33">
        <f>SUMIF('CCG characteristics'!$K$7:$K$215,$B279,Y$9:Y$217)</f>
        <v>662585.89615869487</v>
      </c>
      <c r="Z279" s="33">
        <f>SUMIF('CCG characteristics'!$K$7:$K$215,$B279,Z$9:Z$217)</f>
        <v>683867.04004317906</v>
      </c>
      <c r="AA279" s="33">
        <f>SUMIF('CCG characteristics'!$K$7:$K$215,$B279,AA$9:AA$217)</f>
        <v>705854.30066270975</v>
      </c>
      <c r="AB279" s="33">
        <f>SUMIF('CCG characteristics'!$K$7:$K$215,$B279,AB$9:AB$217)</f>
        <v>729632.7284591936</v>
      </c>
      <c r="AC279" s="33">
        <f>SUMIF('CCG characteristics'!$K$7:$K$215,$B279,AC$9:AC$217)</f>
        <v>759748.83991328871</v>
      </c>
      <c r="AE279" s="29">
        <f>Baselines!I279/X279-1</f>
        <v>-1.5658939461518306E-2</v>
      </c>
    </row>
    <row r="280" spans="1:31" x14ac:dyDescent="0.2">
      <c r="A280" s="91"/>
      <c r="B280" s="91" t="s">
        <v>531</v>
      </c>
      <c r="C280" s="1"/>
      <c r="D280" s="33">
        <f>SUMIF('CCG characteristics'!$K$7:$K$215,$B280,D$9:D$217)</f>
        <v>5030284.8403838361</v>
      </c>
      <c r="E280" s="33">
        <f>SUMIF('CCG characteristics'!$K$7:$K$215,$B280,E$9:E$217)</f>
        <v>5060072.3694676189</v>
      </c>
      <c r="F280" s="33">
        <f>SUMIF('CCG characteristics'!$K$7:$K$215,$B280,F$9:F$217)</f>
        <v>5089449.2392501896</v>
      </c>
      <c r="G280" s="33">
        <f>SUMIF('CCG characteristics'!$K$7:$K$215,$B280,G$9:G$217)</f>
        <v>5118933.5450329054</v>
      </c>
      <c r="H280" s="33">
        <f>SUMIF('CCG characteristics'!$K$7:$K$215,$B280,H$9:H$217)</f>
        <v>5148184.3848570669</v>
      </c>
      <c r="I280" s="33">
        <f>SUMIF('CCG characteristics'!$K$7:$K$215,$B280,I$9:I$217)</f>
        <v>5177461.5117740091</v>
      </c>
      <c r="K280" s="33">
        <f>SUMIF('CCG characteristics'!$K$7:$K$215,$B280,K$9:K$217)</f>
        <v>5030284.8403838361</v>
      </c>
      <c r="L280" s="33">
        <f>SUMIF('CCG characteristics'!$K$7:$K$215,$B280,L$9:L$217)</f>
        <v>5060137.0394692356</v>
      </c>
      <c r="M280" s="33">
        <f>SUMIF('CCG characteristics'!$K$7:$K$215,$B280,M$9:M$217)</f>
        <v>5089611.532213415</v>
      </c>
      <c r="N280" s="33">
        <f>SUMIF('CCG characteristics'!$K$7:$K$215,$B280,N$9:N$217)</f>
        <v>5119203.2575289421</v>
      </c>
      <c r="O280" s="33">
        <f>SUMIF('CCG characteristics'!$K$7:$K$215,$B280,O$9:O$217)</f>
        <v>5148599.3171156934</v>
      </c>
      <c r="P280" s="33">
        <f>SUMIF('CCG characteristics'!$K$7:$K$215,$B280,P$9:P$217)</f>
        <v>5178042.6455870299</v>
      </c>
      <c r="R280" s="33">
        <f>SUMIF('CCG characteristics'!$K$7:$K$215,$B280,R$9:R$217)</f>
        <v>619115.09973001329</v>
      </c>
      <c r="S280" s="33">
        <f>SUMIF('CCG characteristics'!$K$7:$K$215,$B280,S$9:S$217)</f>
        <v>641545.70583968807</v>
      </c>
      <c r="T280" s="33">
        <f>SUMIF('CCG characteristics'!$K$7:$K$215,$B280,T$9:T$217)</f>
        <v>661242.59582197748</v>
      </c>
      <c r="U280" s="33">
        <f>SUMIF('CCG characteristics'!$K$7:$K$215,$B280,U$9:U$217)</f>
        <v>681679.34196468315</v>
      </c>
      <c r="V280" s="33">
        <f>SUMIF('CCG characteristics'!$K$7:$K$215,$B280,V$9:V$217)</f>
        <v>703706.64844597026</v>
      </c>
      <c r="X280" s="33">
        <f>SUMIF('CCG characteristics'!$K$7:$K$215,$B280,X$9:X$217)</f>
        <v>620064.77916991001</v>
      </c>
      <c r="Y280" s="33">
        <f>SUMIF('CCG characteristics'!$K$7:$K$215,$B280,Y$9:Y$217)</f>
        <v>642422.92165339855</v>
      </c>
      <c r="Z280" s="33">
        <f>SUMIF('CCG characteristics'!$K$7:$K$215,$B280,Z$9:Z$217)</f>
        <v>662149.5698105105</v>
      </c>
      <c r="AA280" s="33">
        <f>SUMIF('CCG characteristics'!$K$7:$K$215,$B280,AA$9:AA$217)</f>
        <v>682490.9870464144</v>
      </c>
      <c r="AB280" s="33">
        <f>SUMIF('CCG characteristics'!$K$7:$K$215,$B280,AB$9:AB$217)</f>
        <v>704490.70725810551</v>
      </c>
      <c r="AC280" s="33">
        <f>SUMIF('CCG characteristics'!$K$7:$K$215,$B280,AC$9:AC$217)</f>
        <v>732550.87170784292</v>
      </c>
      <c r="AE280" s="29">
        <f>Baselines!I280/X280-1</f>
        <v>2.9739207005401891E-2</v>
      </c>
    </row>
    <row r="281" spans="1:31" x14ac:dyDescent="0.2">
      <c r="A281" s="91"/>
      <c r="B281" s="91" t="s">
        <v>532</v>
      </c>
      <c r="C281" s="1"/>
      <c r="D281" s="33">
        <f>SUMIF('CCG characteristics'!$K$7:$K$215,$B281,D$9:D$217)</f>
        <v>4569598.8756292434</v>
      </c>
      <c r="E281" s="33">
        <f>SUMIF('CCG characteristics'!$K$7:$K$215,$B281,E$9:E$217)</f>
        <v>4594852.1253400864</v>
      </c>
      <c r="F281" s="33">
        <f>SUMIF('CCG characteristics'!$K$7:$K$215,$B281,F$9:F$217)</f>
        <v>4620114.8338736631</v>
      </c>
      <c r="G281" s="33">
        <f>SUMIF('CCG characteristics'!$K$7:$K$215,$B281,G$9:G$217)</f>
        <v>4645811.5831863368</v>
      </c>
      <c r="H281" s="33">
        <f>SUMIF('CCG characteristics'!$K$7:$K$215,$B281,H$9:H$217)</f>
        <v>4671342.2025601668</v>
      </c>
      <c r="I281" s="33">
        <f>SUMIF('CCG characteristics'!$K$7:$K$215,$B281,I$9:I$217)</f>
        <v>4697042.9835632816</v>
      </c>
      <c r="K281" s="33">
        <f>SUMIF('CCG characteristics'!$K$7:$K$215,$B281,K$9:K$217)</f>
        <v>4569598.8756292434</v>
      </c>
      <c r="L281" s="33">
        <f>SUMIF('CCG characteristics'!$K$7:$K$215,$B281,L$9:L$217)</f>
        <v>4594910.8496176619</v>
      </c>
      <c r="M281" s="33">
        <f>SUMIF('CCG characteristics'!$K$7:$K$215,$B281,M$9:M$217)</f>
        <v>4620262.160645498</v>
      </c>
      <c r="N281" s="33">
        <f>SUMIF('CCG characteristics'!$K$7:$K$215,$B281,N$9:N$217)</f>
        <v>4646056.3672662992</v>
      </c>
      <c r="O281" s="33">
        <f>SUMIF('CCG characteristics'!$K$7:$K$215,$B281,O$9:O$217)</f>
        <v>4671718.7023950657</v>
      </c>
      <c r="P281" s="33">
        <f>SUMIF('CCG characteristics'!$K$7:$K$215,$B281,P$9:P$217)</f>
        <v>4697570.1937593892</v>
      </c>
      <c r="R281" s="33">
        <f>SUMIF('CCG characteristics'!$K$7:$K$215,$B281,R$9:R$217)</f>
        <v>562194.00121423439</v>
      </c>
      <c r="S281" s="33">
        <f>SUMIF('CCG characteristics'!$K$7:$K$215,$B281,S$9:S$217)</f>
        <v>582384.20167337591</v>
      </c>
      <c r="T281" s="33">
        <f>SUMIF('CCG characteristics'!$K$7:$K$215,$B281,T$9:T$217)</f>
        <v>600126.66387256212</v>
      </c>
      <c r="U281" s="33">
        <f>SUMIF('CCG characteristics'!$K$7:$K$215,$B281,U$9:U$217)</f>
        <v>618539.90468942351</v>
      </c>
      <c r="V281" s="33">
        <f>SUMIF('CCG characteristics'!$K$7:$K$215,$B281,V$9:V$217)</f>
        <v>638409.45375515358</v>
      </c>
      <c r="X281" s="33">
        <f>SUMIF('CCG characteristics'!$K$7:$K$215,$B281,X$9:X$217)</f>
        <v>563277.70844402327</v>
      </c>
      <c r="Y281" s="33">
        <f>SUMIF('CCG characteristics'!$K$7:$K$215,$B281,Y$9:Y$217)</f>
        <v>583358.91493126529</v>
      </c>
      <c r="Z281" s="33">
        <f>SUMIF('CCG characteristics'!$K$7:$K$215,$B281,Z$9:Z$217)</f>
        <v>601088.03642873291</v>
      </c>
      <c r="AA281" s="33">
        <f>SUMIF('CCG characteristics'!$K$7:$K$215,$B281,AA$9:AA$217)</f>
        <v>619411.15373868891</v>
      </c>
      <c r="AB281" s="33">
        <f>SUMIF('CCG characteristics'!$K$7:$K$215,$B281,AB$9:AB$217)</f>
        <v>639238.40447638067</v>
      </c>
      <c r="AC281" s="33">
        <f>SUMIF('CCG characteristics'!$K$7:$K$215,$B281,AC$9:AC$217)</f>
        <v>664577.21109732077</v>
      </c>
      <c r="AE281" s="29">
        <f>Baselines!I281/X281-1</f>
        <v>9.5275176008819962E-3</v>
      </c>
    </row>
    <row r="282" spans="1:31" x14ac:dyDescent="0.2">
      <c r="A282" s="91"/>
      <c r="B282" s="91" t="s">
        <v>533</v>
      </c>
      <c r="C282" s="1"/>
      <c r="D282" s="33">
        <f>SUMIF('CCG characteristics'!$K$7:$K$215,$B282,D$9:D$217)</f>
        <v>4990035.1726790965</v>
      </c>
      <c r="E282" s="33">
        <f>SUMIF('CCG characteristics'!$K$7:$K$215,$B282,E$9:E$217)</f>
        <v>5013267.5706677437</v>
      </c>
      <c r="F282" s="33">
        <f>SUMIF('CCG characteristics'!$K$7:$K$215,$B282,F$9:F$217)</f>
        <v>5036550.1635592496</v>
      </c>
      <c r="G282" s="33">
        <f>SUMIF('CCG characteristics'!$K$7:$K$215,$B282,G$9:G$217)</f>
        <v>5060264.3784253383</v>
      </c>
      <c r="H282" s="33">
        <f>SUMIF('CCG characteristics'!$K$7:$K$215,$B282,H$9:H$217)</f>
        <v>5083880.726043338</v>
      </c>
      <c r="I282" s="33">
        <f>SUMIF('CCG characteristics'!$K$7:$K$215,$B282,I$9:I$217)</f>
        <v>5107964.9674513862</v>
      </c>
      <c r="K282" s="33">
        <f>SUMIF('CCG characteristics'!$K$7:$K$215,$B282,K$9:K$217)</f>
        <v>4990035.1726790965</v>
      </c>
      <c r="L282" s="33">
        <f>SUMIF('CCG characteristics'!$K$7:$K$215,$B282,L$9:L$217)</f>
        <v>5013331.6424829746</v>
      </c>
      <c r="M282" s="33">
        <f>SUMIF('CCG characteristics'!$K$7:$K$215,$B282,M$9:M$217)</f>
        <v>5036710.7696704539</v>
      </c>
      <c r="N282" s="33">
        <f>SUMIF('CCG characteristics'!$K$7:$K$215,$B282,N$9:N$217)</f>
        <v>5060530.9996901192</v>
      </c>
      <c r="O282" s="33">
        <f>SUMIF('CCG characteristics'!$K$7:$K$215,$B282,O$9:O$217)</f>
        <v>5084290.4755694913</v>
      </c>
      <c r="P282" s="33">
        <f>SUMIF('CCG characteristics'!$K$7:$K$215,$B282,P$9:P$217)</f>
        <v>5108538.3007637747</v>
      </c>
      <c r="R282" s="33">
        <f>SUMIF('CCG characteristics'!$K$7:$K$215,$B282,R$9:R$217)</f>
        <v>613388.3915802096</v>
      </c>
      <c r="S282" s="33">
        <f>SUMIF('CCG characteristics'!$K$7:$K$215,$B282,S$9:S$217)</f>
        <v>634877.56293127988</v>
      </c>
      <c r="T282" s="33">
        <f>SUMIF('CCG characteristics'!$K$7:$K$215,$B282,T$9:T$217)</f>
        <v>653663.95631024905</v>
      </c>
      <c r="U282" s="33">
        <f>SUMIF('CCG characteristics'!$K$7:$K$215,$B282,U$9:U$217)</f>
        <v>673164.79148451798</v>
      </c>
      <c r="V282" s="33">
        <f>SUMIF('CCG characteristics'!$K$7:$K$215,$B282,V$9:V$217)</f>
        <v>694260.86499154265</v>
      </c>
      <c r="X282" s="33">
        <f>SUMIF('CCG characteristics'!$K$7:$K$215,$B282,X$9:X$217)</f>
        <v>615103.35012385692</v>
      </c>
      <c r="Y282" s="33">
        <f>SUMIF('CCG characteristics'!$K$7:$K$215,$B282,Y$9:Y$217)</f>
        <v>636480.6201610628</v>
      </c>
      <c r="Z282" s="33">
        <f>SUMIF('CCG characteristics'!$K$7:$K$215,$B282,Z$9:Z$217)</f>
        <v>655267.27301069244</v>
      </c>
      <c r="AA282" s="33">
        <f>SUMIF('CCG characteristics'!$K$7:$K$215,$B282,AA$9:AA$217)</f>
        <v>674668.81528447755</v>
      </c>
      <c r="AB282" s="33">
        <f>SUMIF('CCG characteristics'!$K$7:$K$215,$B282,AB$9:AB$217)</f>
        <v>695691.23025992012</v>
      </c>
      <c r="AC282" s="33">
        <f>SUMIF('CCG characteristics'!$K$7:$K$215,$B282,AC$9:AC$217)</f>
        <v>722717.91515018477</v>
      </c>
      <c r="AE282" s="29">
        <f>Baselines!I282/X282-1</f>
        <v>2.216639005768406E-2</v>
      </c>
    </row>
    <row r="283" spans="1:31" x14ac:dyDescent="0.2">
      <c r="A283" s="91"/>
      <c r="B283" s="91" t="s">
        <v>534</v>
      </c>
      <c r="C283" s="1"/>
      <c r="D283" s="33">
        <f>SUMIF('CCG characteristics'!$K$7:$K$215,$B283,D$9:D$217)</f>
        <v>5770190.6079120841</v>
      </c>
      <c r="E283" s="33">
        <f>SUMIF('CCG characteristics'!$K$7:$K$215,$B283,E$9:E$217)</f>
        <v>5800433.3895244822</v>
      </c>
      <c r="F283" s="33">
        <f>SUMIF('CCG characteristics'!$K$7:$K$215,$B283,F$9:F$217)</f>
        <v>5830646.4477507798</v>
      </c>
      <c r="G283" s="33">
        <f>SUMIF('CCG characteristics'!$K$7:$K$215,$B283,G$9:G$217)</f>
        <v>5861488.8139081588</v>
      </c>
      <c r="H283" s="33">
        <f>SUMIF('CCG characteristics'!$K$7:$K$215,$B283,H$9:H$217)</f>
        <v>5892387.1169891786</v>
      </c>
      <c r="I283" s="33">
        <f>SUMIF('CCG characteristics'!$K$7:$K$215,$B283,I$9:I$217)</f>
        <v>5923766.6036044303</v>
      </c>
      <c r="K283" s="33">
        <f>SUMIF('CCG characteristics'!$K$7:$K$215,$B283,K$9:K$217)</f>
        <v>5770190.6079120841</v>
      </c>
      <c r="L283" s="33">
        <f>SUMIF('CCG characteristics'!$K$7:$K$215,$B283,L$9:L$217)</f>
        <v>5800507.5216730572</v>
      </c>
      <c r="M283" s="33">
        <f>SUMIF('CCG characteristics'!$K$7:$K$215,$B283,M$9:M$217)</f>
        <v>5830832.3760988303</v>
      </c>
      <c r="N283" s="33">
        <f>SUMIF('CCG characteristics'!$K$7:$K$215,$B283,N$9:N$217)</f>
        <v>5861797.6510447562</v>
      </c>
      <c r="O283" s="33">
        <f>SUMIF('CCG characteristics'!$K$7:$K$215,$B283,O$9:O$217)</f>
        <v>5892862.0303396704</v>
      </c>
      <c r="P283" s="33">
        <f>SUMIF('CCG characteristics'!$K$7:$K$215,$B283,P$9:P$217)</f>
        <v>5924431.5049399547</v>
      </c>
      <c r="R283" s="33">
        <f>SUMIF('CCG characteristics'!$K$7:$K$215,$B283,R$9:R$217)</f>
        <v>709700.50114334282</v>
      </c>
      <c r="S283" s="33">
        <f>SUMIF('CCG characteristics'!$K$7:$K$215,$B283,S$9:S$217)</f>
        <v>734976.61829024146</v>
      </c>
      <c r="T283" s="33">
        <f>SUMIF('CCG characteristics'!$K$7:$K$215,$B283,T$9:T$217)</f>
        <v>757162.80443824397</v>
      </c>
      <c r="U283" s="33">
        <f>SUMIF('CCG characteristics'!$K$7:$K$215,$B283,U$9:U$217)</f>
        <v>780220.41796427988</v>
      </c>
      <c r="V283" s="33">
        <f>SUMIF('CCG characteristics'!$K$7:$K$215,$B283,V$9:V$217)</f>
        <v>805142.42999564321</v>
      </c>
      <c r="X283" s="33">
        <f>SUMIF('CCG characteristics'!$K$7:$K$215,$B283,X$9:X$217)</f>
        <v>711270.25180353073</v>
      </c>
      <c r="Y283" s="33">
        <f>SUMIF('CCG characteristics'!$K$7:$K$215,$B283,Y$9:Y$217)</f>
        <v>736418.59105392592</v>
      </c>
      <c r="Z283" s="33">
        <f>SUMIF('CCG characteristics'!$K$7:$K$215,$B283,Z$9:Z$217)</f>
        <v>758581.1068358653</v>
      </c>
      <c r="AA283" s="33">
        <f>SUMIF('CCG characteristics'!$K$7:$K$215,$B283,AA$9:AA$217)</f>
        <v>781493.4987869591</v>
      </c>
      <c r="AB283" s="33">
        <f>SUMIF('CCG characteristics'!$K$7:$K$215,$B283,AB$9:AB$217)</f>
        <v>806329.3109113276</v>
      </c>
      <c r="AC283" s="33">
        <f>SUMIF('CCG characteristics'!$K$7:$K$215,$B283,AC$9:AC$217)</f>
        <v>838144.40327483125</v>
      </c>
      <c r="AE283" s="29">
        <f>Baselines!I283/X283-1</f>
        <v>5.7125480370548098E-2</v>
      </c>
    </row>
    <row r="284" spans="1:31" x14ac:dyDescent="0.2">
      <c r="A284" s="91"/>
      <c r="B284" s="91" t="s">
        <v>535</v>
      </c>
      <c r="C284" s="1"/>
      <c r="D284" s="33">
        <f>SUMIF('CCG characteristics'!$K$7:$K$215,$B284,D$9:D$217)</f>
        <v>5726103.5991209205</v>
      </c>
      <c r="E284" s="33">
        <f>SUMIF('CCG characteristics'!$K$7:$K$215,$B284,E$9:E$217)</f>
        <v>5757821.8240326773</v>
      </c>
      <c r="F284" s="33">
        <f>SUMIF('CCG characteristics'!$K$7:$K$215,$B284,F$9:F$217)</f>
        <v>5789669.6754565937</v>
      </c>
      <c r="G284" s="33">
        <f>SUMIF('CCG characteristics'!$K$7:$K$215,$B284,G$9:G$217)</f>
        <v>5822474.6797510916</v>
      </c>
      <c r="H284" s="33">
        <f>SUMIF('CCG characteristics'!$K$7:$K$215,$B284,H$9:H$217)</f>
        <v>5855719.3674032809</v>
      </c>
      <c r="I284" s="33">
        <f>SUMIF('CCG characteristics'!$K$7:$K$215,$B284,I$9:I$217)</f>
        <v>5889796.1077466868</v>
      </c>
      <c r="K284" s="33">
        <f>SUMIF('CCG characteristics'!$K$7:$K$215,$B284,K$9:K$217)</f>
        <v>5726103.5991209205</v>
      </c>
      <c r="L284" s="33">
        <f>SUMIF('CCG characteristics'!$K$7:$K$215,$B284,L$9:L$217)</f>
        <v>5757895.4115862716</v>
      </c>
      <c r="M284" s="33">
        <f>SUMIF('CCG characteristics'!$K$7:$K$215,$B284,M$9:M$217)</f>
        <v>5789854.2971324492</v>
      </c>
      <c r="N284" s="33">
        <f>SUMIF('CCG characteristics'!$K$7:$K$215,$B284,N$9:N$217)</f>
        <v>5822781.461264303</v>
      </c>
      <c r="O284" s="33">
        <f>SUMIF('CCG characteristics'!$K$7:$K$215,$B284,O$9:O$217)</f>
        <v>5856191.3254143717</v>
      </c>
      <c r="P284" s="33">
        <f>SUMIF('CCG characteristics'!$K$7:$K$215,$B284,P$9:P$217)</f>
        <v>5890457.1961318394</v>
      </c>
      <c r="R284" s="33">
        <f>SUMIF('CCG characteristics'!$K$7:$K$215,$B284,R$9:R$217)</f>
        <v>704486.84772243584</v>
      </c>
      <c r="S284" s="33">
        <f>SUMIF('CCG characteristics'!$K$7:$K$215,$B284,S$9:S$217)</f>
        <v>729811.33005005855</v>
      </c>
      <c r="T284" s="33">
        <f>SUMIF('CCG characteristics'!$K$7:$K$215,$B284,T$9:T$217)</f>
        <v>752123.12046563218</v>
      </c>
      <c r="U284" s="33">
        <f>SUMIF('CCG characteristics'!$K$7:$K$215,$B284,U$9:U$217)</f>
        <v>775365.18249863456</v>
      </c>
      <c r="V284" s="33">
        <f>SUMIF('CCG characteristics'!$K$7:$K$215,$B284,V$9:V$217)</f>
        <v>800525.2515324644</v>
      </c>
      <c r="X284" s="33">
        <f>SUMIF('CCG characteristics'!$K$7:$K$215,$B284,X$9:X$217)</f>
        <v>705835.80778340483</v>
      </c>
      <c r="Y284" s="33">
        <f>SUMIF('CCG characteristics'!$K$7:$K$215,$B284,Y$9:Y$217)</f>
        <v>731008.6592583555</v>
      </c>
      <c r="Z284" s="33">
        <f>SUMIF('CCG characteristics'!$K$7:$K$215,$B284,Z$9:Z$217)</f>
        <v>753249.93034282362</v>
      </c>
      <c r="AA284" s="33">
        <f>SUMIF('CCG characteristics'!$K$7:$K$215,$B284,AA$9:AA$217)</f>
        <v>776291.86944456305</v>
      </c>
      <c r="AB284" s="33">
        <f>SUMIF('CCG characteristics'!$K$7:$K$215,$B284,AB$9:AB$217)</f>
        <v>801311.60235463444</v>
      </c>
      <c r="AC284" s="33">
        <f>SUMIF('CCG characteristics'!$K$7:$K$215,$B284,AC$9:AC$217)</f>
        <v>833337.97133973206</v>
      </c>
      <c r="AE284" s="29">
        <f>Baselines!I284/X284-1</f>
        <v>5.236478954176027E-2</v>
      </c>
    </row>
    <row r="285" spans="1:31" x14ac:dyDescent="0.2">
      <c r="A285" s="91"/>
      <c r="B285" s="91"/>
      <c r="C285" s="1"/>
      <c r="D285" s="1"/>
      <c r="E285" s="1"/>
      <c r="F285" s="1"/>
      <c r="G285" s="1"/>
      <c r="H285" s="1"/>
      <c r="I285" s="1"/>
      <c r="K285" s="1"/>
      <c r="L285" s="1"/>
      <c r="M285" s="1"/>
      <c r="N285" s="1"/>
      <c r="O285" s="1"/>
      <c r="P285" s="1"/>
      <c r="R285" s="1"/>
      <c r="S285" s="1"/>
      <c r="T285" s="1"/>
      <c r="U285" s="1"/>
      <c r="V285" s="1"/>
      <c r="X285" s="1"/>
      <c r="Y285" s="1"/>
      <c r="Z285" s="1"/>
      <c r="AA285" s="1"/>
      <c r="AB285" s="1"/>
      <c r="AC285" s="1"/>
    </row>
    <row r="286" spans="1:31" x14ac:dyDescent="0.2">
      <c r="A286" s="91"/>
      <c r="B286" s="91" t="s">
        <v>458</v>
      </c>
      <c r="C286" s="1"/>
      <c r="D286" s="34">
        <f>SUM(D275:D284)</f>
        <v>57329179.000000097</v>
      </c>
      <c r="E286" s="34">
        <f t="shared" ref="E286:I286" si="22">SUM(E275:E284)</f>
        <v>57757121.391834259</v>
      </c>
      <c r="F286" s="34">
        <f t="shared" si="22"/>
        <v>58171869.972580627</v>
      </c>
      <c r="G286" s="34">
        <f t="shared" si="22"/>
        <v>58589124.466057099</v>
      </c>
      <c r="H286" s="34">
        <f t="shared" si="22"/>
        <v>58994075.141555965</v>
      </c>
      <c r="I286" s="34">
        <f t="shared" si="22"/>
        <v>59395671.663331658</v>
      </c>
      <c r="K286" s="34">
        <f t="shared" ref="K286:P286" si="23">SUM(K275:K284)</f>
        <v>57329179.000000097</v>
      </c>
      <c r="L286" s="34">
        <f t="shared" si="23"/>
        <v>57757859.553832963</v>
      </c>
      <c r="M286" s="34">
        <f t="shared" si="23"/>
        <v>58173724.964095518</v>
      </c>
      <c r="N286" s="34">
        <f t="shared" si="23"/>
        <v>58592211.479955845</v>
      </c>
      <c r="O286" s="34">
        <f t="shared" si="23"/>
        <v>58998829.933345504</v>
      </c>
      <c r="P286" s="34">
        <f t="shared" si="23"/>
        <v>59402338.411712527</v>
      </c>
      <c r="R286" s="34">
        <f t="shared" ref="R286:V286" si="24">SUM(R275:R284)</f>
        <v>7066757.8168227207</v>
      </c>
      <c r="S286" s="34">
        <f t="shared" si="24"/>
        <v>7332800.0000000028</v>
      </c>
      <c r="T286" s="34">
        <f t="shared" si="24"/>
        <v>7568300</v>
      </c>
      <c r="U286" s="34">
        <f t="shared" si="24"/>
        <v>7811499.9999999963</v>
      </c>
      <c r="V286" s="34">
        <f t="shared" si="24"/>
        <v>8072900</v>
      </c>
      <c r="X286" s="34">
        <f t="shared" ref="X286:AC286" si="25">SUM(X275:X284)</f>
        <v>7066757.8168227188</v>
      </c>
      <c r="Y286" s="34">
        <f t="shared" si="25"/>
        <v>7332800.0000000047</v>
      </c>
      <c r="Z286" s="34">
        <f t="shared" si="25"/>
        <v>7568300.0000000037</v>
      </c>
      <c r="AA286" s="34">
        <f t="shared" si="25"/>
        <v>7811500</v>
      </c>
      <c r="AB286" s="34">
        <f t="shared" si="25"/>
        <v>8072899.9999999953</v>
      </c>
      <c r="AC286" s="34">
        <f t="shared" si="25"/>
        <v>8403800.0000000019</v>
      </c>
      <c r="AE286" s="29">
        <f>Baselines!I286/X286-1</f>
        <v>0</v>
      </c>
    </row>
    <row r="288" spans="1:31" x14ac:dyDescent="0.2">
      <c r="A288" s="91"/>
      <c r="B288" s="40" t="s">
        <v>505</v>
      </c>
      <c r="C288" s="1"/>
      <c r="D288" s="1"/>
      <c r="E288" s="1"/>
      <c r="F288" s="1"/>
      <c r="G288" s="1"/>
      <c r="H288" s="1"/>
      <c r="I288" s="1"/>
      <c r="K288" s="1"/>
      <c r="L288" s="1"/>
      <c r="M288" s="1"/>
      <c r="N288" s="1"/>
      <c r="O288" s="1"/>
      <c r="P288" s="1"/>
      <c r="R288" s="1"/>
      <c r="S288" s="1"/>
      <c r="T288" s="1"/>
      <c r="U288" s="1"/>
      <c r="V288" s="1"/>
      <c r="X288" s="1"/>
      <c r="Y288" s="1"/>
      <c r="Z288" s="1"/>
      <c r="AA288" s="1"/>
      <c r="AB288" s="1"/>
      <c r="AC288" s="1"/>
    </row>
    <row r="289" spans="2:31" s="91" customFormat="1" x14ac:dyDescent="0.2">
      <c r="C289" s="1"/>
      <c r="D289" s="1"/>
      <c r="E289" s="1"/>
      <c r="F289" s="1"/>
      <c r="G289" s="1"/>
      <c r="H289" s="1"/>
      <c r="I289" s="1"/>
      <c r="K289" s="1"/>
      <c r="L289" s="1"/>
      <c r="M289" s="1"/>
      <c r="N289" s="1"/>
      <c r="O289" s="1"/>
      <c r="P289" s="1"/>
      <c r="R289" s="1"/>
      <c r="S289" s="1"/>
      <c r="T289" s="1"/>
      <c r="U289" s="1"/>
      <c r="V289" s="1"/>
      <c r="X289" s="1"/>
      <c r="Y289" s="1"/>
      <c r="Z289" s="1"/>
      <c r="AA289" s="1"/>
      <c r="AB289" s="1"/>
      <c r="AC289" s="1"/>
      <c r="AE289" s="19"/>
    </row>
    <row r="290" spans="2:31" s="91" customFormat="1" x14ac:dyDescent="0.2">
      <c r="B290" s="91" t="s">
        <v>494</v>
      </c>
      <c r="C290" s="1"/>
      <c r="D290" s="33">
        <f>SUMIF('CCG characteristics'!$M$7:$M$215,$B290,D$9:D$217)</f>
        <v>3712323.6567114447</v>
      </c>
      <c r="E290" s="33">
        <f>SUMIF('CCG characteristics'!$M$7:$M$215,$B290,E$9:E$217)</f>
        <v>3722934.5238740761</v>
      </c>
      <c r="F290" s="33">
        <f>SUMIF('CCG characteristics'!$M$7:$M$215,$B290,F$9:F$217)</f>
        <v>3733403.9158315253</v>
      </c>
      <c r="G290" s="33">
        <f>SUMIF('CCG characteristics'!$M$7:$M$215,$B290,G$9:G$217)</f>
        <v>3744029.9532207791</v>
      </c>
      <c r="H290" s="33">
        <f>SUMIF('CCG characteristics'!$M$7:$M$215,$B290,H$9:H$217)</f>
        <v>3754467.9925511517</v>
      </c>
      <c r="I290" s="33">
        <f>SUMIF('CCG characteristics'!$M$7:$M$215,$B290,I$9:I$217)</f>
        <v>3764878.2591846706</v>
      </c>
      <c r="K290" s="33">
        <f>SUMIF('CCG characteristics'!$M$7:$M$215,$B290,K$9:K$217)</f>
        <v>3712323.6567114447</v>
      </c>
      <c r="L290" s="33">
        <f>SUMIF('CCG characteristics'!$M$7:$M$215,$B290,L$9:L$217)</f>
        <v>3722982.1046523936</v>
      </c>
      <c r="M290" s="33">
        <f>SUMIF('CCG characteristics'!$M$7:$M$215,$B290,M$9:M$217)</f>
        <v>3733522.9670600458</v>
      </c>
      <c r="N290" s="33">
        <f>SUMIF('CCG characteristics'!$M$7:$M$215,$B290,N$9:N$217)</f>
        <v>3744227.2231511329</v>
      </c>
      <c r="O290" s="33">
        <f>SUMIF('CCG characteristics'!$M$7:$M$215,$B290,O$9:O$217)</f>
        <v>3754770.5943555222</v>
      </c>
      <c r="P290" s="33">
        <f>SUMIF('CCG characteristics'!$M$7:$M$215,$B290,P$9:P$217)</f>
        <v>3765300.8404155187</v>
      </c>
      <c r="R290" s="33">
        <f>SUMIF('CCG characteristics'!$M$7:$M$215,$B290,R$9:R$217)</f>
        <v>455512.25570299802</v>
      </c>
      <c r="S290" s="33">
        <f>SUMIF('CCG characteristics'!$M$7:$M$215,$B290,S$9:S$217)</f>
        <v>470610.69631960051</v>
      </c>
      <c r="T290" s="33">
        <f>SUMIF('CCG characteristics'!$M$7:$M$215,$B290,T$9:T$217)</f>
        <v>483638.25459410832</v>
      </c>
      <c r="U290" s="33">
        <f>SUMIF('CCG characteristics'!$M$7:$M$215,$B290,U$9:U$217)</f>
        <v>497135.12167858979</v>
      </c>
      <c r="V290" s="33">
        <f>SUMIF('CCG characteristics'!$M$7:$M$215,$B290,V$9:V$217)</f>
        <v>511712.13065573532</v>
      </c>
      <c r="X290" s="33">
        <f>SUMIF('CCG characteristics'!$M$7:$M$215,$B290,X$9:X$217)</f>
        <v>457604.53362922685</v>
      </c>
      <c r="Y290" s="33">
        <f>SUMIF('CCG characteristics'!$M$7:$M$215,$B290,Y$9:Y$217)</f>
        <v>472660.92247671238</v>
      </c>
      <c r="Z290" s="33">
        <f>SUMIF('CCG characteristics'!$M$7:$M$215,$B290,Z$9:Z$217)</f>
        <v>485724.81629877153</v>
      </c>
      <c r="AA290" s="33">
        <f>SUMIF('CCG characteristics'!$M$7:$M$215,$B290,AA$9:AA$217)</f>
        <v>499179.50210243749</v>
      </c>
      <c r="AB290" s="33">
        <f>SUMIF('CCG characteristics'!$M$7:$M$215,$B290,AB$9:AB$217)</f>
        <v>513770.99453358364</v>
      </c>
      <c r="AC290" s="33">
        <f>SUMIF('CCG characteristics'!$M$7:$M$215,$B290,AC$9:AC$217)</f>
        <v>532686.69296097674</v>
      </c>
      <c r="AE290" s="29">
        <f>Baselines!I290/X290-1</f>
        <v>3.1185285585382472E-2</v>
      </c>
    </row>
    <row r="291" spans="2:31" s="91" customFormat="1" x14ac:dyDescent="0.2">
      <c r="B291" s="91" t="s">
        <v>493</v>
      </c>
      <c r="C291" s="1"/>
      <c r="D291" s="33">
        <f>SUMIF('CCG characteristics'!$M$7:$M$215,$B291,D$9:D$217)</f>
        <v>4601680.0366329513</v>
      </c>
      <c r="E291" s="33">
        <f>SUMIF('CCG characteristics'!$M$7:$M$215,$B291,E$9:E$217)</f>
        <v>4631605.3661582787</v>
      </c>
      <c r="F291" s="33">
        <f>SUMIF('CCG characteristics'!$M$7:$M$215,$B291,F$9:F$217)</f>
        <v>4659547.3087051613</v>
      </c>
      <c r="G291" s="33">
        <f>SUMIF('CCG characteristics'!$M$7:$M$215,$B291,G$9:G$217)</f>
        <v>4687154.7661022199</v>
      </c>
      <c r="H291" s="33">
        <f>SUMIF('CCG characteristics'!$M$7:$M$215,$B291,H$9:H$217)</f>
        <v>4712614.8451522822</v>
      </c>
      <c r="I291" s="33">
        <f>SUMIF('CCG characteristics'!$M$7:$M$215,$B291,I$9:I$217)</f>
        <v>4736956.9944286067</v>
      </c>
      <c r="K291" s="33">
        <f>SUMIF('CCG characteristics'!$M$7:$M$215,$B291,K$9:K$217)</f>
        <v>4601680.0366329513</v>
      </c>
      <c r="L291" s="33">
        <f>SUMIF('CCG characteristics'!$M$7:$M$215,$B291,L$9:L$217)</f>
        <v>4631664.5601588096</v>
      </c>
      <c r="M291" s="33">
        <f>SUMIF('CCG characteristics'!$M$7:$M$215,$B291,M$9:M$217)</f>
        <v>4659695.8929044483</v>
      </c>
      <c r="N291" s="33">
        <f>SUMIF('CCG characteristics'!$M$7:$M$215,$B291,N$9:N$217)</f>
        <v>4687401.7285212763</v>
      </c>
      <c r="O291" s="33">
        <f>SUMIF('CCG characteristics'!$M$7:$M$215,$B291,O$9:O$217)</f>
        <v>4712994.6714707585</v>
      </c>
      <c r="P291" s="33">
        <f>SUMIF('CCG characteristics'!$M$7:$M$215,$B291,P$9:P$217)</f>
        <v>4737488.6846930394</v>
      </c>
      <c r="R291" s="33">
        <f>SUMIF('CCG characteristics'!$M$7:$M$215,$B291,R$9:R$217)</f>
        <v>566690.87096097099</v>
      </c>
      <c r="S291" s="33">
        <f>SUMIF('CCG characteristics'!$M$7:$M$215,$B291,S$9:S$217)</f>
        <v>587354.82495883538</v>
      </c>
      <c r="T291" s="33">
        <f>SUMIF('CCG characteristics'!$M$7:$M$215,$B291,T$9:T$217)</f>
        <v>605467.20470012736</v>
      </c>
      <c r="U291" s="33">
        <f>SUMIF('CCG characteristics'!$M$7:$M$215,$B291,U$9:U$217)</f>
        <v>624004.88141521695</v>
      </c>
      <c r="V291" s="33">
        <f>SUMIF('CCG characteristics'!$M$7:$M$215,$B291,V$9:V$217)</f>
        <v>643834.45879830082</v>
      </c>
      <c r="X291" s="33">
        <f>SUMIF('CCG characteristics'!$M$7:$M$215,$B291,X$9:X$217)</f>
        <v>567232.23560192483</v>
      </c>
      <c r="Y291" s="33">
        <f>SUMIF('CCG characteristics'!$M$7:$M$215,$B291,Y$9:Y$217)</f>
        <v>588025.07830258843</v>
      </c>
      <c r="Z291" s="33">
        <f>SUMIF('CCG characteristics'!$M$7:$M$215,$B291,Z$9:Z$217)</f>
        <v>606218.29611280188</v>
      </c>
      <c r="AA291" s="33">
        <f>SUMIF('CCG characteristics'!$M$7:$M$215,$B291,AA$9:AA$217)</f>
        <v>624923.30768006633</v>
      </c>
      <c r="AB291" s="33">
        <f>SUMIF('CCG characteristics'!$M$7:$M$215,$B291,AB$9:AB$217)</f>
        <v>644886.25835971383</v>
      </c>
      <c r="AC291" s="33">
        <f>SUMIF('CCG characteristics'!$M$7:$M$215,$B291,AC$9:AC$217)</f>
        <v>670224.58160625806</v>
      </c>
      <c r="AE291" s="29">
        <f>Baselines!I291/X291-1</f>
        <v>-4.5051472947400861E-2</v>
      </c>
    </row>
    <row r="292" spans="2:31" s="91" customFormat="1" x14ac:dyDescent="0.2">
      <c r="B292" s="91" t="s">
        <v>495</v>
      </c>
      <c r="C292" s="1"/>
      <c r="D292" s="33">
        <f>SUMIF('CCG characteristics'!$M$7:$M$215,$B292,D$9:D$217)</f>
        <v>4297449.9164480371</v>
      </c>
      <c r="E292" s="33">
        <f>SUMIF('CCG characteristics'!$M$7:$M$215,$B292,E$9:E$217)</f>
        <v>4316265.7108968152</v>
      </c>
      <c r="F292" s="33">
        <f>SUMIF('CCG characteristics'!$M$7:$M$215,$B292,F$9:F$217)</f>
        <v>4335210.8407564815</v>
      </c>
      <c r="G292" s="33">
        <f>SUMIF('CCG characteristics'!$M$7:$M$215,$B292,G$9:G$217)</f>
        <v>4354372.4585308349</v>
      </c>
      <c r="H292" s="33">
        <f>SUMIF('CCG characteristics'!$M$7:$M$215,$B292,H$9:H$217)</f>
        <v>4373527.1145267328</v>
      </c>
      <c r="I292" s="33">
        <f>SUMIF('CCG characteristics'!$M$7:$M$215,$B292,I$9:I$217)</f>
        <v>4392781.1407851437</v>
      </c>
      <c r="K292" s="33">
        <f>SUMIF('CCG characteristics'!$M$7:$M$215,$B292,K$9:K$217)</f>
        <v>4297449.9164480371</v>
      </c>
      <c r="L292" s="33">
        <f>SUMIF('CCG characteristics'!$M$7:$M$215,$B292,L$9:L$217)</f>
        <v>4316320.8747146679</v>
      </c>
      <c r="M292" s="33">
        <f>SUMIF('CCG characteristics'!$M$7:$M$215,$B292,M$9:M$217)</f>
        <v>4335349.0824758671</v>
      </c>
      <c r="N292" s="33">
        <f>SUMIF('CCG characteristics'!$M$7:$M$215,$B292,N$9:N$217)</f>
        <v>4354601.8869174551</v>
      </c>
      <c r="O292" s="33">
        <f>SUMIF('CCG characteristics'!$M$7:$M$215,$B292,O$9:O$217)</f>
        <v>4373879.6111251703</v>
      </c>
      <c r="P292" s="33">
        <f>SUMIF('CCG characteristics'!$M$7:$M$215,$B292,P$9:P$217)</f>
        <v>4393274.1997191999</v>
      </c>
      <c r="R292" s="33">
        <f>SUMIF('CCG characteristics'!$M$7:$M$215,$B292,R$9:R$217)</f>
        <v>528108.11406325293</v>
      </c>
      <c r="S292" s="33">
        <f>SUMIF('CCG characteristics'!$M$7:$M$215,$B292,S$9:S$217)</f>
        <v>546470.89853021794</v>
      </c>
      <c r="T292" s="33">
        <f>SUMIF('CCG characteristics'!$M$7:$M$215,$B292,T$9:T$217)</f>
        <v>562479.76699141692</v>
      </c>
      <c r="U292" s="33">
        <f>SUMIF('CCG characteristics'!$M$7:$M$215,$B292,U$9:U$217)</f>
        <v>579105.73177305807</v>
      </c>
      <c r="V292" s="33">
        <f>SUMIF('CCG characteristics'!$M$7:$M$215,$B292,V$9:V$217)</f>
        <v>597055.00212968234</v>
      </c>
      <c r="X292" s="33">
        <f>SUMIF('CCG characteristics'!$M$7:$M$215,$B292,X$9:X$217)</f>
        <v>529730.90351535066</v>
      </c>
      <c r="Y292" s="33">
        <f>SUMIF('CCG characteristics'!$M$7:$M$215,$B292,Y$9:Y$217)</f>
        <v>547989.79661993566</v>
      </c>
      <c r="Z292" s="33">
        <f>SUMIF('CCG characteristics'!$M$7:$M$215,$B292,Z$9:Z$217)</f>
        <v>564021.3426448626</v>
      </c>
      <c r="AA292" s="33">
        <f>SUMIF('CCG characteristics'!$M$7:$M$215,$B292,AA$9:AA$217)</f>
        <v>580554.51024053653</v>
      </c>
      <c r="AB292" s="33">
        <f>SUMIF('CCG characteristics'!$M$7:$M$215,$B292,AB$9:AB$217)</f>
        <v>598484.62677215901</v>
      </c>
      <c r="AC292" s="33">
        <f>SUMIF('CCG characteristics'!$M$7:$M$215,$B292,AC$9:AC$217)</f>
        <v>621527.68235670263</v>
      </c>
      <c r="AE292" s="29">
        <f>Baselines!I292/X292-1</f>
        <v>5.2292229601163642E-2</v>
      </c>
    </row>
    <row r="293" spans="2:31" s="91" customFormat="1" x14ac:dyDescent="0.2">
      <c r="B293" s="91" t="s">
        <v>496</v>
      </c>
      <c r="C293" s="1"/>
      <c r="D293" s="33">
        <f>SUMIF('CCG characteristics'!$M$7:$M$215,$B293,D$9:D$217)</f>
        <v>13075557.783808548</v>
      </c>
      <c r="E293" s="33">
        <f>SUMIF('CCG characteristics'!$M$7:$M$215,$B293,E$9:E$217)</f>
        <v>13155721.376708798</v>
      </c>
      <c r="F293" s="33">
        <f>SUMIF('CCG characteristics'!$M$7:$M$215,$B293,F$9:F$217)</f>
        <v>13235151.176048024</v>
      </c>
      <c r="G293" s="33">
        <f>SUMIF('CCG characteristics'!$M$7:$M$215,$B293,G$9:G$217)</f>
        <v>13315838.437455397</v>
      </c>
      <c r="H293" s="33">
        <f>SUMIF('CCG characteristics'!$M$7:$M$215,$B293,H$9:H$217)</f>
        <v>13396099.03584609</v>
      </c>
      <c r="I293" s="33">
        <f>SUMIF('CCG characteristics'!$M$7:$M$215,$B293,I$9:I$217)</f>
        <v>13477078.516606554</v>
      </c>
      <c r="K293" s="33">
        <f>SUMIF('CCG characteristics'!$M$7:$M$215,$B293,K$9:K$217)</f>
        <v>13075557.783808548</v>
      </c>
      <c r="L293" s="33">
        <f>SUMIF('CCG characteristics'!$M$7:$M$215,$B293,L$9:L$217)</f>
        <v>13155889.512747301</v>
      </c>
      <c r="M293" s="33">
        <f>SUMIF('CCG characteristics'!$M$7:$M$215,$B293,M$9:M$217)</f>
        <v>13235573.220124338</v>
      </c>
      <c r="N293" s="33">
        <f>SUMIF('CCG characteristics'!$M$7:$M$215,$B293,N$9:N$217)</f>
        <v>13316540.038284978</v>
      </c>
      <c r="O293" s="33">
        <f>SUMIF('CCG characteristics'!$M$7:$M$215,$B293,O$9:O$217)</f>
        <v>13397178.731757153</v>
      </c>
      <c r="P293" s="33">
        <f>SUMIF('CCG characteristics'!$M$7:$M$215,$B293,P$9:P$217)</f>
        <v>13478591.224331943</v>
      </c>
      <c r="R293" s="33">
        <f>SUMIF('CCG characteristics'!$M$7:$M$215,$B293,R$9:R$217)</f>
        <v>1609642.1468806555</v>
      </c>
      <c r="S293" s="33">
        <f>SUMIF('CCG characteristics'!$M$7:$M$215,$B293,S$9:S$217)</f>
        <v>1668344.4522149614</v>
      </c>
      <c r="T293" s="33">
        <f>SUMIF('CCG characteristics'!$M$7:$M$215,$B293,T$9:T$217)</f>
        <v>1720084.7591531829</v>
      </c>
      <c r="U293" s="33">
        <f>SUMIF('CCG characteristics'!$M$7:$M$215,$B293,U$9:U$217)</f>
        <v>1773798.9343407759</v>
      </c>
      <c r="V293" s="33">
        <f>SUMIF('CCG characteristics'!$M$7:$M$215,$B293,V$9:V$217)</f>
        <v>1831768.2772140619</v>
      </c>
      <c r="X293" s="33">
        <f>SUMIF('CCG characteristics'!$M$7:$M$215,$B293,X$9:X$217)</f>
        <v>1611776.0936022836</v>
      </c>
      <c r="Y293" s="33">
        <f>SUMIF('CCG characteristics'!$M$7:$M$215,$B293,Y$9:Y$217)</f>
        <v>1670240.3337706702</v>
      </c>
      <c r="Z293" s="33">
        <f>SUMIF('CCG characteristics'!$M$7:$M$215,$B293,Z$9:Z$217)</f>
        <v>1721924.956046598</v>
      </c>
      <c r="AA293" s="33">
        <f>SUMIF('CCG characteristics'!$M$7:$M$215,$B293,AA$9:AA$217)</f>
        <v>1775358.0191225356</v>
      </c>
      <c r="AB293" s="33">
        <f>SUMIF('CCG characteristics'!$M$7:$M$215,$B293,AB$9:AB$217)</f>
        <v>1833156.4254035274</v>
      </c>
      <c r="AC293" s="33">
        <f>SUMIF('CCG characteristics'!$M$7:$M$215,$B293,AC$9:AC$217)</f>
        <v>1906850.6048695666</v>
      </c>
      <c r="AE293" s="29">
        <f>Baselines!I293/X293-1</f>
        <v>2.7980058932379315E-2</v>
      </c>
    </row>
    <row r="294" spans="2:31" s="91" customFormat="1" x14ac:dyDescent="0.2">
      <c r="B294" s="91" t="s">
        <v>497</v>
      </c>
      <c r="C294" s="1"/>
      <c r="D294" s="33">
        <f>SUMIF('CCG characteristics'!$M$7:$M$215,$B294,D$9:D$217)</f>
        <v>7721310.9964370355</v>
      </c>
      <c r="E294" s="33">
        <f>SUMIF('CCG characteristics'!$M$7:$M$215,$B294,E$9:E$217)</f>
        <v>7775637.7089703009</v>
      </c>
      <c r="F294" s="33">
        <f>SUMIF('CCG characteristics'!$M$7:$M$215,$B294,F$9:F$217)</f>
        <v>7827767.0287171286</v>
      </c>
      <c r="G294" s="33">
        <f>SUMIF('CCG characteristics'!$M$7:$M$215,$B294,G$9:G$217)</f>
        <v>7879705.6969037624</v>
      </c>
      <c r="H294" s="33">
        <f>SUMIF('CCG characteristics'!$M$7:$M$215,$B294,H$9:H$217)</f>
        <v>7929256.7242518868</v>
      </c>
      <c r="I294" s="33">
        <f>SUMIF('CCG characteristics'!$M$7:$M$215,$B294,I$9:I$217)</f>
        <v>7977653.2871912606</v>
      </c>
      <c r="K294" s="33">
        <f>SUMIF('CCG characteristics'!$M$7:$M$215,$B294,K$9:K$217)</f>
        <v>7721310.9964370355</v>
      </c>
      <c r="L294" s="33">
        <f>SUMIF('CCG characteristics'!$M$7:$M$215,$B294,L$9:L$217)</f>
        <v>7775737.0851188051</v>
      </c>
      <c r="M294" s="33">
        <f>SUMIF('CCG characteristics'!$M$7:$M$215,$B294,M$9:M$217)</f>
        <v>7828016.6414840175</v>
      </c>
      <c r="N294" s="33">
        <f>SUMIF('CCG characteristics'!$M$7:$M$215,$B294,N$9:N$217)</f>
        <v>7880120.8722665291</v>
      </c>
      <c r="O294" s="33">
        <f>SUMIF('CCG characteristics'!$M$7:$M$215,$B294,O$9:O$217)</f>
        <v>7929895.8047812292</v>
      </c>
      <c r="P294" s="33">
        <f>SUMIF('CCG characteristics'!$M$7:$M$215,$B294,P$9:P$217)</f>
        <v>7978548.72293003</v>
      </c>
      <c r="R294" s="33">
        <f>SUMIF('CCG characteristics'!$M$7:$M$215,$B294,R$9:R$217)</f>
        <v>951372.70065568166</v>
      </c>
      <c r="S294" s="33">
        <f>SUMIF('CCG characteristics'!$M$7:$M$215,$B294,S$9:S$217)</f>
        <v>986721.76251566724</v>
      </c>
      <c r="T294" s="33">
        <f>SUMIF('CCG characteristics'!$M$7:$M$215,$B294,T$9:T$217)</f>
        <v>1017867.6873798672</v>
      </c>
      <c r="U294" s="33">
        <f>SUMIF('CCG characteristics'!$M$7:$M$215,$B294,U$9:U$217)</f>
        <v>1049925.585796037</v>
      </c>
      <c r="V294" s="33">
        <f>SUMIF('CCG characteristics'!$M$7:$M$215,$B294,V$9:V$217)</f>
        <v>1084301.1859048624</v>
      </c>
      <c r="X294" s="33">
        <f>SUMIF('CCG characteristics'!$M$7:$M$215,$B294,X$9:X$217)</f>
        <v>951777.71236163273</v>
      </c>
      <c r="Y294" s="33">
        <f>SUMIF('CCG characteristics'!$M$7:$M$215,$B294,Y$9:Y$217)</f>
        <v>987189.02220772021</v>
      </c>
      <c r="Z294" s="33">
        <f>SUMIF('CCG characteristics'!$M$7:$M$215,$B294,Z$9:Z$217)</f>
        <v>1018411.2910821686</v>
      </c>
      <c r="AA294" s="33">
        <f>SUMIF('CCG characteristics'!$M$7:$M$215,$B294,AA$9:AA$217)</f>
        <v>1050575.880972984</v>
      </c>
      <c r="AB294" s="33">
        <f>SUMIF('CCG characteristics'!$M$7:$M$215,$B294,AB$9:AB$217)</f>
        <v>1085059.7531297223</v>
      </c>
      <c r="AC294" s="33">
        <f>SUMIF('CCG characteristics'!$M$7:$M$215,$B294,AC$9:AC$217)</f>
        <v>1128745.5940377414</v>
      </c>
      <c r="AE294" s="29">
        <f>Baselines!I294/X294-1</f>
        <v>-2.1351973362779386E-2</v>
      </c>
    </row>
    <row r="295" spans="2:31" s="91" customFormat="1" x14ac:dyDescent="0.2">
      <c r="B295" s="91" t="s">
        <v>498</v>
      </c>
      <c r="C295" s="1"/>
      <c r="D295" s="33">
        <f>SUMIF('CCG characteristics'!$M$7:$M$215,$B295,D$9:D$217)</f>
        <v>3908774.7310085665</v>
      </c>
      <c r="E295" s="33">
        <f>SUMIF('CCG characteristics'!$M$7:$M$215,$B295,E$9:E$217)</f>
        <v>3924665.6303936816</v>
      </c>
      <c r="F295" s="33">
        <f>SUMIF('CCG characteristics'!$M$7:$M$215,$B295,F$9:F$217)</f>
        <v>3940710.0704829847</v>
      </c>
      <c r="G295" s="33">
        <f>SUMIF('CCG characteristics'!$M$7:$M$215,$B295,G$9:G$217)</f>
        <v>3957276.4805917684</v>
      </c>
      <c r="H295" s="33">
        <f>SUMIF('CCG characteristics'!$M$7:$M$215,$B295,H$9:H$217)</f>
        <v>3973820.0630908622</v>
      </c>
      <c r="I295" s="33">
        <f>SUMIF('CCG characteristics'!$M$7:$M$215,$B295,I$9:I$217)</f>
        <v>3990721.7849711501</v>
      </c>
      <c r="K295" s="33">
        <f>SUMIF('CCG characteristics'!$M$7:$M$215,$B295,K$9:K$217)</f>
        <v>3908774.7310085665</v>
      </c>
      <c r="L295" s="33">
        <f>SUMIF('CCG characteristics'!$M$7:$M$215,$B295,L$9:L$217)</f>
        <v>3924715.7893863078</v>
      </c>
      <c r="M295" s="33">
        <f>SUMIF('CCG characteristics'!$M$7:$M$215,$B295,M$9:M$217)</f>
        <v>3940835.7323148428</v>
      </c>
      <c r="N295" s="33">
        <f>SUMIF('CCG characteristics'!$M$7:$M$215,$B295,N$9:N$217)</f>
        <v>3957484.9863103321</v>
      </c>
      <c r="O295" s="33">
        <f>SUMIF('CCG characteristics'!$M$7:$M$215,$B295,O$9:O$217)</f>
        <v>3974140.3441862715</v>
      </c>
      <c r="P295" s="33">
        <f>SUMIF('CCG characteristics'!$M$7:$M$215,$B295,P$9:P$217)</f>
        <v>3991169.7155568884</v>
      </c>
      <c r="R295" s="33">
        <f>SUMIF('CCG characteristics'!$M$7:$M$215,$B295,R$9:R$217)</f>
        <v>480194.66437468899</v>
      </c>
      <c r="S295" s="33">
        <f>SUMIF('CCG characteristics'!$M$7:$M$215,$B295,S$9:S$217)</f>
        <v>496742.47739428014</v>
      </c>
      <c r="T295" s="33">
        <f>SUMIF('CCG characteristics'!$M$7:$M$215,$B295,T$9:T$217)</f>
        <v>511184.55619547225</v>
      </c>
      <c r="U295" s="33">
        <f>SUMIF('CCG characteristics'!$M$7:$M$215,$B295,U$9:U$217)</f>
        <v>526179.88074819976</v>
      </c>
      <c r="V295" s="33">
        <f>SUMIF('CCG characteristics'!$M$7:$M$215,$B295,V$9:V$217)</f>
        <v>542408.17547287396</v>
      </c>
      <c r="X295" s="33">
        <f>SUMIF('CCG characteristics'!$M$7:$M$215,$B295,X$9:X$217)</f>
        <v>481820.33767750044</v>
      </c>
      <c r="Y295" s="33">
        <f>SUMIF('CCG characteristics'!$M$7:$M$215,$B295,Y$9:Y$217)</f>
        <v>498272.54961878294</v>
      </c>
      <c r="Z295" s="33">
        <f>SUMIF('CCG characteristics'!$M$7:$M$215,$B295,Z$9:Z$217)</f>
        <v>512695.8449246033</v>
      </c>
      <c r="AA295" s="33">
        <f>SUMIF('CCG characteristics'!$M$7:$M$215,$B295,AA$9:AA$217)</f>
        <v>527610.97746137588</v>
      </c>
      <c r="AB295" s="33">
        <f>SUMIF('CCG characteristics'!$M$7:$M$215,$B295,AB$9:AB$217)</f>
        <v>543787.6924140231</v>
      </c>
      <c r="AC295" s="33">
        <f>SUMIF('CCG characteristics'!$M$7:$M$215,$B295,AC$9:AC$217)</f>
        <v>564640.93758611381</v>
      </c>
      <c r="AE295" s="29">
        <f>Baselines!I295/X295-1</f>
        <v>4.9096688865272187E-2</v>
      </c>
    </row>
    <row r="296" spans="2:31" s="91" customFormat="1" x14ac:dyDescent="0.2">
      <c r="B296" s="91" t="s">
        <v>499</v>
      </c>
      <c r="C296" s="1"/>
      <c r="D296" s="33">
        <f>SUMIF('CCG characteristics'!$M$7:$M$215,$B296,D$9:D$217)</f>
        <v>2338193.0228507384</v>
      </c>
      <c r="E296" s="33">
        <f>SUMIF('CCG characteristics'!$M$7:$M$215,$B296,E$9:E$217)</f>
        <v>2362445.7388075045</v>
      </c>
      <c r="F296" s="33">
        <f>SUMIF('CCG characteristics'!$M$7:$M$215,$B296,F$9:F$217)</f>
        <v>2386635.5806611478</v>
      </c>
      <c r="G296" s="33">
        <f>SUMIF('CCG characteristics'!$M$7:$M$215,$B296,G$9:G$217)</f>
        <v>2411084.4530167175</v>
      </c>
      <c r="H296" s="33">
        <f>SUMIF('CCG characteristics'!$M$7:$M$215,$B296,H$9:H$217)</f>
        <v>2435589.6571949273</v>
      </c>
      <c r="I296" s="33">
        <f>SUMIF('CCG characteristics'!$M$7:$M$215,$B296,I$9:I$217)</f>
        <v>2460184.036838227</v>
      </c>
      <c r="K296" s="33">
        <f>SUMIF('CCG characteristics'!$M$7:$M$215,$B296,K$9:K$217)</f>
        <v>2338193.0228507384</v>
      </c>
      <c r="L296" s="33">
        <f>SUMIF('CCG characteristics'!$M$7:$M$215,$B296,L$9:L$217)</f>
        <v>2362475.931927009</v>
      </c>
      <c r="M296" s="33">
        <f>SUMIF('CCG characteristics'!$M$7:$M$215,$B296,M$9:M$217)</f>
        <v>2386711.6859806664</v>
      </c>
      <c r="N296" s="33">
        <f>SUMIF('CCG characteristics'!$M$7:$M$215,$B296,N$9:N$217)</f>
        <v>2411211.4911195287</v>
      </c>
      <c r="O296" s="33">
        <f>SUMIF('CCG characteristics'!$M$7:$M$215,$B296,O$9:O$217)</f>
        <v>2435785.960326673</v>
      </c>
      <c r="P296" s="33">
        <f>SUMIF('CCG characteristics'!$M$7:$M$215,$B296,P$9:P$217)</f>
        <v>2460460.1752753374</v>
      </c>
      <c r="R296" s="33">
        <f>SUMIF('CCG characteristics'!$M$7:$M$215,$B296,R$9:R$217)</f>
        <v>289052.35387817986</v>
      </c>
      <c r="S296" s="33">
        <f>SUMIF('CCG characteristics'!$M$7:$M$215,$B296,S$9:S$217)</f>
        <v>300845.08877093095</v>
      </c>
      <c r="T296" s="33">
        <f>SUMIF('CCG characteristics'!$M$7:$M$215,$B296,T$9:T$217)</f>
        <v>311453.88554727536</v>
      </c>
      <c r="U296" s="33">
        <f>SUMIF('CCG characteristics'!$M$7:$M$215,$B296,U$9:U$217)</f>
        <v>322500.32840630721</v>
      </c>
      <c r="V296" s="33">
        <f>SUMIF('CCG characteristics'!$M$7:$M$215,$B296,V$9:V$217)</f>
        <v>334381.59978334815</v>
      </c>
      <c r="X296" s="33">
        <f>SUMIF('CCG characteristics'!$M$7:$M$215,$B296,X$9:X$217)</f>
        <v>288220.48579259746</v>
      </c>
      <c r="Y296" s="33">
        <f>SUMIF('CCG characteristics'!$M$7:$M$215,$B296,Y$9:Y$217)</f>
        <v>299934.30586685828</v>
      </c>
      <c r="Z296" s="33">
        <f>SUMIF('CCG characteristics'!$M$7:$M$215,$B296,Z$9:Z$217)</f>
        <v>310507.02123950422</v>
      </c>
      <c r="AA296" s="33">
        <f>SUMIF('CCG characteristics'!$M$7:$M$215,$B296,AA$9:AA$217)</f>
        <v>321462.15490302205</v>
      </c>
      <c r="AB296" s="33">
        <f>SUMIF('CCG characteristics'!$M$7:$M$215,$B296,AB$9:AB$217)</f>
        <v>333292.31276851788</v>
      </c>
      <c r="AC296" s="33">
        <f>SUMIF('CCG characteristics'!$M$7:$M$215,$B296,AC$9:AC$217)</f>
        <v>348087.56311354059</v>
      </c>
      <c r="AE296" s="29">
        <f>Baselines!I296/X296-1</f>
        <v>-3.360793891352265E-2</v>
      </c>
    </row>
    <row r="297" spans="2:31" s="91" customFormat="1" x14ac:dyDescent="0.2">
      <c r="B297" s="91" t="s">
        <v>500</v>
      </c>
      <c r="C297" s="1"/>
      <c r="D297" s="33">
        <f>SUMIF('CCG characteristics'!$M$7:$M$215,$B297,D$9:D$217)</f>
        <v>8159880.0537253292</v>
      </c>
      <c r="E297" s="33">
        <f>SUMIF('CCG characteristics'!$M$7:$M$215,$B297,E$9:E$217)</f>
        <v>8226037.6947534624</v>
      </c>
      <c r="F297" s="33">
        <f>SUMIF('CCG characteristics'!$M$7:$M$215,$B297,F$9:F$217)</f>
        <v>8291184.9321013233</v>
      </c>
      <c r="G297" s="33">
        <f>SUMIF('CCG characteristics'!$M$7:$M$215,$B297,G$9:G$217)</f>
        <v>8357090.4174782643</v>
      </c>
      <c r="H297" s="33">
        <f>SUMIF('CCG characteristics'!$M$7:$M$215,$B297,H$9:H$217)</f>
        <v>8422430.9276856612</v>
      </c>
      <c r="I297" s="33">
        <f>SUMIF('CCG characteristics'!$M$7:$M$215,$B297,I$9:I$217)</f>
        <v>8488073.7927824408</v>
      </c>
      <c r="K297" s="33">
        <f>SUMIF('CCG characteristics'!$M$7:$M$215,$B297,K$9:K$217)</f>
        <v>8159880.0537253292</v>
      </c>
      <c r="L297" s="33">
        <f>SUMIF('CCG characteristics'!$M$7:$M$215,$B297,L$9:L$217)</f>
        <v>8226142.8272164362</v>
      </c>
      <c r="M297" s="33">
        <f>SUMIF('CCG characteristics'!$M$7:$M$215,$B297,M$9:M$217)</f>
        <v>8291449.3223934798</v>
      </c>
      <c r="N297" s="33">
        <f>SUMIF('CCG characteristics'!$M$7:$M$215,$B297,N$9:N$217)</f>
        <v>8357530.7458584383</v>
      </c>
      <c r="O297" s="33">
        <f>SUMIF('CCG characteristics'!$M$7:$M$215,$B297,O$9:O$217)</f>
        <v>8423109.7569634616</v>
      </c>
      <c r="P297" s="33">
        <f>SUMIF('CCG characteristics'!$M$7:$M$215,$B297,P$9:P$217)</f>
        <v>8489026.5196500719</v>
      </c>
      <c r="R297" s="33">
        <f>SUMIF('CCG characteristics'!$M$7:$M$215,$B297,R$9:R$217)</f>
        <v>1006480.4959115578</v>
      </c>
      <c r="S297" s="33">
        <f>SUMIF('CCG characteristics'!$M$7:$M$215,$B297,S$9:S$217)</f>
        <v>1045137.4676242935</v>
      </c>
      <c r="T297" s="33">
        <f>SUMIF('CCG characteristics'!$M$7:$M$215,$B297,T$9:T$217)</f>
        <v>1079534.2648146804</v>
      </c>
      <c r="U297" s="33">
        <f>SUMIF('CCG characteristics'!$M$7:$M$215,$B297,U$9:U$217)</f>
        <v>1115227.5721544814</v>
      </c>
      <c r="V297" s="33">
        <f>SUMIF('CCG characteristics'!$M$7:$M$215,$B297,V$9:V$217)</f>
        <v>1153676.168697268</v>
      </c>
      <c r="X297" s="33">
        <f>SUMIF('CCG characteristics'!$M$7:$M$215,$B297,X$9:X$217)</f>
        <v>1005838.5129499093</v>
      </c>
      <c r="Y297" s="33">
        <f>SUMIF('CCG characteristics'!$M$7:$M$215,$B297,Y$9:Y$217)</f>
        <v>1044371.4602545321</v>
      </c>
      <c r="Z297" s="33">
        <f>SUMIF('CCG characteristics'!$M$7:$M$215,$B297,Z$9:Z$217)</f>
        <v>1078703.0733445531</v>
      </c>
      <c r="AA297" s="33">
        <f>SUMIF('CCG characteristics'!$M$7:$M$215,$B297,AA$9:AA$217)</f>
        <v>1114224.054226164</v>
      </c>
      <c r="AB297" s="33">
        <f>SUMIF('CCG characteristics'!$M$7:$M$215,$B297,AB$9:AB$217)</f>
        <v>1152546.9714198187</v>
      </c>
      <c r="AC297" s="33">
        <f>SUMIF('CCG characteristics'!$M$7:$M$215,$B297,AC$9:AC$217)</f>
        <v>1200964.1871567967</v>
      </c>
      <c r="AE297" s="29">
        <f>Baselines!I297/X297-1</f>
        <v>8.6187656798477619E-3</v>
      </c>
    </row>
    <row r="298" spans="2:31" s="91" customFormat="1" x14ac:dyDescent="0.2">
      <c r="B298" s="91" t="s">
        <v>501</v>
      </c>
      <c r="C298" s="1"/>
      <c r="D298" s="33">
        <f>SUMIF('CCG characteristics'!$M$7:$M$215,$B298,D$9:D$217)</f>
        <v>3380275.8415347054</v>
      </c>
      <c r="E298" s="33">
        <f>SUMIF('CCG characteristics'!$M$7:$M$215,$B298,E$9:E$217)</f>
        <v>3426611.9034268875</v>
      </c>
      <c r="F298" s="33">
        <f>SUMIF('CCG characteristics'!$M$7:$M$215,$B298,F$9:F$217)</f>
        <v>3471123.8221615748</v>
      </c>
      <c r="G298" s="33">
        <f>SUMIF('CCG characteristics'!$M$7:$M$215,$B298,G$9:G$217)</f>
        <v>3515726.837137375</v>
      </c>
      <c r="H298" s="33">
        <f>SUMIF('CCG characteristics'!$M$7:$M$215,$B298,H$9:H$217)</f>
        <v>3558647.3511288669</v>
      </c>
      <c r="I298" s="33">
        <f>SUMIF('CCG characteristics'!$M$7:$M$215,$B298,I$9:I$217)</f>
        <v>3600985.896711492</v>
      </c>
      <c r="K298" s="33">
        <f>SUMIF('CCG characteristics'!$M$7:$M$215,$B298,K$9:K$217)</f>
        <v>3380275.8415347054</v>
      </c>
      <c r="L298" s="33">
        <f>SUMIF('CCG characteristics'!$M$7:$M$215,$B298,L$9:L$217)</f>
        <v>3426655.6970687881</v>
      </c>
      <c r="M298" s="33">
        <f>SUMIF('CCG characteristics'!$M$7:$M$215,$B298,M$9:M$217)</f>
        <v>3471234.5097712451</v>
      </c>
      <c r="N298" s="33">
        <f>SUMIF('CCG characteristics'!$M$7:$M$215,$B298,N$9:N$217)</f>
        <v>3515912.0779599571</v>
      </c>
      <c r="O298" s="33">
        <f>SUMIF('CCG characteristics'!$M$7:$M$215,$B298,O$9:O$217)</f>
        <v>3558934.1702232645</v>
      </c>
      <c r="P298" s="33">
        <f>SUMIF('CCG characteristics'!$M$7:$M$215,$B298,P$9:P$217)</f>
        <v>3601390.082171882</v>
      </c>
      <c r="R298" s="33">
        <f>SUMIF('CCG characteristics'!$M$7:$M$215,$B298,R$9:R$217)</f>
        <v>419256.29031060543</v>
      </c>
      <c r="S298" s="33">
        <f>SUMIF('CCG characteristics'!$M$7:$M$215,$B298,S$9:S$217)</f>
        <v>437549.22740396234</v>
      </c>
      <c r="T298" s="33">
        <f>SUMIF('CCG characteristics'!$M$7:$M$215,$B298,T$9:T$217)</f>
        <v>454147.00533580885</v>
      </c>
      <c r="U298" s="33">
        <f>SUMIF('CCG characteristics'!$M$7:$M$215,$B298,U$9:U$217)</f>
        <v>471206.19683656492</v>
      </c>
      <c r="V298" s="33">
        <f>SUMIF('CCG characteristics'!$M$7:$M$215,$B298,V$9:V$217)</f>
        <v>489436.3213929109</v>
      </c>
      <c r="X298" s="33">
        <f>SUMIF('CCG characteristics'!$M$7:$M$215,$B298,X$9:X$217)</f>
        <v>416674.21621688211</v>
      </c>
      <c r="Y298" s="33">
        <f>SUMIF('CCG characteristics'!$M$7:$M$215,$B298,Y$9:Y$217)</f>
        <v>435040.02900326543</v>
      </c>
      <c r="Z298" s="33">
        <f>SUMIF('CCG characteristics'!$M$7:$M$215,$B298,Z$9:Z$217)</f>
        <v>451601.54617082269</v>
      </c>
      <c r="AA298" s="33">
        <f>SUMIF('CCG characteristics'!$M$7:$M$215,$B298,AA$9:AA$217)</f>
        <v>468740.58007487422</v>
      </c>
      <c r="AB298" s="33">
        <f>SUMIF('CCG characteristics'!$M$7:$M$215,$B298,AB$9:AB$217)</f>
        <v>486974.39754744986</v>
      </c>
      <c r="AC298" s="33">
        <f>SUMIF('CCG characteristics'!$M$7:$M$215,$B298,AC$9:AC$217)</f>
        <v>509497.82082296879</v>
      </c>
      <c r="AE298" s="29">
        <f>Baselines!I298/X298-1</f>
        <v>-7.0712363154488478E-2</v>
      </c>
    </row>
    <row r="299" spans="2:31" s="91" customFormat="1" x14ac:dyDescent="0.2">
      <c r="B299" s="91" t="s">
        <v>502</v>
      </c>
      <c r="C299" s="1"/>
      <c r="D299" s="33">
        <f>SUMIF('CCG characteristics'!$M$7:$M$215,$B299,D$9:D$217)</f>
        <v>2535557.2992958981</v>
      </c>
      <c r="E299" s="33">
        <f>SUMIF('CCG characteristics'!$M$7:$M$215,$B299,E$9:E$217)</f>
        <v>2569971.8931427109</v>
      </c>
      <c r="F299" s="33">
        <f>SUMIF('CCG characteristics'!$M$7:$M$215,$B299,F$9:F$217)</f>
        <v>2602116.3435724452</v>
      </c>
      <c r="G299" s="33">
        <f>SUMIF('CCG characteristics'!$M$7:$M$215,$B299,G$9:G$217)</f>
        <v>2634240.7252998902</v>
      </c>
      <c r="H299" s="33">
        <f>SUMIF('CCG characteristics'!$M$7:$M$215,$B299,H$9:H$217)</f>
        <v>2664232.2596667199</v>
      </c>
      <c r="I299" s="33">
        <f>SUMIF('CCG characteristics'!$M$7:$M$215,$B299,I$9:I$217)</f>
        <v>2693409.2988586985</v>
      </c>
      <c r="K299" s="33">
        <f>SUMIF('CCG characteristics'!$M$7:$M$215,$B299,K$9:K$217)</f>
        <v>2535557.2992958981</v>
      </c>
      <c r="L299" s="33">
        <f>SUMIF('CCG characteristics'!$M$7:$M$215,$B299,L$9:L$217)</f>
        <v>2570004.7385398424</v>
      </c>
      <c r="M299" s="33">
        <f>SUMIF('CCG characteristics'!$M$7:$M$215,$B299,M$9:M$217)</f>
        <v>2602199.3201681846</v>
      </c>
      <c r="N299" s="33">
        <f>SUMIF('CCG characteristics'!$M$7:$M$215,$B299,N$9:N$217)</f>
        <v>2634379.5213274085</v>
      </c>
      <c r="O299" s="33">
        <f>SUMIF('CCG characteristics'!$M$7:$M$215,$B299,O$9:O$217)</f>
        <v>2664446.9908857998</v>
      </c>
      <c r="P299" s="33">
        <f>SUMIF('CCG characteristics'!$M$7:$M$215,$B299,P$9:P$217)</f>
        <v>2693711.6151989191</v>
      </c>
      <c r="R299" s="33">
        <f>SUMIF('CCG characteristics'!$M$7:$M$215,$B299,R$9:R$217)</f>
        <v>314443.80410981853</v>
      </c>
      <c r="S299" s="33">
        <f>SUMIF('CCG characteristics'!$M$7:$M$215,$B299,S$9:S$217)</f>
        <v>328007.31235117232</v>
      </c>
      <c r="T299" s="33">
        <f>SUMIF('CCG characteristics'!$M$7:$M$215,$B299,T$9:T$217)</f>
        <v>340280.28687879199</v>
      </c>
      <c r="U299" s="33">
        <f>SUMIF('CCG characteristics'!$M$7:$M$215,$B299,U$9:U$217)</f>
        <v>352775.26169279078</v>
      </c>
      <c r="V299" s="33">
        <f>SUMIF('CCG characteristics'!$M$7:$M$215,$B299,V$9:V$217)</f>
        <v>366080.95034271618</v>
      </c>
      <c r="X299" s="33">
        <f>SUMIF('CCG characteristics'!$M$7:$M$215,$B299,X$9:X$217)</f>
        <v>312548.85692329839</v>
      </c>
      <c r="Y299" s="33">
        <f>SUMIF('CCG characteristics'!$M$7:$M$215,$B299,Y$9:Y$217)</f>
        <v>326281.66785163258</v>
      </c>
      <c r="Z299" s="33">
        <f>SUMIF('CCG characteristics'!$M$7:$M$215,$B299,Z$9:Z$217)</f>
        <v>338541.58603362663</v>
      </c>
      <c r="AA299" s="33">
        <f>SUMIF('CCG characteristics'!$M$7:$M$215,$B299,AA$9:AA$217)</f>
        <v>351214.86475875479</v>
      </c>
      <c r="AB299" s="33">
        <f>SUMIF('CCG characteristics'!$M$7:$M$215,$B299,AB$9:AB$217)</f>
        <v>364580.35078022536</v>
      </c>
      <c r="AC299" s="33">
        <f>SUMIF('CCG characteristics'!$M$7:$M$215,$B299,AC$9:AC$217)</f>
        <v>381086.23796778335</v>
      </c>
      <c r="AE299" s="29">
        <f>Baselines!I299/X299-1</f>
        <v>-5.4265255927525624E-2</v>
      </c>
    </row>
    <row r="300" spans="2:31" s="91" customFormat="1" x14ac:dyDescent="0.2">
      <c r="B300" s="91" t="s">
        <v>503</v>
      </c>
      <c r="C300" s="1"/>
      <c r="D300" s="33">
        <f>SUMIF('CCG characteristics'!$M$7:$M$215,$B300,D$9:D$217)</f>
        <v>1620816.1328514444</v>
      </c>
      <c r="E300" s="33">
        <f>SUMIF('CCG characteristics'!$M$7:$M$215,$B300,E$9:E$217)</f>
        <v>1641986.818239673</v>
      </c>
      <c r="F300" s="33">
        <f>SUMIF('CCG characteristics'!$M$7:$M$215,$B300,F$9:F$217)</f>
        <v>1662499.2913850623</v>
      </c>
      <c r="G300" s="33">
        <f>SUMIF('CCG characteristics'!$M$7:$M$215,$B300,G$9:G$217)</f>
        <v>1683060.570298675</v>
      </c>
      <c r="H300" s="33">
        <f>SUMIF('CCG characteristics'!$M$7:$M$215,$B300,H$9:H$217)</f>
        <v>1703092.0144231352</v>
      </c>
      <c r="I300" s="33">
        <f>SUMIF('CCG characteristics'!$M$7:$M$215,$B300,I$9:I$217)</f>
        <v>1722864.1643656865</v>
      </c>
      <c r="K300" s="33">
        <f>SUMIF('CCG characteristics'!$M$7:$M$215,$B300,K$9:K$217)</f>
        <v>1620816.1328514444</v>
      </c>
      <c r="L300" s="33">
        <f>SUMIF('CCG characteristics'!$M$7:$M$215,$B300,L$9:L$217)</f>
        <v>1642007.8035700079</v>
      </c>
      <c r="M300" s="33">
        <f>SUMIF('CCG characteristics'!$M$7:$M$215,$B300,M$9:M$217)</f>
        <v>1662552.3053603822</v>
      </c>
      <c r="N300" s="33">
        <f>SUMIF('CCG characteristics'!$M$7:$M$215,$B300,N$9:N$217)</f>
        <v>1683149.2494079859</v>
      </c>
      <c r="O300" s="33">
        <f>SUMIF('CCG characteristics'!$M$7:$M$215,$B300,O$9:O$217)</f>
        <v>1703229.2798672928</v>
      </c>
      <c r="P300" s="33">
        <f>SUMIF('CCG characteristics'!$M$7:$M$215,$B300,P$9:P$217)</f>
        <v>1723057.5438082721</v>
      </c>
      <c r="R300" s="33">
        <f>SUMIF('CCG characteristics'!$M$7:$M$215,$B300,R$9:R$217)</f>
        <v>200902.03429971478</v>
      </c>
      <c r="S300" s="33">
        <f>SUMIF('CCG characteristics'!$M$7:$M$215,$B300,S$9:S$217)</f>
        <v>209564.77434221253</v>
      </c>
      <c r="T300" s="33">
        <f>SUMIF('CCG characteristics'!$M$7:$M$215,$B300,T$9:T$217)</f>
        <v>217410.78110103894</v>
      </c>
      <c r="U300" s="33">
        <f>SUMIF('CCG characteristics'!$M$7:$M$215,$B300,U$9:U$217)</f>
        <v>225509.14204085997</v>
      </c>
      <c r="V300" s="33">
        <f>SUMIF('CCG characteristics'!$M$7:$M$215,$B300,V$9:V$217)</f>
        <v>234167.06509094452</v>
      </c>
      <c r="X300" s="33">
        <f>SUMIF('CCG characteristics'!$M$7:$M$215,$B300,X$9:X$217)</f>
        <v>199792.06533657666</v>
      </c>
      <c r="Y300" s="33">
        <f>SUMIF('CCG characteristics'!$M$7:$M$215,$B300,Y$9:Y$217)</f>
        <v>208465.39181037087</v>
      </c>
      <c r="Z300" s="33">
        <f>SUMIF('CCG characteristics'!$M$7:$M$215,$B300,Z$9:Z$217)</f>
        <v>216295.15078198878</v>
      </c>
      <c r="AA300" s="33">
        <f>SUMIF('CCG characteristics'!$M$7:$M$215,$B300,AA$9:AA$217)</f>
        <v>224397.06625936678</v>
      </c>
      <c r="AB300" s="33">
        <f>SUMIF('CCG characteristics'!$M$7:$M$215,$B300,AB$9:AB$217)</f>
        <v>233055.46345537459</v>
      </c>
      <c r="AC300" s="33">
        <f>SUMIF('CCG characteristics'!$M$7:$M$215,$B300,AC$9:AC$217)</f>
        <v>243765.3360764136</v>
      </c>
      <c r="AE300" s="29">
        <f>Baselines!I300/X300-1</f>
        <v>-4.0750201888954507E-2</v>
      </c>
    </row>
    <row r="301" spans="2:31" s="91" customFormat="1" x14ac:dyDescent="0.2">
      <c r="B301" s="91" t="s">
        <v>504</v>
      </c>
      <c r="C301" s="1"/>
      <c r="D301" s="33">
        <f>SUMIF('CCG characteristics'!$M$7:$M$215,$B301,D$9:D$217)</f>
        <v>1977359.5286953894</v>
      </c>
      <c r="E301" s="33">
        <f>SUMIF('CCG characteristics'!$M$7:$M$215,$B301,E$9:E$217)</f>
        <v>2003237.0264620599</v>
      </c>
      <c r="F301" s="33">
        <f>SUMIF('CCG characteristics'!$M$7:$M$215,$B301,F$9:F$217)</f>
        <v>2026519.662157773</v>
      </c>
      <c r="G301" s="33">
        <f>SUMIF('CCG characteristics'!$M$7:$M$215,$B301,G$9:G$217)</f>
        <v>2049543.6700214217</v>
      </c>
      <c r="H301" s="33">
        <f>SUMIF('CCG characteristics'!$M$7:$M$215,$B301,H$9:H$217)</f>
        <v>2070297.156037654</v>
      </c>
      <c r="I301" s="33">
        <f>SUMIF('CCG characteristics'!$M$7:$M$215,$B301,I$9:I$217)</f>
        <v>2090084.4906077236</v>
      </c>
      <c r="K301" s="33">
        <f>SUMIF('CCG characteristics'!$M$7:$M$215,$B301,K$9:K$217)</f>
        <v>1977359.5286953894</v>
      </c>
      <c r="L301" s="33">
        <f>SUMIF('CCG characteristics'!$M$7:$M$215,$B301,L$9:L$217)</f>
        <v>2003262.6287325977</v>
      </c>
      <c r="M301" s="33">
        <f>SUMIF('CCG characteristics'!$M$7:$M$215,$B301,M$9:M$217)</f>
        <v>2026584.2840580114</v>
      </c>
      <c r="N301" s="33">
        <f>SUMIF('CCG characteristics'!$M$7:$M$215,$B301,N$9:N$217)</f>
        <v>2049651.658830832</v>
      </c>
      <c r="O301" s="33">
        <f>SUMIF('CCG characteristics'!$M$7:$M$215,$B301,O$9:O$217)</f>
        <v>2070464.0174028978</v>
      </c>
      <c r="P301" s="33">
        <f>SUMIF('CCG characteristics'!$M$7:$M$215,$B301,P$9:P$217)</f>
        <v>2090319.0879614272</v>
      </c>
      <c r="R301" s="33">
        <f>SUMIF('CCG characteristics'!$M$7:$M$215,$B301,R$9:R$217)</f>
        <v>245102.08567459715</v>
      </c>
      <c r="S301" s="33">
        <f>SUMIF('CCG characteristics'!$M$7:$M$215,$B301,S$9:S$217)</f>
        <v>255451.01757386909</v>
      </c>
      <c r="T301" s="33">
        <f>SUMIF('CCG characteristics'!$M$7:$M$215,$B301,T$9:T$217)</f>
        <v>264751.54730823066</v>
      </c>
      <c r="U301" s="33">
        <f>SUMIF('CCG characteristics'!$M$7:$M$215,$B301,U$9:U$217)</f>
        <v>274131.36311711289</v>
      </c>
      <c r="V301" s="33">
        <f>SUMIF('CCG characteristics'!$M$7:$M$215,$B301,V$9:V$217)</f>
        <v>284078.66451729665</v>
      </c>
      <c r="X301" s="33">
        <f>SUMIF('CCG characteristics'!$M$7:$M$215,$B301,X$9:X$217)</f>
        <v>243741.86321553655</v>
      </c>
      <c r="Y301" s="33">
        <f>SUMIF('CCG characteristics'!$M$7:$M$215,$B301,Y$9:Y$217)</f>
        <v>254329.4422169349</v>
      </c>
      <c r="Z301" s="33">
        <f>SUMIF('CCG characteristics'!$M$7:$M$215,$B301,Z$9:Z$217)</f>
        <v>263655.07531970233</v>
      </c>
      <c r="AA301" s="33">
        <f>SUMIF('CCG characteristics'!$M$7:$M$215,$B301,AA$9:AA$217)</f>
        <v>273259.08219788375</v>
      </c>
      <c r="AB301" s="33">
        <f>SUMIF('CCG characteristics'!$M$7:$M$215,$B301,AB$9:AB$217)</f>
        <v>283304.75341587921</v>
      </c>
      <c r="AC301" s="33">
        <f>SUMIF('CCG characteristics'!$M$7:$M$215,$B301,AC$9:AC$217)</f>
        <v>295722.76144513837</v>
      </c>
      <c r="AE301" s="29">
        <f>Baselines!I301/X301-1</f>
        <v>-3.8008210666070186E-2</v>
      </c>
    </row>
    <row r="302" spans="2:31" s="91" customFormat="1" x14ac:dyDescent="0.2">
      <c r="C302" s="1"/>
      <c r="D302" s="1"/>
      <c r="E302" s="1"/>
      <c r="F302" s="1"/>
      <c r="G302" s="1"/>
      <c r="H302" s="1"/>
      <c r="I302" s="1"/>
      <c r="K302" s="1"/>
      <c r="L302" s="1"/>
      <c r="M302" s="1"/>
      <c r="N302" s="1"/>
      <c r="O302" s="1"/>
      <c r="P302" s="1"/>
      <c r="R302" s="1"/>
      <c r="S302" s="1"/>
      <c r="T302" s="1"/>
      <c r="U302" s="1"/>
      <c r="V302" s="1"/>
      <c r="X302" s="1"/>
      <c r="Y302" s="1"/>
      <c r="Z302" s="1"/>
      <c r="AA302" s="1"/>
      <c r="AB302" s="1"/>
      <c r="AC302" s="1"/>
      <c r="AE302" s="19"/>
    </row>
    <row r="303" spans="2:31" s="91" customFormat="1" x14ac:dyDescent="0.2">
      <c r="B303" s="91" t="s">
        <v>458</v>
      </c>
      <c r="C303" s="1"/>
      <c r="D303" s="34">
        <f>SUM(D290:D301)</f>
        <v>57329179.000000082</v>
      </c>
      <c r="E303" s="34">
        <f t="shared" ref="E303:I303" si="26">SUM(E290:E301)</f>
        <v>57757121.391834252</v>
      </c>
      <c r="F303" s="34">
        <f t="shared" si="26"/>
        <v>58171869.972580634</v>
      </c>
      <c r="G303" s="34">
        <f t="shared" si="26"/>
        <v>58589124.466057107</v>
      </c>
      <c r="H303" s="34">
        <f t="shared" si="26"/>
        <v>58994075.141555965</v>
      </c>
      <c r="I303" s="34">
        <f t="shared" si="26"/>
        <v>59395671.66333165</v>
      </c>
      <c r="K303" s="34">
        <f t="shared" ref="K303:P303" si="27">SUM(K290:K301)</f>
        <v>57329179.000000082</v>
      </c>
      <c r="L303" s="34">
        <f t="shared" si="27"/>
        <v>57757859.553832978</v>
      </c>
      <c r="M303" s="34">
        <f t="shared" si="27"/>
        <v>58173724.964095518</v>
      </c>
      <c r="N303" s="34">
        <f t="shared" si="27"/>
        <v>58592211.479955845</v>
      </c>
      <c r="O303" s="34">
        <f t="shared" si="27"/>
        <v>58998829.933345489</v>
      </c>
      <c r="P303" s="34">
        <f t="shared" si="27"/>
        <v>59402338.411712535</v>
      </c>
      <c r="R303" s="34">
        <f t="shared" ref="R303:V303" si="28">SUM(R290:R301)</f>
        <v>7066757.8168227207</v>
      </c>
      <c r="S303" s="34">
        <f t="shared" si="28"/>
        <v>7332800.0000000019</v>
      </c>
      <c r="T303" s="34">
        <f t="shared" si="28"/>
        <v>7568300.0000000009</v>
      </c>
      <c r="U303" s="34">
        <f t="shared" si="28"/>
        <v>7811499.9999999935</v>
      </c>
      <c r="V303" s="34">
        <f t="shared" si="28"/>
        <v>8072900.0000000019</v>
      </c>
      <c r="X303" s="34">
        <f t="shared" ref="X303:AC303" si="29">SUM(X290:X301)</f>
        <v>7066757.8168227188</v>
      </c>
      <c r="Y303" s="34">
        <f t="shared" si="29"/>
        <v>7332800.0000000037</v>
      </c>
      <c r="Z303" s="34">
        <f t="shared" si="29"/>
        <v>7568300.0000000047</v>
      </c>
      <c r="AA303" s="34">
        <f t="shared" si="29"/>
        <v>7811500.0000000019</v>
      </c>
      <c r="AB303" s="34">
        <f t="shared" si="29"/>
        <v>8072899.9999999944</v>
      </c>
      <c r="AC303" s="34">
        <f t="shared" si="29"/>
        <v>8403800</v>
      </c>
      <c r="AE303" s="29">
        <f>Baselines!I303/X303-1</f>
        <v>0</v>
      </c>
    </row>
    <row r="304" spans="2:31" s="91" customFormat="1" x14ac:dyDescent="0.2">
      <c r="B304" s="1"/>
      <c r="C304" s="1"/>
      <c r="D304" s="1"/>
      <c r="E304" s="19"/>
      <c r="F304" s="19"/>
      <c r="G304" s="19"/>
      <c r="H304" s="19"/>
      <c r="I304" s="19"/>
      <c r="K304" s="19"/>
      <c r="L304" s="19"/>
      <c r="M304" s="19"/>
      <c r="N304" s="19"/>
      <c r="O304" s="19"/>
      <c r="P304" s="19"/>
      <c r="R304" s="19"/>
      <c r="S304" s="19"/>
      <c r="T304" s="19"/>
      <c r="U304" s="19"/>
      <c r="V304" s="19"/>
      <c r="X304" s="19"/>
      <c r="Y304" s="19"/>
      <c r="Z304" s="19"/>
      <c r="AA304" s="19"/>
      <c r="AB304" s="19"/>
      <c r="AC304" s="19"/>
      <c r="AE304" s="19"/>
    </row>
    <row r="305" spans="2:31" s="91" customFormat="1" x14ac:dyDescent="0.2">
      <c r="B305" s="14" t="s">
        <v>514</v>
      </c>
      <c r="C305" s="1"/>
      <c r="D305" s="1"/>
      <c r="E305" s="19"/>
      <c r="F305" s="19"/>
      <c r="G305" s="19"/>
      <c r="H305" s="19"/>
      <c r="I305" s="19"/>
      <c r="K305" s="19"/>
      <c r="L305" s="19"/>
      <c r="M305" s="19"/>
      <c r="N305" s="19"/>
      <c r="O305" s="19"/>
      <c r="P305" s="19"/>
      <c r="R305" s="19"/>
      <c r="S305" s="19"/>
      <c r="T305" s="19"/>
      <c r="U305" s="19"/>
      <c r="V305" s="19"/>
      <c r="X305" s="19"/>
      <c r="Y305" s="19"/>
      <c r="Z305" s="19"/>
      <c r="AA305" s="19"/>
      <c r="AB305" s="19"/>
      <c r="AC305" s="19"/>
      <c r="AE305" s="19"/>
    </row>
    <row r="306" spans="2:31" s="91" customFormat="1" x14ac:dyDescent="0.2">
      <c r="C306" s="1"/>
      <c r="D306" s="1"/>
      <c r="E306" s="19"/>
      <c r="F306" s="19"/>
      <c r="G306" s="19"/>
      <c r="H306" s="19"/>
      <c r="I306" s="19"/>
      <c r="K306" s="19"/>
      <c r="L306" s="19"/>
      <c r="M306" s="19"/>
      <c r="N306" s="19"/>
      <c r="O306" s="19"/>
      <c r="P306" s="19"/>
      <c r="R306" s="19"/>
      <c r="S306" s="19"/>
      <c r="T306" s="19"/>
      <c r="U306" s="19"/>
      <c r="V306" s="19"/>
      <c r="X306" s="19"/>
      <c r="Y306" s="19"/>
      <c r="Z306" s="19"/>
      <c r="AA306" s="19"/>
      <c r="AB306" s="19"/>
      <c r="AC306" s="19"/>
      <c r="AE306" s="19"/>
    </row>
    <row r="307" spans="2:31" s="91" customFormat="1" x14ac:dyDescent="0.2">
      <c r="B307" s="91" t="s">
        <v>506</v>
      </c>
      <c r="C307" s="1"/>
      <c r="D307" s="33">
        <f>SUMIF('CCG characteristics'!$F$7:$F$215,$B307,D$9:D$217)</f>
        <v>3348096.1621534014</v>
      </c>
      <c r="E307" s="33">
        <f>SUMIF('CCG characteristics'!$F$7:$F$215,$B307,E$9:E$217)</f>
        <v>3356944.6694312794</v>
      </c>
      <c r="F307" s="33">
        <f>SUMIF('CCG characteristics'!$F$7:$F$215,$B307,F$9:F$217)</f>
        <v>3365577.7037982</v>
      </c>
      <c r="G307" s="33">
        <f>SUMIF('CCG characteristics'!$F$7:$F$215,$B307,G$9:G$217)</f>
        <v>3374363.8943706881</v>
      </c>
      <c r="H307" s="33">
        <f>SUMIF('CCG characteristics'!$F$7:$F$215,$B307,H$9:H$217)</f>
        <v>3382790.4710463397</v>
      </c>
      <c r="I307" s="33">
        <f>SUMIF('CCG characteristics'!$F$7:$F$215,$B307,I$9:I$217)</f>
        <v>3391093.671827483</v>
      </c>
      <c r="K307" s="33">
        <f>SUMIF('CCG characteristics'!$F$7:$F$215,$B307,K$9:K$217)</f>
        <v>3348096.1621534014</v>
      </c>
      <c r="L307" s="33">
        <f>SUMIF('CCG characteristics'!$F$7:$F$215,$B307,L$9:L$217)</f>
        <v>3356987.5726945824</v>
      </c>
      <c r="M307" s="33">
        <f>SUMIF('CCG characteristics'!$F$7:$F$215,$B307,M$9:M$217)</f>
        <v>3365685.0257406808</v>
      </c>
      <c r="N307" s="33">
        <f>SUMIF('CCG characteristics'!$F$7:$F$215,$B307,N$9:N$217)</f>
        <v>3374541.6868933844</v>
      </c>
      <c r="O307" s="33">
        <f>SUMIF('CCG characteristics'!$F$7:$F$215,$B307,O$9:O$217)</f>
        <v>3383063.1164657115</v>
      </c>
      <c r="P307" s="33">
        <f>SUMIF('CCG characteristics'!$F$7:$F$215,$B307,P$9:P$217)</f>
        <v>3391474.2983548534</v>
      </c>
      <c r="R307" s="33">
        <f>SUMIF('CCG characteristics'!$F$7:$F$215,$B307,R$9:R$217)</f>
        <v>410732.2943331243</v>
      </c>
      <c r="S307" s="33">
        <f>SUMIF('CCG characteristics'!$F$7:$F$215,$B307,S$9:S$217)</f>
        <v>424244.71137070155</v>
      </c>
      <c r="T307" s="33">
        <f>SUMIF('CCG characteristics'!$F$7:$F$215,$B307,T$9:T$217)</f>
        <v>435886.32693360909</v>
      </c>
      <c r="U307" s="33">
        <f>SUMIF('CCG characteristics'!$F$7:$F$215,$B307,U$9:U$217)</f>
        <v>447920.70561615919</v>
      </c>
      <c r="V307" s="33">
        <f>SUMIF('CCG characteristics'!$F$7:$F$215,$B307,V$9:V$217)</f>
        <v>460908.33450742561</v>
      </c>
      <c r="X307" s="33">
        <f>SUMIF('CCG characteristics'!$F$7:$F$215,$B307,X$9:X$217)</f>
        <v>412707.54505958763</v>
      </c>
      <c r="Y307" s="33">
        <f>SUMIF('CCG characteristics'!$F$7:$F$215,$B307,Y$9:Y$217)</f>
        <v>426195.13020754349</v>
      </c>
      <c r="Z307" s="33">
        <f>SUMIF('CCG characteristics'!$F$7:$F$215,$B307,Z$9:Z$217)</f>
        <v>437869.74267222354</v>
      </c>
      <c r="AA307" s="33">
        <f>SUMIF('CCG characteristics'!$F$7:$F$215,$B307,AA$9:AA$217)</f>
        <v>449893.1124350102</v>
      </c>
      <c r="AB307" s="33">
        <f>SUMIF('CCG characteristics'!$F$7:$F$215,$B307,AB$9:AB$217)</f>
        <v>462909.69267985551</v>
      </c>
      <c r="AC307" s="33">
        <f>SUMIF('CCG characteristics'!$F$7:$F$215,$B307,AC$9:AC$217)</f>
        <v>479800.50062969985</v>
      </c>
      <c r="AE307" s="29">
        <f>Baselines!I307/X307-1</f>
        <v>3.8856704056857039E-2</v>
      </c>
    </row>
    <row r="308" spans="2:31" s="91" customFormat="1" x14ac:dyDescent="0.2">
      <c r="B308" s="91" t="s">
        <v>507</v>
      </c>
      <c r="C308" s="1"/>
      <c r="D308" s="33">
        <f>SUMIF('CCG characteristics'!$F$7:$F$215,$B308,D$9:D$217)</f>
        <v>4707747.7109140968</v>
      </c>
      <c r="E308" s="33">
        <f>SUMIF('CCG characteristics'!$F$7:$F$215,$B308,E$9:E$217)</f>
        <v>4731318.5846550232</v>
      </c>
      <c r="F308" s="33">
        <f>SUMIF('CCG characteristics'!$F$7:$F$215,$B308,F$9:F$217)</f>
        <v>4754263.2946543256</v>
      </c>
      <c r="G308" s="33">
        <f>SUMIF('CCG characteristics'!$F$7:$F$215,$B308,G$9:G$217)</f>
        <v>4777304.8038462158</v>
      </c>
      <c r="H308" s="33">
        <f>SUMIF('CCG characteristics'!$F$7:$F$215,$B308,H$9:H$217)</f>
        <v>4799455.1706123911</v>
      </c>
      <c r="I308" s="33">
        <f>SUMIF('CCG characteristics'!$F$7:$F$215,$B308,I$9:I$217)</f>
        <v>4821210.6174752209</v>
      </c>
      <c r="K308" s="33">
        <f>SUMIF('CCG characteristics'!$F$7:$F$215,$B308,K$9:K$217)</f>
        <v>4707747.7109140968</v>
      </c>
      <c r="L308" s="33">
        <f>SUMIF('CCG characteristics'!$F$7:$F$215,$B308,L$9:L$217)</f>
        <v>4731379.0530353514</v>
      </c>
      <c r="M308" s="33">
        <f>SUMIF('CCG characteristics'!$F$7:$F$215,$B308,M$9:M$217)</f>
        <v>4754414.8991682492</v>
      </c>
      <c r="N308" s="33">
        <f>SUMIF('CCG characteristics'!$F$7:$F$215,$B308,N$9:N$217)</f>
        <v>4777556.5161983371</v>
      </c>
      <c r="O308" s="33">
        <f>SUMIF('CCG characteristics'!$F$7:$F$215,$B308,O$9:O$217)</f>
        <v>4799841.9960687542</v>
      </c>
      <c r="P308" s="33">
        <f>SUMIF('CCG characteristics'!$F$7:$F$215,$B308,P$9:P$217)</f>
        <v>4821751.7646190729</v>
      </c>
      <c r="R308" s="33">
        <f>SUMIF('CCG characteristics'!$F$7:$F$215,$B308,R$9:R$217)</f>
        <v>578891.08366672473</v>
      </c>
      <c r="S308" s="33">
        <f>SUMIF('CCG characteristics'!$F$7:$F$215,$B308,S$9:S$217)</f>
        <v>599294.15890315257</v>
      </c>
      <c r="T308" s="33">
        <f>SUMIF('CCG characteristics'!$F$7:$F$215,$B308,T$9:T$217)</f>
        <v>617112.41252454475</v>
      </c>
      <c r="U308" s="33">
        <f>SUMIF('CCG characteristics'!$F$7:$F$215,$B308,U$9:U$217)</f>
        <v>635503.54803053255</v>
      </c>
      <c r="V308" s="33">
        <f>SUMIF('CCG characteristics'!$F$7:$F$215,$B308,V$9:V$217)</f>
        <v>655285.98471669364</v>
      </c>
      <c r="X308" s="33">
        <f>SUMIF('CCG characteristics'!$F$7:$F$215,$B308,X$9:X$217)</f>
        <v>580306.80913346761</v>
      </c>
      <c r="Y308" s="33">
        <f>SUMIF('CCG characteristics'!$F$7:$F$215,$B308,Y$9:Y$217)</f>
        <v>600684.59233259864</v>
      </c>
      <c r="Z308" s="33">
        <f>SUMIF('CCG characteristics'!$F$7:$F$215,$B308,Z$9:Z$217)</f>
        <v>618541.07337261736</v>
      </c>
      <c r="AA308" s="33">
        <f>SUMIF('CCG characteristics'!$F$7:$F$215,$B308,AA$9:AA$217)</f>
        <v>636942.72299399879</v>
      </c>
      <c r="AB308" s="33">
        <f>SUMIF('CCG characteristics'!$F$7:$F$215,$B308,AB$9:AB$217)</f>
        <v>656769.71041358088</v>
      </c>
      <c r="AC308" s="33">
        <f>SUMIF('CCG characteristics'!$F$7:$F$215,$B308,AC$9:AC$217)</f>
        <v>682145.49398136372</v>
      </c>
      <c r="AE308" s="29">
        <f>Baselines!I308/X308-1</f>
        <v>-3.1732884818231222E-2</v>
      </c>
    </row>
    <row r="309" spans="2:31" s="91" customFormat="1" x14ac:dyDescent="0.2">
      <c r="B309" s="91" t="s">
        <v>508</v>
      </c>
      <c r="C309" s="1"/>
      <c r="D309" s="33">
        <f>SUMIF('CCG characteristics'!$F$7:$F$215,$B309,D$9:D$217)</f>
        <v>2698605.4723952767</v>
      </c>
      <c r="E309" s="33">
        <f>SUMIF('CCG characteristics'!$F$7:$F$215,$B309,E$9:E$217)</f>
        <v>2706081.3766456936</v>
      </c>
      <c r="F309" s="33">
        <f>SUMIF('CCG characteristics'!$F$7:$F$215,$B309,F$9:F$217)</f>
        <v>2713470.2237143228</v>
      </c>
      <c r="G309" s="33">
        <f>SUMIF('CCG characteristics'!$F$7:$F$215,$B309,G$9:G$217)</f>
        <v>2721016.6781535656</v>
      </c>
      <c r="H309" s="33">
        <f>SUMIF('CCG characteristics'!$F$7:$F$215,$B309,H$9:H$217)</f>
        <v>2728469.7592447107</v>
      </c>
      <c r="I309" s="33">
        <f>SUMIF('CCG characteristics'!$F$7:$F$215,$B309,I$9:I$217)</f>
        <v>2736012.8395465026</v>
      </c>
      <c r="K309" s="33">
        <f>SUMIF('CCG characteristics'!$F$7:$F$215,$B309,K$9:K$217)</f>
        <v>2698605.4723952767</v>
      </c>
      <c r="L309" s="33">
        <f>SUMIF('CCG characteristics'!$F$7:$F$215,$B309,L$9:L$217)</f>
        <v>2706115.9615832651</v>
      </c>
      <c r="M309" s="33">
        <f>SUMIF('CCG characteristics'!$F$7:$F$215,$B309,M$9:M$217)</f>
        <v>2713556.7511758478</v>
      </c>
      <c r="N309" s="33">
        <f>SUMIF('CCG characteristics'!$F$7:$F$215,$B309,N$9:N$217)</f>
        <v>2721160.0463363258</v>
      </c>
      <c r="O309" s="33">
        <f>SUMIF('CCG characteristics'!$F$7:$F$215,$B309,O$9:O$217)</f>
        <v>2728689.6678639757</v>
      </c>
      <c r="P309" s="33">
        <f>SUMIF('CCG characteristics'!$F$7:$F$215,$B309,P$9:P$217)</f>
        <v>2736319.9378359453</v>
      </c>
      <c r="R309" s="33">
        <f>SUMIF('CCG characteristics'!$F$7:$F$215,$B309,R$9:R$217)</f>
        <v>331097.2094961956</v>
      </c>
      <c r="S309" s="33">
        <f>SUMIF('CCG characteristics'!$F$7:$F$215,$B309,S$9:S$217)</f>
        <v>342043.92029740528</v>
      </c>
      <c r="T309" s="33">
        <f>SUMIF('CCG characteristics'!$F$7:$F$215,$B309,T$9:T$217)</f>
        <v>351489.64441686118</v>
      </c>
      <c r="U309" s="33">
        <f>SUMIF('CCG characteristics'!$F$7:$F$215,$B309,U$9:U$217)</f>
        <v>361281.05192256259</v>
      </c>
      <c r="V309" s="33">
        <f>SUMIF('CCG characteristics'!$F$7:$F$215,$B309,V$9:V$217)</f>
        <v>371871.50904820696</v>
      </c>
      <c r="X309" s="33">
        <f>SUMIF('CCG characteristics'!$F$7:$F$215,$B309,X$9:X$217)</f>
        <v>332647.20774337027</v>
      </c>
      <c r="Y309" s="33">
        <f>SUMIF('CCG characteristics'!$F$7:$F$215,$B309,Y$9:Y$217)</f>
        <v>343562.02387664339</v>
      </c>
      <c r="Z309" s="33">
        <f>SUMIF('CCG characteristics'!$F$7:$F$215,$B309,Z$9:Z$217)</f>
        <v>353028.99328862817</v>
      </c>
      <c r="AA309" s="33">
        <f>SUMIF('CCG characteristics'!$F$7:$F$215,$B309,AA$9:AA$217)</f>
        <v>362784.4241589671</v>
      </c>
      <c r="AB309" s="33">
        <f>SUMIF('CCG characteristics'!$F$7:$F$215,$B309,AB$9:AB$217)</f>
        <v>373370.77437952458</v>
      </c>
      <c r="AC309" s="33">
        <f>SUMIF('CCG characteristics'!$F$7:$F$215,$B309,AC$9:AC$217)</f>
        <v>387114.14581368794</v>
      </c>
      <c r="AE309" s="29">
        <f>Baselines!I309/X309-1</f>
        <v>-5.5981463244595409E-3</v>
      </c>
    </row>
    <row r="310" spans="2:31" s="91" customFormat="1" x14ac:dyDescent="0.2">
      <c r="B310" s="91" t="s">
        <v>509</v>
      </c>
      <c r="C310" s="1"/>
      <c r="D310" s="33">
        <f>SUMIF('CCG characteristics'!$F$7:$F$215,$B310,D$9:D$217)</f>
        <v>5767385.3092250815</v>
      </c>
      <c r="E310" s="33">
        <f>SUMIF('CCG characteristics'!$F$7:$F$215,$B310,E$9:E$217)</f>
        <v>5797245.9520899542</v>
      </c>
      <c r="F310" s="33">
        <f>SUMIF('CCG characteristics'!$F$7:$F$215,$B310,F$9:F$217)</f>
        <v>5826175.8129856186</v>
      </c>
      <c r="G310" s="33">
        <f>SUMIF('CCG characteristics'!$F$7:$F$215,$B310,G$9:G$217)</f>
        <v>5855177.3642560355</v>
      </c>
      <c r="H310" s="33">
        <f>SUMIF('CCG characteristics'!$F$7:$F$215,$B310,H$9:H$217)</f>
        <v>5883088.6465476612</v>
      </c>
      <c r="I310" s="33">
        <f>SUMIF('CCG characteristics'!$F$7:$F$215,$B310,I$9:I$217)</f>
        <v>5910502.0350515507</v>
      </c>
      <c r="K310" s="33">
        <f>SUMIF('CCG characteristics'!$F$7:$F$215,$B310,K$9:K$217)</f>
        <v>5767385.3092250815</v>
      </c>
      <c r="L310" s="33">
        <f>SUMIF('CCG characteristics'!$F$7:$F$215,$B310,L$9:L$217)</f>
        <v>5797320.0435016444</v>
      </c>
      <c r="M310" s="33">
        <f>SUMIF('CCG characteristics'!$F$7:$F$215,$B310,M$9:M$217)</f>
        <v>5826361.5987735335</v>
      </c>
      <c r="N310" s="33">
        <f>SUMIF('CCG characteristics'!$F$7:$F$215,$B310,N$9:N$217)</f>
        <v>5855485.8688474223</v>
      </c>
      <c r="O310" s="33">
        <f>SUMIF('CCG characteristics'!$F$7:$F$215,$B310,O$9:O$217)</f>
        <v>5883562.8104620297</v>
      </c>
      <c r="P310" s="33">
        <f>SUMIF('CCG characteristics'!$F$7:$F$215,$B310,P$9:P$217)</f>
        <v>5911165.4475321053</v>
      </c>
      <c r="R310" s="33">
        <f>SUMIF('CCG characteristics'!$F$7:$F$215,$B310,R$9:R$217)</f>
        <v>709310.50856990262</v>
      </c>
      <c r="S310" s="33">
        <f>SUMIF('CCG characteristics'!$F$7:$F$215,$B310,S$9:S$217)</f>
        <v>734413.07665712154</v>
      </c>
      <c r="T310" s="33">
        <f>SUMIF('CCG characteristics'!$F$7:$F$215,$B310,T$9:T$217)</f>
        <v>756347.51755970658</v>
      </c>
      <c r="U310" s="33">
        <f>SUMIF('CCG characteristics'!$F$7:$F$215,$B310,U$9:U$217)</f>
        <v>778989.19259665406</v>
      </c>
      <c r="V310" s="33">
        <f>SUMIF('CCG characteristics'!$F$7:$F$215,$B310,V$9:V$217)</f>
        <v>803339.54550134006</v>
      </c>
      <c r="X310" s="33">
        <f>SUMIF('CCG characteristics'!$F$7:$F$215,$B310,X$9:X$217)</f>
        <v>710924.45291419211</v>
      </c>
      <c r="Y310" s="33">
        <f>SUMIF('CCG characteristics'!$F$7:$F$215,$B310,Y$9:Y$217)</f>
        <v>736013.91643274215</v>
      </c>
      <c r="Z310" s="33">
        <f>SUMIF('CCG characteristics'!$F$7:$F$215,$B310,Z$9:Z$217)</f>
        <v>757999.46651539544</v>
      </c>
      <c r="AA310" s="33">
        <f>SUMIF('CCG characteristics'!$F$7:$F$215,$B310,AA$9:AA$217)</f>
        <v>780652.01345317322</v>
      </c>
      <c r="AB310" s="33">
        <f>SUMIF('CCG characteristics'!$F$7:$F$215,$B310,AB$9:AB$217)</f>
        <v>805056.8844541416</v>
      </c>
      <c r="AC310" s="33">
        <f>SUMIF('CCG characteristics'!$F$7:$F$215,$B310,AC$9:AC$217)</f>
        <v>836267.62036989944</v>
      </c>
      <c r="AE310" s="29">
        <f>Baselines!I310/X310-1</f>
        <v>2.2958793819292111E-2</v>
      </c>
    </row>
    <row r="311" spans="2:31" s="91" customFormat="1" x14ac:dyDescent="0.2">
      <c r="B311" s="91" t="s">
        <v>151</v>
      </c>
      <c r="C311" s="1"/>
      <c r="D311" s="33">
        <f>SUMIF('CCG characteristics'!$F$7:$F$215,$B311,D$9:D$217)</f>
        <v>4519287.0584023362</v>
      </c>
      <c r="E311" s="33">
        <f>SUMIF('CCG characteristics'!$F$7:$F$215,$B311,E$9:E$217)</f>
        <v>4549237.5725986576</v>
      </c>
      <c r="F311" s="33">
        <f>SUMIF('CCG characteristics'!$F$7:$F$215,$B311,F$9:F$217)</f>
        <v>4578428.3428252647</v>
      </c>
      <c r="G311" s="33">
        <f>SUMIF('CCG characteristics'!$F$7:$F$215,$B311,G$9:G$217)</f>
        <v>4607729.6867891457</v>
      </c>
      <c r="H311" s="33">
        <f>SUMIF('CCG characteristics'!$F$7:$F$215,$B311,H$9:H$217)</f>
        <v>4636286.8733808286</v>
      </c>
      <c r="I311" s="33">
        <f>SUMIF('CCG characteristics'!$F$7:$F$215,$B311,I$9:I$217)</f>
        <v>4664676.214120076</v>
      </c>
      <c r="K311" s="33">
        <f>SUMIF('CCG characteristics'!$F$7:$F$215,$B311,K$9:K$217)</f>
        <v>4519287.0584023362</v>
      </c>
      <c r="L311" s="33">
        <f>SUMIF('CCG characteristics'!$F$7:$F$215,$B311,L$9:L$217)</f>
        <v>4549295.7139017265</v>
      </c>
      <c r="M311" s="33">
        <f>SUMIF('CCG characteristics'!$F$7:$F$215,$B311,M$9:M$217)</f>
        <v>4578574.3402933106</v>
      </c>
      <c r="N311" s="33">
        <f>SUMIF('CCG characteristics'!$F$7:$F$215,$B311,N$9:N$217)</f>
        <v>4607972.4643645808</v>
      </c>
      <c r="O311" s="33">
        <f>SUMIF('CCG characteristics'!$F$7:$F$215,$B311,O$9:O$217)</f>
        <v>4636660.5478338413</v>
      </c>
      <c r="P311" s="33">
        <f>SUMIF('CCG characteristics'!$F$7:$F$215,$B311,P$9:P$217)</f>
        <v>4665199.7913728766</v>
      </c>
      <c r="R311" s="33">
        <f>SUMIF('CCG characteristics'!$F$7:$F$215,$B311,R$9:R$217)</f>
        <v>556612.92325573449</v>
      </c>
      <c r="S311" s="33">
        <f>SUMIF('CCG characteristics'!$F$7:$F$215,$B311,S$9:S$217)</f>
        <v>577129.45050749858</v>
      </c>
      <c r="T311" s="33">
        <f>SUMIF('CCG characteristics'!$F$7:$F$215,$B311,T$9:T$217)</f>
        <v>595207.40250572201</v>
      </c>
      <c r="U311" s="33">
        <f>SUMIF('CCG characteristics'!$F$7:$F$215,$B311,U$9:U$217)</f>
        <v>613898.17239296273</v>
      </c>
      <c r="V311" s="33">
        <f>SUMIF('CCG characteristics'!$F$7:$F$215,$B311,V$9:V$217)</f>
        <v>634010.24947442545</v>
      </c>
      <c r="X311" s="33">
        <f>SUMIF('CCG characteristics'!$F$7:$F$215,$B311,X$9:X$217)</f>
        <v>557075.95509837009</v>
      </c>
      <c r="Y311" s="33">
        <f>SUMIF('CCG characteristics'!$F$7:$F$215,$B311,Y$9:Y$217)</f>
        <v>577567.72616904904</v>
      </c>
      <c r="Z311" s="33">
        <f>SUMIF('CCG characteristics'!$F$7:$F$215,$B311,Z$9:Z$217)</f>
        <v>595664.52382117359</v>
      </c>
      <c r="AA311" s="33">
        <f>SUMIF('CCG characteristics'!$F$7:$F$215,$B311,AA$9:AA$217)</f>
        <v>614333.8166660209</v>
      </c>
      <c r="AB311" s="33">
        <f>SUMIF('CCG characteristics'!$F$7:$F$215,$B311,AB$9:AB$217)</f>
        <v>634441.34364861401</v>
      </c>
      <c r="AC311" s="33">
        <f>SUMIF('CCG characteristics'!$F$7:$F$215,$B311,AC$9:AC$217)</f>
        <v>659997.68788578769</v>
      </c>
      <c r="AE311" s="29">
        <f>Baselines!I311/X311-1</f>
        <v>-1.584874561102001E-2</v>
      </c>
    </row>
    <row r="312" spans="2:31" s="91" customFormat="1" x14ac:dyDescent="0.2">
      <c r="B312" s="91" t="s">
        <v>510</v>
      </c>
      <c r="C312" s="1"/>
      <c r="D312" s="33">
        <f>SUMIF('CCG characteristics'!$F$7:$F$215,$B312,D$9:D$217)</f>
        <v>3612310.7624681829</v>
      </c>
      <c r="E312" s="33">
        <f>SUMIF('CCG characteristics'!$F$7:$F$215,$B312,E$9:E$217)</f>
        <v>3630005.9479403109</v>
      </c>
      <c r="F312" s="33">
        <f>SUMIF('CCG characteristics'!$F$7:$F$215,$B312,F$9:F$217)</f>
        <v>3647336.5127439848</v>
      </c>
      <c r="G312" s="33">
        <f>SUMIF('CCG characteristics'!$F$7:$F$215,$B312,G$9:G$217)</f>
        <v>3664793.4515811261</v>
      </c>
      <c r="H312" s="33">
        <f>SUMIF('CCG characteristics'!$F$7:$F$215,$B312,H$9:H$217)</f>
        <v>3681862.9879632033</v>
      </c>
      <c r="I312" s="33">
        <f>SUMIF('CCG characteristics'!$F$7:$F$215,$B312,I$9:I$217)</f>
        <v>3698915.4683194659</v>
      </c>
      <c r="K312" s="33">
        <f>SUMIF('CCG characteristics'!$F$7:$F$215,$B312,K$9:K$217)</f>
        <v>3612310.7624681829</v>
      </c>
      <c r="L312" s="33">
        <f>SUMIF('CCG characteristics'!$F$7:$F$215,$B312,L$9:L$217)</f>
        <v>3630052.3410496158</v>
      </c>
      <c r="M312" s="33">
        <f>SUMIF('CCG characteristics'!$F$7:$F$215,$B312,M$9:M$217)</f>
        <v>3647452.8194449102</v>
      </c>
      <c r="N312" s="33">
        <f>SUMIF('CCG characteristics'!$F$7:$F$215,$B312,N$9:N$217)</f>
        <v>3664986.5466038664</v>
      </c>
      <c r="O312" s="33">
        <f>SUMIF('CCG characteristics'!$F$7:$F$215,$B312,O$9:O$217)</f>
        <v>3682159.737965018</v>
      </c>
      <c r="P312" s="33">
        <f>SUMIF('CCG characteristics'!$F$7:$F$215,$B312,P$9:P$217)</f>
        <v>3699330.6456887731</v>
      </c>
      <c r="R312" s="33">
        <f>SUMIF('CCG characteristics'!$F$7:$F$215,$B312,R$9:R$217)</f>
        <v>444142.16445605119</v>
      </c>
      <c r="S312" s="33">
        <f>SUMIF('CCG characteristics'!$F$7:$F$215,$B312,S$9:S$217)</f>
        <v>459761.55130057677</v>
      </c>
      <c r="T312" s="33">
        <f>SUMIF('CCG characteristics'!$F$7:$F$215,$B312,T$9:T$217)</f>
        <v>473402.8120811074</v>
      </c>
      <c r="U312" s="33">
        <f>SUMIF('CCG characteristics'!$F$7:$F$215,$B312,U$9:U$217)</f>
        <v>487521.376705423</v>
      </c>
      <c r="V312" s="33">
        <f>SUMIF('CCG characteristics'!$F$7:$F$215,$B312,V$9:V$217)</f>
        <v>502746.64547031472</v>
      </c>
      <c r="X312" s="33">
        <f>SUMIF('CCG characteristics'!$F$7:$F$215,$B312,X$9:X$217)</f>
        <v>445276.31064566324</v>
      </c>
      <c r="Y312" s="33">
        <f>SUMIF('CCG characteristics'!$F$7:$F$215,$B312,Y$9:Y$217)</f>
        <v>460862.78148238902</v>
      </c>
      <c r="Z312" s="33">
        <f>SUMIF('CCG characteristics'!$F$7:$F$215,$B312,Z$9:Z$217)</f>
        <v>474527.24044132605</v>
      </c>
      <c r="AA312" s="33">
        <f>SUMIF('CCG characteristics'!$F$7:$F$215,$B312,AA$9:AA$217)</f>
        <v>488615.15354459663</v>
      </c>
      <c r="AB312" s="33">
        <f>SUMIF('CCG characteristics'!$F$7:$F$215,$B312,AB$9:AB$217)</f>
        <v>503835.54016580805</v>
      </c>
      <c r="AC312" s="33">
        <f>SUMIF('CCG characteristics'!$F$7:$F$215,$B312,AC$9:AC$217)</f>
        <v>523353.72161223734</v>
      </c>
      <c r="AE312" s="29">
        <f>Baselines!I312/X312-1</f>
        <v>3.2001883533336883E-2</v>
      </c>
    </row>
    <row r="313" spans="2:31" s="91" customFormat="1" x14ac:dyDescent="0.2">
      <c r="B313" s="91" t="s">
        <v>511</v>
      </c>
      <c r="C313" s="1"/>
      <c r="D313" s="33">
        <f>SUMIF('CCG characteristics'!$F$7:$F$215,$B313,D$9:D$217)</f>
        <v>4573927.147552954</v>
      </c>
      <c r="E313" s="33">
        <f>SUMIF('CCG characteristics'!$F$7:$F$215,$B313,E$9:E$217)</f>
        <v>4615677.8618411552</v>
      </c>
      <c r="F313" s="33">
        <f>SUMIF('CCG characteristics'!$F$7:$F$215,$B313,F$9:F$217)</f>
        <v>4656525.5022089295</v>
      </c>
      <c r="G313" s="33">
        <f>SUMIF('CCG characteristics'!$F$7:$F$215,$B313,G$9:G$217)</f>
        <v>4697636.6938590817</v>
      </c>
      <c r="H313" s="33">
        <f>SUMIF('CCG characteristics'!$F$7:$F$215,$B313,H$9:H$217)</f>
        <v>4738087.6416105609</v>
      </c>
      <c r="I313" s="33">
        <f>SUMIF('CCG characteristics'!$F$7:$F$215,$B313,I$9:I$217)</f>
        <v>4778248.8924549259</v>
      </c>
      <c r="K313" s="33">
        <f>SUMIF('CCG characteristics'!$F$7:$F$215,$B313,K$9:K$217)</f>
        <v>4573927.147552954</v>
      </c>
      <c r="L313" s="33">
        <f>SUMIF('CCG characteristics'!$F$7:$F$215,$B313,L$9:L$217)</f>
        <v>4615736.8522810135</v>
      </c>
      <c r="M313" s="33">
        <f>SUMIF('CCG characteristics'!$F$7:$F$215,$B313,M$9:M$217)</f>
        <v>4656673.9900484905</v>
      </c>
      <c r="N313" s="33">
        <f>SUMIF('CCG characteristics'!$F$7:$F$215,$B313,N$9:N$217)</f>
        <v>4697884.2085624915</v>
      </c>
      <c r="O313" s="33">
        <f>SUMIF('CCG characteristics'!$F$7:$F$215,$B313,O$9:O$217)</f>
        <v>4738469.5209800117</v>
      </c>
      <c r="P313" s="33">
        <f>SUMIF('CCG characteristics'!$F$7:$F$215,$B313,P$9:P$217)</f>
        <v>4778785.2174458727</v>
      </c>
      <c r="R313" s="33">
        <f>SUMIF('CCG characteristics'!$F$7:$F$215,$B313,R$9:R$217)</f>
        <v>564742.09282031679</v>
      </c>
      <c r="S313" s="33">
        <f>SUMIF('CCG characteristics'!$F$7:$F$215,$B313,S$9:S$217)</f>
        <v>586973.91400159744</v>
      </c>
      <c r="T313" s="33">
        <f>SUMIF('CCG characteristics'!$F$7:$F$215,$B313,T$9:T$217)</f>
        <v>606821.21663604944</v>
      </c>
      <c r="U313" s="33">
        <f>SUMIF('CCG characteristics'!$F$7:$F$215,$B313,U$9:U$217)</f>
        <v>627377.77520254045</v>
      </c>
      <c r="V313" s="33">
        <f>SUMIF('CCG characteristics'!$F$7:$F$215,$B313,V$9:V$217)</f>
        <v>649446.74255975301</v>
      </c>
      <c r="X313" s="33">
        <f>SUMIF('CCG characteristics'!$F$7:$F$215,$B313,X$9:X$217)</f>
        <v>563811.23866342881</v>
      </c>
      <c r="Y313" s="33">
        <f>SUMIF('CCG characteristics'!$F$7:$F$215,$B313,Y$9:Y$217)</f>
        <v>586002.93452460726</v>
      </c>
      <c r="Z313" s="33">
        <f>SUMIF('CCG characteristics'!$F$7:$F$215,$B313,Z$9:Z$217)</f>
        <v>605825.15182989975</v>
      </c>
      <c r="AA313" s="33">
        <f>SUMIF('CCG characteristics'!$F$7:$F$215,$B313,AA$9:AA$217)</f>
        <v>626320.82947986992</v>
      </c>
      <c r="AB313" s="33">
        <f>SUMIF('CCG characteristics'!$F$7:$F$215,$B313,AB$9:AB$217)</f>
        <v>648372.0209220493</v>
      </c>
      <c r="AC313" s="33">
        <f>SUMIF('CCG characteristics'!$F$7:$F$215,$B313,AC$9:AC$217)</f>
        <v>676066.9071986092</v>
      </c>
      <c r="AE313" s="29">
        <f>Baselines!I313/X313-1</f>
        <v>-1.0927705950598443E-2</v>
      </c>
    </row>
    <row r="314" spans="2:31" s="91" customFormat="1" x14ac:dyDescent="0.2">
      <c r="B314" s="91" t="s">
        <v>512</v>
      </c>
      <c r="C314" s="1"/>
      <c r="D314" s="33">
        <f>SUMIF('CCG characteristics'!$F$7:$F$215,$B314,D$9:D$217)</f>
        <v>4301408.548204843</v>
      </c>
      <c r="E314" s="33">
        <f>SUMIF('CCG characteristics'!$F$7:$F$215,$B314,E$9:E$217)</f>
        <v>4334287.1503683347</v>
      </c>
      <c r="F314" s="33">
        <f>SUMIF('CCG characteristics'!$F$7:$F$215,$B314,F$9:F$217)</f>
        <v>4367019.6657449864</v>
      </c>
      <c r="G314" s="33">
        <f>SUMIF('CCG characteristics'!$F$7:$F$215,$B314,G$9:G$217)</f>
        <v>4400265.0658289036</v>
      </c>
      <c r="H314" s="33">
        <f>SUMIF('CCG characteristics'!$F$7:$F$215,$B314,H$9:H$217)</f>
        <v>4433410.6350486688</v>
      </c>
      <c r="I314" s="33">
        <f>SUMIF('CCG characteristics'!$F$7:$F$215,$B314,I$9:I$217)</f>
        <v>4466834.2537604431</v>
      </c>
      <c r="K314" s="33">
        <f>SUMIF('CCG characteristics'!$F$7:$F$215,$B314,K$9:K$217)</f>
        <v>4301408.548204843</v>
      </c>
      <c r="L314" s="33">
        <f>SUMIF('CCG characteristics'!$F$7:$F$215,$B314,L$9:L$217)</f>
        <v>4334342.5445082914</v>
      </c>
      <c r="M314" s="33">
        <f>SUMIF('CCG characteristics'!$F$7:$F$215,$B314,M$9:M$217)</f>
        <v>4367158.9217879698</v>
      </c>
      <c r="N314" s="33">
        <f>SUMIF('CCG characteristics'!$F$7:$F$215,$B314,N$9:N$217)</f>
        <v>4400496.9122601366</v>
      </c>
      <c r="O314" s="33">
        <f>SUMIF('CCG characteristics'!$F$7:$F$215,$B314,O$9:O$217)</f>
        <v>4433767.9581262246</v>
      </c>
      <c r="P314" s="33">
        <f>SUMIF('CCG characteristics'!$F$7:$F$215,$B314,P$9:P$217)</f>
        <v>4467335.6246380657</v>
      </c>
      <c r="R314" s="33">
        <f>SUMIF('CCG characteristics'!$F$7:$F$215,$B314,R$9:R$217)</f>
        <v>530313.09147879563</v>
      </c>
      <c r="S314" s="33">
        <f>SUMIF('CCG characteristics'!$F$7:$F$215,$B314,S$9:S$217)</f>
        <v>550480.5298517769</v>
      </c>
      <c r="T314" s="33">
        <f>SUMIF('CCG characteristics'!$F$7:$F$215,$B314,T$9:T$217)</f>
        <v>568407.9835841601</v>
      </c>
      <c r="U314" s="33">
        <f>SUMIF('CCG characteristics'!$F$7:$F$215,$B314,U$9:U$217)</f>
        <v>587035.00466079591</v>
      </c>
      <c r="V314" s="33">
        <f>SUMIF('CCG characteristics'!$F$7:$F$215,$B314,V$9:V$217)</f>
        <v>607120.10214449314</v>
      </c>
      <c r="X314" s="33">
        <f>SUMIF('CCG characteristics'!$F$7:$F$215,$B314,X$9:X$217)</f>
        <v>530218.86954590073</v>
      </c>
      <c r="Y314" s="33">
        <f>SUMIF('CCG characteristics'!$F$7:$F$215,$B314,Y$9:Y$217)</f>
        <v>550277.78480515431</v>
      </c>
      <c r="Z314" s="33">
        <f>SUMIF('CCG characteristics'!$F$7:$F$215,$B314,Z$9:Z$217)</f>
        <v>568159.74717395834</v>
      </c>
      <c r="AA314" s="33">
        <f>SUMIF('CCG characteristics'!$F$7:$F$215,$B314,AA$9:AA$217)</f>
        <v>586673.22433937178</v>
      </c>
      <c r="AB314" s="33">
        <f>SUMIF('CCG characteristics'!$F$7:$F$215,$B314,AB$9:AB$217)</f>
        <v>606679.24075096205</v>
      </c>
      <c r="AC314" s="33">
        <f>SUMIF('CCG characteristics'!$F$7:$F$215,$B314,AC$9:AC$217)</f>
        <v>632005.34063371166</v>
      </c>
      <c r="AE314" s="29">
        <f>Baselines!I314/X314-1</f>
        <v>6.9993982835585333E-2</v>
      </c>
    </row>
    <row r="315" spans="2:31" s="91" customFormat="1" x14ac:dyDescent="0.2">
      <c r="B315" s="91" t="s">
        <v>284</v>
      </c>
      <c r="C315" s="1"/>
      <c r="D315" s="33">
        <f>SUMIF('CCG characteristics'!$F$7:$F$215,$B315,D$9:D$217)</f>
        <v>9573626.0863109194</v>
      </c>
      <c r="E315" s="33">
        <f>SUMIF('CCG characteristics'!$F$7:$F$215,$B315,E$9:E$217)</f>
        <v>9703630.0474501289</v>
      </c>
      <c r="F315" s="33">
        <f>SUMIF('CCG characteristics'!$F$7:$F$215,$B315,F$9:F$217)</f>
        <v>9826596.1639067754</v>
      </c>
      <c r="G315" s="33">
        <f>SUMIF('CCG characteristics'!$F$7:$F$215,$B315,G$9:G$217)</f>
        <v>9949441.0182736367</v>
      </c>
      <c r="H315" s="33">
        <f>SUMIF('CCG characteristics'!$F$7:$F$215,$B315,H$9:H$217)</f>
        <v>10065907.582231075</v>
      </c>
      <c r="I315" s="33">
        <f>SUMIF('CCG characteristics'!$F$7:$F$215,$B315,I$9:I$217)</f>
        <v>10179903.612514127</v>
      </c>
      <c r="K315" s="33">
        <f>SUMIF('CCG characteristics'!$F$7:$F$215,$B315,K$9:K$217)</f>
        <v>9573626.0863109194</v>
      </c>
      <c r="L315" s="33">
        <f>SUMIF('CCG characteristics'!$F$7:$F$215,$B315,L$9:L$217)</f>
        <v>9703754.0642082039</v>
      </c>
      <c r="M315" s="33">
        <f>SUMIF('CCG characteristics'!$F$7:$F$215,$B315,M$9:M$217)</f>
        <v>9826909.5155750774</v>
      </c>
      <c r="N315" s="33">
        <f>SUMIF('CCG characteristics'!$F$7:$F$215,$B315,N$9:N$217)</f>
        <v>9949965.2463277001</v>
      </c>
      <c r="O315" s="33">
        <f>SUMIF('CCG characteristics'!$F$7:$F$215,$B315,O$9:O$217)</f>
        <v>10066718.872087071</v>
      </c>
      <c r="P315" s="33">
        <f>SUMIF('CCG characteristics'!$F$7:$F$215,$B315,P$9:P$217)</f>
        <v>10181046.235436397</v>
      </c>
      <c r="R315" s="33">
        <f>SUMIF('CCG characteristics'!$F$7:$F$215,$B315,R$9:R$217)</f>
        <v>1187268.3720534067</v>
      </c>
      <c r="S315" s="33">
        <f>SUMIF('CCG characteristics'!$F$7:$F$215,$B315,S$9:S$217)</f>
        <v>1238682.2769262793</v>
      </c>
      <c r="T315" s="33">
        <f>SUMIF('CCG characteristics'!$F$7:$F$215,$B315,T$9:T$217)</f>
        <v>1285227.5084299089</v>
      </c>
      <c r="U315" s="33">
        <f>SUMIF('CCG characteristics'!$F$7:$F$215,$B315,U$9:U$217)</f>
        <v>1332842.9488881065</v>
      </c>
      <c r="V315" s="33">
        <f>SUMIF('CCG characteristics'!$F$7:$F$215,$B315,V$9:V$217)</f>
        <v>1383625.1291051658</v>
      </c>
      <c r="X315" s="33">
        <f>SUMIF('CCG characteristics'!$F$7:$F$215,$B315,X$9:X$217)</f>
        <v>1180105.8058196767</v>
      </c>
      <c r="Y315" s="33">
        <f>SUMIF('CCG characteristics'!$F$7:$F$215,$B315,Y$9:Y$217)</f>
        <v>1231965.4563324945</v>
      </c>
      <c r="Z315" s="33">
        <f>SUMIF('CCG characteristics'!$F$7:$F$215,$B315,Z$9:Z$217)</f>
        <v>1278463.7623365095</v>
      </c>
      <c r="AA315" s="33">
        <f>SUMIF('CCG characteristics'!$F$7:$F$215,$B315,AA$9:AA$217)</f>
        <v>1326527.051266497</v>
      </c>
      <c r="AB315" s="33">
        <f>SUMIF('CCG characteristics'!$F$7:$F$215,$B315,AB$9:AB$217)</f>
        <v>1377444.5166842213</v>
      </c>
      <c r="AC315" s="33">
        <f>SUMIF('CCG characteristics'!$F$7:$F$215,$B315,AC$9:AC$217)</f>
        <v>1440338.5227085671</v>
      </c>
      <c r="AE315" s="29">
        <f>Baselines!I315/X315-1</f>
        <v>-5.2875371897807222E-2</v>
      </c>
    </row>
    <row r="316" spans="2:31" s="91" customFormat="1" x14ac:dyDescent="0.2">
      <c r="B316" s="91" t="s">
        <v>349</v>
      </c>
      <c r="C316" s="1"/>
      <c r="D316" s="33">
        <f>SUMIF('CCG characteristics'!$F$7:$F$215,$B316,D$9:D$217)</f>
        <v>4633939.0887734322</v>
      </c>
      <c r="E316" s="33">
        <f>SUMIF('CCG characteristics'!$F$7:$F$215,$B316,E$9:E$217)</f>
        <v>4672263.1034475751</v>
      </c>
      <c r="F316" s="33">
        <f>SUMIF('CCG characteristics'!$F$7:$F$215,$B316,F$9:F$217)</f>
        <v>4710115.8020189926</v>
      </c>
      <c r="G316" s="33">
        <f>SUMIF('CCG characteristics'!$F$7:$F$215,$B316,G$9:G$217)</f>
        <v>4748579.2595249657</v>
      </c>
      <c r="H316" s="33">
        <f>SUMIF('CCG characteristics'!$F$7:$F$215,$B316,H$9:H$217)</f>
        <v>4786893.8825902008</v>
      </c>
      <c r="I316" s="33">
        <f>SUMIF('CCG characteristics'!$F$7:$F$215,$B316,I$9:I$217)</f>
        <v>4825528.5804541307</v>
      </c>
      <c r="K316" s="33">
        <f>SUMIF('CCG characteristics'!$F$7:$F$215,$B316,K$9:K$217)</f>
        <v>4633939.0887734322</v>
      </c>
      <c r="L316" s="33">
        <f>SUMIF('CCG characteristics'!$F$7:$F$215,$B316,L$9:L$217)</f>
        <v>4672322.8170722825</v>
      </c>
      <c r="M316" s="33">
        <f>SUMIF('CCG characteristics'!$F$7:$F$215,$B316,M$9:M$217)</f>
        <v>4710265.9987524142</v>
      </c>
      <c r="N316" s="33">
        <f>SUMIF('CCG characteristics'!$F$7:$F$215,$B316,N$9:N$217)</f>
        <v>4748829.458351233</v>
      </c>
      <c r="O316" s="33">
        <f>SUMIF('CCG characteristics'!$F$7:$F$215,$B316,O$9:O$217)</f>
        <v>4787279.6956345728</v>
      </c>
      <c r="P316" s="33">
        <f>SUMIF('CCG characteristics'!$F$7:$F$215,$B316,P$9:P$217)</f>
        <v>4826070.2122591045</v>
      </c>
      <c r="R316" s="33">
        <f>SUMIF('CCG characteristics'!$F$7:$F$215,$B316,R$9:R$217)</f>
        <v>571665.4676146761</v>
      </c>
      <c r="S316" s="33">
        <f>SUMIF('CCG characteristics'!$F$7:$F$215,$B316,S$9:S$217)</f>
        <v>593729.18851198291</v>
      </c>
      <c r="T316" s="33">
        <f>SUMIF('CCG characteristics'!$F$7:$F$215,$B316,T$9:T$217)</f>
        <v>613401.76589741395</v>
      </c>
      <c r="U316" s="33">
        <f>SUMIF('CCG characteristics'!$F$7:$F$215,$B316,U$9:U$217)</f>
        <v>633840.2877599058</v>
      </c>
      <c r="V316" s="33">
        <f>SUMIF('CCG characteristics'!$F$7:$F$215,$B316,V$9:V$217)</f>
        <v>655872.87063541915</v>
      </c>
      <c r="X316" s="33">
        <f>SUMIF('CCG characteristics'!$F$7:$F$215,$B316,X$9:X$217)</f>
        <v>571208.69074838748</v>
      </c>
      <c r="Y316" s="33">
        <f>SUMIF('CCG characteristics'!$F$7:$F$215,$B316,Y$9:Y$217)</f>
        <v>593186.95356247819</v>
      </c>
      <c r="Z316" s="33">
        <f>SUMIF('CCG characteristics'!$F$7:$F$215,$B316,Z$9:Z$217)</f>
        <v>612797.37854779081</v>
      </c>
      <c r="AA316" s="33">
        <f>SUMIF('CCG characteristics'!$F$7:$F$215,$B316,AA$9:AA$217)</f>
        <v>633112.83832665847</v>
      </c>
      <c r="AB316" s="33">
        <f>SUMIF('CCG characteristics'!$F$7:$F$215,$B316,AB$9:AB$217)</f>
        <v>655050.79166062106</v>
      </c>
      <c r="AC316" s="33">
        <f>SUMIF('CCG characteristics'!$F$7:$F$215,$B316,AC$9:AC$217)</f>
        <v>682756.43575988011</v>
      </c>
      <c r="AE316" s="29">
        <f>Baselines!I316/X316-1</f>
        <v>-3.0342134195612158E-2</v>
      </c>
    </row>
    <row r="317" spans="2:31" s="91" customFormat="1" x14ac:dyDescent="0.2">
      <c r="B317" s="91" t="s">
        <v>513</v>
      </c>
      <c r="C317" s="1"/>
      <c r="D317" s="33">
        <f>SUMIF('CCG characteristics'!$F$7:$F$215,$B317,D$9:D$217)</f>
        <v>3581708.0534937698</v>
      </c>
      <c r="E317" s="33">
        <f>SUMIF('CCG characteristics'!$F$7:$F$215,$B317,E$9:E$217)</f>
        <v>3608544.7907250687</v>
      </c>
      <c r="F317" s="33">
        <f>SUMIF('CCG characteristics'!$F$7:$F$215,$B317,F$9:F$217)</f>
        <v>3634457.5405100016</v>
      </c>
      <c r="G317" s="33">
        <f>SUMIF('CCG characteristics'!$F$7:$F$215,$B317,G$9:G$217)</f>
        <v>3660621.8621297004</v>
      </c>
      <c r="H317" s="33">
        <f>SUMIF('CCG characteristics'!$F$7:$F$215,$B317,H$9:H$217)</f>
        <v>3686015.27415358</v>
      </c>
      <c r="I317" s="33">
        <f>SUMIF('CCG characteristics'!$F$7:$F$215,$B317,I$9:I$217)</f>
        <v>3711373.2173733814</v>
      </c>
      <c r="K317" s="33">
        <f>SUMIF('CCG characteristics'!$F$7:$F$215,$B317,K$9:K$217)</f>
        <v>3581708.0534937698</v>
      </c>
      <c r="L317" s="33">
        <f>SUMIF('CCG characteristics'!$F$7:$F$215,$B317,L$9:L$217)</f>
        <v>3608590.9095511278</v>
      </c>
      <c r="M317" s="33">
        <f>SUMIF('CCG characteristics'!$F$7:$F$215,$B317,M$9:M$217)</f>
        <v>3634573.4365247251</v>
      </c>
      <c r="N317" s="33">
        <f>SUMIF('CCG characteristics'!$F$7:$F$215,$B317,N$9:N$217)</f>
        <v>3660814.7373547452</v>
      </c>
      <c r="O317" s="33">
        <f>SUMIF('CCG characteristics'!$F$7:$F$215,$B317,O$9:O$217)</f>
        <v>3686312.3588204645</v>
      </c>
      <c r="P317" s="33">
        <f>SUMIF('CCG characteristics'!$F$7:$F$215,$B317,P$9:P$217)</f>
        <v>3711789.7930378169</v>
      </c>
      <c r="R317" s="33">
        <f>SUMIF('CCG characteristics'!$F$7:$F$215,$B317,R$9:R$217)</f>
        <v>441516.32721115142</v>
      </c>
      <c r="S317" s="33">
        <f>SUMIF('CCG characteristics'!$F$7:$F$215,$B317,S$9:S$217)</f>
        <v>458138.10464772076</v>
      </c>
      <c r="T317" s="33">
        <f>SUMIF('CCG characteristics'!$F$7:$F$215,$B317,T$9:T$217)</f>
        <v>472863.94346456893</v>
      </c>
      <c r="U317" s="33">
        <f>SUMIF('CCG characteristics'!$F$7:$F$215,$B317,U$9:U$217)</f>
        <v>488071.18757199391</v>
      </c>
      <c r="V317" s="33">
        <f>SUMIF('CCG characteristics'!$F$7:$F$215,$B317,V$9:V$217)</f>
        <v>504439.86922755098</v>
      </c>
      <c r="X317" s="33">
        <f>SUMIF('CCG characteristics'!$F$7:$F$215,$B317,X$9:X$217)</f>
        <v>441504.02685173554</v>
      </c>
      <c r="Y317" s="33">
        <f>SUMIF('CCG characteristics'!$F$7:$F$215,$B317,Y$9:Y$217)</f>
        <v>458138.08936069714</v>
      </c>
      <c r="Z317" s="33">
        <f>SUMIF('CCG characteristics'!$F$7:$F$215,$B317,Z$9:Z$217)</f>
        <v>472851.65522110852</v>
      </c>
      <c r="AA317" s="33">
        <f>SUMIF('CCG characteristics'!$F$7:$F$215,$B317,AA$9:AA$217)</f>
        <v>488058.96890629077</v>
      </c>
      <c r="AB317" s="33">
        <f>SUMIF('CCG characteristics'!$F$7:$F$215,$B317,AB$9:AB$217)</f>
        <v>504403.74961914483</v>
      </c>
      <c r="AC317" s="33">
        <f>SUMIF('CCG characteristics'!$F$7:$F$215,$B317,AC$9:AC$217)</f>
        <v>525116.3488974832</v>
      </c>
      <c r="AE317" s="29">
        <f>Baselines!I317/X317-1</f>
        <v>1.2029274537167511E-2</v>
      </c>
    </row>
    <row r="318" spans="2:31" s="91" customFormat="1" x14ac:dyDescent="0.2">
      <c r="B318" s="91" t="s">
        <v>375</v>
      </c>
      <c r="C318" s="1"/>
      <c r="D318" s="33">
        <f>SUMIF('CCG characteristics'!$F$7:$F$215,$B318,D$9:D$217)</f>
        <v>2788465.0651417365</v>
      </c>
      <c r="E318" s="33">
        <f>SUMIF('CCG characteristics'!$F$7:$F$215,$B318,E$9:E$217)</f>
        <v>2806077.2982644592</v>
      </c>
      <c r="F318" s="33">
        <f>SUMIF('CCG characteristics'!$F$7:$F$215,$B318,F$9:F$217)</f>
        <v>2823290.7760812305</v>
      </c>
      <c r="G318" s="33">
        <f>SUMIF('CCG characteristics'!$F$7:$F$215,$B318,G$9:G$217)</f>
        <v>2840647.8001385462</v>
      </c>
      <c r="H318" s="33">
        <f>SUMIF('CCG characteristics'!$F$7:$F$215,$B318,H$9:H$217)</f>
        <v>2857689.1214507697</v>
      </c>
      <c r="I318" s="33">
        <f>SUMIF('CCG characteristics'!$F$7:$F$215,$B318,I$9:I$217)</f>
        <v>2874677.5190257304</v>
      </c>
      <c r="K318" s="33">
        <f>SUMIF('CCG characteristics'!$F$7:$F$215,$B318,K$9:K$217)</f>
        <v>2788465.0651417365</v>
      </c>
      <c r="L318" s="33">
        <f>SUMIF('CCG characteristics'!$F$7:$F$215,$B318,L$9:L$217)</f>
        <v>2806113.1611949019</v>
      </c>
      <c r="M318" s="33">
        <f>SUMIF('CCG characteristics'!$F$7:$F$215,$B318,M$9:M$217)</f>
        <v>2823380.8055136031</v>
      </c>
      <c r="N318" s="33">
        <f>SUMIF('CCG characteristics'!$F$7:$F$215,$B318,N$9:N$217)</f>
        <v>2840797.4715890139</v>
      </c>
      <c r="O318" s="33">
        <f>SUMIF('CCG characteristics'!$F$7:$F$215,$B318,O$9:O$217)</f>
        <v>2857919.4448644188</v>
      </c>
      <c r="P318" s="33">
        <f>SUMIF('CCG characteristics'!$F$7:$F$215,$B318,P$9:P$217)</f>
        <v>2875000.1814548066</v>
      </c>
      <c r="R318" s="33">
        <f>SUMIF('CCG characteristics'!$F$7:$F$215,$B318,R$9:R$217)</f>
        <v>343332.01178067562</v>
      </c>
      <c r="S318" s="33">
        <f>SUMIF('CCG characteristics'!$F$7:$F$215,$B318,S$9:S$217)</f>
        <v>355887.24606251548</v>
      </c>
      <c r="T318" s="33">
        <f>SUMIF('CCG characteristics'!$F$7:$F$215,$B318,T$9:T$217)</f>
        <v>366943.09638034744</v>
      </c>
      <c r="U318" s="33">
        <f>SUMIF('CCG characteristics'!$F$7:$F$215,$B318,U$9:U$217)</f>
        <v>378391.19468606199</v>
      </c>
      <c r="V318" s="33">
        <f>SUMIF('CCG characteristics'!$F$7:$F$215,$B318,V$9:V$217)</f>
        <v>390718.43946618453</v>
      </c>
      <c r="X318" s="33">
        <f>SUMIF('CCG characteristics'!$F$7:$F$215,$B318,X$9:X$217)</f>
        <v>343723.87045744038</v>
      </c>
      <c r="Y318" s="33">
        <f>SUMIF('CCG characteristics'!$F$7:$F$215,$B318,Y$9:Y$217)</f>
        <v>356257.4296790135</v>
      </c>
      <c r="Z318" s="33">
        <f>SUMIF('CCG characteristics'!$F$7:$F$215,$B318,Z$9:Z$217)</f>
        <v>367316.91091737617</v>
      </c>
      <c r="AA318" s="33">
        <f>SUMIF('CCG characteristics'!$F$7:$F$215,$B318,AA$9:AA$217)</f>
        <v>378734.45785382239</v>
      </c>
      <c r="AB318" s="33">
        <f>SUMIF('CCG characteristics'!$F$7:$F$215,$B318,AB$9:AB$217)</f>
        <v>391053.48212009348</v>
      </c>
      <c r="AC318" s="33">
        <f>SUMIF('CCG characteristics'!$F$7:$F$215,$B318,AC$9:AC$217)</f>
        <v>406733.59283354459</v>
      </c>
      <c r="AE318" s="29">
        <f>Baselines!I318/X318-1</f>
        <v>-3.2260501895450266E-3</v>
      </c>
    </row>
    <row r="319" spans="2:31" s="91" customFormat="1" x14ac:dyDescent="0.2">
      <c r="B319" s="91" t="s">
        <v>430</v>
      </c>
      <c r="C319" s="1"/>
      <c r="D319" s="33">
        <f>SUMIF('CCG characteristics'!$F$7:$F$215,$B319,D$9:D$217)</f>
        <v>3222672.5349640576</v>
      </c>
      <c r="E319" s="33">
        <f>SUMIF('CCG characteristics'!$F$7:$F$215,$B319,E$9:E$217)</f>
        <v>3245807.0363766118</v>
      </c>
      <c r="F319" s="33">
        <f>SUMIF('CCG characteristics'!$F$7:$F$215,$B319,F$9:F$217)</f>
        <v>3268612.6313880002</v>
      </c>
      <c r="G319" s="33">
        <f>SUMIF('CCG characteristics'!$F$7:$F$215,$B319,G$9:G$217)</f>
        <v>3291546.8873054851</v>
      </c>
      <c r="H319" s="33">
        <f>SUMIF('CCG characteristics'!$F$7:$F$215,$B319,H$9:H$217)</f>
        <v>3314117.0956759816</v>
      </c>
      <c r="I319" s="33">
        <f>SUMIF('CCG characteristics'!$F$7:$F$215,$B319,I$9:I$217)</f>
        <v>3336694.7414086186</v>
      </c>
      <c r="K319" s="33">
        <f>SUMIF('CCG characteristics'!$F$7:$F$215,$B319,K$9:K$217)</f>
        <v>3222672.5349640576</v>
      </c>
      <c r="L319" s="33">
        <f>SUMIF('CCG characteristics'!$F$7:$F$215,$B319,L$9:L$217)</f>
        <v>3245848.5192509601</v>
      </c>
      <c r="M319" s="33">
        <f>SUMIF('CCG characteristics'!$F$7:$F$215,$B319,M$9:M$217)</f>
        <v>3268716.8612967096</v>
      </c>
      <c r="N319" s="33">
        <f>SUMIF('CCG characteristics'!$F$7:$F$215,$B319,N$9:N$217)</f>
        <v>3291720.3162666117</v>
      </c>
      <c r="O319" s="33">
        <f>SUMIF('CCG characteristics'!$F$7:$F$215,$B319,O$9:O$217)</f>
        <v>3314384.2061734041</v>
      </c>
      <c r="P319" s="33">
        <f>SUMIF('CCG characteristics'!$F$7:$F$215,$B319,P$9:P$217)</f>
        <v>3337069.2620368358</v>
      </c>
      <c r="R319" s="33">
        <f>SUMIF('CCG characteristics'!$F$7:$F$215,$B319,R$9:R$217)</f>
        <v>397134.27008596569</v>
      </c>
      <c r="S319" s="33">
        <f>SUMIF('CCG characteristics'!$F$7:$F$215,$B319,S$9:S$217)</f>
        <v>412021.87096167478</v>
      </c>
      <c r="T319" s="33">
        <f>SUMIF('CCG characteristics'!$F$7:$F$215,$B319,T$9:T$217)</f>
        <v>425188.36958600109</v>
      </c>
      <c r="U319" s="33">
        <f>SUMIF('CCG characteristics'!$F$7:$F$215,$B319,U$9:U$217)</f>
        <v>438827.55396629666</v>
      </c>
      <c r="V319" s="33">
        <f>SUMIF('CCG characteristics'!$F$7:$F$215,$B319,V$9:V$217)</f>
        <v>453514.57814302773</v>
      </c>
      <c r="X319" s="33">
        <f>SUMIF('CCG characteristics'!$F$7:$F$215,$B319,X$9:X$217)</f>
        <v>397247.03414149897</v>
      </c>
      <c r="Y319" s="33">
        <f>SUMIF('CCG characteristics'!$F$7:$F$215,$B319,Y$9:Y$217)</f>
        <v>412085.18123459344</v>
      </c>
      <c r="Z319" s="33">
        <f>SUMIF('CCG characteristics'!$F$7:$F$215,$B319,Z$9:Z$217)</f>
        <v>425254.35386199586</v>
      </c>
      <c r="AA319" s="33">
        <f>SUMIF('CCG characteristics'!$F$7:$F$215,$B319,AA$9:AA$217)</f>
        <v>438851.38657572336</v>
      </c>
      <c r="AB319" s="33">
        <f>SUMIF('CCG characteristics'!$F$7:$F$215,$B319,AB$9:AB$217)</f>
        <v>453512.25250137824</v>
      </c>
      <c r="AC319" s="33">
        <f>SUMIF('CCG characteristics'!$F$7:$F$215,$B319,AC$9:AC$217)</f>
        <v>472103.68167552876</v>
      </c>
      <c r="AE319" s="29">
        <f>Baselines!I319/X319-1</f>
        <v>6.8156639399494789E-2</v>
      </c>
    </row>
    <row r="320" spans="2:31" s="91" customFormat="1" x14ac:dyDescent="0.2">
      <c r="C320" s="1"/>
      <c r="D320" s="1"/>
      <c r="E320" s="1"/>
      <c r="F320" s="1"/>
      <c r="G320" s="1"/>
      <c r="H320" s="1"/>
      <c r="I320" s="1"/>
      <c r="K320" s="1"/>
      <c r="L320" s="1"/>
      <c r="M320" s="1"/>
      <c r="N320" s="1"/>
      <c r="O320" s="1"/>
      <c r="P320" s="1"/>
      <c r="R320" s="1"/>
      <c r="S320" s="1"/>
      <c r="T320" s="1"/>
      <c r="U320" s="1"/>
      <c r="V320" s="1"/>
      <c r="X320" s="1"/>
      <c r="Y320" s="1"/>
      <c r="Z320" s="1"/>
      <c r="AA320" s="1"/>
      <c r="AB320" s="1"/>
      <c r="AC320" s="1"/>
      <c r="AE320" s="19"/>
    </row>
    <row r="321" spans="2:31" s="91" customFormat="1" x14ac:dyDescent="0.2">
      <c r="B321" s="91" t="s">
        <v>458</v>
      </c>
      <c r="C321" s="1"/>
      <c r="D321" s="34">
        <f>SUM(D307:D319)</f>
        <v>57329179.000000082</v>
      </c>
      <c r="E321" s="34">
        <f t="shared" ref="E321:I321" si="30">SUM(E307:E319)</f>
        <v>57757121.391834244</v>
      </c>
      <c r="F321" s="34">
        <f t="shared" si="30"/>
        <v>58171869.972580634</v>
      </c>
      <c r="G321" s="34">
        <f t="shared" si="30"/>
        <v>58589124.466057092</v>
      </c>
      <c r="H321" s="34">
        <f t="shared" si="30"/>
        <v>58994075.14155598</v>
      </c>
      <c r="I321" s="34">
        <f t="shared" si="30"/>
        <v>59395671.663331643</v>
      </c>
      <c r="K321" s="34">
        <f t="shared" ref="K321:P321" si="31">SUM(K307:K319)</f>
        <v>57329179.000000082</v>
      </c>
      <c r="L321" s="34">
        <f t="shared" si="31"/>
        <v>57757859.553832963</v>
      </c>
      <c r="M321" s="34">
        <f t="shared" si="31"/>
        <v>58173724.964095518</v>
      </c>
      <c r="N321" s="34">
        <f t="shared" si="31"/>
        <v>58592211.479955852</v>
      </c>
      <c r="O321" s="34">
        <f t="shared" si="31"/>
        <v>58998829.933345497</v>
      </c>
      <c r="P321" s="34">
        <f t="shared" si="31"/>
        <v>59402338.411712527</v>
      </c>
      <c r="R321" s="34">
        <f t="shared" ref="R321:V321" si="32">SUM(R307:R319)</f>
        <v>7066757.8168227216</v>
      </c>
      <c r="S321" s="34">
        <f t="shared" si="32"/>
        <v>7332800.0000000037</v>
      </c>
      <c r="T321" s="34">
        <f t="shared" si="32"/>
        <v>7568300.0000000009</v>
      </c>
      <c r="U321" s="34">
        <f t="shared" si="32"/>
        <v>7811499.9999999944</v>
      </c>
      <c r="V321" s="34">
        <f t="shared" si="32"/>
        <v>8072900</v>
      </c>
      <c r="X321" s="34">
        <f t="shared" ref="X321:AC321" si="33">SUM(X307:X319)</f>
        <v>7066757.8168227198</v>
      </c>
      <c r="Y321" s="34">
        <f t="shared" si="33"/>
        <v>7332800.0000000047</v>
      </c>
      <c r="Z321" s="34">
        <f t="shared" si="33"/>
        <v>7568300.0000000028</v>
      </c>
      <c r="AA321" s="34">
        <f t="shared" si="33"/>
        <v>7811500</v>
      </c>
      <c r="AB321" s="34">
        <f t="shared" si="33"/>
        <v>8072899.9999999944</v>
      </c>
      <c r="AC321" s="34">
        <f t="shared" si="33"/>
        <v>8403800.0000000019</v>
      </c>
      <c r="AE321" s="29">
        <f>Baselines!I321/X321-1</f>
        <v>0</v>
      </c>
    </row>
  </sheetData>
  <printOptions gridLines="1"/>
  <pageMargins left="0.23622047244094491" right="0.23622047244094491" top="0.23622047244094491" bottom="0.47244094488188981" header="0.31496062992125984" footer="0.23622047244094491"/>
  <pageSetup paperSize="9" scale="40" fitToHeight="0" orientation="landscape" r:id="rId1"/>
  <headerFooter scaleWithDoc="0">
    <oddFooter>&amp;L&amp;A&amp;C&amp;F&amp;RPage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G321"/>
  <sheetViews>
    <sheetView zoomScaleNormal="100" workbookViewId="0">
      <pane xSplit="3" ySplit="7" topLeftCell="W8" activePane="bottomRight" state="frozen"/>
      <selection activeCell="E9" sqref="E9"/>
      <selection pane="topRight" activeCell="E9" sqref="E9"/>
      <selection pane="bottomLeft" activeCell="E9" sqref="E9"/>
      <selection pane="bottomRight"/>
    </sheetView>
  </sheetViews>
  <sheetFormatPr defaultRowHeight="12.75" x14ac:dyDescent="0.2"/>
  <cols>
    <col min="1" max="1" width="5.5703125" style="1" customWidth="1"/>
    <col min="2" max="2" width="51.85546875" style="1" customWidth="1"/>
    <col min="3" max="3" width="1.5703125" style="91" customWidth="1"/>
    <col min="4" max="7" width="11.85546875" style="19" bestFit="1" customWidth="1"/>
    <col min="8" max="8" width="14" style="19" bestFit="1" customWidth="1"/>
    <col min="9" max="9" width="11.85546875" style="19" bestFit="1" customWidth="1"/>
    <col min="10" max="10" width="2.5703125" style="91" customWidth="1"/>
    <col min="11" max="14" width="11.85546875" style="19" bestFit="1" customWidth="1"/>
    <col min="15" max="15" width="14" style="19" bestFit="1" customWidth="1"/>
    <col min="16" max="16" width="11.85546875" style="19" bestFit="1" customWidth="1"/>
    <col min="17" max="17" width="2.28515625" style="91" customWidth="1"/>
    <col min="18" max="20" width="11.85546875" style="19" bestFit="1" customWidth="1"/>
    <col min="21" max="21" width="14" style="19" bestFit="1" customWidth="1"/>
    <col min="22" max="22" width="11.85546875" style="19" bestFit="1" customWidth="1"/>
    <col min="23" max="23" width="2.28515625" style="91" customWidth="1"/>
    <col min="24" max="27" width="11.85546875" style="19" bestFit="1" customWidth="1"/>
    <col min="28" max="28" width="14" style="19" bestFit="1" customWidth="1"/>
    <col min="29" max="29" width="11.85546875" style="19" bestFit="1" customWidth="1"/>
    <col min="30" max="30" width="5.140625" style="91" customWidth="1"/>
    <col min="31" max="31" width="11.85546875" style="19" bestFit="1" customWidth="1"/>
    <col min="32" max="32" width="9.140625" style="91"/>
    <col min="33" max="33" width="32.85546875" style="91" bestFit="1" customWidth="1"/>
    <col min="34" max="34" width="3.5703125" style="91" customWidth="1"/>
    <col min="35" max="16384" width="9.140625" style="91"/>
  </cols>
  <sheetData>
    <row r="1" spans="1:33" x14ac:dyDescent="0.2">
      <c r="A1" s="36" t="s">
        <v>550</v>
      </c>
    </row>
    <row r="2" spans="1:33" x14ac:dyDescent="0.2">
      <c r="A2" s="37" t="s">
        <v>571</v>
      </c>
      <c r="B2" s="6"/>
      <c r="D2" s="20"/>
      <c r="E2" s="20"/>
      <c r="F2" s="20"/>
      <c r="G2" s="20"/>
      <c r="H2" s="20"/>
      <c r="I2" s="20"/>
      <c r="J2" s="99"/>
      <c r="K2" s="20"/>
      <c r="L2" s="20"/>
      <c r="M2" s="20"/>
      <c r="N2" s="20"/>
      <c r="O2" s="20"/>
      <c r="P2" s="20"/>
      <c r="Q2" s="99"/>
      <c r="R2" s="20"/>
      <c r="S2" s="20"/>
      <c r="T2" s="20"/>
      <c r="U2" s="20"/>
      <c r="V2" s="20"/>
      <c r="W2" s="99"/>
      <c r="X2" s="20"/>
      <c r="Y2" s="20"/>
      <c r="Z2" s="20"/>
      <c r="AA2" s="20"/>
      <c r="AB2" s="20"/>
      <c r="AC2" s="20"/>
      <c r="AD2" s="99"/>
      <c r="AE2" s="20"/>
      <c r="AF2" s="99"/>
    </row>
    <row r="3" spans="1:33" x14ac:dyDescent="0.2">
      <c r="A3" s="213" t="s">
        <v>570</v>
      </c>
      <c r="B3" s="6"/>
      <c r="D3" s="28" t="s">
        <v>565</v>
      </c>
      <c r="E3" s="28"/>
      <c r="F3" s="28"/>
      <c r="G3" s="28"/>
      <c r="H3" s="28"/>
      <c r="I3" s="28"/>
      <c r="K3" s="28" t="s">
        <v>567</v>
      </c>
      <c r="L3" s="28"/>
      <c r="M3" s="28"/>
      <c r="N3" s="28"/>
      <c r="O3" s="28"/>
      <c r="P3" s="28"/>
      <c r="R3" s="28" t="s">
        <v>480</v>
      </c>
      <c r="S3" s="28"/>
      <c r="T3" s="28"/>
      <c r="U3" s="28"/>
      <c r="V3" s="28"/>
      <c r="X3" s="28" t="s">
        <v>481</v>
      </c>
      <c r="Y3" s="28"/>
      <c r="Z3" s="28"/>
      <c r="AA3" s="28"/>
      <c r="AB3" s="28"/>
      <c r="AC3" s="28"/>
      <c r="AE3" s="28" t="s">
        <v>482</v>
      </c>
    </row>
    <row r="4" spans="1:33" x14ac:dyDescent="0.2">
      <c r="A4" s="5"/>
      <c r="B4" s="6"/>
      <c r="D4" s="12">
        <f t="shared" ref="D4:I4" si="0">D219</f>
        <v>57329179.000000022</v>
      </c>
      <c r="E4" s="12">
        <f t="shared" si="0"/>
        <v>57734429.731219888</v>
      </c>
      <c r="F4" s="12">
        <f t="shared" si="0"/>
        <v>58128760.131027602</v>
      </c>
      <c r="G4" s="12">
        <f t="shared" si="0"/>
        <v>58525945.052728675</v>
      </c>
      <c r="H4" s="12">
        <f t="shared" si="0"/>
        <v>58912903.593951382</v>
      </c>
      <c r="I4" s="12">
        <f t="shared" si="0"/>
        <v>59297412.378113873</v>
      </c>
      <c r="K4" s="12">
        <f t="shared" ref="K4:P4" si="1">K219</f>
        <v>57329179.000000022</v>
      </c>
      <c r="L4" s="12">
        <f t="shared" si="1"/>
        <v>57757859.553832904</v>
      </c>
      <c r="M4" s="12">
        <f t="shared" si="1"/>
        <v>58173724.964095563</v>
      </c>
      <c r="N4" s="12">
        <f t="shared" si="1"/>
        <v>58592211.479955897</v>
      </c>
      <c r="O4" s="12">
        <f t="shared" si="1"/>
        <v>58998829.933345437</v>
      </c>
      <c r="P4" s="12">
        <f t="shared" si="1"/>
        <v>59402338.411712468</v>
      </c>
      <c r="R4" s="12">
        <f>R219</f>
        <v>5350823.3534933776</v>
      </c>
      <c r="S4" s="12">
        <f>S219</f>
        <v>5138999.9999999953</v>
      </c>
      <c r="T4" s="12">
        <f>T219</f>
        <v>5032999.9999999963</v>
      </c>
      <c r="U4" s="12">
        <f>U219</f>
        <v>4932000.0000000019</v>
      </c>
      <c r="V4" s="12">
        <f>V219</f>
        <v>4789000.0000000047</v>
      </c>
      <c r="X4" s="12">
        <f t="shared" ref="X4:AC4" si="2">X219</f>
        <v>5350823.3534933757</v>
      </c>
      <c r="Y4" s="12">
        <f t="shared" si="2"/>
        <v>5138999.9999999991</v>
      </c>
      <c r="Z4" s="12">
        <f t="shared" si="2"/>
        <v>5033000.0000000019</v>
      </c>
      <c r="AA4" s="12">
        <f t="shared" si="2"/>
        <v>4932000.0000000019</v>
      </c>
      <c r="AB4" s="12">
        <f t="shared" si="2"/>
        <v>4789000.0000000028</v>
      </c>
      <c r="AC4" s="12">
        <f t="shared" si="2"/>
        <v>4659000</v>
      </c>
      <c r="AE4" s="28" t="s">
        <v>515</v>
      </c>
    </row>
    <row r="5" spans="1:33" x14ac:dyDescent="0.2">
      <c r="A5" s="9"/>
      <c r="B5" s="10"/>
      <c r="AE5" s="91"/>
    </row>
    <row r="6" spans="1:33" x14ac:dyDescent="0.2">
      <c r="A6" s="13"/>
      <c r="B6" s="13"/>
      <c r="D6" s="40" t="s">
        <v>2</v>
      </c>
      <c r="E6" s="91"/>
      <c r="F6" s="91"/>
      <c r="G6" s="91"/>
      <c r="H6" s="91"/>
      <c r="I6" s="91"/>
      <c r="K6" s="40" t="s">
        <v>2</v>
      </c>
      <c r="L6" s="91"/>
      <c r="M6" s="91"/>
      <c r="N6" s="91"/>
      <c r="O6" s="91"/>
      <c r="P6" s="91"/>
      <c r="R6" s="40" t="s">
        <v>2</v>
      </c>
      <c r="S6" s="91"/>
      <c r="T6" s="91"/>
      <c r="U6" s="91"/>
      <c r="V6" s="91"/>
      <c r="X6" s="40" t="s">
        <v>2</v>
      </c>
      <c r="Y6" s="91"/>
      <c r="Z6" s="91"/>
      <c r="AA6" s="91"/>
      <c r="AB6" s="91"/>
      <c r="AC6" s="91"/>
      <c r="AE6" s="60" t="s">
        <v>483</v>
      </c>
    </row>
    <row r="7" spans="1:33" x14ac:dyDescent="0.2">
      <c r="A7" s="58" t="s">
        <v>1</v>
      </c>
      <c r="B7" s="59" t="s">
        <v>561</v>
      </c>
      <c r="D7" s="53" t="s">
        <v>0</v>
      </c>
      <c r="E7" s="53" t="s">
        <v>460</v>
      </c>
      <c r="F7" s="53" t="s">
        <v>461</v>
      </c>
      <c r="G7" s="53" t="s">
        <v>462</v>
      </c>
      <c r="H7" s="53" t="s">
        <v>465</v>
      </c>
      <c r="I7" s="53" t="s">
        <v>466</v>
      </c>
      <c r="K7" s="53" t="s">
        <v>0</v>
      </c>
      <c r="L7" s="53" t="s">
        <v>460</v>
      </c>
      <c r="M7" s="53" t="s">
        <v>461</v>
      </c>
      <c r="N7" s="53" t="s">
        <v>462</v>
      </c>
      <c r="O7" s="53" t="s">
        <v>465</v>
      </c>
      <c r="P7" s="53" t="s">
        <v>466</v>
      </c>
      <c r="R7" s="53" t="s">
        <v>460</v>
      </c>
      <c r="S7" s="53" t="s">
        <v>461</v>
      </c>
      <c r="T7" s="53" t="s">
        <v>462</v>
      </c>
      <c r="U7" s="53" t="s">
        <v>465</v>
      </c>
      <c r="V7" s="53" t="s">
        <v>466</v>
      </c>
      <c r="X7" s="53" t="s">
        <v>0</v>
      </c>
      <c r="Y7" s="53" t="s">
        <v>460</v>
      </c>
      <c r="Z7" s="53" t="s">
        <v>461</v>
      </c>
      <c r="AA7" s="53" t="s">
        <v>462</v>
      </c>
      <c r="AB7" s="53" t="s">
        <v>465</v>
      </c>
      <c r="AC7" s="53" t="s">
        <v>466</v>
      </c>
      <c r="AE7" s="53" t="s">
        <v>0</v>
      </c>
    </row>
    <row r="8" spans="1:33" x14ac:dyDescent="0.2">
      <c r="D8" s="3"/>
      <c r="E8" s="3"/>
      <c r="F8" s="3"/>
      <c r="G8" s="3"/>
      <c r="H8" s="3"/>
      <c r="I8" s="3"/>
      <c r="K8" s="3"/>
      <c r="L8" s="3"/>
      <c r="M8" s="3"/>
      <c r="N8" s="3"/>
      <c r="O8" s="3"/>
      <c r="P8" s="3"/>
      <c r="R8" s="3"/>
      <c r="S8" s="3"/>
      <c r="T8" s="3"/>
      <c r="U8" s="3"/>
      <c r="V8" s="3"/>
      <c r="X8" s="3"/>
      <c r="Y8" s="3"/>
      <c r="Z8" s="3"/>
      <c r="AA8" s="3"/>
      <c r="AB8" s="3"/>
      <c r="AC8" s="3"/>
      <c r="AE8" s="3"/>
    </row>
    <row r="9" spans="1:33" x14ac:dyDescent="0.2">
      <c r="A9" s="20" t="s">
        <v>5</v>
      </c>
      <c r="B9" s="20" t="s">
        <v>6</v>
      </c>
      <c r="D9" s="62">
        <v>132893.70557056784</v>
      </c>
      <c r="E9" s="62">
        <f>D9*Populations!F9/Populations!$E9</f>
        <v>133113.99900090045</v>
      </c>
      <c r="F9" s="62">
        <f>D9*Populations!G9/Populations!$E9</f>
        <v>133324.4057750701</v>
      </c>
      <c r="G9" s="62">
        <f>D9*Populations!H9/Populations!$E9</f>
        <v>133556.63142004097</v>
      </c>
      <c r="H9" s="62">
        <f>D9*Populations!I9/Populations!$E9</f>
        <v>133808.7612930802</v>
      </c>
      <c r="I9" s="62">
        <f>D9*Populations!J9/Populations!$E9</f>
        <v>134085.22638854655</v>
      </c>
      <c r="K9" s="62">
        <f>D9</f>
        <v>132893.70557056784</v>
      </c>
      <c r="L9" s="62">
        <f>E9/E$4*Populations!F$4</f>
        <v>133168.01940776032</v>
      </c>
      <c r="M9" s="62">
        <f>F9/F$4*Populations!G$4</f>
        <v>133427.53733397566</v>
      </c>
      <c r="N9" s="62">
        <f>G9/G$4*Populations!H$4</f>
        <v>133707.85188796735</v>
      </c>
      <c r="O9" s="62">
        <f>H9/H$4*Populations!I$4</f>
        <v>134003.92561762308</v>
      </c>
      <c r="P9" s="62">
        <f>I9/I$4*Populations!J$4</f>
        <v>134322.48852874603</v>
      </c>
      <c r="R9" s="62">
        <f>L9/L$4*Quanta!B$12</f>
        <v>12336.997140992849</v>
      </c>
      <c r="S9" s="62">
        <f>M9/M$4*Quanta!J$12</f>
        <v>11786.835290030003</v>
      </c>
      <c r="T9" s="62">
        <f>N9/N$4*Quanta!K$12</f>
        <v>11485.34253195671</v>
      </c>
      <c r="U9" s="62">
        <f>O9/O$4*Quanta!L$12</f>
        <v>11202.041835283584</v>
      </c>
      <c r="V9" s="62">
        <f>P9/P$4*Quanta!M$12</f>
        <v>10829.041663405796</v>
      </c>
      <c r="X9" s="62">
        <f>K9/K$4*Quanta!B$12</f>
        <v>12403.644282072604</v>
      </c>
      <c r="Y9" s="62">
        <f>L9/L$4*Quanta!J$12</f>
        <v>11848.61172181485</v>
      </c>
      <c r="Z9" s="62">
        <f>M9/M$4*Quanta!K$12</f>
        <v>11543.713176633782</v>
      </c>
      <c r="AA9" s="62">
        <f>N9/N$4*Quanta!L$12</f>
        <v>11254.859798849691</v>
      </c>
      <c r="AB9" s="62">
        <f>O9/O$4*Quanta!M$12</f>
        <v>10877.246218404924</v>
      </c>
      <c r="AC9" s="62">
        <f>P9/P$4*Quanta!N$12</f>
        <v>10535.081459554731</v>
      </c>
      <c r="AE9" s="29">
        <f>Baselines!J9/X9-1</f>
        <v>-6.6080924559991039E-2</v>
      </c>
    </row>
    <row r="10" spans="1:33" x14ac:dyDescent="0.2">
      <c r="A10" s="20" t="s">
        <v>7</v>
      </c>
      <c r="B10" s="20" t="s">
        <v>8</v>
      </c>
      <c r="D10" s="62">
        <v>331072.59203539067</v>
      </c>
      <c r="E10" s="62">
        <f>D10*Populations!F10/Populations!$E10</f>
        <v>332481.82511797367</v>
      </c>
      <c r="F10" s="62">
        <f>D10*Populations!G10/Populations!$E10</f>
        <v>333914.89414225018</v>
      </c>
      <c r="G10" s="62">
        <f>D10*Populations!H10/Populations!$E10</f>
        <v>335357.54812281585</v>
      </c>
      <c r="H10" s="62">
        <f>D10*Populations!I10/Populations!$E10</f>
        <v>336737.94962811534</v>
      </c>
      <c r="I10" s="62">
        <f>D10*Populations!J10/Populations!$E10</f>
        <v>338127.47224350134</v>
      </c>
      <c r="K10" s="62">
        <f t="shared" ref="K10:K73" si="3">D10</f>
        <v>331072.59203539067</v>
      </c>
      <c r="L10" s="62">
        <f>E10/E$4*Populations!F$4</f>
        <v>332616.75310151553</v>
      </c>
      <c r="M10" s="62">
        <f>F10/F$4*Populations!G$4</f>
        <v>334173.19016370608</v>
      </c>
      <c r="N10" s="62">
        <f>G10/G$4*Populations!H$4</f>
        <v>335737.25914734951</v>
      </c>
      <c r="O10" s="62">
        <f>H10/H$4*Populations!I$4</f>
        <v>337229.09261346277</v>
      </c>
      <c r="P10" s="62">
        <f>I10/I$4*Populations!J$4</f>
        <v>338725.78459964605</v>
      </c>
      <c r="R10" s="62">
        <f>L10/L$4*Quanta!B$12</f>
        <v>30814.394854779912</v>
      </c>
      <c r="S10" s="62">
        <f>M10/M$4*Quanta!J$12</f>
        <v>29520.475529308151</v>
      </c>
      <c r="T10" s="62">
        <f>N10/N$4*Quanta!K$12</f>
        <v>28839.423920134341</v>
      </c>
      <c r="U10" s="62">
        <f>O10/O$4*Quanta!L$12</f>
        <v>28190.624909826722</v>
      </c>
      <c r="V10" s="62">
        <f>P10/P$4*Quanta!M$12</f>
        <v>27307.978537893065</v>
      </c>
      <c r="X10" s="62">
        <f>K10/K$4*Quanta!B$12</f>
        <v>30900.685969435439</v>
      </c>
      <c r="Y10" s="62">
        <f>L10/L$4*Quanta!J$12</f>
        <v>29594.543623894649</v>
      </c>
      <c r="Z10" s="62">
        <f>M10/M$4*Quanta!K$12</f>
        <v>28911.569048259957</v>
      </c>
      <c r="AA10" s="62">
        <f>N10/N$4*Quanta!L$12</f>
        <v>28260.687219173968</v>
      </c>
      <c r="AB10" s="62">
        <f>O10/O$4*Quanta!M$12</f>
        <v>27373.256831540992</v>
      </c>
      <c r="AC10" s="62">
        <f>P10/P$4*Quanta!N$12</f>
        <v>26566.688663195611</v>
      </c>
      <c r="AE10" s="29">
        <f>Baselines!J10/X10-1</f>
        <v>-6.3707224671039064E-4</v>
      </c>
    </row>
    <row r="11" spans="1:33" x14ac:dyDescent="0.2">
      <c r="A11" s="20" t="s">
        <v>463</v>
      </c>
      <c r="B11" s="20" t="s">
        <v>464</v>
      </c>
      <c r="D11" s="62">
        <v>560273.42098875321</v>
      </c>
      <c r="E11" s="62">
        <f>D11*Populations!F11/Populations!$E11</f>
        <v>562164.19094722252</v>
      </c>
      <c r="F11" s="62">
        <f>D11*Populations!G11/Populations!$E11</f>
        <v>563825.29016221501</v>
      </c>
      <c r="G11" s="62">
        <f>D11*Populations!H11/Populations!$E11</f>
        <v>565522.42410549836</v>
      </c>
      <c r="H11" s="62">
        <f>D11*Populations!I11/Populations!$E11</f>
        <v>566950.16553271585</v>
      </c>
      <c r="I11" s="62">
        <f>D11*Populations!J11/Populations!$E11</f>
        <v>568250.86451318383</v>
      </c>
      <c r="K11" s="62">
        <f t="shared" si="3"/>
        <v>560273.42098875321</v>
      </c>
      <c r="L11" s="62">
        <f>E11/E$4*Populations!F$4</f>
        <v>562392.32877303311</v>
      </c>
      <c r="M11" s="62">
        <f>F11/F$4*Populations!G$4</f>
        <v>564261.43072317808</v>
      </c>
      <c r="N11" s="62">
        <f>G11/G$4*Populations!H$4</f>
        <v>566162.74098596175</v>
      </c>
      <c r="O11" s="62">
        <f>H11/H$4*Populations!I$4</f>
        <v>567777.08034035924</v>
      </c>
      <c r="P11" s="62">
        <f>I11/I$4*Populations!J$4</f>
        <v>569256.37734942965</v>
      </c>
      <c r="R11" s="62">
        <f>L11/L$4*Quanta!B$12</f>
        <v>52101.342221996703</v>
      </c>
      <c r="S11" s="62">
        <f>M11/M$4*Quanta!J$12</f>
        <v>49846.20624304378</v>
      </c>
      <c r="T11" s="62">
        <f>N11/N$4*Quanta!K$12</f>
        <v>48632.693721709824</v>
      </c>
      <c r="U11" s="62">
        <f>O11/O$4*Quanta!L$12</f>
        <v>47463.255854434639</v>
      </c>
      <c r="V11" s="62">
        <f>P11/P$4*Quanta!M$12</f>
        <v>45893.290803327953</v>
      </c>
      <c r="X11" s="62">
        <f>K11/K$4*Quanta!B$12</f>
        <v>52293.163056952995</v>
      </c>
      <c r="Y11" s="62">
        <f>L11/L$4*Quanta!J$12</f>
        <v>50038.80337481833</v>
      </c>
      <c r="Z11" s="62">
        <f>M11/M$4*Quanta!K$12</f>
        <v>48818.049430091334</v>
      </c>
      <c r="AA11" s="62">
        <f>N11/N$4*Quanta!L$12</f>
        <v>47656.754507346086</v>
      </c>
      <c r="AB11" s="62">
        <f>O11/O$4*Quanta!M$12</f>
        <v>46087.090893529501</v>
      </c>
      <c r="AC11" s="62">
        <f>P11/P$4*Quanta!N$12</f>
        <v>44647.492556421996</v>
      </c>
      <c r="AE11" s="29">
        <f>Baselines!J11/X11-1</f>
        <v>0.10253418668148595</v>
      </c>
      <c r="AF11" s="20"/>
      <c r="AG11" s="20"/>
    </row>
    <row r="12" spans="1:33" x14ac:dyDescent="0.2">
      <c r="A12" s="20" t="s">
        <v>12</v>
      </c>
      <c r="B12" s="20" t="s">
        <v>13</v>
      </c>
      <c r="D12" s="62">
        <v>364428.15553635056</v>
      </c>
      <c r="E12" s="62">
        <f>D12*Populations!F12/Populations!$E12</f>
        <v>366273.2691000441</v>
      </c>
      <c r="F12" s="62">
        <f>D12*Populations!G12/Populations!$E12</f>
        <v>368128.60704751557</v>
      </c>
      <c r="G12" s="62">
        <f>D12*Populations!H12/Populations!$E12</f>
        <v>369968.20808215893</v>
      </c>
      <c r="H12" s="62">
        <f>D12*Populations!I12/Populations!$E12</f>
        <v>371789.14986898605</v>
      </c>
      <c r="I12" s="62">
        <f>D12*Populations!J12/Populations!$E12</f>
        <v>373597.9615661162</v>
      </c>
      <c r="K12" s="62">
        <f t="shared" si="3"/>
        <v>364428.15553635056</v>
      </c>
      <c r="L12" s="62">
        <f>E12/E$4*Populations!F$4</f>
        <v>366421.91034865199</v>
      </c>
      <c r="M12" s="62">
        <f>F12/F$4*Populations!G$4</f>
        <v>368413.36869263096</v>
      </c>
      <c r="N12" s="62">
        <f>G12/G$4*Populations!H$4</f>
        <v>370387.10727832164</v>
      </c>
      <c r="O12" s="62">
        <f>H12/H$4*Populations!I$4</f>
        <v>372331.41614217596</v>
      </c>
      <c r="P12" s="62">
        <f>I12/I$4*Populations!J$4</f>
        <v>374259.0385118975</v>
      </c>
      <c r="R12" s="62">
        <f>L12/L$4*Quanta!B$12</f>
        <v>33946.183779504529</v>
      </c>
      <c r="S12" s="62">
        <f>M12/M$4*Quanta!J$12</f>
        <v>32545.213545805225</v>
      </c>
      <c r="T12" s="62">
        <f>N12/N$4*Quanta!K$12</f>
        <v>31815.803907137251</v>
      </c>
      <c r="U12" s="62">
        <f>O12/O$4*Quanta!L$12</f>
        <v>31124.999368425357</v>
      </c>
      <c r="V12" s="62">
        <f>P12/P$4*Quanta!M$12</f>
        <v>30172.659584729088</v>
      </c>
      <c r="X12" s="62">
        <f>K12/K$4*Quanta!B$12</f>
        <v>34013.930067172601</v>
      </c>
      <c r="Y12" s="62">
        <f>L12/L$4*Quanta!J$12</f>
        <v>32602.354239367945</v>
      </c>
      <c r="Z12" s="62">
        <f>M12/M$4*Quanta!K$12</f>
        <v>31873.917060914129</v>
      </c>
      <c r="AA12" s="62">
        <f>N12/N$4*Quanta!L$12</f>
        <v>31177.338539638571</v>
      </c>
      <c r="AB12" s="62">
        <f>O12/O$4*Quanta!M$12</f>
        <v>30222.551089900455</v>
      </c>
      <c r="AC12" s="62">
        <f>P12/P$4*Quanta!N$12</f>
        <v>29353.606390739784</v>
      </c>
      <c r="AE12" s="29">
        <f>Baselines!J12/X12-1</f>
        <v>-7.2468252339695005E-2</v>
      </c>
      <c r="AF12" s="20"/>
      <c r="AG12" s="20"/>
    </row>
    <row r="13" spans="1:33" x14ac:dyDescent="0.2">
      <c r="A13" s="20" t="s">
        <v>18</v>
      </c>
      <c r="B13" s="20" t="s">
        <v>19</v>
      </c>
      <c r="D13" s="62">
        <v>277686.39093336766</v>
      </c>
      <c r="E13" s="62">
        <f>D13*Populations!F13/Populations!$E13</f>
        <v>278799.91109920858</v>
      </c>
      <c r="F13" s="62">
        <f>D13*Populations!G13/Populations!$E13</f>
        <v>279804.59924525704</v>
      </c>
      <c r="G13" s="62">
        <f>D13*Populations!H13/Populations!$E13</f>
        <v>280805.64200549113</v>
      </c>
      <c r="H13" s="62">
        <f>D13*Populations!I13/Populations!$E13</f>
        <v>281758.53515240632</v>
      </c>
      <c r="I13" s="62">
        <f>D13*Populations!J13/Populations!$E13</f>
        <v>282643.56217097433</v>
      </c>
      <c r="K13" s="62">
        <f t="shared" si="3"/>
        <v>277686.39093336766</v>
      </c>
      <c r="L13" s="62">
        <f>E13/E$4*Populations!F$4</f>
        <v>278913.05385461461</v>
      </c>
      <c r="M13" s="62">
        <f>F13/F$4*Populations!G$4</f>
        <v>280021.03887115564</v>
      </c>
      <c r="N13" s="62">
        <f>G13/G$4*Populations!H$4</f>
        <v>281123.58623730455</v>
      </c>
      <c r="O13" s="62">
        <f>H13/H$4*Populations!I$4</f>
        <v>282169.4889170613</v>
      </c>
      <c r="P13" s="62">
        <f>I13/I$4*Populations!J$4</f>
        <v>283143.69643841375</v>
      </c>
      <c r="R13" s="62">
        <f>L13/L$4*Quanta!B$12</f>
        <v>25839.158405245791</v>
      </c>
      <c r="S13" s="62">
        <f>M13/M$4*Quanta!J$12</f>
        <v>24736.736725162904</v>
      </c>
      <c r="T13" s="62">
        <f>N13/N$4*Quanta!K$12</f>
        <v>24148.175564535271</v>
      </c>
      <c r="U13" s="62">
        <f>O13/O$4*Quanta!L$12</f>
        <v>23587.924047158038</v>
      </c>
      <c r="V13" s="62">
        <f>P13/P$4*Quanta!M$12</f>
        <v>22826.966050484694</v>
      </c>
      <c r="X13" s="62">
        <f>K13/K$4*Quanta!B$12</f>
        <v>25917.880762840756</v>
      </c>
      <c r="Y13" s="62">
        <f>L13/L$4*Quanta!J$12</f>
        <v>24816.262147369449</v>
      </c>
      <c r="Z13" s="62">
        <f>M13/M$4*Quanta!K$12</f>
        <v>24226.502420265595</v>
      </c>
      <c r="AA13" s="62">
        <f>N13/N$4*Quanta!L$12</f>
        <v>23663.580743947536</v>
      </c>
      <c r="AB13" s="62">
        <f>O13/O$4*Quanta!M$12</f>
        <v>22904.008163390074</v>
      </c>
      <c r="AC13" s="62">
        <f>P13/P$4*Quanta!N$12</f>
        <v>22207.315687869741</v>
      </c>
      <c r="AE13" s="29">
        <f>Baselines!J13/X13-1</f>
        <v>3.1758740025510601E-2</v>
      </c>
      <c r="AF13" s="20"/>
      <c r="AG13" s="20"/>
    </row>
    <row r="14" spans="1:33" x14ac:dyDescent="0.2">
      <c r="A14" s="20" t="s">
        <v>20</v>
      </c>
      <c r="B14" s="20" t="s">
        <v>21</v>
      </c>
      <c r="D14" s="62">
        <v>238978.08884569805</v>
      </c>
      <c r="E14" s="62">
        <f>D14*Populations!F14/Populations!$E14</f>
        <v>240428.74639505244</v>
      </c>
      <c r="F14" s="62">
        <f>D14*Populations!G14/Populations!$E14</f>
        <v>241863.70860058631</v>
      </c>
      <c r="G14" s="62">
        <f>D14*Populations!H14/Populations!$E14</f>
        <v>243307.30347850538</v>
      </c>
      <c r="H14" s="62">
        <f>D14*Populations!I14/Populations!$E14</f>
        <v>244741.92042380062</v>
      </c>
      <c r="I14" s="62">
        <f>D14*Populations!J14/Populations!$E14</f>
        <v>246159.6966011053</v>
      </c>
      <c r="K14" s="62">
        <f t="shared" si="3"/>
        <v>238978.08884569805</v>
      </c>
      <c r="L14" s="62">
        <f>E14/E$4*Populations!F$4</f>
        <v>240526.31734024643</v>
      </c>
      <c r="M14" s="62">
        <f>F14/F$4*Populations!G$4</f>
        <v>242050.7994874022</v>
      </c>
      <c r="N14" s="62">
        <f>G14/G$4*Populations!H$4</f>
        <v>243582.78994361547</v>
      </c>
      <c r="O14" s="62">
        <f>H14/H$4*Populations!I$4</f>
        <v>245098.88428121366</v>
      </c>
      <c r="P14" s="62">
        <f>I14/I$4*Populations!J$4</f>
        <v>246595.27312224408</v>
      </c>
      <c r="R14" s="62">
        <f>L14/L$4*Quanta!B$12</f>
        <v>22282.9212490881</v>
      </c>
      <c r="S14" s="62">
        <f>M14/M$4*Quanta!J$12</f>
        <v>21382.48941998275</v>
      </c>
      <c r="T14" s="62">
        <f>N14/N$4*Quanta!K$12</f>
        <v>20923.466631833973</v>
      </c>
      <c r="U14" s="62">
        <f>O14/O$4*Quanta!L$12</f>
        <v>20489.011369219217</v>
      </c>
      <c r="V14" s="62">
        <f>P14/P$4*Quanta!M$12</f>
        <v>19880.442328674013</v>
      </c>
      <c r="X14" s="62">
        <f>K14/K$4*Quanta!B$12</f>
        <v>22305.03839534795</v>
      </c>
      <c r="Y14" s="62">
        <f>L14/L$4*Quanta!J$12</f>
        <v>21400.80595714353</v>
      </c>
      <c r="Z14" s="62">
        <f>M14/M$4*Quanta!K$12</f>
        <v>20941.441768977074</v>
      </c>
      <c r="AA14" s="62">
        <f>N14/N$4*Quanta!L$12</f>
        <v>20503.583832347536</v>
      </c>
      <c r="AB14" s="62">
        <f>O14/O$4*Quanta!M$12</f>
        <v>19894.946359933259</v>
      </c>
      <c r="AC14" s="62">
        <f>P14/P$4*Quanta!N$12</f>
        <v>19340.776949110925</v>
      </c>
      <c r="AE14" s="29">
        <f>Baselines!J14/X14-1</f>
        <v>1.2775660799197786E-2</v>
      </c>
    </row>
    <row r="15" spans="1:33" x14ac:dyDescent="0.2">
      <c r="A15" s="20" t="s">
        <v>22</v>
      </c>
      <c r="B15" s="20" t="s">
        <v>23</v>
      </c>
      <c r="D15" s="62">
        <v>370751.98887251271</v>
      </c>
      <c r="E15" s="62">
        <f>D15*Populations!F15/Populations!$E15</f>
        <v>371365.66245637072</v>
      </c>
      <c r="F15" s="62">
        <f>D15*Populations!G15/Populations!$E15</f>
        <v>372010.5005991428</v>
      </c>
      <c r="G15" s="62">
        <f>D15*Populations!H15/Populations!$E15</f>
        <v>372677.33216661558</v>
      </c>
      <c r="H15" s="62">
        <f>D15*Populations!I15/Populations!$E15</f>
        <v>373371.8360859133</v>
      </c>
      <c r="I15" s="62">
        <f>D15*Populations!J15/Populations!$E15</f>
        <v>374083.8209093053</v>
      </c>
      <c r="K15" s="62">
        <f t="shared" si="3"/>
        <v>370751.98887251271</v>
      </c>
      <c r="L15" s="62">
        <f>E15/E$4*Populations!F$4</f>
        <v>371516.37030325574</v>
      </c>
      <c r="M15" s="62">
        <f>F15/F$4*Populations!G$4</f>
        <v>372298.26503831649</v>
      </c>
      <c r="N15" s="62">
        <f>G15/G$4*Populations!H$4</f>
        <v>373099.29878823948</v>
      </c>
      <c r="O15" s="62">
        <f>H15/H$4*Populations!I$4</f>
        <v>373916.41075717448</v>
      </c>
      <c r="P15" s="62">
        <f>I15/I$4*Populations!J$4</f>
        <v>374745.75757715077</v>
      </c>
      <c r="R15" s="62">
        <f>L15/L$4*Quanta!B$12</f>
        <v>34418.146478764938</v>
      </c>
      <c r="S15" s="62">
        <f>M15/M$4*Quanta!J$12</f>
        <v>32888.400823786818</v>
      </c>
      <c r="T15" s="62">
        <f>N15/N$4*Quanta!K$12</f>
        <v>32048.77787286794</v>
      </c>
      <c r="U15" s="62">
        <f>O15/O$4*Quanta!L$12</f>
        <v>31257.496800154164</v>
      </c>
      <c r="V15" s="62">
        <f>P15/P$4*Quanta!M$12</f>
        <v>30211.898740388966</v>
      </c>
      <c r="X15" s="62">
        <f>K15/K$4*Quanta!B$12</f>
        <v>34604.165540433722</v>
      </c>
      <c r="Y15" s="62">
        <f>L15/L$4*Quanta!J$12</f>
        <v>33055.633323962611</v>
      </c>
      <c r="Z15" s="62">
        <f>M15/M$4*Quanta!K$12</f>
        <v>32210.02555869217</v>
      </c>
      <c r="AA15" s="62">
        <f>N15/N$4*Quanta!L$12</f>
        <v>31405.63728769813</v>
      </c>
      <c r="AB15" s="62">
        <f>O15/O$4*Quanta!M$12</f>
        <v>30351.206848324873</v>
      </c>
      <c r="AC15" s="62">
        <f>P15/P$4*Quanta!N$12</f>
        <v>29391.780378256881</v>
      </c>
      <c r="AE15" s="29">
        <f>Baselines!J15/X15-1</f>
        <v>-3.0925916684315657E-2</v>
      </c>
      <c r="AF15" s="20"/>
      <c r="AG15" s="20"/>
    </row>
    <row r="16" spans="1:33" x14ac:dyDescent="0.2">
      <c r="A16" s="20" t="s">
        <v>24</v>
      </c>
      <c r="B16" s="20" t="s">
        <v>25</v>
      </c>
      <c r="D16" s="62">
        <v>372236.69841447799</v>
      </c>
      <c r="E16" s="62">
        <f>D16*Populations!F16/Populations!$E16</f>
        <v>372892.13457124273</v>
      </c>
      <c r="F16" s="62">
        <f>D16*Populations!G16/Populations!$E16</f>
        <v>373483.99536954402</v>
      </c>
      <c r="G16" s="62">
        <f>D16*Populations!H16/Populations!$E16</f>
        <v>374098.39138486161</v>
      </c>
      <c r="H16" s="62">
        <f>D16*Populations!I16/Populations!$E16</f>
        <v>374681.52214118681</v>
      </c>
      <c r="I16" s="62">
        <f>D16*Populations!J16/Populations!$E16</f>
        <v>375265.77091747941</v>
      </c>
      <c r="K16" s="62">
        <f t="shared" si="3"/>
        <v>372236.69841447799</v>
      </c>
      <c r="L16" s="62">
        <f>E16/E$4*Populations!F$4</f>
        <v>373043.4618920022</v>
      </c>
      <c r="M16" s="62">
        <f>F16/F$4*Populations!G$4</f>
        <v>373772.89961363055</v>
      </c>
      <c r="N16" s="62">
        <f>G16/G$4*Populations!H$4</f>
        <v>374521.96701112762</v>
      </c>
      <c r="O16" s="62">
        <f>H16/H$4*Populations!I$4</f>
        <v>375228.0070311203</v>
      </c>
      <c r="P16" s="62">
        <f>I16/I$4*Populations!J$4</f>
        <v>375929.79903116194</v>
      </c>
      <c r="R16" s="62">
        <f>L16/L$4*Quanta!B$12</f>
        <v>34559.619819347645</v>
      </c>
      <c r="S16" s="62">
        <f>M16/M$4*Quanta!J$12</f>
        <v>33018.668347264407</v>
      </c>
      <c r="T16" s="62">
        <f>N16/N$4*Quanta!K$12</f>
        <v>32170.983350096692</v>
      </c>
      <c r="U16" s="62">
        <f>O16/O$4*Quanta!L$12</f>
        <v>31367.139530872872</v>
      </c>
      <c r="V16" s="62">
        <f>P16/P$4*Quanta!M$12</f>
        <v>30307.355833070382</v>
      </c>
      <c r="X16" s="62">
        <f>K16/K$4*Quanta!B$12</f>
        <v>34742.741020300651</v>
      </c>
      <c r="Y16" s="62">
        <f>L16/L$4*Quanta!J$12</f>
        <v>33191.506151231319</v>
      </c>
      <c r="Z16" s="62">
        <f>M16/M$4*Quanta!K$12</f>
        <v>32337.60610853897</v>
      </c>
      <c r="AA16" s="62">
        <f>N16/N$4*Quanta!L$12</f>
        <v>31525.390399896063</v>
      </c>
      <c r="AB16" s="62">
        <f>O16/O$4*Quanta!M$12</f>
        <v>30457.670562317559</v>
      </c>
      <c r="AC16" s="62">
        <f>P16/P$4*Quanta!N$12</f>
        <v>29484.646236432429</v>
      </c>
      <c r="AE16" s="29">
        <f>Baselines!J16/X16-1</f>
        <v>5.0636735272884481E-2</v>
      </c>
    </row>
    <row r="17" spans="1:31" x14ac:dyDescent="0.2">
      <c r="A17" s="20" t="s">
        <v>26</v>
      </c>
      <c r="B17" s="20" t="s">
        <v>27</v>
      </c>
      <c r="D17" s="62">
        <v>202405.49849628689</v>
      </c>
      <c r="E17" s="62">
        <f>D17*Populations!F17/Populations!$E17</f>
        <v>202930.0734935404</v>
      </c>
      <c r="F17" s="62">
        <f>D17*Populations!G17/Populations!$E17</f>
        <v>203482.04167101855</v>
      </c>
      <c r="G17" s="62">
        <f>D17*Populations!H17/Populations!$E17</f>
        <v>204045.78288583487</v>
      </c>
      <c r="H17" s="62">
        <f>D17*Populations!I17/Populations!$E17</f>
        <v>204608.26386530077</v>
      </c>
      <c r="I17" s="62">
        <f>D17*Populations!J17/Populations!$E17</f>
        <v>205180.79420536754</v>
      </c>
      <c r="K17" s="62">
        <f t="shared" si="3"/>
        <v>202405.49849628689</v>
      </c>
      <c r="L17" s="62">
        <f>E17/E$4*Populations!F$4</f>
        <v>203012.42670369489</v>
      </c>
      <c r="M17" s="62">
        <f>F17/F$4*Populations!G$4</f>
        <v>203639.44286133192</v>
      </c>
      <c r="N17" s="62">
        <f>G17/G$4*Populations!H$4</f>
        <v>204276.81520851568</v>
      </c>
      <c r="O17" s="62">
        <f>H17/H$4*Populations!I$4</f>
        <v>204906.69151104885</v>
      </c>
      <c r="P17" s="62">
        <f>I17/I$4*Populations!J$4</f>
        <v>205543.85906845637</v>
      </c>
      <c r="R17" s="62">
        <f>L17/L$4*Quanta!B$12</f>
        <v>18807.546578886428</v>
      </c>
      <c r="S17" s="62">
        <f>M17/M$4*Quanta!J$12</f>
        <v>17989.274324624726</v>
      </c>
      <c r="T17" s="62">
        <f>N17/N$4*Quanta!K$12</f>
        <v>17547.131008976779</v>
      </c>
      <c r="U17" s="62">
        <f>O17/O$4*Quanta!L$12</f>
        <v>17129.149911519075</v>
      </c>
      <c r="V17" s="62">
        <f>P17/P$4*Quanta!M$12</f>
        <v>16570.888746102821</v>
      </c>
      <c r="X17" s="62">
        <f>K17/K$4*Quanta!B$12</f>
        <v>18891.532848035375</v>
      </c>
      <c r="Y17" s="62">
        <f>L17/L$4*Quanta!J$12</f>
        <v>18063.011144966404</v>
      </c>
      <c r="Z17" s="62">
        <f>M17/M$4*Quanta!K$12</f>
        <v>17618.217099793004</v>
      </c>
      <c r="AA17" s="62">
        <f>N17/N$4*Quanta!L$12</f>
        <v>17195.00300740582</v>
      </c>
      <c r="AB17" s="62">
        <f>O17/O$4*Quanta!M$12</f>
        <v>16632.501809867164</v>
      </c>
      <c r="AC17" s="62">
        <f>P17/P$4*Quanta!N$12</f>
        <v>16121.062991875766</v>
      </c>
      <c r="AE17" s="29">
        <f>Baselines!J17/X17-1</f>
        <v>0.14527498504442615</v>
      </c>
    </row>
    <row r="18" spans="1:31" x14ac:dyDescent="0.2">
      <c r="A18" s="20" t="s">
        <v>28</v>
      </c>
      <c r="B18" s="20" t="s">
        <v>29</v>
      </c>
      <c r="D18" s="62">
        <v>359270.92053509806</v>
      </c>
      <c r="E18" s="62">
        <f>D18*Populations!F18/Populations!$E18</f>
        <v>359659.61460124346</v>
      </c>
      <c r="F18" s="62">
        <f>D18*Populations!G18/Populations!$E18</f>
        <v>360032.41986537317</v>
      </c>
      <c r="G18" s="62">
        <f>D18*Populations!H18/Populations!$E18</f>
        <v>360410.32927053701</v>
      </c>
      <c r="H18" s="62">
        <f>D18*Populations!I18/Populations!$E18</f>
        <v>360749.77611713647</v>
      </c>
      <c r="I18" s="62">
        <f>D18*Populations!J18/Populations!$E18</f>
        <v>361082.53410595981</v>
      </c>
      <c r="K18" s="62">
        <f t="shared" si="3"/>
        <v>359270.92053509806</v>
      </c>
      <c r="L18" s="62">
        <f>E18/E$4*Populations!F$4</f>
        <v>359805.57189241983</v>
      </c>
      <c r="M18" s="62">
        <f>F18/F$4*Populations!G$4</f>
        <v>360310.91879811848</v>
      </c>
      <c r="N18" s="62">
        <f>G18/G$4*Populations!H$4</f>
        <v>360818.40648885479</v>
      </c>
      <c r="O18" s="62">
        <f>H18/H$4*Populations!I$4</f>
        <v>361275.94111339323</v>
      </c>
      <c r="P18" s="62">
        <f>I18/I$4*Populations!J$4</f>
        <v>361721.46515853063</v>
      </c>
      <c r="R18" s="62">
        <f>L18/L$4*Quanta!B$12</f>
        <v>33333.230692258869</v>
      </c>
      <c r="S18" s="62">
        <f>M18/M$4*Quanta!J$12</f>
        <v>31829.452434863841</v>
      </c>
      <c r="T18" s="62">
        <f>N18/N$4*Quanta!K$12</f>
        <v>30993.864098808597</v>
      </c>
      <c r="U18" s="62">
        <f>O18/O$4*Quanta!L$12</f>
        <v>30200.818280367213</v>
      </c>
      <c r="V18" s="62">
        <f>P18/P$4*Quanta!M$12</f>
        <v>29161.883908304957</v>
      </c>
      <c r="X18" s="62">
        <f>K18/K$4*Quanta!B$12</f>
        <v>33532.579139677975</v>
      </c>
      <c r="Y18" s="62">
        <f>L18/L$4*Quanta!J$12</f>
        <v>32013.666161429632</v>
      </c>
      <c r="Z18" s="62">
        <f>M18/M$4*Quanta!K$12</f>
        <v>31172.919654537793</v>
      </c>
      <c r="AA18" s="62">
        <f>N18/N$4*Quanta!L$12</f>
        <v>30371.893052915559</v>
      </c>
      <c r="AB18" s="62">
        <f>O18/O$4*Quanta!M$12</f>
        <v>29325.16600662583</v>
      </c>
      <c r="AC18" s="62">
        <f>P18/P$4*Quanta!N$12</f>
        <v>28370.268767757942</v>
      </c>
      <c r="AE18" s="29">
        <f>Baselines!J18/X18-1</f>
        <v>7.5103702874499856E-2</v>
      </c>
    </row>
    <row r="19" spans="1:31" x14ac:dyDescent="0.2">
      <c r="A19" s="20" t="s">
        <v>32</v>
      </c>
      <c r="B19" s="20" t="s">
        <v>33</v>
      </c>
      <c r="D19" s="62">
        <v>193133.87408207898</v>
      </c>
      <c r="E19" s="62">
        <f>D19*Populations!F19/Populations!$E19</f>
        <v>193486.93274577739</v>
      </c>
      <c r="F19" s="62">
        <f>D19*Populations!G19/Populations!$E19</f>
        <v>193846.14759258326</v>
      </c>
      <c r="G19" s="62">
        <f>D19*Populations!H19/Populations!$E19</f>
        <v>194204.89760069005</v>
      </c>
      <c r="H19" s="62">
        <f>D19*Populations!I19/Populations!$E19</f>
        <v>194545.62566920483</v>
      </c>
      <c r="I19" s="62">
        <f>D19*Populations!J19/Populations!$E19</f>
        <v>194890.46176599883</v>
      </c>
      <c r="K19" s="62">
        <f t="shared" si="3"/>
        <v>193133.87408207898</v>
      </c>
      <c r="L19" s="62">
        <f>E19/E$4*Populations!F$4</f>
        <v>193565.45373460985</v>
      </c>
      <c r="M19" s="62">
        <f>F19/F$4*Populations!G$4</f>
        <v>193996.09504798605</v>
      </c>
      <c r="N19" s="62">
        <f>G19/G$4*Populations!H$4</f>
        <v>194424.78750938657</v>
      </c>
      <c r="O19" s="62">
        <f>H19/H$4*Populations!I$4</f>
        <v>194829.37663782295</v>
      </c>
      <c r="P19" s="62">
        <f>I19/I$4*Populations!J$4</f>
        <v>195235.31801383832</v>
      </c>
      <c r="R19" s="62">
        <f>L19/L$4*Quanta!B$12</f>
        <v>17932.356882223812</v>
      </c>
      <c r="S19" s="62">
        <f>M19/M$4*Quanta!J$12</f>
        <v>17137.392062600578</v>
      </c>
      <c r="T19" s="62">
        <f>N19/N$4*Quanta!K$12</f>
        <v>16700.853762270028</v>
      </c>
      <c r="U19" s="62">
        <f>O19/O$4*Quanta!L$12</f>
        <v>16286.738002487984</v>
      </c>
      <c r="V19" s="62">
        <f>P19/P$4*Quanta!M$12</f>
        <v>15739.817033598792</v>
      </c>
      <c r="X19" s="62">
        <f>K19/K$4*Quanta!B$12</f>
        <v>18026.165066641486</v>
      </c>
      <c r="Y19" s="62">
        <f>L19/L$4*Quanta!J$12</f>
        <v>17222.467633431334</v>
      </c>
      <c r="Z19" s="62">
        <f>M19/M$4*Quanta!K$12</f>
        <v>16783.906256288908</v>
      </c>
      <c r="AA19" s="62">
        <f>N19/N$4*Quanta!L$12</f>
        <v>16365.708475167054</v>
      </c>
      <c r="AB19" s="62">
        <f>O19/O$4*Quanta!M$12</f>
        <v>15814.515063648612</v>
      </c>
      <c r="AC19" s="62">
        <f>P19/P$4*Quanta!N$12</f>
        <v>15312.551171337811</v>
      </c>
      <c r="AE19" s="29">
        <f>Baselines!J19/X19-1</f>
        <v>9.2412053656450999E-2</v>
      </c>
    </row>
    <row r="20" spans="1:31" x14ac:dyDescent="0.2">
      <c r="A20" s="20" t="s">
        <v>34</v>
      </c>
      <c r="B20" s="20" t="s">
        <v>35</v>
      </c>
      <c r="D20" s="62">
        <v>207797.12995457966</v>
      </c>
      <c r="E20" s="62">
        <f>D20*Populations!F20/Populations!$E20</f>
        <v>207727.65275023718</v>
      </c>
      <c r="F20" s="62">
        <f>D20*Populations!G20/Populations!$E20</f>
        <v>207729.42694879649</v>
      </c>
      <c r="G20" s="62">
        <f>D20*Populations!H20/Populations!$E20</f>
        <v>207765.79655055382</v>
      </c>
      <c r="H20" s="62">
        <f>D20*Populations!I20/Populations!$E20</f>
        <v>207803.2588706291</v>
      </c>
      <c r="I20" s="62">
        <f>D20*Populations!J20/Populations!$E20</f>
        <v>207880.03114470979</v>
      </c>
      <c r="K20" s="62">
        <f t="shared" si="3"/>
        <v>207797.12995457966</v>
      </c>
      <c r="L20" s="62">
        <f>E20/E$4*Populations!F$4</f>
        <v>207811.95291702534</v>
      </c>
      <c r="M20" s="62">
        <f>F20/F$4*Populations!G$4</f>
        <v>207890.11365508439</v>
      </c>
      <c r="N20" s="62">
        <f>G20/G$4*Populations!H$4</f>
        <v>208001.04088578009</v>
      </c>
      <c r="O20" s="62">
        <f>H20/H$4*Populations!I$4</f>
        <v>208106.3465179803</v>
      </c>
      <c r="P20" s="62">
        <f>I20/I$4*Populations!J$4</f>
        <v>208247.87227398678</v>
      </c>
      <c r="R20" s="62">
        <f>L20/L$4*Quanta!B$12</f>
        <v>19252.185925745463</v>
      </c>
      <c r="S20" s="62">
        <f>M20/M$4*Quanta!J$12</f>
        <v>18364.773696937158</v>
      </c>
      <c r="T20" s="62">
        <f>N20/N$4*Quanta!K$12</f>
        <v>17867.037483919852</v>
      </c>
      <c r="U20" s="62">
        <f>O20/O$4*Quanta!L$12</f>
        <v>17396.624681985108</v>
      </c>
      <c r="V20" s="62">
        <f>P20/P$4*Quanta!M$12</f>
        <v>16788.885538611783</v>
      </c>
      <c r="X20" s="62">
        <f>K20/K$4*Quanta!B$12</f>
        <v>19394.761186966629</v>
      </c>
      <c r="Y20" s="62">
        <f>L20/L$4*Quanta!J$12</f>
        <v>18490.048528291118</v>
      </c>
      <c r="Z20" s="62">
        <f>M20/M$4*Quanta!K$12</f>
        <v>17985.971203869372</v>
      </c>
      <c r="AA20" s="62">
        <f>N20/N$4*Quanta!L$12</f>
        <v>17508.489741842383</v>
      </c>
      <c r="AB20" s="62">
        <f>O20/O$4*Quanta!M$12</f>
        <v>16892.221330500135</v>
      </c>
      <c r="AC20" s="62">
        <f>P20/P$4*Quanta!N$12</f>
        <v>16333.142143326853</v>
      </c>
      <c r="AE20" s="29">
        <f>Baselines!J20/X20-1</f>
        <v>5.7811426612813799E-2</v>
      </c>
    </row>
    <row r="21" spans="1:31" x14ac:dyDescent="0.2">
      <c r="A21" s="20" t="s">
        <v>37</v>
      </c>
      <c r="B21" s="20" t="s">
        <v>38</v>
      </c>
      <c r="D21" s="62">
        <v>361689.87613996718</v>
      </c>
      <c r="E21" s="62">
        <f>D21*Populations!F21/Populations!$E21</f>
        <v>363882.87228801206</v>
      </c>
      <c r="F21" s="62">
        <f>D21*Populations!G21/Populations!$E21</f>
        <v>366058.27237570396</v>
      </c>
      <c r="G21" s="62">
        <f>D21*Populations!H21/Populations!$E21</f>
        <v>368239.03194126138</v>
      </c>
      <c r="H21" s="62">
        <f>D21*Populations!I21/Populations!$E21</f>
        <v>370399.74124904088</v>
      </c>
      <c r="I21" s="62">
        <f>D21*Populations!J21/Populations!$E21</f>
        <v>372532.37382470252</v>
      </c>
      <c r="K21" s="62">
        <f t="shared" si="3"/>
        <v>361689.87613996718</v>
      </c>
      <c r="L21" s="62">
        <f>E21/E$4*Populations!F$4</f>
        <v>364030.54346428107</v>
      </c>
      <c r="M21" s="62">
        <f>F21/F$4*Populations!G$4</f>
        <v>366341.43253727315</v>
      </c>
      <c r="N21" s="62">
        <f>G21/G$4*Populations!H$4</f>
        <v>368655.97326515394</v>
      </c>
      <c r="O21" s="62">
        <f>H21/H$4*Populations!I$4</f>
        <v>370939.98102566798</v>
      </c>
      <c r="P21" s="62">
        <f>I21/I$4*Populations!J$4</f>
        <v>373191.5652262303</v>
      </c>
      <c r="R21" s="62">
        <f>L21/L$4*Quanta!B$12</f>
        <v>33724.641951768746</v>
      </c>
      <c r="S21" s="62">
        <f>M21/M$4*Quanta!J$12</f>
        <v>32362.18108726908</v>
      </c>
      <c r="T21" s="62">
        <f>N21/N$4*Quanta!K$12</f>
        <v>31667.101592133255</v>
      </c>
      <c r="U21" s="62">
        <f>O21/O$4*Quanta!L$12</f>
        <v>31008.682519390037</v>
      </c>
      <c r="V21" s="62">
        <f>P21/P$4*Quanta!M$12</f>
        <v>30086.600185356147</v>
      </c>
      <c r="X21" s="62">
        <f>K21/K$4*Quanta!B$12</f>
        <v>33758.352548042982</v>
      </c>
      <c r="Y21" s="62">
        <f>L21/L$4*Quanta!J$12</f>
        <v>32389.58260077687</v>
      </c>
      <c r="Z21" s="62">
        <f>M21/M$4*Quanta!K$12</f>
        <v>31694.659936218191</v>
      </c>
      <c r="AA21" s="62">
        <f>N21/N$4*Quanta!L$12</f>
        <v>31031.620316392055</v>
      </c>
      <c r="AB21" s="62">
        <f>O21/O$4*Quanta!M$12</f>
        <v>30109.606769131973</v>
      </c>
      <c r="AC21" s="62">
        <f>P21/P$4*Quanta!N$12</f>
        <v>29269.883120395549</v>
      </c>
      <c r="AE21" s="29">
        <f>Baselines!J21/X21-1</f>
        <v>-1.8257779231549365E-2</v>
      </c>
    </row>
    <row r="22" spans="1:31" x14ac:dyDescent="0.2">
      <c r="A22" s="20" t="s">
        <v>39</v>
      </c>
      <c r="B22" s="20" t="s">
        <v>40</v>
      </c>
      <c r="D22" s="62">
        <v>226386.80613631496</v>
      </c>
      <c r="E22" s="62">
        <f>D22*Populations!F22/Populations!$E22</f>
        <v>227625.68582312306</v>
      </c>
      <c r="F22" s="62">
        <f>D22*Populations!G22/Populations!$E22</f>
        <v>228857.57413150667</v>
      </c>
      <c r="G22" s="62">
        <f>D22*Populations!H22/Populations!$E22</f>
        <v>230101.07718786597</v>
      </c>
      <c r="H22" s="62">
        <f>D22*Populations!I22/Populations!$E22</f>
        <v>231364.38475568275</v>
      </c>
      <c r="I22" s="62">
        <f>D22*Populations!J22/Populations!$E22</f>
        <v>232624.50701601719</v>
      </c>
      <c r="K22" s="62">
        <f t="shared" si="3"/>
        <v>226386.80613631496</v>
      </c>
      <c r="L22" s="62">
        <f>E22/E$4*Populations!F$4</f>
        <v>227718.06102221715</v>
      </c>
      <c r="M22" s="62">
        <f>F22/F$4*Populations!G$4</f>
        <v>229034.60427276485</v>
      </c>
      <c r="N22" s="62">
        <f>G22/G$4*Populations!H$4</f>
        <v>230361.61080714595</v>
      </c>
      <c r="O22" s="62">
        <f>H22/H$4*Populations!I$4</f>
        <v>231701.83705281015</v>
      </c>
      <c r="P22" s="62">
        <f>I22/I$4*Populations!J$4</f>
        <v>233036.13318755027</v>
      </c>
      <c r="R22" s="62">
        <f>L22/L$4*Quanta!B$12</f>
        <v>21096.334392278375</v>
      </c>
      <c r="S22" s="62">
        <f>M22/M$4*Quanta!J$12</f>
        <v>20232.653695189376</v>
      </c>
      <c r="T22" s="62">
        <f>N22/N$4*Quanta!K$12</f>
        <v>19787.783357332297</v>
      </c>
      <c r="U22" s="62">
        <f>O22/O$4*Quanta!L$12</f>
        <v>19369.086838425403</v>
      </c>
      <c r="V22" s="62">
        <f>P22/P$4*Quanta!M$12</f>
        <v>18787.308238611906</v>
      </c>
      <c r="X22" s="62">
        <f>K22/K$4*Quanta!B$12</f>
        <v>21129.830050365297</v>
      </c>
      <c r="Y22" s="62">
        <f>L22/L$4*Quanta!J$12</f>
        <v>20261.192582845895</v>
      </c>
      <c r="Z22" s="62">
        <f>M22/M$4*Quanta!K$12</f>
        <v>19815.323223951767</v>
      </c>
      <c r="AA22" s="62">
        <f>N22/N$4*Quanta!L$12</f>
        <v>19390.690943445832</v>
      </c>
      <c r="AB22" s="62">
        <f>O22/O$4*Quanta!M$12</f>
        <v>18807.493282485655</v>
      </c>
      <c r="AC22" s="62">
        <f>P22/P$4*Quanta!N$12</f>
        <v>18277.316576256602</v>
      </c>
      <c r="AE22" s="29">
        <f>Baselines!J22/X22-1</f>
        <v>-2.7299322757937894E-2</v>
      </c>
    </row>
    <row r="23" spans="1:31" x14ac:dyDescent="0.2">
      <c r="A23" s="20" t="s">
        <v>41</v>
      </c>
      <c r="B23" s="20" t="s">
        <v>42</v>
      </c>
      <c r="D23" s="62">
        <v>208999.81934276101</v>
      </c>
      <c r="E23" s="62">
        <f>D23*Populations!F23/Populations!$E23</f>
        <v>210580.10975970625</v>
      </c>
      <c r="F23" s="62">
        <f>D23*Populations!G23/Populations!$E23</f>
        <v>211932.12449689239</v>
      </c>
      <c r="G23" s="62">
        <f>D23*Populations!H23/Populations!$E23</f>
        <v>213219.28640149394</v>
      </c>
      <c r="H23" s="62">
        <f>D23*Populations!I23/Populations!$E23</f>
        <v>214232.14654970684</v>
      </c>
      <c r="I23" s="62">
        <f>D23*Populations!J23/Populations!$E23</f>
        <v>215170.02433144618</v>
      </c>
      <c r="K23" s="62">
        <f t="shared" si="3"/>
        <v>208999.81934276101</v>
      </c>
      <c r="L23" s="62">
        <f>E23/E$4*Populations!F$4</f>
        <v>210665.56751239341</v>
      </c>
      <c r="M23" s="62">
        <f>F23/F$4*Populations!G$4</f>
        <v>212096.06215147607</v>
      </c>
      <c r="N23" s="62">
        <f>G23/G$4*Populations!H$4</f>
        <v>213460.70549029345</v>
      </c>
      <c r="O23" s="62">
        <f>H23/H$4*Populations!I$4</f>
        <v>214544.61093374796</v>
      </c>
      <c r="P23" s="62">
        <f>I23/I$4*Populations!J$4</f>
        <v>215550.76501298641</v>
      </c>
      <c r="R23" s="62">
        <f>L23/L$4*Quanta!B$12</f>
        <v>19516.551463816235</v>
      </c>
      <c r="S23" s="62">
        <f>M23/M$4*Quanta!J$12</f>
        <v>18736.322352903353</v>
      </c>
      <c r="T23" s="62">
        <f>N23/N$4*Quanta!K$12</f>
        <v>18336.016060772447</v>
      </c>
      <c r="U23" s="62">
        <f>O23/O$4*Quanta!L$12</f>
        <v>17934.83061139828</v>
      </c>
      <c r="V23" s="62">
        <f>P23/P$4*Quanta!M$12</f>
        <v>17377.642719931322</v>
      </c>
      <c r="X23" s="62">
        <f>K23/K$4*Quanta!B$12</f>
        <v>19507.014293980064</v>
      </c>
      <c r="Y23" s="62">
        <f>L23/L$4*Quanta!J$12</f>
        <v>18743.948612519973</v>
      </c>
      <c r="Z23" s="62">
        <f>M23/M$4*Quanta!K$12</f>
        <v>18349.856081370417</v>
      </c>
      <c r="AA23" s="62">
        <f>N23/N$4*Quanta!L$12</f>
        <v>17968.057065712241</v>
      </c>
      <c r="AB23" s="62">
        <f>O23/O$4*Quanta!M$12</f>
        <v>17414.822343468444</v>
      </c>
      <c r="AC23" s="62">
        <f>P23/P$4*Quanta!N$12</f>
        <v>16905.917191931516</v>
      </c>
      <c r="AE23" s="29">
        <f>Baselines!J23/X23-1</f>
        <v>0.18993094741122474</v>
      </c>
    </row>
    <row r="24" spans="1:31" x14ac:dyDescent="0.2">
      <c r="A24" s="20" t="s">
        <v>43</v>
      </c>
      <c r="B24" s="20" t="s">
        <v>44</v>
      </c>
      <c r="D24" s="62">
        <v>188257.56945221077</v>
      </c>
      <c r="E24" s="62">
        <f>D24*Populations!F24/Populations!$E24</f>
        <v>189465.85867693921</v>
      </c>
      <c r="F24" s="62">
        <f>D24*Populations!G24/Populations!$E24</f>
        <v>190712.61847666878</v>
      </c>
      <c r="G24" s="62">
        <f>D24*Populations!H24/Populations!$E24</f>
        <v>191947.62285885488</v>
      </c>
      <c r="H24" s="62">
        <f>D24*Populations!I24/Populations!$E24</f>
        <v>193152.59772266966</v>
      </c>
      <c r="I24" s="62">
        <f>D24*Populations!J24/Populations!$E24</f>
        <v>194337.2352629762</v>
      </c>
      <c r="K24" s="62">
        <f t="shared" si="3"/>
        <v>188257.56945221077</v>
      </c>
      <c r="L24" s="62">
        <f>E24/E$4*Populations!F$4</f>
        <v>189542.74783096209</v>
      </c>
      <c r="M24" s="62">
        <f>F24/F$4*Populations!G$4</f>
        <v>190860.14202670541</v>
      </c>
      <c r="N24" s="62">
        <f>G24/G$4*Populations!H$4</f>
        <v>192164.95695179692</v>
      </c>
      <c r="O24" s="62">
        <f>H24/H$4*Populations!I$4</f>
        <v>193434.31691582233</v>
      </c>
      <c r="P24" s="62">
        <f>I24/I$4*Populations!J$4</f>
        <v>194681.11258340022</v>
      </c>
      <c r="R24" s="62">
        <f>L24/L$4*Quanta!B$12</f>
        <v>17559.683987837692</v>
      </c>
      <c r="S24" s="62">
        <f>M24/M$4*Quanta!J$12</f>
        <v>16860.365577081426</v>
      </c>
      <c r="T24" s="62">
        <f>N24/N$4*Quanta!K$12</f>
        <v>16506.737054450601</v>
      </c>
      <c r="U24" s="62">
        <f>O24/O$4*Quanta!L$12</f>
        <v>16170.118154998123</v>
      </c>
      <c r="V24" s="62">
        <f>P24/P$4*Quanta!M$12</f>
        <v>15695.137145949036</v>
      </c>
      <c r="X24" s="62">
        <f>K24/K$4*Quanta!B$12</f>
        <v>17571.034797075852</v>
      </c>
      <c r="Y24" s="62">
        <f>L24/L$4*Quanta!J$12</f>
        <v>16864.547762464201</v>
      </c>
      <c r="Z24" s="62">
        <f>M24/M$4*Quanta!K$12</f>
        <v>16512.593880025455</v>
      </c>
      <c r="AA24" s="62">
        <f>N24/N$4*Quanta!L$12</f>
        <v>16175.487214891788</v>
      </c>
      <c r="AB24" s="62">
        <f>O24/O$4*Quanta!M$12</f>
        <v>15701.276529660587</v>
      </c>
      <c r="AC24" s="62">
        <f>P24/P$4*Quanta!N$12</f>
        <v>15269.084143448854</v>
      </c>
      <c r="AE24" s="29">
        <f>Baselines!J24/X24-1</f>
        <v>3.7161454089932988E-2</v>
      </c>
    </row>
    <row r="25" spans="1:31" x14ac:dyDescent="0.2">
      <c r="A25" s="20" t="s">
        <v>45</v>
      </c>
      <c r="B25" s="20" t="s">
        <v>46</v>
      </c>
      <c r="D25" s="62">
        <v>558458.66987437592</v>
      </c>
      <c r="E25" s="62">
        <f>D25*Populations!F25/Populations!$E25</f>
        <v>558331.61562700628</v>
      </c>
      <c r="F25" s="62">
        <f>D25*Populations!G25/Populations!$E25</f>
        <v>558323.95952706318</v>
      </c>
      <c r="G25" s="62">
        <f>D25*Populations!H25/Populations!$E25</f>
        <v>558367.10916893382</v>
      </c>
      <c r="H25" s="62">
        <f>D25*Populations!I25/Populations!$E25</f>
        <v>558455.96159412386</v>
      </c>
      <c r="I25" s="62">
        <f>D25*Populations!J25/Populations!$E25</f>
        <v>558583.53666461899</v>
      </c>
      <c r="K25" s="62">
        <f t="shared" si="3"/>
        <v>558458.66987437592</v>
      </c>
      <c r="L25" s="62">
        <f>E25/E$4*Populations!F$4</f>
        <v>558558.19811468816</v>
      </c>
      <c r="M25" s="62">
        <f>F25/F$4*Populations!G$4</f>
        <v>558755.8445970593</v>
      </c>
      <c r="N25" s="62">
        <f>G25/G$4*Populations!H$4</f>
        <v>558999.3243919852</v>
      </c>
      <c r="O25" s="62">
        <f>H25/H$4*Populations!I$4</f>
        <v>559270.48733577342</v>
      </c>
      <c r="P25" s="62">
        <f>I25/I$4*Populations!J$4</f>
        <v>559571.94328448921</v>
      </c>
      <c r="R25" s="62">
        <f>L25/L$4*Quanta!B$12</f>
        <v>51746.139379898726</v>
      </c>
      <c r="S25" s="62">
        <f>M25/M$4*Quanta!J$12</f>
        <v>49359.849092636323</v>
      </c>
      <c r="T25" s="62">
        <f>N25/N$4*Quanta!K$12</f>
        <v>48017.36491252471</v>
      </c>
      <c r="U25" s="62">
        <f>O25/O$4*Quanta!L$12</f>
        <v>46752.148248639482</v>
      </c>
      <c r="V25" s="62">
        <f>P25/P$4*Quanta!M$12</f>
        <v>45112.534422736462</v>
      </c>
      <c r="X25" s="62">
        <f>K25/K$4*Quanta!B$12</f>
        <v>52123.783121412867</v>
      </c>
      <c r="Y25" s="62">
        <f>L25/L$4*Quanta!J$12</f>
        <v>49697.661968169246</v>
      </c>
      <c r="Z25" s="62">
        <f>M25/M$4*Quanta!K$12</f>
        <v>48341.724164864492</v>
      </c>
      <c r="AA25" s="62">
        <f>N25/N$4*Quanta!L$12</f>
        <v>47053.773842354829</v>
      </c>
      <c r="AB25" s="62">
        <f>O25/O$4*Quanta!M$12</f>
        <v>45396.601371195153</v>
      </c>
      <c r="AC25" s="62">
        <f>P25/P$4*Quanta!N$12</f>
        <v>43887.930230847604</v>
      </c>
      <c r="AE25" s="29">
        <f>Baselines!J25/X25-1</f>
        <v>-2.2173814949706938E-2</v>
      </c>
    </row>
    <row r="26" spans="1:31" x14ac:dyDescent="0.2">
      <c r="A26" s="20" t="s">
        <v>47</v>
      </c>
      <c r="B26" s="20" t="s">
        <v>48</v>
      </c>
      <c r="D26" s="62">
        <v>456369.58994411863</v>
      </c>
      <c r="E26" s="62">
        <f>D26*Populations!F26/Populations!$E26</f>
        <v>457283.89695133263</v>
      </c>
      <c r="F26" s="62">
        <f>D26*Populations!G26/Populations!$E26</f>
        <v>458247.15142590861</v>
      </c>
      <c r="G26" s="62">
        <f>D26*Populations!H26/Populations!$E26</f>
        <v>459279.50612217671</v>
      </c>
      <c r="H26" s="62">
        <f>D26*Populations!I26/Populations!$E26</f>
        <v>460305.39829572116</v>
      </c>
      <c r="I26" s="62">
        <f>D26*Populations!J26/Populations!$E26</f>
        <v>461322.99565572251</v>
      </c>
      <c r="K26" s="62">
        <f t="shared" si="3"/>
        <v>456369.58994411863</v>
      </c>
      <c r="L26" s="62">
        <f>E26/E$4*Populations!F$4</f>
        <v>457469.4721902195</v>
      </c>
      <c r="M26" s="62">
        <f>F26/F$4*Populations!G$4</f>
        <v>458601.6232333458</v>
      </c>
      <c r="N26" s="62">
        <f>G26/G$4*Populations!H$4</f>
        <v>459799.52868553676</v>
      </c>
      <c r="O26" s="62">
        <f>H26/H$4*Populations!I$4</f>
        <v>460976.76832615637</v>
      </c>
      <c r="P26" s="62">
        <f>I26/I$4*Populations!J$4</f>
        <v>462139.30095810781</v>
      </c>
      <c r="R26" s="62">
        <f>L26/L$4*Quanta!B$12</f>
        <v>42381.043103306496</v>
      </c>
      <c r="S26" s="62">
        <f>M26/M$4*Quanta!J$12</f>
        <v>40512.340291957182</v>
      </c>
      <c r="T26" s="62">
        <f>N26/N$4*Quanta!K$12</f>
        <v>39496.222610849443</v>
      </c>
      <c r="U26" s="62">
        <f>O26/O$4*Quanta!L$12</f>
        <v>38535.296783904982</v>
      </c>
      <c r="V26" s="62">
        <f>P26/P$4*Quanta!M$12</f>
        <v>37257.541899259653</v>
      </c>
      <c r="X26" s="62">
        <f>K26/K$4*Quanta!B$12</f>
        <v>42595.290954666991</v>
      </c>
      <c r="Y26" s="62">
        <f>L26/L$4*Quanta!J$12</f>
        <v>40703.30229939289</v>
      </c>
      <c r="Z26" s="62">
        <f>M26/M$4*Quanta!K$12</f>
        <v>39676.709221525685</v>
      </c>
      <c r="AA26" s="62">
        <f>N26/N$4*Quanta!L$12</f>
        <v>38703.630025175727</v>
      </c>
      <c r="AB26" s="62">
        <f>O26/O$4*Quanta!M$12</f>
        <v>37417.991950146177</v>
      </c>
      <c r="AC26" s="62">
        <f>P26/P$4*Quanta!N$12</f>
        <v>36246.165735780065</v>
      </c>
      <c r="AE26" s="29">
        <f>Baselines!J26/X26-1</f>
        <v>-3.3930768455254223E-2</v>
      </c>
    </row>
    <row r="27" spans="1:31" x14ac:dyDescent="0.2">
      <c r="A27" s="20" t="s">
        <v>50</v>
      </c>
      <c r="B27" s="20" t="s">
        <v>51</v>
      </c>
      <c r="D27" s="62">
        <v>225953.65894701626</v>
      </c>
      <c r="E27" s="62">
        <f>D27*Populations!F27/Populations!$E27</f>
        <v>227050.28604253853</v>
      </c>
      <c r="F27" s="62">
        <f>D27*Populations!G27/Populations!$E27</f>
        <v>228087.0644738905</v>
      </c>
      <c r="G27" s="62">
        <f>D27*Populations!H27/Populations!$E27</f>
        <v>229204.70768043865</v>
      </c>
      <c r="H27" s="62">
        <f>D27*Populations!I27/Populations!$E27</f>
        <v>230313.5060879362</v>
      </c>
      <c r="I27" s="62">
        <f>D27*Populations!J27/Populations!$E27</f>
        <v>231478.14214608117</v>
      </c>
      <c r="K27" s="62">
        <f t="shared" si="3"/>
        <v>225953.65894701626</v>
      </c>
      <c r="L27" s="62">
        <f>E27/E$4*Populations!F$4</f>
        <v>227142.42773253153</v>
      </c>
      <c r="M27" s="62">
        <f>F27/F$4*Populations!G$4</f>
        <v>228263.49859627517</v>
      </c>
      <c r="N27" s="62">
        <f>G27/G$4*Populations!H$4</f>
        <v>229464.22637882023</v>
      </c>
      <c r="O27" s="62">
        <f>H27/H$4*Populations!I$4</f>
        <v>230649.4256451788</v>
      </c>
      <c r="P27" s="62">
        <f>I27/I$4*Populations!J$4</f>
        <v>231887.73983923663</v>
      </c>
      <c r="R27" s="62">
        <f>L27/L$4*Quanta!B$12</f>
        <v>21043.006376432721</v>
      </c>
      <c r="S27" s="62">
        <f>M27/M$4*Quanta!J$12</f>
        <v>20164.535106016578</v>
      </c>
      <c r="T27" s="62">
        <f>N27/N$4*Quanta!K$12</f>
        <v>19710.69912183952</v>
      </c>
      <c r="U27" s="62">
        <f>O27/O$4*Quanta!L$12</f>
        <v>19281.110635027773</v>
      </c>
      <c r="V27" s="62">
        <f>P27/P$4*Quanta!M$12</f>
        <v>18694.725086296316</v>
      </c>
      <c r="X27" s="62">
        <f>K27/K$4*Quanta!B$12</f>
        <v>21089.402223969952</v>
      </c>
      <c r="Y27" s="62">
        <f>L27/L$4*Quanta!J$12</f>
        <v>20209.975666247083</v>
      </c>
      <c r="Z27" s="62">
        <f>M27/M$4*Quanta!K$12</f>
        <v>19748.609688379343</v>
      </c>
      <c r="AA27" s="62">
        <f>N27/N$4*Quanta!L$12</f>
        <v>19315.153600022357</v>
      </c>
      <c r="AB27" s="62">
        <f>O27/O$4*Quanta!M$12</f>
        <v>18722.067889527174</v>
      </c>
      <c r="AC27" s="62">
        <f>P27/P$4*Quanta!N$12</f>
        <v>18187.246643778351</v>
      </c>
      <c r="AE27" s="29">
        <f>Baselines!J27/X27-1</f>
        <v>5.9735102475921842E-4</v>
      </c>
    </row>
    <row r="28" spans="1:31" x14ac:dyDescent="0.2">
      <c r="A28" s="20" t="s">
        <v>52</v>
      </c>
      <c r="B28" s="20" t="s">
        <v>53</v>
      </c>
      <c r="D28" s="62">
        <v>202829.91493790812</v>
      </c>
      <c r="E28" s="62">
        <f>D28*Populations!F28/Populations!$E28</f>
        <v>203549.51629736705</v>
      </c>
      <c r="F28" s="62">
        <f>D28*Populations!G28/Populations!$E28</f>
        <v>204261.89686289034</v>
      </c>
      <c r="G28" s="62">
        <f>D28*Populations!H28/Populations!$E28</f>
        <v>205016.50517741902</v>
      </c>
      <c r="H28" s="62">
        <f>D28*Populations!I28/Populations!$E28</f>
        <v>205808.71671492481</v>
      </c>
      <c r="I28" s="62">
        <f>D28*Populations!J28/Populations!$E28</f>
        <v>206627.47600596191</v>
      </c>
      <c r="K28" s="62">
        <f t="shared" si="3"/>
        <v>202829.91493790812</v>
      </c>
      <c r="L28" s="62">
        <f>E28/E$4*Populations!F$4</f>
        <v>203632.1208901901</v>
      </c>
      <c r="M28" s="62">
        <f>F28/F$4*Populations!G$4</f>
        <v>204419.90130120763</v>
      </c>
      <c r="N28" s="62">
        <f>G28/G$4*Populations!H$4</f>
        <v>205248.63660747922</v>
      </c>
      <c r="O28" s="62">
        <f>H28/H$4*Populations!I$4</f>
        <v>206108.89525924844</v>
      </c>
      <c r="P28" s="62">
        <f>I28/I$4*Populations!J$4</f>
        <v>206993.10075450153</v>
      </c>
      <c r="R28" s="62">
        <f>L28/L$4*Quanta!B$12</f>
        <v>18864.956499384472</v>
      </c>
      <c r="S28" s="62">
        <f>M28/M$4*Quanta!J$12</f>
        <v>18058.21912616523</v>
      </c>
      <c r="T28" s="62">
        <f>N28/N$4*Quanta!K$12</f>
        <v>17630.609290090248</v>
      </c>
      <c r="U28" s="62">
        <f>O28/O$4*Quanta!L$12</f>
        <v>17229.647987376156</v>
      </c>
      <c r="V28" s="62">
        <f>P28/P$4*Quanta!M$12</f>
        <v>16687.726207725409</v>
      </c>
      <c r="X28" s="62">
        <f>K28/K$4*Quanta!B$12</f>
        <v>18931.145789421356</v>
      </c>
      <c r="Y28" s="62">
        <f>L28/L$4*Quanta!J$12</f>
        <v>18118.148375622099</v>
      </c>
      <c r="Z28" s="62">
        <f>M28/M$4*Quanta!K$12</f>
        <v>17685.739805796769</v>
      </c>
      <c r="AA28" s="62">
        <f>N28/N$4*Quanta!L$12</f>
        <v>17276.806083593303</v>
      </c>
      <c r="AB28" s="62">
        <f>O28/O$4*Quanta!M$12</f>
        <v>16730.086012073076</v>
      </c>
      <c r="AC28" s="62">
        <f>P28/P$4*Quanta!N$12</f>
        <v>16234.728837292269</v>
      </c>
      <c r="AE28" s="29">
        <f>Baselines!J28/X28-1</f>
        <v>5.8573011000647712E-2</v>
      </c>
    </row>
    <row r="29" spans="1:31" x14ac:dyDescent="0.2">
      <c r="A29" s="20" t="s">
        <v>54</v>
      </c>
      <c r="B29" s="20" t="s">
        <v>55</v>
      </c>
      <c r="D29" s="62">
        <v>238245.27473132795</v>
      </c>
      <c r="E29" s="62">
        <f>D29*Populations!F29/Populations!$E29</f>
        <v>238813.56543977611</v>
      </c>
      <c r="F29" s="62">
        <f>D29*Populations!G29/Populations!$E29</f>
        <v>239291.42738034602</v>
      </c>
      <c r="G29" s="62">
        <f>D29*Populations!H29/Populations!$E29</f>
        <v>239816.18061517554</v>
      </c>
      <c r="H29" s="62">
        <f>D29*Populations!I29/Populations!$E29</f>
        <v>240306.15292279061</v>
      </c>
      <c r="I29" s="62">
        <f>D29*Populations!J29/Populations!$E29</f>
        <v>240746.31430502122</v>
      </c>
      <c r="K29" s="62">
        <f t="shared" si="3"/>
        <v>238245.27473132795</v>
      </c>
      <c r="L29" s="62">
        <f>E29/E$4*Populations!F$4</f>
        <v>238910.48091121821</v>
      </c>
      <c r="M29" s="62">
        <f>F29/F$4*Populations!G$4</f>
        <v>239476.52850864286</v>
      </c>
      <c r="N29" s="62">
        <f>G29/G$4*Populations!H$4</f>
        <v>240087.71423101588</v>
      </c>
      <c r="O29" s="62">
        <f>H29/H$4*Populations!I$4</f>
        <v>240656.64707254176</v>
      </c>
      <c r="P29" s="62">
        <f>I29/I$4*Populations!J$4</f>
        <v>241172.31191352452</v>
      </c>
      <c r="R29" s="62">
        <f>L29/L$4*Quanta!B$12</f>
        <v>22133.226378698884</v>
      </c>
      <c r="S29" s="62">
        <f>M29/M$4*Quanta!J$12</f>
        <v>21155.08128051757</v>
      </c>
      <c r="T29" s="62">
        <f>N29/N$4*Quanta!K$12</f>
        <v>20623.243861312134</v>
      </c>
      <c r="U29" s="62">
        <f>O29/O$4*Quanta!L$12</f>
        <v>20117.663090991973</v>
      </c>
      <c r="V29" s="62">
        <f>P29/P$4*Quanta!M$12</f>
        <v>19443.244704422956</v>
      </c>
      <c r="X29" s="62">
        <f>K29/K$4*Quanta!B$12</f>
        <v>22236.641133336907</v>
      </c>
      <c r="Y29" s="62">
        <f>L29/L$4*Quanta!J$12</f>
        <v>21257.03706624416</v>
      </c>
      <c r="Z29" s="62">
        <f>M29/M$4*Quanta!K$12</f>
        <v>20718.724281931296</v>
      </c>
      <c r="AA29" s="62">
        <f>N29/N$4*Quanta!L$12</f>
        <v>20209.385798528005</v>
      </c>
      <c r="AB29" s="62">
        <f>O29/O$4*Quanta!M$12</f>
        <v>19534.365073552424</v>
      </c>
      <c r="AC29" s="62">
        <f>P29/P$4*Quanta!N$12</f>
        <v>18915.447291273034</v>
      </c>
      <c r="AE29" s="29">
        <f>Baselines!J29/X29-1</f>
        <v>-5.2779604900732857E-2</v>
      </c>
    </row>
    <row r="30" spans="1:31" x14ac:dyDescent="0.2">
      <c r="A30" s="20" t="s">
        <v>57</v>
      </c>
      <c r="B30" s="20" t="s">
        <v>58</v>
      </c>
      <c r="D30" s="62">
        <v>156343.52711548778</v>
      </c>
      <c r="E30" s="62">
        <f>D30*Populations!F30/Populations!$E30</f>
        <v>156687.29970410853</v>
      </c>
      <c r="F30" s="62">
        <f>D30*Populations!G30/Populations!$E30</f>
        <v>157019.00942383378</v>
      </c>
      <c r="G30" s="62">
        <f>D30*Populations!H30/Populations!$E30</f>
        <v>157358.35693994511</v>
      </c>
      <c r="H30" s="62">
        <f>D30*Populations!I30/Populations!$E30</f>
        <v>157694.32101369882</v>
      </c>
      <c r="I30" s="62">
        <f>D30*Populations!J30/Populations!$E30</f>
        <v>158018.09850951281</v>
      </c>
      <c r="K30" s="62">
        <f t="shared" si="3"/>
        <v>156343.52711548778</v>
      </c>
      <c r="L30" s="62">
        <f>E30/E$4*Populations!F$4</f>
        <v>156750.88664269741</v>
      </c>
      <c r="M30" s="62">
        <f>F30/F$4*Populations!G$4</f>
        <v>157140.46967055716</v>
      </c>
      <c r="N30" s="62">
        <f>G30/G$4*Populations!H$4</f>
        <v>157536.52708481601</v>
      </c>
      <c r="O30" s="62">
        <f>H30/H$4*Populations!I$4</f>
        <v>157924.32318506244</v>
      </c>
      <c r="P30" s="62">
        <f>I30/I$4*Populations!J$4</f>
        <v>158297.70956922774</v>
      </c>
      <c r="R30" s="62">
        <f>L30/L$4*Quanta!B$12</f>
        <v>14521.769182716842</v>
      </c>
      <c r="S30" s="62">
        <f>M30/M$4*Quanta!J$12</f>
        <v>13881.608477631518</v>
      </c>
      <c r="T30" s="62">
        <f>N30/N$4*Quanta!K$12</f>
        <v>13532.196870383015</v>
      </c>
      <c r="U30" s="62">
        <f>O30/O$4*Quanta!L$12</f>
        <v>13201.664555528967</v>
      </c>
      <c r="V30" s="62">
        <f>P30/P$4*Quanta!M$12</f>
        <v>12761.917314984996</v>
      </c>
      <c r="X30" s="62">
        <f>K30/K$4*Quanta!B$12</f>
        <v>14592.335188631892</v>
      </c>
      <c r="Y30" s="62">
        <f>L30/L$4*Quanta!J$12</f>
        <v>13946.895066393867</v>
      </c>
      <c r="Z30" s="62">
        <f>M30/M$4*Quanta!K$12</f>
        <v>13595.278355306369</v>
      </c>
      <c r="AA30" s="62">
        <f>N30/N$4*Quanta!L$12</f>
        <v>13260.638777017492</v>
      </c>
      <c r="AB30" s="62">
        <f>O30/O$4*Quanta!M$12</f>
        <v>12818.891232041407</v>
      </c>
      <c r="AC30" s="62">
        <f>P30/P$4*Quanta!N$12</f>
        <v>12415.48815421071</v>
      </c>
      <c r="AE30" s="29">
        <f>Baselines!J30/X30-1</f>
        <v>1.1147277612895801E-2</v>
      </c>
    </row>
    <row r="31" spans="1:31" x14ac:dyDescent="0.2">
      <c r="A31" s="20" t="s">
        <v>59</v>
      </c>
      <c r="B31" s="20" t="s">
        <v>60</v>
      </c>
      <c r="D31" s="62">
        <v>273763.81348182779</v>
      </c>
      <c r="E31" s="62">
        <f>D31*Populations!F31/Populations!$E31</f>
        <v>274410.09031754249</v>
      </c>
      <c r="F31" s="62">
        <f>D31*Populations!G31/Populations!$E31</f>
        <v>275071.22683734103</v>
      </c>
      <c r="G31" s="62">
        <f>D31*Populations!H31/Populations!$E31</f>
        <v>275782.91607430304</v>
      </c>
      <c r="H31" s="62">
        <f>D31*Populations!I31/Populations!$E31</f>
        <v>276515.92918906448</v>
      </c>
      <c r="I31" s="62">
        <f>D31*Populations!J31/Populations!$E31</f>
        <v>277248.37216039933</v>
      </c>
      <c r="K31" s="62">
        <f t="shared" si="3"/>
        <v>273763.81348182779</v>
      </c>
      <c r="L31" s="62">
        <f>E31/E$4*Populations!F$4</f>
        <v>274521.45159311581</v>
      </c>
      <c r="M31" s="62">
        <f>F31/F$4*Populations!G$4</f>
        <v>275284.00501751649</v>
      </c>
      <c r="N31" s="62">
        <f>G31/G$4*Populations!H$4</f>
        <v>276095.17328812636</v>
      </c>
      <c r="O31" s="62">
        <f>H31/H$4*Populations!I$4</f>
        <v>276919.23644655664</v>
      </c>
      <c r="P31" s="62">
        <f>I31/I$4*Populations!J$4</f>
        <v>277738.95970622619</v>
      </c>
      <c r="R31" s="62">
        <f>L31/L$4*Quanta!B$12</f>
        <v>25432.310088469436</v>
      </c>
      <c r="S31" s="62">
        <f>M31/M$4*Quanta!J$12</f>
        <v>24318.272599152817</v>
      </c>
      <c r="T31" s="62">
        <f>N31/N$4*Quanta!K$12</f>
        <v>23716.240982549545</v>
      </c>
      <c r="U31" s="62">
        <f>O31/O$4*Quanta!L$12</f>
        <v>23149.029831564556</v>
      </c>
      <c r="V31" s="62">
        <f>P31/P$4*Quanta!M$12</f>
        <v>22391.237678462512</v>
      </c>
      <c r="X31" s="62">
        <f>K31/K$4*Quanta!B$12</f>
        <v>25551.766693187219</v>
      </c>
      <c r="Y31" s="62">
        <f>L31/L$4*Quanta!J$12</f>
        <v>24425.519758434359</v>
      </c>
      <c r="Z31" s="62">
        <f>M31/M$4*Quanta!K$12</f>
        <v>23816.669778465875</v>
      </c>
      <c r="AA31" s="62">
        <f>N31/N$4*Quanta!L$12</f>
        <v>23240.314032571896</v>
      </c>
      <c r="AB31" s="62">
        <f>O31/O$4*Quanta!M$12</f>
        <v>22477.83938835415</v>
      </c>
      <c r="AC31" s="62">
        <f>P31/P$4*Quanta!N$12</f>
        <v>21783.415398612829</v>
      </c>
      <c r="AE31" s="29">
        <f>Baselines!J31/X31-1</f>
        <v>6.7444678169259475E-4</v>
      </c>
    </row>
    <row r="32" spans="1:31" x14ac:dyDescent="0.2">
      <c r="A32" s="20" t="s">
        <v>61</v>
      </c>
      <c r="B32" s="20" t="s">
        <v>62</v>
      </c>
      <c r="D32" s="62">
        <v>185916.03134411699</v>
      </c>
      <c r="E32" s="62">
        <f>D32*Populations!F32/Populations!$E32</f>
        <v>186056.9907293033</v>
      </c>
      <c r="F32" s="62">
        <f>D32*Populations!G32/Populations!$E32</f>
        <v>186222.35591601062</v>
      </c>
      <c r="G32" s="62">
        <f>D32*Populations!H32/Populations!$E32</f>
        <v>186372.45204093494</v>
      </c>
      <c r="H32" s="62">
        <f>D32*Populations!I32/Populations!$E32</f>
        <v>186533.82237055746</v>
      </c>
      <c r="I32" s="62">
        <f>D32*Populations!J32/Populations!$E32</f>
        <v>186704.56750182831</v>
      </c>
      <c r="K32" s="62">
        <f t="shared" si="3"/>
        <v>185916.03134411699</v>
      </c>
      <c r="L32" s="62">
        <f>E32/E$4*Populations!F$4</f>
        <v>186132.49649439004</v>
      </c>
      <c r="M32" s="62">
        <f>F32/F$4*Populations!G$4</f>
        <v>186366.40607514716</v>
      </c>
      <c r="N32" s="62">
        <f>G32/G$4*Populations!H$4</f>
        <v>186583.47360614329</v>
      </c>
      <c r="O32" s="62">
        <f>H32/H$4*Populations!I$4</f>
        <v>186805.88786982335</v>
      </c>
      <c r="P32" s="62">
        <f>I32/I$4*Populations!J$4</f>
        <v>187034.93891159224</v>
      </c>
      <c r="R32" s="62">
        <f>L32/L$4*Quanta!B$12</f>
        <v>17243.750318654467</v>
      </c>
      <c r="S32" s="62">
        <f>M32/M$4*Quanta!J$12</f>
        <v>16463.394108101038</v>
      </c>
      <c r="T32" s="62">
        <f>N32/N$4*Quanta!K$12</f>
        <v>16027.294395279345</v>
      </c>
      <c r="U32" s="62">
        <f>O32/O$4*Quanta!L$12</f>
        <v>15616.015436489968</v>
      </c>
      <c r="V32" s="62">
        <f>P32/P$4*Quanta!M$12</f>
        <v>15078.704751310031</v>
      </c>
      <c r="X32" s="62">
        <f>K32/K$4*Quanta!B$12</f>
        <v>17352.487156756724</v>
      </c>
      <c r="Y32" s="62">
        <f>L32/L$4*Quanta!J$12</f>
        <v>16561.120977711045</v>
      </c>
      <c r="Z32" s="62">
        <f>M32/M$4*Quanta!K$12</f>
        <v>16123.810575223299</v>
      </c>
      <c r="AA32" s="62">
        <f>N32/N$4*Quanta!L$12</f>
        <v>15705.665797241751</v>
      </c>
      <c r="AB32" s="62">
        <f>O32/O$4*Quanta!M$12</f>
        <v>15163.239644231642</v>
      </c>
      <c r="AC32" s="62">
        <f>P32/P$4*Quanta!N$12</f>
        <v>14669.38514018656</v>
      </c>
      <c r="AE32" s="29">
        <f>Baselines!J32/X32-1</f>
        <v>6.1807441985378908E-2</v>
      </c>
    </row>
    <row r="33" spans="1:31" x14ac:dyDescent="0.2">
      <c r="A33" s="20" t="s">
        <v>63</v>
      </c>
      <c r="B33" s="20" t="s">
        <v>64</v>
      </c>
      <c r="D33" s="62">
        <v>169389.8690264968</v>
      </c>
      <c r="E33" s="62">
        <f>D33*Populations!F33/Populations!$E33</f>
        <v>169839.17132734525</v>
      </c>
      <c r="F33" s="62">
        <f>D33*Populations!G33/Populations!$E33</f>
        <v>170262.9324697488</v>
      </c>
      <c r="G33" s="62">
        <f>D33*Populations!H33/Populations!$E33</f>
        <v>170676.19124266572</v>
      </c>
      <c r="H33" s="62">
        <f>D33*Populations!I33/Populations!$E33</f>
        <v>170992.37382981047</v>
      </c>
      <c r="I33" s="62">
        <f>D33*Populations!J33/Populations!$E33</f>
        <v>171302.09587489913</v>
      </c>
      <c r="K33" s="62">
        <f t="shared" si="3"/>
        <v>169389.8690264968</v>
      </c>
      <c r="L33" s="62">
        <f>E33/E$4*Populations!F$4</f>
        <v>169908.0955667544</v>
      </c>
      <c r="M33" s="62">
        <f>F33/F$4*Populations!G$4</f>
        <v>170394.63740064541</v>
      </c>
      <c r="N33" s="62">
        <f>G33/G$4*Populations!H$4</f>
        <v>170869.44060235069</v>
      </c>
      <c r="O33" s="62">
        <f>H33/H$4*Populations!I$4</f>
        <v>171241.77163319784</v>
      </c>
      <c r="P33" s="62">
        <f>I33/I$4*Populations!J$4</f>
        <v>171605.21280271155</v>
      </c>
      <c r="R33" s="62">
        <f>L33/L$4*Quanta!B$12</f>
        <v>15740.683826048074</v>
      </c>
      <c r="S33" s="62">
        <f>M33/M$4*Quanta!J$12</f>
        <v>15052.466420920564</v>
      </c>
      <c r="T33" s="62">
        <f>N33/N$4*Quanta!K$12</f>
        <v>14677.477992886954</v>
      </c>
      <c r="U33" s="62">
        <f>O33/O$4*Quanta!L$12</f>
        <v>14314.935035984399</v>
      </c>
      <c r="V33" s="62">
        <f>P33/P$4*Quanta!M$12</f>
        <v>13834.764524188266</v>
      </c>
      <c r="X33" s="62">
        <f>K33/K$4*Quanta!B$12</f>
        <v>15810.016519374243</v>
      </c>
      <c r="Y33" s="62">
        <f>L33/L$4*Quanta!J$12</f>
        <v>15117.556465258705</v>
      </c>
      <c r="Z33" s="62">
        <f>M33/M$4*Quanta!K$12</f>
        <v>14741.98550233376</v>
      </c>
      <c r="AA33" s="62">
        <f>N33/N$4*Quanta!L$12</f>
        <v>14382.936908587017</v>
      </c>
      <c r="AB33" s="62">
        <f>O33/O$4*Quanta!M$12</f>
        <v>13899.883188834001</v>
      </c>
      <c r="AC33" s="62">
        <f>P33/P$4*Quanta!N$12</f>
        <v>13459.212344579899</v>
      </c>
      <c r="AE33" s="29">
        <f>Baselines!J33/X33-1</f>
        <v>6.1352464713563037E-2</v>
      </c>
    </row>
    <row r="34" spans="1:31" x14ac:dyDescent="0.2">
      <c r="A34" s="20" t="s">
        <v>65</v>
      </c>
      <c r="B34" s="20" t="s">
        <v>66</v>
      </c>
      <c r="D34" s="62">
        <v>574269.40630847157</v>
      </c>
      <c r="E34" s="62">
        <f>D34*Populations!F34/Populations!$E34</f>
        <v>575500.89706071024</v>
      </c>
      <c r="F34" s="62">
        <f>D34*Populations!G34/Populations!$E34</f>
        <v>576638.87265906297</v>
      </c>
      <c r="G34" s="62">
        <f>D34*Populations!H34/Populations!$E34</f>
        <v>577795.38668103761</v>
      </c>
      <c r="H34" s="62">
        <f>D34*Populations!I34/Populations!$E34</f>
        <v>578801.02788103907</v>
      </c>
      <c r="I34" s="62">
        <f>D34*Populations!J34/Populations!$E34</f>
        <v>579782.85347395134</v>
      </c>
      <c r="K34" s="62">
        <f t="shared" si="3"/>
        <v>574269.40630847157</v>
      </c>
      <c r="L34" s="62">
        <f>E34/E$4*Populations!F$4</f>
        <v>575734.44719699037</v>
      </c>
      <c r="M34" s="62">
        <f>F34/F$4*Populations!G$4</f>
        <v>577084.92501922278</v>
      </c>
      <c r="N34" s="62">
        <f>G34/G$4*Populations!H$4</f>
        <v>578449.59971269756</v>
      </c>
      <c r="O34" s="62">
        <f>H34/H$4*Populations!I$4</f>
        <v>579645.2275474848</v>
      </c>
      <c r="P34" s="62">
        <f>I34/I$4*Populations!J$4</f>
        <v>580808.77202121599</v>
      </c>
      <c r="R34" s="62">
        <f>L34/L$4*Quanta!B$12</f>
        <v>53337.387314378379</v>
      </c>
      <c r="S34" s="62">
        <f>M34/M$4*Quanta!J$12</f>
        <v>50979.01899017398</v>
      </c>
      <c r="T34" s="62">
        <f>N34/N$4*Quanta!K$12</f>
        <v>49688.120004652163</v>
      </c>
      <c r="U34" s="62">
        <f>O34/O$4*Quanta!L$12</f>
        <v>48455.372174227305</v>
      </c>
      <c r="V34" s="62">
        <f>P34/P$4*Quanta!M$12</f>
        <v>46824.641648470373</v>
      </c>
      <c r="X34" s="62">
        <f>K34/K$4*Quanta!B$12</f>
        <v>53599.479428654377</v>
      </c>
      <c r="Y34" s="62">
        <f>L34/L$4*Quanta!J$12</f>
        <v>51225.917078656523</v>
      </c>
      <c r="Z34" s="62">
        <f>M34/M$4*Quanta!K$12</f>
        <v>49927.49612328189</v>
      </c>
      <c r="AA34" s="62">
        <f>N34/N$4*Quanta!L$12</f>
        <v>48691.000966211897</v>
      </c>
      <c r="AB34" s="62">
        <f>O34/O$4*Quanta!M$12</f>
        <v>47050.441472500919</v>
      </c>
      <c r="AC34" s="62">
        <f>P34/P$4*Quanta!N$12</f>
        <v>45553.561378204948</v>
      </c>
      <c r="AE34" s="29">
        <f>Baselines!J34/X34-1</f>
        <v>1.5271054496623249E-2</v>
      </c>
    </row>
    <row r="35" spans="1:31" x14ac:dyDescent="0.2">
      <c r="A35" s="20" t="s">
        <v>67</v>
      </c>
      <c r="B35" s="20" t="s">
        <v>68</v>
      </c>
      <c r="D35" s="62">
        <v>222588.61159008043</v>
      </c>
      <c r="E35" s="62">
        <f>D35*Populations!F35/Populations!$E35</f>
        <v>224455.39523530865</v>
      </c>
      <c r="F35" s="62">
        <f>D35*Populations!G35/Populations!$E35</f>
        <v>226176.58118491809</v>
      </c>
      <c r="G35" s="62">
        <f>D35*Populations!H35/Populations!$E35</f>
        <v>227812.24949127043</v>
      </c>
      <c r="H35" s="62">
        <f>D35*Populations!I35/Populations!$E35</f>
        <v>229284.56320700966</v>
      </c>
      <c r="I35" s="62">
        <f>D35*Populations!J35/Populations!$E35</f>
        <v>230693.03845332764</v>
      </c>
      <c r="K35" s="62">
        <f t="shared" si="3"/>
        <v>222588.61159008043</v>
      </c>
      <c r="L35" s="62">
        <f>E35/E$4*Populations!F$4</f>
        <v>224546.48386508095</v>
      </c>
      <c r="M35" s="62">
        <f>F35/F$4*Populations!G$4</f>
        <v>226351.5374749531</v>
      </c>
      <c r="N35" s="62">
        <f>G35/G$4*Populations!H$4</f>
        <v>228070.19156873331</v>
      </c>
      <c r="O35" s="62">
        <f>H35/H$4*Populations!I$4</f>
        <v>229618.98201840869</v>
      </c>
      <c r="P35" s="62">
        <f>I35/I$4*Populations!J$4</f>
        <v>231101.24691526472</v>
      </c>
      <c r="R35" s="62">
        <f>L35/L$4*Quanta!B$12</f>
        <v>20802.512057951852</v>
      </c>
      <c r="S35" s="62">
        <f>M35/M$4*Quanta!J$12</f>
        <v>19995.634658116116</v>
      </c>
      <c r="T35" s="62">
        <f>N35/N$4*Quanta!K$12</f>
        <v>19590.953220089974</v>
      </c>
      <c r="U35" s="62">
        <f>O35/O$4*Quanta!L$12</f>
        <v>19194.970825594744</v>
      </c>
      <c r="V35" s="62">
        <f>P35/P$4*Quanta!M$12</f>
        <v>18631.318245528597</v>
      </c>
      <c r="X35" s="62">
        <f>K35/K$4*Quanta!B$12</f>
        <v>20775.325268793193</v>
      </c>
      <c r="Y35" s="62">
        <f>L35/L$4*Quanta!J$12</f>
        <v>19979.001810257931</v>
      </c>
      <c r="Z35" s="62">
        <f>M35/M$4*Quanta!K$12</f>
        <v>19583.193079256358</v>
      </c>
      <c r="AA35" s="62">
        <f>N35/N$4*Quanta!L$12</f>
        <v>19197.810705639531</v>
      </c>
      <c r="AB35" s="62">
        <f>O35/O$4*Quanta!M$12</f>
        <v>18638.425645533909</v>
      </c>
      <c r="AC35" s="62">
        <f>P35/P$4*Quanta!N$12</f>
        <v>18125.561016061336</v>
      </c>
      <c r="AE35" s="29">
        <f>Baselines!J35/X35-1</f>
        <v>0.17812836542037802</v>
      </c>
    </row>
    <row r="36" spans="1:31" x14ac:dyDescent="0.2">
      <c r="A36" s="20" t="s">
        <v>69</v>
      </c>
      <c r="B36" s="20" t="s">
        <v>70</v>
      </c>
      <c r="D36" s="62">
        <v>293977.22759013897</v>
      </c>
      <c r="E36" s="62">
        <f>D36*Populations!F36/Populations!$E36</f>
        <v>295197.01069497265</v>
      </c>
      <c r="F36" s="62">
        <f>D36*Populations!G36/Populations!$E36</f>
        <v>296442.4363158971</v>
      </c>
      <c r="G36" s="62">
        <f>D36*Populations!H36/Populations!$E36</f>
        <v>297706.39218380844</v>
      </c>
      <c r="H36" s="62">
        <f>D36*Populations!I36/Populations!$E36</f>
        <v>298951.905308677</v>
      </c>
      <c r="I36" s="62">
        <f>D36*Populations!J36/Populations!$E36</f>
        <v>300181.54290180409</v>
      </c>
      <c r="K36" s="62">
        <f t="shared" si="3"/>
        <v>293977.22759013897</v>
      </c>
      <c r="L36" s="62">
        <f>E36/E$4*Populations!F$4</f>
        <v>295316.80773165735</v>
      </c>
      <c r="M36" s="62">
        <f>F36/F$4*Populations!G$4</f>
        <v>296671.74594908307</v>
      </c>
      <c r="N36" s="62">
        <f>G36/G$4*Populations!H$4</f>
        <v>298043.47241301183</v>
      </c>
      <c r="O36" s="62">
        <f>H36/H$4*Populations!I$4</f>
        <v>299387.9361493077</v>
      </c>
      <c r="P36" s="62">
        <f>I36/I$4*Populations!J$4</f>
        <v>300712.71040799061</v>
      </c>
      <c r="R36" s="62">
        <f>L36/L$4*Quanta!B$12</f>
        <v>27358.840575053848</v>
      </c>
      <c r="S36" s="62">
        <f>M36/M$4*Quanta!J$12</f>
        <v>26207.641050548307</v>
      </c>
      <c r="T36" s="62">
        <f>N36/N$4*Quanta!K$12</f>
        <v>25601.573293881374</v>
      </c>
      <c r="U36" s="62">
        <f>O36/O$4*Quanta!L$12</f>
        <v>25027.298045682754</v>
      </c>
      <c r="V36" s="62">
        <f>P36/P$4*Quanta!M$12</f>
        <v>24243.375069893162</v>
      </c>
      <c r="X36" s="62">
        <f>K36/K$4*Quanta!B$12</f>
        <v>27438.387261477303</v>
      </c>
      <c r="Y36" s="62">
        <f>L36/L$4*Quanta!J$12</f>
        <v>26275.784571249307</v>
      </c>
      <c r="Z36" s="62">
        <f>M36/M$4*Quanta!K$12</f>
        <v>25667.067018371206</v>
      </c>
      <c r="AA36" s="62">
        <f>N36/N$4*Quanta!L$12</f>
        <v>25087.812335669172</v>
      </c>
      <c r="AB36" s="62">
        <f>O36/O$4*Quanta!M$12</f>
        <v>24301.648487586113</v>
      </c>
      <c r="AC36" s="62">
        <f>P36/P$4*Quanta!N$12</f>
        <v>23585.275516941372</v>
      </c>
      <c r="AE36" s="29">
        <f>Baselines!J36/X36-1</f>
        <v>-9.0525459499593008E-3</v>
      </c>
    </row>
    <row r="37" spans="1:31" x14ac:dyDescent="0.2">
      <c r="A37" s="20" t="s">
        <v>71</v>
      </c>
      <c r="B37" s="20" t="s">
        <v>72</v>
      </c>
      <c r="D37" s="62">
        <v>314700.40541270637</v>
      </c>
      <c r="E37" s="62">
        <f>D37*Populations!F37/Populations!$E37</f>
        <v>318072.61827325169</v>
      </c>
      <c r="F37" s="62">
        <f>D37*Populations!G37/Populations!$E37</f>
        <v>321259.76580246608</v>
      </c>
      <c r="G37" s="62">
        <f>D37*Populations!H37/Populations!$E37</f>
        <v>324399.74617010332</v>
      </c>
      <c r="H37" s="62">
        <f>D37*Populations!I37/Populations!$E37</f>
        <v>327421.4395576386</v>
      </c>
      <c r="I37" s="62">
        <f>D37*Populations!J37/Populations!$E37</f>
        <v>330371.84209135565</v>
      </c>
      <c r="K37" s="62">
        <f t="shared" si="3"/>
        <v>314700.40541270637</v>
      </c>
      <c r="L37" s="62">
        <f>E37/E$4*Populations!F$4</f>
        <v>318201.6987034023</v>
      </c>
      <c r="M37" s="62">
        <f>F37/F$4*Populations!G$4</f>
        <v>321508.2725951139</v>
      </c>
      <c r="N37" s="62">
        <f>G37/G$4*Populations!H$4</f>
        <v>324767.0501436271</v>
      </c>
      <c r="O37" s="62">
        <f>H37/H$4*Populations!I$4</f>
        <v>327898.99411740439</v>
      </c>
      <c r="P37" s="62">
        <f>I37/I$4*Populations!J$4</f>
        <v>330956.43095641898</v>
      </c>
      <c r="R37" s="62">
        <f>L37/L$4*Quanta!B$12</f>
        <v>29478.950461391152</v>
      </c>
      <c r="S37" s="62">
        <f>M37/M$4*Quanta!J$12</f>
        <v>28401.671268017242</v>
      </c>
      <c r="T37" s="62">
        <f>N37/N$4*Quanta!K$12</f>
        <v>27897.09625368975</v>
      </c>
      <c r="U37" s="62">
        <f>O37/O$4*Quanta!L$12</f>
        <v>27410.676462805874</v>
      </c>
      <c r="V37" s="62">
        <f>P37/P$4*Quanta!M$12</f>
        <v>26681.615408220747</v>
      </c>
      <c r="X37" s="62">
        <f>K37/K$4*Quanta!B$12</f>
        <v>29372.586665442072</v>
      </c>
      <c r="Y37" s="62">
        <f>L37/L$4*Quanta!J$12</f>
        <v>28311.965544925864</v>
      </c>
      <c r="Z37" s="62">
        <f>M37/M$4*Quanta!K$12</f>
        <v>27815.84189374018</v>
      </c>
      <c r="AA37" s="62">
        <f>N37/N$4*Quanta!L$12</f>
        <v>27337.269764195877</v>
      </c>
      <c r="AB37" s="62">
        <f>O37/O$4*Quanta!M$12</f>
        <v>26615.922461552582</v>
      </c>
      <c r="AC37" s="62">
        <f>P37/P$4*Quanta!N$12</f>
        <v>25957.328500083619</v>
      </c>
      <c r="AE37" s="29">
        <f>Baselines!J37/X37-1</f>
        <v>5.3771680122955079E-2</v>
      </c>
    </row>
    <row r="38" spans="1:31" x14ac:dyDescent="0.2">
      <c r="A38" s="20" t="s">
        <v>73</v>
      </c>
      <c r="B38" s="20" t="s">
        <v>74</v>
      </c>
      <c r="D38" s="62">
        <v>189556.1605956275</v>
      </c>
      <c r="E38" s="62">
        <f>D38*Populations!F38/Populations!$E38</f>
        <v>190215.57942885152</v>
      </c>
      <c r="F38" s="62">
        <f>D38*Populations!G38/Populations!$E38</f>
        <v>190914.41843496496</v>
      </c>
      <c r="G38" s="62">
        <f>D38*Populations!H38/Populations!$E38</f>
        <v>191564.18408548972</v>
      </c>
      <c r="H38" s="62">
        <f>D38*Populations!I38/Populations!$E38</f>
        <v>192234.21971980477</v>
      </c>
      <c r="I38" s="62">
        <f>D38*Populations!J38/Populations!$E38</f>
        <v>192894.20376249345</v>
      </c>
      <c r="K38" s="62">
        <f t="shared" si="3"/>
        <v>189556.1605956275</v>
      </c>
      <c r="L38" s="62">
        <f>E38/E$4*Populations!F$4</f>
        <v>190292.77283502184</v>
      </c>
      <c r="M38" s="62">
        <f>F38/F$4*Populations!G$4</f>
        <v>191062.09808503566</v>
      </c>
      <c r="N38" s="62">
        <f>G38/G$4*Populations!H$4</f>
        <v>191781.08402709002</v>
      </c>
      <c r="O38" s="62">
        <f>H38/H$4*Populations!I$4</f>
        <v>192514.59942949709</v>
      </c>
      <c r="P38" s="62">
        <f>I38/I$4*Populations!J$4</f>
        <v>193235.52765662732</v>
      </c>
      <c r="R38" s="62">
        <f>L38/L$4*Quanta!B$12</f>
        <v>17629.168060454445</v>
      </c>
      <c r="S38" s="62">
        <f>M38/M$4*Quanta!J$12</f>
        <v>16878.206143151408</v>
      </c>
      <c r="T38" s="62">
        <f>N38/N$4*Quanta!K$12</f>
        <v>16473.762835160196</v>
      </c>
      <c r="U38" s="62">
        <f>O38/O$4*Quanta!L$12</f>
        <v>16093.234483784969</v>
      </c>
      <c r="V38" s="62">
        <f>P38/P$4*Quanta!M$12</f>
        <v>15578.594491241854</v>
      </c>
      <c r="X38" s="62">
        <f>K38/K$4*Quanta!B$12</f>
        <v>17692.238901827357</v>
      </c>
      <c r="Y38" s="62">
        <f>L38/L$4*Quanta!J$12</f>
        <v>16931.281165080523</v>
      </c>
      <c r="Z38" s="62">
        <f>M38/M$4*Quanta!K$12</f>
        <v>16530.066456213473</v>
      </c>
      <c r="AA38" s="62">
        <f>N38/N$4*Quanta!L$12</f>
        <v>16143.174707532306</v>
      </c>
      <c r="AB38" s="62">
        <f>O38/O$4*Quanta!M$12</f>
        <v>15626.622048427862</v>
      </c>
      <c r="AC38" s="62">
        <f>P38/P$4*Quanta!N$12</f>
        <v>15155.705102254291</v>
      </c>
      <c r="AE38" s="29">
        <f>Baselines!J38/X38-1</f>
        <v>2.5986597893224106E-2</v>
      </c>
    </row>
    <row r="39" spans="1:31" x14ac:dyDescent="0.2">
      <c r="A39" s="20" t="s">
        <v>75</v>
      </c>
      <c r="B39" s="20" t="s">
        <v>76</v>
      </c>
      <c r="D39" s="62">
        <v>175702.39797433771</v>
      </c>
      <c r="E39" s="62">
        <f>D39*Populations!F39/Populations!$E39</f>
        <v>177212.0134042603</v>
      </c>
      <c r="F39" s="62">
        <f>D39*Populations!G39/Populations!$E39</f>
        <v>178639.8671814375</v>
      </c>
      <c r="G39" s="62">
        <f>D39*Populations!H39/Populations!$E39</f>
        <v>180033.68413947133</v>
      </c>
      <c r="H39" s="62">
        <f>D39*Populations!I39/Populations!$E39</f>
        <v>181322.86394977951</v>
      </c>
      <c r="I39" s="62">
        <f>D39*Populations!J39/Populations!$E39</f>
        <v>182494.59100909741</v>
      </c>
      <c r="K39" s="62">
        <f t="shared" si="3"/>
        <v>175702.39797433771</v>
      </c>
      <c r="L39" s="62">
        <f>E39/E$4*Populations!F$4</f>
        <v>177283.92969508175</v>
      </c>
      <c r="M39" s="62">
        <f>F39/F$4*Populations!G$4</f>
        <v>178778.051993723</v>
      </c>
      <c r="N39" s="62">
        <f>G39/G$4*Populations!H$4</f>
        <v>180237.52858859085</v>
      </c>
      <c r="O39" s="62">
        <f>H39/H$4*Populations!I$4</f>
        <v>181587.32910082766</v>
      </c>
      <c r="P39" s="62">
        <f>I39/I$4*Populations!J$4</f>
        <v>182817.51291782563</v>
      </c>
      <c r="R39" s="62">
        <f>L39/L$4*Quanta!B$12</f>
        <v>16423.998370773585</v>
      </c>
      <c r="S39" s="62">
        <f>M39/M$4*Quanta!J$12</f>
        <v>15793.047630399858</v>
      </c>
      <c r="T39" s="62">
        <f>N39/N$4*Quanta!K$12</f>
        <v>15482.185404398062</v>
      </c>
      <c r="U39" s="62">
        <f>O39/O$4*Quanta!L$12</f>
        <v>15179.770652012641</v>
      </c>
      <c r="V39" s="62">
        <f>P39/P$4*Quanta!M$12</f>
        <v>14738.69704076903</v>
      </c>
      <c r="X39" s="62">
        <f>K39/K$4*Quanta!B$12</f>
        <v>16399.196896677571</v>
      </c>
      <c r="Y39" s="62">
        <f>L39/L$4*Quanta!J$12</f>
        <v>15773.82059759113</v>
      </c>
      <c r="Z39" s="62">
        <f>M39/M$4*Quanta!K$12</f>
        <v>15467.291053473922</v>
      </c>
      <c r="AA39" s="62">
        <f>N39/N$4*Quanta!L$12</f>
        <v>15171.495810548628</v>
      </c>
      <c r="AB39" s="62">
        <f>O39/O$4*Quanta!M$12</f>
        <v>14739.643481850879</v>
      </c>
      <c r="AC39" s="62">
        <f>P39/P$4*Quanta!N$12</f>
        <v>14338.607123187076</v>
      </c>
      <c r="AE39" s="29">
        <f>Baselines!J39/X39-1</f>
        <v>9.2614480629239493E-2</v>
      </c>
    </row>
    <row r="40" spans="1:31" x14ac:dyDescent="0.2">
      <c r="A40" s="20" t="s">
        <v>77</v>
      </c>
      <c r="B40" s="20" t="s">
        <v>78</v>
      </c>
      <c r="D40" s="62">
        <v>198769.71951709592</v>
      </c>
      <c r="E40" s="62">
        <f>D40*Populations!F40/Populations!$E40</f>
        <v>198794.84784852286</v>
      </c>
      <c r="F40" s="62">
        <f>D40*Populations!G40/Populations!$E40</f>
        <v>198868.38517137518</v>
      </c>
      <c r="G40" s="62">
        <f>D40*Populations!H40/Populations!$E40</f>
        <v>198978.81350146444</v>
      </c>
      <c r="H40" s="62">
        <f>D40*Populations!I40/Populations!$E40</f>
        <v>199088.33547381248</v>
      </c>
      <c r="I40" s="62">
        <f>D40*Populations!J40/Populations!$E40</f>
        <v>199195.54910530156</v>
      </c>
      <c r="K40" s="62">
        <f t="shared" si="3"/>
        <v>198769.71951709592</v>
      </c>
      <c r="L40" s="62">
        <f>E40/E$4*Populations!F$4</f>
        <v>198875.52289880326</v>
      </c>
      <c r="M40" s="62">
        <f>F40/F$4*Populations!G$4</f>
        <v>199022.21752082781</v>
      </c>
      <c r="N40" s="62">
        <f>G40/G$4*Populations!H$4</f>
        <v>199204.1087111833</v>
      </c>
      <c r="O40" s="62">
        <f>H40/H$4*Populations!I$4</f>
        <v>199378.7121288359</v>
      </c>
      <c r="P40" s="62">
        <f>I40/I$4*Populations!J$4</f>
        <v>199548.02315163668</v>
      </c>
      <c r="R40" s="62">
        <f>L40/L$4*Quanta!B$12</f>
        <v>18424.294123525993</v>
      </c>
      <c r="S40" s="62">
        <f>M40/M$4*Quanta!J$12</f>
        <v>17581.393944960273</v>
      </c>
      <c r="T40" s="62">
        <f>N40/N$4*Quanta!K$12</f>
        <v>17111.391664852385</v>
      </c>
      <c r="U40" s="62">
        <f>O40/O$4*Quanta!L$12</f>
        <v>16667.03914857893</v>
      </c>
      <c r="V40" s="62">
        <f>P40/P$4*Quanta!M$12</f>
        <v>16087.506122229755</v>
      </c>
      <c r="X40" s="62">
        <f>K40/K$4*Quanta!B$12</f>
        <v>18552.187135967961</v>
      </c>
      <c r="Y40" s="62">
        <f>L40/L$4*Quanta!J$12</f>
        <v>17694.930526716984</v>
      </c>
      <c r="Z40" s="62">
        <f>M40/M$4*Quanta!K$12</f>
        <v>17218.74989783714</v>
      </c>
      <c r="AA40" s="62">
        <f>N40/N$4*Quanta!L$12</f>
        <v>16768.007886161726</v>
      </c>
      <c r="AB40" s="62">
        <f>O40/O$4*Quanta!M$12</f>
        <v>16183.78963555241</v>
      </c>
      <c r="AC40" s="62">
        <f>P40/P$4*Quanta!N$12</f>
        <v>15650.802051256718</v>
      </c>
      <c r="AE40" s="29">
        <f>Baselines!J40/X40-1</f>
        <v>6.6073765591524225E-2</v>
      </c>
    </row>
    <row r="41" spans="1:31" x14ac:dyDescent="0.2">
      <c r="A41" s="20" t="s">
        <v>79</v>
      </c>
      <c r="B41" s="20" t="s">
        <v>80</v>
      </c>
      <c r="D41" s="62">
        <v>153705.27005949893</v>
      </c>
      <c r="E41" s="62">
        <f>D41*Populations!F41/Populations!$E41</f>
        <v>153968.5722812876</v>
      </c>
      <c r="F41" s="62">
        <f>D41*Populations!G41/Populations!$E41</f>
        <v>154229.13790602589</v>
      </c>
      <c r="G41" s="62">
        <f>D41*Populations!H41/Populations!$E41</f>
        <v>154530.78334030998</v>
      </c>
      <c r="H41" s="62">
        <f>D41*Populations!I41/Populations!$E41</f>
        <v>154883.34691882969</v>
      </c>
      <c r="I41" s="62">
        <f>D41*Populations!J41/Populations!$E41</f>
        <v>155283.58496919897</v>
      </c>
      <c r="K41" s="62">
        <f t="shared" si="3"/>
        <v>153705.27005949893</v>
      </c>
      <c r="L41" s="62">
        <f>E41/E$4*Populations!F$4</f>
        <v>154031.05590420251</v>
      </c>
      <c r="M41" s="62">
        <f>F41/F$4*Populations!G$4</f>
        <v>154348.440079761</v>
      </c>
      <c r="N41" s="62">
        <f>G41/G$4*Populations!H$4</f>
        <v>154705.75194439414</v>
      </c>
      <c r="O41" s="62">
        <f>H41/H$4*Populations!I$4</f>
        <v>155109.2491952744</v>
      </c>
      <c r="P41" s="62">
        <f>I41/I$4*Populations!J$4</f>
        <v>155558.35734121912</v>
      </c>
      <c r="R41" s="62">
        <f>L41/L$4*Quanta!B$12</f>
        <v>14269.797694411889</v>
      </c>
      <c r="S41" s="62">
        <f>M41/M$4*Quanta!J$12</f>
        <v>13634.963792664945</v>
      </c>
      <c r="T41" s="62">
        <f>N41/N$4*Quanta!K$12</f>
        <v>13289.03671441899</v>
      </c>
      <c r="U41" s="62">
        <f>O41/O$4*Quanta!L$12</f>
        <v>12966.3387883346</v>
      </c>
      <c r="V41" s="62">
        <f>P41/P$4*Quanta!M$12</f>
        <v>12541.071500313386</v>
      </c>
      <c r="X41" s="62">
        <f>K41/K$4*Quanta!B$12</f>
        <v>14346.093262374692</v>
      </c>
      <c r="Y41" s="62">
        <f>L41/L$4*Quanta!J$12</f>
        <v>13704.898387966094</v>
      </c>
      <c r="Z41" s="62">
        <f>M41/M$4*Quanta!K$12</f>
        <v>13353.721106924044</v>
      </c>
      <c r="AA41" s="62">
        <f>N41/N$4*Quanta!L$12</f>
        <v>13022.358250648611</v>
      </c>
      <c r="AB41" s="62">
        <f>O41/O$4*Quanta!M$12</f>
        <v>12590.388576101865</v>
      </c>
      <c r="AC41" s="62">
        <f>P41/P$4*Quanta!N$12</f>
        <v>12200.637318847372</v>
      </c>
      <c r="AE41" s="29">
        <f>Baselines!J41/X41-1</f>
        <v>6.4261867029902886E-2</v>
      </c>
    </row>
    <row r="42" spans="1:31" x14ac:dyDescent="0.2">
      <c r="A42" s="20" t="s">
        <v>81</v>
      </c>
      <c r="B42" s="20" t="s">
        <v>82</v>
      </c>
      <c r="D42" s="62">
        <v>219202.16348209121</v>
      </c>
      <c r="E42" s="62">
        <f>D42*Populations!F42/Populations!$E42</f>
        <v>220117.88358176031</v>
      </c>
      <c r="F42" s="62">
        <f>D42*Populations!G42/Populations!$E42</f>
        <v>221040.79596448605</v>
      </c>
      <c r="G42" s="62">
        <f>D42*Populations!H42/Populations!$E42</f>
        <v>221949.58482612632</v>
      </c>
      <c r="H42" s="62">
        <f>D42*Populations!I42/Populations!$E42</f>
        <v>222866.93276318646</v>
      </c>
      <c r="I42" s="62">
        <f>D42*Populations!J42/Populations!$E42</f>
        <v>223787.77156182259</v>
      </c>
      <c r="K42" s="62">
        <f t="shared" si="3"/>
        <v>219202.16348209121</v>
      </c>
      <c r="L42" s="62">
        <f>E42/E$4*Populations!F$4</f>
        <v>220207.21195982324</v>
      </c>
      <c r="M42" s="62">
        <f>F42/F$4*Populations!G$4</f>
        <v>221211.7795270005</v>
      </c>
      <c r="N42" s="62">
        <f>G42/G$4*Populations!H$4</f>
        <v>222200.88885885465</v>
      </c>
      <c r="O42" s="62">
        <f>H42/H$4*Populations!I$4</f>
        <v>223191.9912569304</v>
      </c>
      <c r="P42" s="62">
        <f>I42/I$4*Populations!J$4</f>
        <v>224183.76123989021</v>
      </c>
      <c r="R42" s="62">
        <f>L42/L$4*Quanta!B$12</f>
        <v>20400.511747913188</v>
      </c>
      <c r="S42" s="62">
        <f>M42/M$4*Quanta!J$12</f>
        <v>19541.594348494709</v>
      </c>
      <c r="T42" s="62">
        <f>N42/N$4*Quanta!K$12</f>
        <v>19086.787226134878</v>
      </c>
      <c r="U42" s="62">
        <f>O42/O$4*Quanta!L$12</f>
        <v>18657.707315938336</v>
      </c>
      <c r="V42" s="62">
        <f>P42/P$4*Quanta!M$12</f>
        <v>18073.632474477596</v>
      </c>
      <c r="X42" s="62">
        <f>K42/K$4*Quanta!B$12</f>
        <v>20459.250872862594</v>
      </c>
      <c r="Y42" s="62">
        <f>L42/L$4*Quanta!J$12</f>
        <v>19592.915509737479</v>
      </c>
      <c r="Z42" s="62">
        <f>M42/M$4*Quanta!K$12</f>
        <v>19138.518068879916</v>
      </c>
      <c r="AA42" s="62">
        <f>N42/N$4*Quanta!L$12</f>
        <v>18703.762090065014</v>
      </c>
      <c r="AB42" s="62">
        <f>O42/O$4*Quanta!M$12</f>
        <v>18116.739727499735</v>
      </c>
      <c r="AC42" s="62">
        <f>P42/P$4*Quanta!N$12</f>
        <v>17583.013927456905</v>
      </c>
      <c r="AE42" s="29">
        <f>Baselines!J42/X42-1</f>
        <v>5.5072843778065206E-2</v>
      </c>
    </row>
    <row r="43" spans="1:31" x14ac:dyDescent="0.2">
      <c r="A43" s="20" t="s">
        <v>83</v>
      </c>
      <c r="B43" s="20" t="s">
        <v>84</v>
      </c>
      <c r="D43" s="62">
        <v>367037.54766228684</v>
      </c>
      <c r="E43" s="62">
        <f>D43*Populations!F43/Populations!$E43</f>
        <v>368748.15987508715</v>
      </c>
      <c r="F43" s="62">
        <f>D43*Populations!G43/Populations!$E43</f>
        <v>370495.94878617552</v>
      </c>
      <c r="G43" s="62">
        <f>D43*Populations!H43/Populations!$E43</f>
        <v>372310.85909817897</v>
      </c>
      <c r="H43" s="62">
        <f>D43*Populations!I43/Populations!$E43</f>
        <v>374125.6237995316</v>
      </c>
      <c r="I43" s="62">
        <f>D43*Populations!J43/Populations!$E43</f>
        <v>375987.47821901058</v>
      </c>
      <c r="K43" s="62">
        <f t="shared" si="3"/>
        <v>367037.54766228684</v>
      </c>
      <c r="L43" s="62">
        <f>E43/E$4*Populations!F$4</f>
        <v>368897.80548542709</v>
      </c>
      <c r="M43" s="62">
        <f>F43/F$4*Populations!G$4</f>
        <v>370782.54166123382</v>
      </c>
      <c r="N43" s="62">
        <f>G43/G$4*Populations!H$4</f>
        <v>372732.41077800404</v>
      </c>
      <c r="O43" s="62">
        <f>H43/H$4*Populations!I$4</f>
        <v>374671.29789409327</v>
      </c>
      <c r="P43" s="62">
        <f>I43/I$4*Populations!J$4</f>
        <v>376652.78338478587</v>
      </c>
      <c r="R43" s="62">
        <f>L43/L$4*Quanta!B$12</f>
        <v>34175.556502472369</v>
      </c>
      <c r="S43" s="62">
        <f>M43/M$4*Quanta!J$12</f>
        <v>32754.503562787366</v>
      </c>
      <c r="T43" s="62">
        <f>N43/N$4*Quanta!K$12</f>
        <v>32017.262637158725</v>
      </c>
      <c r="U43" s="62">
        <f>O43/O$4*Quanta!L$12</f>
        <v>31320.601498391221</v>
      </c>
      <c r="V43" s="62">
        <f>P43/P$4*Quanta!M$12</f>
        <v>30365.642630561542</v>
      </c>
      <c r="X43" s="62">
        <f>K43/K$4*Quanta!B$12</f>
        <v>34257.477882952095</v>
      </c>
      <c r="Y43" s="62">
        <f>L43/L$4*Quanta!J$12</f>
        <v>32822.64677108873</v>
      </c>
      <c r="Z43" s="62">
        <f>M43/M$4*Quanta!K$12</f>
        <v>32078.890140398678</v>
      </c>
      <c r="AA43" s="62">
        <f>N43/N$4*Quanta!L$12</f>
        <v>31374.754485687827</v>
      </c>
      <c r="AB43" s="62">
        <f>O43/O$4*Quanta!M$12</f>
        <v>30412.481868571685</v>
      </c>
      <c r="AC43" s="62">
        <f>P43/P$4*Quanta!N$12</f>
        <v>29541.350807222014</v>
      </c>
      <c r="AE43" s="29">
        <f>Baselines!J43/X43-1</f>
        <v>-6.4642175075419361E-2</v>
      </c>
    </row>
    <row r="44" spans="1:31" x14ac:dyDescent="0.2">
      <c r="A44" s="20" t="s">
        <v>85</v>
      </c>
      <c r="B44" s="20" t="s">
        <v>86</v>
      </c>
      <c r="D44" s="62">
        <v>323877.87700593012</v>
      </c>
      <c r="E44" s="62">
        <f>D44*Populations!F44/Populations!$E44</f>
        <v>325744.51728887204</v>
      </c>
      <c r="F44" s="62">
        <f>D44*Populations!G44/Populations!$E44</f>
        <v>327609.30431448977</v>
      </c>
      <c r="G44" s="62">
        <f>D44*Populations!H44/Populations!$E44</f>
        <v>329492.92712788837</v>
      </c>
      <c r="H44" s="62">
        <f>D44*Populations!I44/Populations!$E44</f>
        <v>331413.38232972374</v>
      </c>
      <c r="I44" s="62">
        <f>D44*Populations!J44/Populations!$E44</f>
        <v>333298.41427292756</v>
      </c>
      <c r="K44" s="62">
        <f t="shared" si="3"/>
        <v>323877.87700593012</v>
      </c>
      <c r="L44" s="62">
        <f>E44/E$4*Populations!F$4</f>
        <v>325876.71113391005</v>
      </c>
      <c r="M44" s="62">
        <f>F44/F$4*Populations!G$4</f>
        <v>327862.72271954099</v>
      </c>
      <c r="N44" s="62">
        <f>G44/G$4*Populations!H$4</f>
        <v>329865.99789261888</v>
      </c>
      <c r="O44" s="62">
        <f>H44/H$4*Populations!I$4</f>
        <v>331896.75926470023</v>
      </c>
      <c r="P44" s="62">
        <f>I44/I$4*Populations!J$4</f>
        <v>333888.18167106237</v>
      </c>
      <c r="R44" s="62">
        <f>L44/L$4*Quanta!B$12</f>
        <v>30189.981584579433</v>
      </c>
      <c r="S44" s="62">
        <f>M44/M$4*Quanta!J$12</f>
        <v>28963.01608837361</v>
      </c>
      <c r="T44" s="62">
        <f>N44/N$4*Quanta!K$12</f>
        <v>28335.089689548622</v>
      </c>
      <c r="U44" s="62">
        <f>O44/O$4*Quanta!L$12</f>
        <v>27744.869153215812</v>
      </c>
      <c r="V44" s="62">
        <f>P44/P$4*Quanta!M$12</f>
        <v>26917.972335369239</v>
      </c>
      <c r="X44" s="62">
        <f>K44/K$4*Quanta!B$12</f>
        <v>30229.16668601142</v>
      </c>
      <c r="Y44" s="62">
        <f>L44/L$4*Quanta!J$12</f>
        <v>28994.849037926808</v>
      </c>
      <c r="Z44" s="62">
        <f>M44/M$4*Quanta!K$12</f>
        <v>28365.608089664209</v>
      </c>
      <c r="AA44" s="62">
        <f>N44/N$4*Quanta!L$12</f>
        <v>27766.473743066523</v>
      </c>
      <c r="AB44" s="62">
        <f>O44/O$4*Quanta!M$12</f>
        <v>26940.425461222734</v>
      </c>
      <c r="AC44" s="62">
        <f>P44/P$4*Quanta!N$12</f>
        <v>26187.2693903707</v>
      </c>
      <c r="AE44" s="29">
        <f>Baselines!J44/X44-1</f>
        <v>-8.9753274186911036E-2</v>
      </c>
    </row>
    <row r="45" spans="1:31" x14ac:dyDescent="0.2">
      <c r="A45" s="20" t="s">
        <v>87</v>
      </c>
      <c r="B45" s="20" t="s">
        <v>88</v>
      </c>
      <c r="D45" s="62">
        <v>254509.15021669702</v>
      </c>
      <c r="E45" s="62">
        <f>D45*Populations!F45/Populations!$E45</f>
        <v>256309.18398000521</v>
      </c>
      <c r="F45" s="62">
        <f>D45*Populations!G45/Populations!$E45</f>
        <v>258094.79644113965</v>
      </c>
      <c r="G45" s="62">
        <f>D45*Populations!H45/Populations!$E45</f>
        <v>259924.84417081464</v>
      </c>
      <c r="H45" s="62">
        <f>D45*Populations!I45/Populations!$E45</f>
        <v>261744.50589676472</v>
      </c>
      <c r="I45" s="62">
        <f>D45*Populations!J45/Populations!$E45</f>
        <v>263600.26895644102</v>
      </c>
      <c r="K45" s="62">
        <f t="shared" si="3"/>
        <v>254509.15021669702</v>
      </c>
      <c r="L45" s="62">
        <f>E45/E$4*Populations!F$4</f>
        <v>256413.19953437548</v>
      </c>
      <c r="M45" s="62">
        <f>F45/F$4*Populations!G$4</f>
        <v>258294.44269905955</v>
      </c>
      <c r="N45" s="62">
        <f>G45/G$4*Populations!H$4</f>
        <v>260219.14596731306</v>
      </c>
      <c r="O45" s="62">
        <f>H45/H$4*Populations!I$4</f>
        <v>262126.26856463865</v>
      </c>
      <c r="P45" s="62">
        <f>I45/I$4*Populations!J$4</f>
        <v>264066.70635341812</v>
      </c>
      <c r="R45" s="62">
        <f>L45/L$4*Quanta!B$12</f>
        <v>23754.719215896628</v>
      </c>
      <c r="S45" s="62">
        <f>M45/M$4*Quanta!J$12</f>
        <v>22817.434191290209</v>
      </c>
      <c r="T45" s="62">
        <f>N45/N$4*Quanta!K$12</f>
        <v>22352.509464530496</v>
      </c>
      <c r="U45" s="62">
        <f>O45/O$4*Quanta!L$12</f>
        <v>21912.413483815868</v>
      </c>
      <c r="V45" s="62">
        <f>P45/P$4*Quanta!M$12</f>
        <v>21288.984416094514</v>
      </c>
      <c r="X45" s="62">
        <f>K45/K$4*Quanta!B$12</f>
        <v>23754.631208956536</v>
      </c>
      <c r="Y45" s="62">
        <f>L45/L$4*Quanta!J$12</f>
        <v>22814.339772736788</v>
      </c>
      <c r="Z45" s="62">
        <f>M45/M$4*Quanta!K$12</f>
        <v>22346.788535661341</v>
      </c>
      <c r="AA45" s="62">
        <f>N45/N$4*Quanta!L$12</f>
        <v>21903.949270626745</v>
      </c>
      <c r="AB45" s="62">
        <f>O45/O$4*Quanta!M$12</f>
        <v>21277.077894159407</v>
      </c>
      <c r="AC45" s="62">
        <f>P45/P$4*Quanta!N$12</f>
        <v>20711.083398326235</v>
      </c>
      <c r="AE45" s="29">
        <f>Baselines!J45/X45-1</f>
        <v>8.4883186495575025E-2</v>
      </c>
    </row>
    <row r="46" spans="1:31" x14ac:dyDescent="0.2">
      <c r="A46" s="20" t="s">
        <v>89</v>
      </c>
      <c r="B46" s="20" t="s">
        <v>90</v>
      </c>
      <c r="D46" s="62">
        <v>120174.02552086291</v>
      </c>
      <c r="E46" s="62">
        <f>D46*Populations!F46/Populations!$E46</f>
        <v>120385.8767130698</v>
      </c>
      <c r="F46" s="62">
        <f>D46*Populations!G46/Populations!$E46</f>
        <v>120626.87590823545</v>
      </c>
      <c r="G46" s="62">
        <f>D46*Populations!H46/Populations!$E46</f>
        <v>120859.3857460763</v>
      </c>
      <c r="H46" s="62">
        <f>D46*Populations!I46/Populations!$E46</f>
        <v>121081.41058971945</v>
      </c>
      <c r="I46" s="62">
        <f>D46*Populations!J46/Populations!$E46</f>
        <v>121318.03811114897</v>
      </c>
      <c r="K46" s="62">
        <f t="shared" si="3"/>
        <v>120174.02552086291</v>
      </c>
      <c r="L46" s="62">
        <f>E46/E$4*Populations!F$4</f>
        <v>120434.73178533142</v>
      </c>
      <c r="M46" s="62">
        <f>F46/F$4*Populations!G$4</f>
        <v>120720.18543911993</v>
      </c>
      <c r="N46" s="62">
        <f>G46/G$4*Populations!H$4</f>
        <v>120996.22966518006</v>
      </c>
      <c r="O46" s="62">
        <f>H46/H$4*Populations!I$4</f>
        <v>121258.01166938033</v>
      </c>
      <c r="P46" s="62">
        <f>I46/I$4*Populations!J$4</f>
        <v>121532.70887050348</v>
      </c>
      <c r="R46" s="62">
        <f>L46/L$4*Quanta!B$12</f>
        <v>11157.355559688453</v>
      </c>
      <c r="S46" s="62">
        <f>M46/M$4*Quanta!J$12</f>
        <v>10664.282429129858</v>
      </c>
      <c r="T46" s="62">
        <f>N46/N$4*Quanta!K$12</f>
        <v>10393.429579171596</v>
      </c>
      <c r="U46" s="62">
        <f>O46/O$4*Quanta!L$12</f>
        <v>10136.548711712267</v>
      </c>
      <c r="V46" s="62">
        <f>P46/P$4*Quanta!M$12</f>
        <v>9797.9331848337333</v>
      </c>
      <c r="X46" s="62">
        <f>K46/K$4*Quanta!B$12</f>
        <v>11216.451961405935</v>
      </c>
      <c r="Y46" s="62">
        <f>L46/L$4*Quanta!J$12</f>
        <v>10715.668679999519</v>
      </c>
      <c r="Z46" s="62">
        <f>M46/M$4*Quanta!K$12</f>
        <v>10444.314743298419</v>
      </c>
      <c r="AA46" s="62">
        <f>N46/N$4*Quanta!L$12</f>
        <v>10184.858868363663</v>
      </c>
      <c r="AB46" s="62">
        <f>O46/O$4*Quanta!M$12</f>
        <v>9842.6463463888977</v>
      </c>
      <c r="AC46" s="62">
        <f>P46/P$4*Quanta!N$12</f>
        <v>9531.9629793569366</v>
      </c>
      <c r="AE46" s="29">
        <f>Baselines!J46/X46-1</f>
        <v>2.3764024444736576E-2</v>
      </c>
    </row>
    <row r="47" spans="1:31" x14ac:dyDescent="0.2">
      <c r="A47" s="20" t="s">
        <v>91</v>
      </c>
      <c r="B47" s="20" t="s">
        <v>92</v>
      </c>
      <c r="D47" s="62">
        <v>236991.03405248985</v>
      </c>
      <c r="E47" s="62">
        <f>D47*Populations!F47/Populations!$E47</f>
        <v>238802.83107361238</v>
      </c>
      <c r="F47" s="62">
        <f>D47*Populations!G47/Populations!$E47</f>
        <v>240594.35859997646</v>
      </c>
      <c r="G47" s="62">
        <f>D47*Populations!H47/Populations!$E47</f>
        <v>242379.09319264037</v>
      </c>
      <c r="H47" s="62">
        <f>D47*Populations!I47/Populations!$E47</f>
        <v>244150.9569635567</v>
      </c>
      <c r="I47" s="62">
        <f>D47*Populations!J47/Populations!$E47</f>
        <v>245921.82672992736</v>
      </c>
      <c r="K47" s="62">
        <f t="shared" si="3"/>
        <v>236991.03405248985</v>
      </c>
      <c r="L47" s="62">
        <f>E47/E$4*Populations!F$4</f>
        <v>238899.74218882722</v>
      </c>
      <c r="M47" s="62">
        <f>F47/F$4*Populations!G$4</f>
        <v>240780.46759571548</v>
      </c>
      <c r="N47" s="62">
        <f>G47/G$4*Populations!H$4</f>
        <v>242653.52868489895</v>
      </c>
      <c r="O47" s="62">
        <f>H47/H$4*Populations!I$4</f>
        <v>244507.05888200973</v>
      </c>
      <c r="P47" s="62">
        <f>I47/I$4*Populations!J$4</f>
        <v>246356.98234328799</v>
      </c>
      <c r="R47" s="62">
        <f>L47/L$4*Quanta!B$12</f>
        <v>22132.231518311048</v>
      </c>
      <c r="S47" s="62">
        <f>M47/M$4*Quanta!J$12</f>
        <v>21270.26976075675</v>
      </c>
      <c r="T47" s="62">
        <f>N47/N$4*Quanta!K$12</f>
        <v>20843.644215219432</v>
      </c>
      <c r="U47" s="62">
        <f>O47/O$4*Quanta!L$12</f>
        <v>20439.537797079374</v>
      </c>
      <c r="V47" s="62">
        <f>P47/P$4*Quanta!M$12</f>
        <v>19861.231392355119</v>
      </c>
      <c r="X47" s="62">
        <f>K47/K$4*Quanta!B$12</f>
        <v>22119.576482625122</v>
      </c>
      <c r="Y47" s="62">
        <f>L47/L$4*Quanta!J$12</f>
        <v>21256.08158945202</v>
      </c>
      <c r="Z47" s="62">
        <f>M47/M$4*Quanta!K$12</f>
        <v>20831.536817647153</v>
      </c>
      <c r="AA47" s="62">
        <f>N47/N$4*Quanta!L$12</f>
        <v>20425.363256400207</v>
      </c>
      <c r="AB47" s="62">
        <f>O47/O$4*Quanta!M$12</f>
        <v>19846.90724051361</v>
      </c>
      <c r="AC47" s="62">
        <f>P47/P$4*Quanta!N$12</f>
        <v>19322.087504068179</v>
      </c>
      <c r="AE47" s="29">
        <f>Baselines!J47/X47-1</f>
        <v>-4.4692378418802248E-2</v>
      </c>
    </row>
    <row r="48" spans="1:31" x14ac:dyDescent="0.2">
      <c r="A48" s="20" t="s">
        <v>93</v>
      </c>
      <c r="B48" s="20" t="s">
        <v>94</v>
      </c>
      <c r="D48" s="62">
        <v>269240.04688947467</v>
      </c>
      <c r="E48" s="62">
        <f>D48*Populations!F48/Populations!$E48</f>
        <v>270018.79250311595</v>
      </c>
      <c r="F48" s="62">
        <f>D48*Populations!G48/Populations!$E48</f>
        <v>270705.57798030518</v>
      </c>
      <c r="G48" s="62">
        <f>D48*Populations!H48/Populations!$E48</f>
        <v>271449.16239977593</v>
      </c>
      <c r="H48" s="62">
        <f>D48*Populations!I48/Populations!$E48</f>
        <v>272190.61832400976</v>
      </c>
      <c r="I48" s="62">
        <f>D48*Populations!J48/Populations!$E48</f>
        <v>272903.03013372148</v>
      </c>
      <c r="K48" s="62">
        <f t="shared" si="3"/>
        <v>269240.04688947467</v>
      </c>
      <c r="L48" s="62">
        <f>E48/E$4*Populations!F$4</f>
        <v>270128.37169944623</v>
      </c>
      <c r="M48" s="62">
        <f>F48/F$4*Populations!G$4</f>
        <v>270914.9791630762</v>
      </c>
      <c r="N48" s="62">
        <f>G48/G$4*Populations!H$4</f>
        <v>271756.512689461</v>
      </c>
      <c r="O48" s="62">
        <f>H48/H$4*Populations!I$4</f>
        <v>272587.6169783487</v>
      </c>
      <c r="P48" s="62">
        <f>I48/I$4*Populations!J$4</f>
        <v>273385.92865088413</v>
      </c>
      <c r="R48" s="62">
        <f>L48/L$4*Quanta!B$12</f>
        <v>25025.324880388791</v>
      </c>
      <c r="S48" s="62">
        <f>M48/M$4*Quanta!J$12</f>
        <v>23932.317876813369</v>
      </c>
      <c r="T48" s="62">
        <f>N48/N$4*Quanta!K$12</f>
        <v>23343.555292053752</v>
      </c>
      <c r="U48" s="62">
        <f>O48/O$4*Quanta!L$12</f>
        <v>22786.92862987399</v>
      </c>
      <c r="V48" s="62">
        <f>P48/P$4*Quanta!M$12</f>
        <v>22040.297525575825</v>
      </c>
      <c r="X48" s="62">
        <f>K48/K$4*Quanta!B$12</f>
        <v>25129.540588604137</v>
      </c>
      <c r="Y48" s="62">
        <f>L48/L$4*Quanta!J$12</f>
        <v>24034.645897318951</v>
      </c>
      <c r="Z48" s="62">
        <f>M48/M$4*Quanta!K$12</f>
        <v>23438.675982487195</v>
      </c>
      <c r="AA48" s="62">
        <f>N48/N$4*Quanta!L$12</f>
        <v>22875.107232348324</v>
      </c>
      <c r="AB48" s="62">
        <f>O48/O$4*Quanta!M$12</f>
        <v>22126.237065788027</v>
      </c>
      <c r="AC48" s="62">
        <f>P48/P$4*Quanta!N$12</f>
        <v>21442.001706339062</v>
      </c>
      <c r="AE48" s="29">
        <f>Baselines!J48/X48-1</f>
        <v>0.23400584625341536</v>
      </c>
    </row>
    <row r="49" spans="1:31" x14ac:dyDescent="0.2">
      <c r="A49" s="20" t="s">
        <v>95</v>
      </c>
      <c r="B49" s="20" t="s">
        <v>96</v>
      </c>
      <c r="D49" s="62">
        <v>136279.05419795695</v>
      </c>
      <c r="E49" s="62">
        <f>D49*Populations!F49/Populations!$E49</f>
        <v>136386.61857971904</v>
      </c>
      <c r="F49" s="62">
        <f>D49*Populations!G49/Populations!$E49</f>
        <v>136477.04149139181</v>
      </c>
      <c r="G49" s="62">
        <f>D49*Populations!H49/Populations!$E49</f>
        <v>136564.93969993026</v>
      </c>
      <c r="H49" s="62">
        <f>D49*Populations!I49/Populations!$E49</f>
        <v>136630.87041372008</v>
      </c>
      <c r="I49" s="62">
        <f>D49*Populations!J49/Populations!$E49</f>
        <v>136696.29545046019</v>
      </c>
      <c r="K49" s="62">
        <f t="shared" si="3"/>
        <v>136279.05419795695</v>
      </c>
      <c r="L49" s="62">
        <f>E49/E$4*Populations!F$4</f>
        <v>136441.96708311627</v>
      </c>
      <c r="M49" s="62">
        <f>F49/F$4*Populations!G$4</f>
        <v>136582.61173535429</v>
      </c>
      <c r="N49" s="62">
        <f>G49/G$4*Populations!H$4</f>
        <v>136719.56634680045</v>
      </c>
      <c r="O49" s="62">
        <f>H49/H$4*Populations!I$4</f>
        <v>136830.15087397033</v>
      </c>
      <c r="P49" s="62">
        <f>I49/I$4*Populations!J$4</f>
        <v>136938.17784488547</v>
      </c>
      <c r="R49" s="62">
        <f>L49/L$4*Quanta!B$12</f>
        <v>12640.303319835612</v>
      </c>
      <c r="S49" s="62">
        <f>M49/M$4*Quanta!J$12</f>
        <v>12065.550936289408</v>
      </c>
      <c r="T49" s="62">
        <f>N49/N$4*Quanta!K$12</f>
        <v>11744.045156220898</v>
      </c>
      <c r="U49" s="62">
        <f>O49/O$4*Quanta!L$12</f>
        <v>11438.299791247327</v>
      </c>
      <c r="V49" s="62">
        <f>P49/P$4*Quanta!M$12</f>
        <v>11039.917808519334</v>
      </c>
      <c r="X49" s="62">
        <f>K49/K$4*Quanta!B$12</f>
        <v>12719.616057896403</v>
      </c>
      <c r="Y49" s="62">
        <f>L49/L$4*Quanta!J$12</f>
        <v>12139.910901417805</v>
      </c>
      <c r="Z49" s="62">
        <f>M49/M$4*Quanta!K$12</f>
        <v>11816.67987202658</v>
      </c>
      <c r="AA49" s="62">
        <f>N49/N$4*Quanta!L$12</f>
        <v>11508.37089419461</v>
      </c>
      <c r="AB49" s="62">
        <f>O49/O$4*Quanta!M$12</f>
        <v>11106.654034931762</v>
      </c>
      <c r="AC49" s="62">
        <f>P49/P$4*Quanta!N$12</f>
        <v>10740.233257442384</v>
      </c>
      <c r="AE49" s="29">
        <f>Baselines!J49/X49-1</f>
        <v>5.0346169191643364E-2</v>
      </c>
    </row>
    <row r="50" spans="1:31" x14ac:dyDescent="0.2">
      <c r="A50" s="20" t="s">
        <v>97</v>
      </c>
      <c r="B50" s="20" t="s">
        <v>98</v>
      </c>
      <c r="D50" s="62">
        <v>406437.30793737172</v>
      </c>
      <c r="E50" s="62">
        <f>D50*Populations!F50/Populations!$E50</f>
        <v>408688.97125938261</v>
      </c>
      <c r="F50" s="62">
        <f>D50*Populations!G50/Populations!$E50</f>
        <v>410971.07497319463</v>
      </c>
      <c r="G50" s="62">
        <f>D50*Populations!H50/Populations!$E50</f>
        <v>413284.34127823345</v>
      </c>
      <c r="H50" s="62">
        <f>D50*Populations!I50/Populations!$E50</f>
        <v>415587.21042353759</v>
      </c>
      <c r="I50" s="62">
        <f>D50*Populations!J50/Populations!$E50</f>
        <v>417861.96403119265</v>
      </c>
      <c r="K50" s="62">
        <f t="shared" si="3"/>
        <v>406437.30793737172</v>
      </c>
      <c r="L50" s="62">
        <f>E50/E$4*Populations!F$4</f>
        <v>408854.82567493827</v>
      </c>
      <c r="M50" s="62">
        <f>F50/F$4*Populations!G$4</f>
        <v>411288.97691605857</v>
      </c>
      <c r="N50" s="62">
        <f>G50/G$4*Populations!H$4</f>
        <v>413752.28548145446</v>
      </c>
      <c r="O50" s="62">
        <f>H50/H$4*Populations!I$4</f>
        <v>416193.35755790438</v>
      </c>
      <c r="P50" s="62">
        <f>I50/I$4*Populations!J$4</f>
        <v>418601.36557873304</v>
      </c>
      <c r="R50" s="62">
        <f>L50/L$4*Quanta!B$12</f>
        <v>37877.26841523411</v>
      </c>
      <c r="S50" s="62">
        <f>M50/M$4*Quanta!J$12</f>
        <v>36332.795496182058</v>
      </c>
      <c r="T50" s="62">
        <f>N50/N$4*Quanta!K$12</f>
        <v>35540.820191443774</v>
      </c>
      <c r="U50" s="62">
        <f>O50/O$4*Quanta!L$12</f>
        <v>34791.633017037893</v>
      </c>
      <c r="V50" s="62">
        <f>P50/P$4*Quanta!M$12</f>
        <v>33747.525659045197</v>
      </c>
      <c r="X50" s="62">
        <f>K50/K$4*Quanta!B$12</f>
        <v>37934.857553816815</v>
      </c>
      <c r="Y50" s="62">
        <f>L50/L$4*Quanta!J$12</f>
        <v>36377.818800317284</v>
      </c>
      <c r="Z50" s="62">
        <f>M50/M$4*Quanta!K$12</f>
        <v>35583.37414521975</v>
      </c>
      <c r="AA50" s="62">
        <f>N50/N$4*Quanta!L$12</f>
        <v>34827.602857977487</v>
      </c>
      <c r="AB50" s="62">
        <f>O50/O$4*Quanta!M$12</f>
        <v>33782.87317895265</v>
      </c>
      <c r="AC50" s="62">
        <f>P50/P$4*Quanta!N$12</f>
        <v>32831.430788367419</v>
      </c>
      <c r="AE50" s="29">
        <f>Baselines!J50/X50-1</f>
        <v>-6.247176624967643E-2</v>
      </c>
    </row>
    <row r="51" spans="1:31" x14ac:dyDescent="0.2">
      <c r="A51" s="20" t="s">
        <v>99</v>
      </c>
      <c r="B51" s="20" t="s">
        <v>100</v>
      </c>
      <c r="D51" s="62">
        <v>411648.54453489155</v>
      </c>
      <c r="E51" s="62">
        <f>D51*Populations!F51/Populations!$E51</f>
        <v>412376.82113620365</v>
      </c>
      <c r="F51" s="62">
        <f>D51*Populations!G51/Populations!$E51</f>
        <v>413158.76847834029</v>
      </c>
      <c r="G51" s="62">
        <f>D51*Populations!H51/Populations!$E51</f>
        <v>413974.090418473</v>
      </c>
      <c r="H51" s="62">
        <f>D51*Populations!I51/Populations!$E51</f>
        <v>414806.73455272819</v>
      </c>
      <c r="I51" s="62">
        <f>D51*Populations!J51/Populations!$E51</f>
        <v>415700.43753131491</v>
      </c>
      <c r="K51" s="62">
        <f t="shared" si="3"/>
        <v>411648.54453489155</v>
      </c>
      <c r="L51" s="62">
        <f>E51/E$4*Populations!F$4</f>
        <v>412544.17215731757</v>
      </c>
      <c r="M51" s="62">
        <f>F51/F$4*Populations!G$4</f>
        <v>413478.36268632469</v>
      </c>
      <c r="N51" s="62">
        <f>G51/G$4*Populations!H$4</f>
        <v>414442.81559517788</v>
      </c>
      <c r="O51" s="62">
        <f>H51/H$4*Populations!I$4</f>
        <v>415411.74333827029</v>
      </c>
      <c r="P51" s="62">
        <f>I51/I$4*Populations!J$4</f>
        <v>416436.01428460114</v>
      </c>
      <c r="R51" s="62">
        <f>L51/L$4*Quanta!B$12</f>
        <v>38219.058112247454</v>
      </c>
      <c r="S51" s="62">
        <f>M51/M$4*Quanta!J$12</f>
        <v>36526.203318705746</v>
      </c>
      <c r="T51" s="62">
        <f>N51/N$4*Quanta!K$12</f>
        <v>35600.135891851482</v>
      </c>
      <c r="U51" s="62">
        <f>O51/O$4*Quanta!L$12</f>
        <v>34726.294071577606</v>
      </c>
      <c r="V51" s="62">
        <f>P51/P$4*Quanta!M$12</f>
        <v>33572.955640004446</v>
      </c>
      <c r="X51" s="62">
        <f>K51/K$4*Quanta!B$12</f>
        <v>38421.248724473357</v>
      </c>
      <c r="Y51" s="62">
        <f>L51/L$4*Quanta!J$12</f>
        <v>36706.078048831783</v>
      </c>
      <c r="Z51" s="62">
        <f>M51/M$4*Quanta!K$12</f>
        <v>35772.792625617047</v>
      </c>
      <c r="AA51" s="62">
        <f>N51/N$4*Quanta!L$12</f>
        <v>34885.728237355754</v>
      </c>
      <c r="AB51" s="62">
        <f>O51/O$4*Quanta!M$12</f>
        <v>33719.428691967791</v>
      </c>
      <c r="AC51" s="62">
        <f>P51/P$4*Quanta!N$12</f>
        <v>32661.599567087222</v>
      </c>
      <c r="AE51" s="29">
        <f>Baselines!J51/X51-1</f>
        <v>-0.16543576628795487</v>
      </c>
    </row>
    <row r="52" spans="1:31" x14ac:dyDescent="0.2">
      <c r="A52" s="20" t="s">
        <v>103</v>
      </c>
      <c r="B52" s="20" t="s">
        <v>104</v>
      </c>
      <c r="D52" s="62">
        <v>185483.90668112505</v>
      </c>
      <c r="E52" s="62">
        <f>D52*Populations!F52/Populations!$E52</f>
        <v>186576.87367921302</v>
      </c>
      <c r="F52" s="62">
        <f>D52*Populations!G52/Populations!$E52</f>
        <v>187634.422519621</v>
      </c>
      <c r="G52" s="62">
        <f>D52*Populations!H52/Populations!$E52</f>
        <v>188685.65200958314</v>
      </c>
      <c r="H52" s="62">
        <f>D52*Populations!I52/Populations!$E52</f>
        <v>189758.63429285641</v>
      </c>
      <c r="I52" s="62">
        <f>D52*Populations!J52/Populations!$E52</f>
        <v>190882.04781052686</v>
      </c>
      <c r="K52" s="62">
        <f t="shared" si="3"/>
        <v>185483.90668112505</v>
      </c>
      <c r="L52" s="62">
        <f>E52/E$4*Populations!F$4</f>
        <v>186652.59042352575</v>
      </c>
      <c r="M52" s="62">
        <f>F52/F$4*Populations!G$4</f>
        <v>187779.56496661933</v>
      </c>
      <c r="N52" s="62">
        <f>G52/G$4*Populations!H$4</f>
        <v>188899.29271229106</v>
      </c>
      <c r="O52" s="62">
        <f>H52/H$4*Populations!I$4</f>
        <v>190035.40328264495</v>
      </c>
      <c r="P52" s="62">
        <f>I52/I$4*Populations!J$4</f>
        <v>191219.81121973309</v>
      </c>
      <c r="R52" s="62">
        <f>L52/L$4*Quanta!B$12</f>
        <v>17291.933038089137</v>
      </c>
      <c r="S52" s="62">
        <f>M52/M$4*Quanta!J$12</f>
        <v>16588.230940326546</v>
      </c>
      <c r="T52" s="62">
        <f>N52/N$4*Quanta!K$12</f>
        <v>16226.220451607309</v>
      </c>
      <c r="U52" s="62">
        <f>O52/O$4*Quanta!L$12</f>
        <v>15885.986383948264</v>
      </c>
      <c r="V52" s="62">
        <f>P52/P$4*Quanta!M$12</f>
        <v>15416.08799277069</v>
      </c>
      <c r="X52" s="62">
        <f>K52/K$4*Quanta!B$12</f>
        <v>17312.154767933265</v>
      </c>
      <c r="Y52" s="62">
        <f>L52/L$4*Quanta!J$12</f>
        <v>16607.396285045405</v>
      </c>
      <c r="Z52" s="62">
        <f>M52/M$4*Quanta!K$12</f>
        <v>16246.072450411268</v>
      </c>
      <c r="AA52" s="62">
        <f>N52/N$4*Quanta!L$12</f>
        <v>15900.599894163966</v>
      </c>
      <c r="AB52" s="62">
        <f>O52/O$4*Quanta!M$12</f>
        <v>15425.382966895426</v>
      </c>
      <c r="AC52" s="62">
        <f>P52/P$4*Quanta!N$12</f>
        <v>14997.609930740999</v>
      </c>
      <c r="AE52" s="29">
        <f>Baselines!J52/X52-1</f>
        <v>-0.12288973676975912</v>
      </c>
    </row>
    <row r="53" spans="1:31" x14ac:dyDescent="0.2">
      <c r="A53" s="20" t="s">
        <v>106</v>
      </c>
      <c r="B53" s="20" t="s">
        <v>107</v>
      </c>
      <c r="D53" s="62">
        <v>294752.46695090889</v>
      </c>
      <c r="E53" s="62">
        <f>D53*Populations!F53/Populations!$E53</f>
        <v>296643.56360742892</v>
      </c>
      <c r="F53" s="62">
        <f>D53*Populations!G53/Populations!$E53</f>
        <v>298519.52895290923</v>
      </c>
      <c r="G53" s="62">
        <f>D53*Populations!H53/Populations!$E53</f>
        <v>300384.96272746747</v>
      </c>
      <c r="H53" s="62">
        <f>D53*Populations!I53/Populations!$E53</f>
        <v>302259.83761731634</v>
      </c>
      <c r="I53" s="62">
        <f>D53*Populations!J53/Populations!$E53</f>
        <v>304123.09667638253</v>
      </c>
      <c r="K53" s="62">
        <f t="shared" si="3"/>
        <v>294752.46695090889</v>
      </c>
      <c r="L53" s="62">
        <f>E53/E$4*Populations!F$4</f>
        <v>296763.94768512709</v>
      </c>
      <c r="M53" s="62">
        <f>F53/F$4*Populations!G$4</f>
        <v>298750.4452971876</v>
      </c>
      <c r="N53" s="62">
        <f>G53/G$4*Populations!H$4</f>
        <v>300725.07578766311</v>
      </c>
      <c r="O53" s="62">
        <f>H53/H$4*Populations!I$4</f>
        <v>302700.69318219088</v>
      </c>
      <c r="P53" s="62">
        <f>I53/I$4*Populations!J$4</f>
        <v>304661.23871294392</v>
      </c>
      <c r="R53" s="62">
        <f>L53/L$4*Quanta!B$12</f>
        <v>27492.907008931681</v>
      </c>
      <c r="S53" s="62">
        <f>M53/M$4*Quanta!J$12</f>
        <v>26391.270961758266</v>
      </c>
      <c r="T53" s="62">
        <f>N53/N$4*Quanta!K$12</f>
        <v>25831.919775840619</v>
      </c>
      <c r="U53" s="62">
        <f>O53/O$4*Quanta!L$12</f>
        <v>25304.227566228139</v>
      </c>
      <c r="V53" s="62">
        <f>P53/P$4*Quanta!M$12</f>
        <v>24561.704323555896</v>
      </c>
      <c r="X53" s="62">
        <f>K53/K$4*Quanta!B$12</f>
        <v>27510.744287140536</v>
      </c>
      <c r="Y53" s="62">
        <f>L53/L$4*Quanta!J$12</f>
        <v>26404.543709457146</v>
      </c>
      <c r="Z53" s="62">
        <f>M53/M$4*Quanta!K$12</f>
        <v>25846.909272334957</v>
      </c>
      <c r="AA53" s="62">
        <f>N53/N$4*Quanta!L$12</f>
        <v>25313.536327130128</v>
      </c>
      <c r="AB53" s="62">
        <f>O53/O$4*Quanta!M$12</f>
        <v>24570.548624222742</v>
      </c>
      <c r="AC53" s="62">
        <f>P53/P$4*Quanta!N$12</f>
        <v>23894.963550521385</v>
      </c>
      <c r="AE53" s="29">
        <f>Baselines!J53/X53-1</f>
        <v>-4.3295275171735925E-2</v>
      </c>
    </row>
    <row r="54" spans="1:31" x14ac:dyDescent="0.2">
      <c r="A54" s="20" t="s">
        <v>108</v>
      </c>
      <c r="B54" s="20" t="s">
        <v>109</v>
      </c>
      <c r="D54" s="62">
        <v>141043.93045955361</v>
      </c>
      <c r="E54" s="62">
        <f>D54*Populations!F54/Populations!$E54</f>
        <v>141601.46544343361</v>
      </c>
      <c r="F54" s="62">
        <f>D54*Populations!G54/Populations!$E54</f>
        <v>142161.52771060806</v>
      </c>
      <c r="G54" s="62">
        <f>D54*Populations!H54/Populations!$E54</f>
        <v>142731.11048101319</v>
      </c>
      <c r="H54" s="62">
        <f>D54*Populations!I54/Populations!$E54</f>
        <v>143321.01147380241</v>
      </c>
      <c r="I54" s="62">
        <f>D54*Populations!J54/Populations!$E54</f>
        <v>143934.91795581352</v>
      </c>
      <c r="K54" s="62">
        <f t="shared" si="3"/>
        <v>141043.93045955361</v>
      </c>
      <c r="L54" s="62">
        <f>E54/E$4*Populations!F$4</f>
        <v>141658.93023926741</v>
      </c>
      <c r="M54" s="62">
        <f>F54/F$4*Populations!G$4</f>
        <v>142271.49512343062</v>
      </c>
      <c r="N54" s="62">
        <f>G54/G$4*Populations!H$4</f>
        <v>142892.71881962652</v>
      </c>
      <c r="O54" s="62">
        <f>H54/H$4*Populations!I$4</f>
        <v>143530.04971708922</v>
      </c>
      <c r="P54" s="62">
        <f>I54/I$4*Populations!J$4</f>
        <v>144189.6090027203</v>
      </c>
      <c r="R54" s="62">
        <f>L54/L$4*Quanta!B$12</f>
        <v>13123.615002537945</v>
      </c>
      <c r="S54" s="62">
        <f>M54/M$4*Quanta!J$12</f>
        <v>12568.100356141205</v>
      </c>
      <c r="T54" s="62">
        <f>N54/N$4*Quanta!K$12</f>
        <v>12274.311476794281</v>
      </c>
      <c r="U54" s="62">
        <f>O54/O$4*Quanta!L$12</f>
        <v>11998.377018738009</v>
      </c>
      <c r="V54" s="62">
        <f>P54/P$4*Quanta!M$12</f>
        <v>11624.526171479398</v>
      </c>
      <c r="X54" s="62">
        <f>K54/K$4*Quanta!B$12</f>
        <v>13164.346152096035</v>
      </c>
      <c r="Y54" s="62">
        <f>L54/L$4*Quanta!J$12</f>
        <v>12604.089696590652</v>
      </c>
      <c r="Z54" s="62">
        <f>M54/M$4*Quanta!K$12</f>
        <v>12308.863415539734</v>
      </c>
      <c r="AA54" s="62">
        <f>N54/N$4*Quanta!L$12</f>
        <v>12027.996066669857</v>
      </c>
      <c r="AB54" s="62">
        <f>O54/O$4*Quanta!M$12</f>
        <v>11650.492202501284</v>
      </c>
      <c r="AC54" s="62">
        <f>P54/P$4*Quanta!N$12</f>
        <v>11308.972109610047</v>
      </c>
      <c r="AE54" s="29">
        <f>Baselines!J54/X54-1</f>
        <v>-0.10056378093527496</v>
      </c>
    </row>
    <row r="55" spans="1:31" x14ac:dyDescent="0.2">
      <c r="A55" s="20" t="s">
        <v>110</v>
      </c>
      <c r="B55" s="20" t="s">
        <v>111</v>
      </c>
      <c r="D55" s="62">
        <v>118334.81079239163</v>
      </c>
      <c r="E55" s="62">
        <f>D55*Populations!F55/Populations!$E55</f>
        <v>118972.63275104613</v>
      </c>
      <c r="F55" s="62">
        <f>D55*Populations!G55/Populations!$E55</f>
        <v>119559.68093987995</v>
      </c>
      <c r="G55" s="62">
        <f>D55*Populations!H55/Populations!$E55</f>
        <v>120186.34263091908</v>
      </c>
      <c r="H55" s="62">
        <f>D55*Populations!I55/Populations!$E55</f>
        <v>120702.19971743284</v>
      </c>
      <c r="I55" s="62">
        <f>D55*Populations!J55/Populations!$E55</f>
        <v>121171.56064145463</v>
      </c>
      <c r="K55" s="62">
        <f t="shared" si="3"/>
        <v>118334.81079239163</v>
      </c>
      <c r="L55" s="62">
        <f>E55/E$4*Populations!F$4</f>
        <v>119020.91429975354</v>
      </c>
      <c r="M55" s="62">
        <f>F55/F$4*Populations!G$4</f>
        <v>119652.16495438502</v>
      </c>
      <c r="N55" s="62">
        <f>G55/G$4*Populations!H$4</f>
        <v>120322.42449205743</v>
      </c>
      <c r="O55" s="62">
        <f>H55/H$4*Populations!I$4</f>
        <v>120878.24770600286</v>
      </c>
      <c r="P55" s="62">
        <f>I55/I$4*Populations!J$4</f>
        <v>121385.97221074856</v>
      </c>
      <c r="R55" s="62">
        <f>L55/L$4*Quanta!B$12</f>
        <v>11026.376197263215</v>
      </c>
      <c r="S55" s="62">
        <f>M55/M$4*Quanta!J$12</f>
        <v>10569.93472706264</v>
      </c>
      <c r="T55" s="62">
        <f>N55/N$4*Quanta!K$12</f>
        <v>10335.550530904467</v>
      </c>
      <c r="U55" s="62">
        <f>O55/O$4*Quanta!L$12</f>
        <v>10104.802389463272</v>
      </c>
      <c r="V55" s="62">
        <f>P55/P$4*Quanta!M$12</f>
        <v>9786.1033161390733</v>
      </c>
      <c r="X55" s="62">
        <f>K55/K$4*Quanta!B$12</f>
        <v>11044.78871255332</v>
      </c>
      <c r="Y55" s="62">
        <f>L55/L$4*Quanta!J$12</f>
        <v>10589.874405168179</v>
      </c>
      <c r="Z55" s="62">
        <f>M55/M$4*Quanta!K$12</f>
        <v>10351.91311175448</v>
      </c>
      <c r="AA55" s="62">
        <f>N55/N$4*Quanta!L$12</f>
        <v>10128.141311031359</v>
      </c>
      <c r="AB55" s="62">
        <f>O55/O$4*Quanta!M$12</f>
        <v>9811.820487254583</v>
      </c>
      <c r="AC55" s="62">
        <f>P55/P$4*Quanta!N$12</f>
        <v>9520.4542388582049</v>
      </c>
      <c r="AE55" s="29">
        <f>Baselines!J55/X55-1</f>
        <v>0.64778731925681776</v>
      </c>
    </row>
    <row r="56" spans="1:31" x14ac:dyDescent="0.2">
      <c r="A56" s="20" t="s">
        <v>112</v>
      </c>
      <c r="B56" s="20" t="s">
        <v>113</v>
      </c>
      <c r="D56" s="62">
        <v>386903.95440398587</v>
      </c>
      <c r="E56" s="62">
        <f>D56*Populations!F56/Populations!$E56</f>
        <v>389429.08266919502</v>
      </c>
      <c r="F56" s="62">
        <f>D56*Populations!G56/Populations!$E56</f>
        <v>391901.60478332301</v>
      </c>
      <c r="G56" s="62">
        <f>D56*Populations!H56/Populations!$E56</f>
        <v>394351.80078819126</v>
      </c>
      <c r="H56" s="62">
        <f>D56*Populations!I56/Populations!$E56</f>
        <v>396753.43875764881</v>
      </c>
      <c r="I56" s="62">
        <f>D56*Populations!J56/Populations!$E56</f>
        <v>399099.94334970682</v>
      </c>
      <c r="K56" s="62">
        <f t="shared" si="3"/>
        <v>386903.95440398587</v>
      </c>
      <c r="L56" s="62">
        <f>E56/E$4*Populations!F$4</f>
        <v>389587.12102464039</v>
      </c>
      <c r="M56" s="62">
        <f>F56/F$4*Populations!G$4</f>
        <v>392204.7557570996</v>
      </c>
      <c r="N56" s="62">
        <f>G56/G$4*Populations!H$4</f>
        <v>394798.30848465482</v>
      </c>
      <c r="O56" s="62">
        <f>H56/H$4*Populations!I$4</f>
        <v>397332.11623838264</v>
      </c>
      <c r="P56" s="62">
        <f>I56/I$4*Populations!J$4</f>
        <v>399806.14573503338</v>
      </c>
      <c r="R56" s="62">
        <f>L56/L$4*Quanta!B$12</f>
        <v>36092.263139632872</v>
      </c>
      <c r="S56" s="62">
        <f>M56/M$4*Quanta!J$12</f>
        <v>34646.917333894518</v>
      </c>
      <c r="T56" s="62">
        <f>N56/N$4*Quanta!K$12</f>
        <v>33912.696524230312</v>
      </c>
      <c r="U56" s="62">
        <f>O56/O$4*Quanta!L$12</f>
        <v>33214.929846941537</v>
      </c>
      <c r="V56" s="62">
        <f>P56/P$4*Quanta!M$12</f>
        <v>32232.260263133943</v>
      </c>
      <c r="X56" s="62">
        <f>K56/K$4*Quanta!B$12</f>
        <v>36111.710491855869</v>
      </c>
      <c r="Y56" s="62">
        <f>L56/L$4*Quanta!J$12</f>
        <v>34663.47663177496</v>
      </c>
      <c r="Z56" s="62">
        <f>M56/M$4*Quanta!K$12</f>
        <v>33932.26988548183</v>
      </c>
      <c r="AA56" s="62">
        <f>N56/N$4*Quanta!L$12</f>
        <v>33232.151650606778</v>
      </c>
      <c r="AB56" s="62">
        <f>O56/O$4*Quanta!M$12</f>
        <v>32251.885449513993</v>
      </c>
      <c r="AC56" s="62">
        <f>P56/P$4*Quanta!N$12</f>
        <v>31357.298092700152</v>
      </c>
      <c r="AE56" s="29">
        <f>Baselines!J56/X56-1</f>
        <v>-1.0406979466501376E-2</v>
      </c>
    </row>
    <row r="57" spans="1:31" x14ac:dyDescent="0.2">
      <c r="A57" s="20" t="s">
        <v>114</v>
      </c>
      <c r="B57" s="20" t="s">
        <v>115</v>
      </c>
      <c r="D57" s="62">
        <v>247141.98927596153</v>
      </c>
      <c r="E57" s="62">
        <f>D57*Populations!F57/Populations!$E57</f>
        <v>248719.90970581473</v>
      </c>
      <c r="F57" s="62">
        <f>D57*Populations!G57/Populations!$E57</f>
        <v>250312.7321994571</v>
      </c>
      <c r="G57" s="62">
        <f>D57*Populations!H57/Populations!$E57</f>
        <v>251926.62015308664</v>
      </c>
      <c r="H57" s="62">
        <f>D57*Populations!I57/Populations!$E57</f>
        <v>253520.64814320495</v>
      </c>
      <c r="I57" s="62">
        <f>D57*Populations!J57/Populations!$E57</f>
        <v>255129.04163299469</v>
      </c>
      <c r="K57" s="62">
        <f t="shared" si="3"/>
        <v>247141.98927596153</v>
      </c>
      <c r="L57" s="62">
        <f>E57/E$4*Populations!F$4</f>
        <v>248820.84537612216</v>
      </c>
      <c r="M57" s="62">
        <f>F57/F$4*Populations!G$4</f>
        <v>250506.35873119047</v>
      </c>
      <c r="N57" s="62">
        <f>G57/G$4*Populations!H$4</f>
        <v>252211.86590223137</v>
      </c>
      <c r="O57" s="62">
        <f>H57/H$4*Populations!I$4</f>
        <v>253890.41605357494</v>
      </c>
      <c r="P57" s="62">
        <f>I57/I$4*Populations!J$4</f>
        <v>255580.48929859715</v>
      </c>
      <c r="R57" s="62">
        <f>L57/L$4*Quanta!B$12</f>
        <v>23051.345748600637</v>
      </c>
      <c r="S57" s="62">
        <f>M57/M$4*Quanta!J$12</f>
        <v>22129.44380498469</v>
      </c>
      <c r="T57" s="62">
        <f>N57/N$4*Quanta!K$12</f>
        <v>21664.693805253959</v>
      </c>
      <c r="U57" s="62">
        <f>O57/O$4*Quanta!L$12</f>
        <v>21223.938396590303</v>
      </c>
      <c r="V57" s="62">
        <f>P57/P$4*Quanta!M$12</f>
        <v>20604.827957574955</v>
      </c>
      <c r="X57" s="62">
        <f>K57/K$4*Quanta!B$12</f>
        <v>23067.016673073649</v>
      </c>
      <c r="Y57" s="62">
        <f>L57/L$4*Quanta!J$12</f>
        <v>22138.810791561544</v>
      </c>
      <c r="Z57" s="62">
        <f>M57/M$4*Quanta!K$12</f>
        <v>21672.989038818436</v>
      </c>
      <c r="AA57" s="62">
        <f>N57/N$4*Quanta!L$12</f>
        <v>21229.93638933291</v>
      </c>
      <c r="AB57" s="62">
        <f>O57/O$4*Quanta!M$12</f>
        <v>20608.564675845697</v>
      </c>
      <c r="AC57" s="62">
        <f>P57/P$4*Quanta!N$12</f>
        <v>20045.498737594844</v>
      </c>
      <c r="AE57" s="29">
        <f>Baselines!J57/X57-1</f>
        <v>-9.2767926521194255E-2</v>
      </c>
    </row>
    <row r="58" spans="1:31" x14ac:dyDescent="0.2">
      <c r="A58" s="20" t="s">
        <v>116</v>
      </c>
      <c r="B58" s="20" t="s">
        <v>117</v>
      </c>
      <c r="D58" s="62">
        <v>399060.21932766057</v>
      </c>
      <c r="E58" s="62">
        <f>D58*Populations!F58/Populations!$E58</f>
        <v>399964.90210749145</v>
      </c>
      <c r="F58" s="62">
        <f>D58*Populations!G58/Populations!$E58</f>
        <v>400838.84071757598</v>
      </c>
      <c r="G58" s="62">
        <f>D58*Populations!H58/Populations!$E58</f>
        <v>401794.62690633768</v>
      </c>
      <c r="H58" s="62">
        <f>D58*Populations!I58/Populations!$E58</f>
        <v>402765.83175210934</v>
      </c>
      <c r="I58" s="62">
        <f>D58*Populations!J58/Populations!$E58</f>
        <v>403734.48759332288</v>
      </c>
      <c r="K58" s="62">
        <f t="shared" si="3"/>
        <v>399060.21932766057</v>
      </c>
      <c r="L58" s="62">
        <f>E58/E$4*Populations!F$4</f>
        <v>400127.21611581277</v>
      </c>
      <c r="M58" s="62">
        <f>F58/F$4*Populations!G$4</f>
        <v>401148.90498730051</v>
      </c>
      <c r="N58" s="62">
        <f>G58/G$4*Populations!H$4</f>
        <v>402249.56179684104</v>
      </c>
      <c r="O58" s="62">
        <f>H58/H$4*Populations!I$4</f>
        <v>403353.27849881887</v>
      </c>
      <c r="P58" s="62">
        <f>I58/I$4*Populations!J$4</f>
        <v>404448.89074703905</v>
      </c>
      <c r="R58" s="62">
        <f>L58/L$4*Quanta!B$12</f>
        <v>37068.72222931435</v>
      </c>
      <c r="S58" s="62">
        <f>M58/M$4*Quanta!J$12</f>
        <v>35437.033196723845</v>
      </c>
      <c r="T58" s="62">
        <f>N58/N$4*Quanta!K$12</f>
        <v>34552.75015888553</v>
      </c>
      <c r="U58" s="62">
        <f>O58/O$4*Quanta!L$12</f>
        <v>33718.268172498523</v>
      </c>
      <c r="V58" s="62">
        <f>P58/P$4*Quanta!M$12</f>
        <v>32606.557074622953</v>
      </c>
      <c r="X58" s="62">
        <f>K58/K$4*Quanta!B$12</f>
        <v>37246.316418182687</v>
      </c>
      <c r="Y58" s="62">
        <f>L58/L$4*Quanta!J$12</f>
        <v>35601.280579011785</v>
      </c>
      <c r="Z58" s="62">
        <f>M58/M$4*Quanta!K$12</f>
        <v>34706.088359430069</v>
      </c>
      <c r="AA58" s="62">
        <f>N58/N$4*Quanta!L$12</f>
        <v>33859.360974294344</v>
      </c>
      <c r="AB58" s="62">
        <f>O58/O$4*Quanta!M$12</f>
        <v>32740.629821187231</v>
      </c>
      <c r="AC58" s="62">
        <f>P58/P$4*Quanta!N$12</f>
        <v>31721.434414422289</v>
      </c>
      <c r="AE58" s="29">
        <f>Baselines!J58/X58-1</f>
        <v>4.6028385285809215E-2</v>
      </c>
    </row>
    <row r="59" spans="1:31" x14ac:dyDescent="0.2">
      <c r="A59" s="20" t="s">
        <v>119</v>
      </c>
      <c r="B59" s="20" t="s">
        <v>120</v>
      </c>
      <c r="D59" s="62">
        <v>365057.42716262583</v>
      </c>
      <c r="E59" s="62">
        <f>D59*Populations!F59/Populations!$E59</f>
        <v>366785.12989783607</v>
      </c>
      <c r="F59" s="62">
        <f>D59*Populations!G59/Populations!$E59</f>
        <v>368486.3202453386</v>
      </c>
      <c r="G59" s="62">
        <f>D59*Populations!H59/Populations!$E59</f>
        <v>370228.81166580523</v>
      </c>
      <c r="H59" s="62">
        <f>D59*Populations!I59/Populations!$E59</f>
        <v>371982.11588729155</v>
      </c>
      <c r="I59" s="62">
        <f>D59*Populations!J59/Populations!$E59</f>
        <v>373727.94040494645</v>
      </c>
      <c r="K59" s="62">
        <f t="shared" si="3"/>
        <v>365057.42716262583</v>
      </c>
      <c r="L59" s="62">
        <f>E59/E$4*Populations!F$4</f>
        <v>366933.97887011507</v>
      </c>
      <c r="M59" s="62">
        <f>F59/F$4*Populations!G$4</f>
        <v>368771.35859537922</v>
      </c>
      <c r="N59" s="62">
        <f>G59/G$4*Populations!H$4</f>
        <v>370648.00593227218</v>
      </c>
      <c r="O59" s="62">
        <f>H59/H$4*Populations!I$4</f>
        <v>372524.66360754258</v>
      </c>
      <c r="P59" s="62">
        <f>I59/I$4*Populations!J$4</f>
        <v>374389.24734666623</v>
      </c>
      <c r="R59" s="62">
        <f>L59/L$4*Quanta!B$12</f>
        <v>33993.623006380301</v>
      </c>
      <c r="S59" s="62">
        <f>M59/M$4*Quanta!J$12</f>
        <v>32576.837962349957</v>
      </c>
      <c r="T59" s="62">
        <f>N59/N$4*Quanta!K$12</f>
        <v>31838.214785514527</v>
      </c>
      <c r="U59" s="62">
        <f>O59/O$4*Quanta!L$12</f>
        <v>31141.153866747864</v>
      </c>
      <c r="V59" s="62">
        <f>P59/P$4*Quanta!M$12</f>
        <v>30183.156984770576</v>
      </c>
      <c r="X59" s="62">
        <f>K59/K$4*Quanta!B$12</f>
        <v>34072.663183053512</v>
      </c>
      <c r="Y59" s="62">
        <f>L59/L$4*Quanta!J$12</f>
        <v>32647.915486826332</v>
      </c>
      <c r="Z59" s="62">
        <f>M59/M$4*Quanta!K$12</f>
        <v>31904.889173867938</v>
      </c>
      <c r="AA59" s="62">
        <f>N59/N$4*Quanta!L$12</f>
        <v>31199.299686500624</v>
      </c>
      <c r="AB59" s="62">
        <f>O59/O$4*Quanta!M$12</f>
        <v>30238.237199484087</v>
      </c>
      <c r="AC59" s="62">
        <f>P59/P$4*Quanta!N$12</f>
        <v>29363.818833168953</v>
      </c>
      <c r="AE59" s="29">
        <f>Baselines!J59/X59-1</f>
        <v>-0.16736083139619296</v>
      </c>
    </row>
    <row r="60" spans="1:31" x14ac:dyDescent="0.2">
      <c r="A60" s="20" t="s">
        <v>121</v>
      </c>
      <c r="B60" s="20" t="s">
        <v>122</v>
      </c>
      <c r="D60" s="62">
        <v>290382.07389566535</v>
      </c>
      <c r="E60" s="62">
        <f>D60*Populations!F60/Populations!$E60</f>
        <v>292305.00504810567</v>
      </c>
      <c r="F60" s="62">
        <f>D60*Populations!G60/Populations!$E60</f>
        <v>294195.34531918331</v>
      </c>
      <c r="G60" s="62">
        <f>D60*Populations!H60/Populations!$E60</f>
        <v>296112.80034511554</v>
      </c>
      <c r="H60" s="62">
        <f>D60*Populations!I60/Populations!$E60</f>
        <v>297961.00675277726</v>
      </c>
      <c r="I60" s="62">
        <f>D60*Populations!J60/Populations!$E60</f>
        <v>299799.83232800581</v>
      </c>
      <c r="K60" s="62">
        <f t="shared" si="3"/>
        <v>290382.07389566535</v>
      </c>
      <c r="L60" s="62">
        <f>E60/E$4*Populations!F$4</f>
        <v>292423.62844923849</v>
      </c>
      <c r="M60" s="62">
        <f>F60/F$4*Populations!G$4</f>
        <v>294422.91674100322</v>
      </c>
      <c r="N60" s="62">
        <f>G60/G$4*Populations!H$4</f>
        <v>296448.07621836168</v>
      </c>
      <c r="O60" s="62">
        <f>H60/H$4*Populations!I$4</f>
        <v>298395.59233641968</v>
      </c>
      <c r="P60" s="62">
        <f>I60/I$4*Populations!J$4</f>
        <v>300330.32440208015</v>
      </c>
      <c r="R60" s="62">
        <f>L60/L$4*Quanta!B$12</f>
        <v>27090.809671730967</v>
      </c>
      <c r="S60" s="62">
        <f>M60/M$4*Quanta!J$12</f>
        <v>26008.982063050858</v>
      </c>
      <c r="T60" s="62">
        <f>N60/N$4*Quanta!K$12</f>
        <v>25464.530693084147</v>
      </c>
      <c r="U60" s="62">
        <f>O60/O$4*Quanta!L$12</f>
        <v>24944.343185549209</v>
      </c>
      <c r="V60" s="62">
        <f>P60/P$4*Quanta!M$12</f>
        <v>24212.547216457278</v>
      </c>
      <c r="X60" s="62">
        <f>K60/K$4*Quanta!B$12</f>
        <v>27102.833313499301</v>
      </c>
      <c r="Y60" s="62">
        <f>L60/L$4*Quanta!J$12</f>
        <v>26018.36422279452</v>
      </c>
      <c r="Z60" s="62">
        <f>M60/M$4*Quanta!K$12</f>
        <v>25472.505686580069</v>
      </c>
      <c r="AA60" s="62">
        <f>N60/N$4*Quanta!L$12</f>
        <v>24953.519844683295</v>
      </c>
      <c r="AB60" s="62">
        <f>O60/O$4*Quanta!M$12</f>
        <v>24221.098847444275</v>
      </c>
      <c r="AC60" s="62">
        <f>P60/P$4*Quanta!N$12</f>
        <v>23555.284502291597</v>
      </c>
      <c r="AE60" s="29">
        <f>Baselines!J60/X60-1</f>
        <v>-6.7947012239535476E-2</v>
      </c>
    </row>
    <row r="61" spans="1:31" x14ac:dyDescent="0.2">
      <c r="A61" s="20" t="s">
        <v>123</v>
      </c>
      <c r="B61" s="20" t="s">
        <v>124</v>
      </c>
      <c r="D61" s="62">
        <v>158263.1475959942</v>
      </c>
      <c r="E61" s="62">
        <f>D61*Populations!F61/Populations!$E61</f>
        <v>158517.87330309913</v>
      </c>
      <c r="F61" s="62">
        <f>D61*Populations!G61/Populations!$E61</f>
        <v>158787.32572105585</v>
      </c>
      <c r="G61" s="62">
        <f>D61*Populations!H61/Populations!$E61</f>
        <v>159040.90657734164</v>
      </c>
      <c r="H61" s="62">
        <f>D61*Populations!I61/Populations!$E61</f>
        <v>159325.2327983937</v>
      </c>
      <c r="I61" s="62">
        <f>D61*Populations!J61/Populations!$E61</f>
        <v>159665.04159656627</v>
      </c>
      <c r="K61" s="62">
        <f t="shared" si="3"/>
        <v>158263.1475959942</v>
      </c>
      <c r="L61" s="62">
        <f>E61/E$4*Populations!F$4</f>
        <v>158582.20312621817</v>
      </c>
      <c r="M61" s="62">
        <f>F61/F$4*Populations!G$4</f>
        <v>158910.15382848942</v>
      </c>
      <c r="N61" s="62">
        <f>G61/G$4*Populations!H$4</f>
        <v>159220.9818012848</v>
      </c>
      <c r="O61" s="62">
        <f>H61/H$4*Populations!I$4</f>
        <v>159557.61370634957</v>
      </c>
      <c r="P61" s="62">
        <f>I61/I$4*Populations!J$4</f>
        <v>159947.5669015873</v>
      </c>
      <c r="R61" s="62">
        <f>L61/L$4*Quanta!B$12</f>
        <v>14691.426629917201</v>
      </c>
      <c r="S61" s="62">
        <f>M61/M$4*Quanta!J$12</f>
        <v>14037.940342115475</v>
      </c>
      <c r="T61" s="62">
        <f>N61/N$4*Quanta!K$12</f>
        <v>13676.889490337931</v>
      </c>
      <c r="U61" s="62">
        <f>O61/O$4*Quanta!L$12</f>
        <v>13338.199277659709</v>
      </c>
      <c r="V61" s="62">
        <f>P61/P$4*Quanta!M$12</f>
        <v>12894.928354212234</v>
      </c>
      <c r="X61" s="62">
        <f>K61/K$4*Quanta!B$12</f>
        <v>14771.503114566047</v>
      </c>
      <c r="Y61" s="62">
        <f>L61/L$4*Quanta!J$12</f>
        <v>14109.836274421868</v>
      </c>
      <c r="Z61" s="62">
        <f>M61/M$4*Quanta!K$12</f>
        <v>13748.385627917334</v>
      </c>
      <c r="AA61" s="62">
        <f>N61/N$4*Quanta!L$12</f>
        <v>13402.42776998742</v>
      </c>
      <c r="AB61" s="62">
        <f>O61/O$4*Quanta!M$12</f>
        <v>12951.467222366655</v>
      </c>
      <c r="AC61" s="62">
        <f>P61/P$4*Quanta!N$12</f>
        <v>12544.888536703862</v>
      </c>
      <c r="AE61" s="29">
        <f>Baselines!J61/X61-1</f>
        <v>-0.13956730169783482</v>
      </c>
    </row>
    <row r="62" spans="1:31" x14ac:dyDescent="0.2">
      <c r="A62" s="20" t="s">
        <v>125</v>
      </c>
      <c r="B62" s="20" t="s">
        <v>126</v>
      </c>
      <c r="D62" s="62">
        <v>154910.99652105031</v>
      </c>
      <c r="E62" s="62">
        <f>D62*Populations!F62/Populations!$E62</f>
        <v>155326.52944599613</v>
      </c>
      <c r="F62" s="62">
        <f>D62*Populations!G62/Populations!$E62</f>
        <v>155781.1362982064</v>
      </c>
      <c r="G62" s="62">
        <f>D62*Populations!H62/Populations!$E62</f>
        <v>156272.74407198641</v>
      </c>
      <c r="H62" s="62">
        <f>D62*Populations!I62/Populations!$E62</f>
        <v>156759.84126461967</v>
      </c>
      <c r="I62" s="62">
        <f>D62*Populations!J62/Populations!$E62</f>
        <v>157278.55421809838</v>
      </c>
      <c r="K62" s="62">
        <f t="shared" si="3"/>
        <v>154910.99652105031</v>
      </c>
      <c r="L62" s="62">
        <f>E62/E$4*Populations!F$4</f>
        <v>155389.56415594235</v>
      </c>
      <c r="M62" s="62">
        <f>F62/F$4*Populations!G$4</f>
        <v>155901.63900242711</v>
      </c>
      <c r="N62" s="62">
        <f>G62/G$4*Populations!H$4</f>
        <v>156449.6850237867</v>
      </c>
      <c r="O62" s="62">
        <f>H62/H$4*Populations!I$4</f>
        <v>156988.48046761513</v>
      </c>
      <c r="P62" s="62">
        <f>I62/I$4*Populations!J$4</f>
        <v>157556.8566633889</v>
      </c>
      <c r="R62" s="62">
        <f>L62/L$4*Quanta!B$12</f>
        <v>14395.653079903586</v>
      </c>
      <c r="S62" s="62">
        <f>M62/M$4*Quanta!J$12</f>
        <v>13772.171600287846</v>
      </c>
      <c r="T62" s="62">
        <f>N62/N$4*Quanta!K$12</f>
        <v>13438.838453709635</v>
      </c>
      <c r="U62" s="62">
        <f>O62/O$4*Quanta!L$12</f>
        <v>13123.432897584826</v>
      </c>
      <c r="V62" s="62">
        <f>P62/P$4*Quanta!M$12</f>
        <v>12702.189959784402</v>
      </c>
      <c r="X62" s="62">
        <f>K62/K$4*Quanta!B$12</f>
        <v>14458.629834865886</v>
      </c>
      <c r="Y62" s="62">
        <f>L62/L$4*Quanta!J$12</f>
        <v>13825.771529035044</v>
      </c>
      <c r="Z62" s="62">
        <f>M62/M$4*Quanta!K$12</f>
        <v>13488.098786582745</v>
      </c>
      <c r="AA62" s="62">
        <f>N62/N$4*Quanta!L$12</f>
        <v>13169.153835425377</v>
      </c>
      <c r="AB62" s="62">
        <f>O62/O$4*Quanta!M$12</f>
        <v>12742.92784804009</v>
      </c>
      <c r="AC62" s="62">
        <f>P62/P$4*Quanta!N$12</f>
        <v>12357.382130431308</v>
      </c>
      <c r="AE62" s="29">
        <f>Baselines!J62/X62-1</f>
        <v>-2.6422010845754129E-2</v>
      </c>
    </row>
    <row r="63" spans="1:31" x14ac:dyDescent="0.2">
      <c r="A63" s="20" t="s">
        <v>127</v>
      </c>
      <c r="B63" s="20" t="s">
        <v>128</v>
      </c>
      <c r="D63" s="62">
        <v>343048.31848116382</v>
      </c>
      <c r="E63" s="62">
        <f>D63*Populations!F63/Populations!$E63</f>
        <v>344016.03433506365</v>
      </c>
      <c r="F63" s="62">
        <f>D63*Populations!G63/Populations!$E63</f>
        <v>344924.52721067658</v>
      </c>
      <c r="G63" s="62">
        <f>D63*Populations!H63/Populations!$E63</f>
        <v>345808.58492075367</v>
      </c>
      <c r="H63" s="62">
        <f>D63*Populations!I63/Populations!$E63</f>
        <v>346618.64739988011</v>
      </c>
      <c r="I63" s="62">
        <f>D63*Populations!J63/Populations!$E63</f>
        <v>347410.95717813086</v>
      </c>
      <c r="K63" s="62">
        <f t="shared" si="3"/>
        <v>343048.31848116382</v>
      </c>
      <c r="L63" s="62">
        <f>E63/E$4*Populations!F$4</f>
        <v>344155.64313864993</v>
      </c>
      <c r="M63" s="62">
        <f>F63/F$4*Populations!G$4</f>
        <v>345191.33960702072</v>
      </c>
      <c r="N63" s="62">
        <f>G63/G$4*Populations!H$4</f>
        <v>346200.12920776254</v>
      </c>
      <c r="O63" s="62">
        <f>H63/H$4*Populations!I$4</f>
        <v>347124.20169647504</v>
      </c>
      <c r="P63" s="62">
        <f>I63/I$4*Populations!J$4</f>
        <v>348025.69654538954</v>
      </c>
      <c r="R63" s="62">
        <f>L63/L$4*Quanta!B$12</f>
        <v>31883.384647009731</v>
      </c>
      <c r="S63" s="62">
        <f>M63/M$4*Quanta!J$12</f>
        <v>30493.806187163405</v>
      </c>
      <c r="T63" s="62">
        <f>N63/N$4*Quanta!K$12</f>
        <v>29738.171785831018</v>
      </c>
      <c r="U63" s="62">
        <f>O63/O$4*Quanta!L$12</f>
        <v>29017.805348024427</v>
      </c>
      <c r="V63" s="62">
        <f>P63/P$4*Quanta!M$12</f>
        <v>28057.734852189678</v>
      </c>
      <c r="X63" s="62">
        <f>K63/K$4*Quanta!B$12</f>
        <v>32018.441322971739</v>
      </c>
      <c r="Y63" s="62">
        <f>L63/L$4*Quanta!J$12</f>
        <v>30621.215255407675</v>
      </c>
      <c r="Z63" s="62">
        <f>M63/M$4*Quanta!K$12</f>
        <v>29864.823222415533</v>
      </c>
      <c r="AA63" s="62">
        <f>N63/N$4*Quanta!L$12</f>
        <v>29141.399413415176</v>
      </c>
      <c r="AB63" s="62">
        <f>O63/O$4*Quanta!M$12</f>
        <v>28176.453733108068</v>
      </c>
      <c r="AC63" s="62">
        <f>P63/P$4*Quanta!N$12</f>
        <v>27296.092436072606</v>
      </c>
      <c r="AE63" s="29">
        <f>Baselines!J63/X63-1</f>
        <v>0.18690580565354997</v>
      </c>
    </row>
    <row r="64" spans="1:31" x14ac:dyDescent="0.2">
      <c r="A64" s="20" t="s">
        <v>129</v>
      </c>
      <c r="B64" s="20" t="s">
        <v>130</v>
      </c>
      <c r="D64" s="62">
        <v>233763.95867357316</v>
      </c>
      <c r="E64" s="62">
        <f>D64*Populations!F64/Populations!$E64</f>
        <v>235574.67767637828</v>
      </c>
      <c r="F64" s="62">
        <f>D64*Populations!G64/Populations!$E64</f>
        <v>237334.38483043216</v>
      </c>
      <c r="G64" s="62">
        <f>D64*Populations!H64/Populations!$E64</f>
        <v>239120.886723312</v>
      </c>
      <c r="H64" s="62">
        <f>D64*Populations!I64/Populations!$E64</f>
        <v>240926.45161392854</v>
      </c>
      <c r="I64" s="62">
        <f>D64*Populations!J64/Populations!$E64</f>
        <v>242708.75827257091</v>
      </c>
      <c r="K64" s="62">
        <f t="shared" si="3"/>
        <v>233763.95867357316</v>
      </c>
      <c r="L64" s="62">
        <f>E64/E$4*Populations!F$4</f>
        <v>235670.27874034957</v>
      </c>
      <c r="M64" s="62">
        <f>F64/F$4*Populations!G$4</f>
        <v>237517.97211099914</v>
      </c>
      <c r="N64" s="62">
        <f>G64/G$4*Populations!H$4</f>
        <v>239391.63308758303</v>
      </c>
      <c r="O64" s="62">
        <f>H64/H$4*Populations!I$4</f>
        <v>241277.85048900489</v>
      </c>
      <c r="P64" s="62">
        <f>I64/I$4*Populations!J$4</f>
        <v>243138.2284012638</v>
      </c>
      <c r="R64" s="62">
        <f>L64/L$4*Quanta!B$12</f>
        <v>21833.046462409497</v>
      </c>
      <c r="S64" s="62">
        <f>M64/M$4*Quanta!J$12</f>
        <v>20982.064659462219</v>
      </c>
      <c r="T64" s="62">
        <f>N64/N$4*Quanta!K$12</f>
        <v>20563.451334175727</v>
      </c>
      <c r="U64" s="62">
        <f>O64/O$4*Quanta!L$12</f>
        <v>20169.592514905256</v>
      </c>
      <c r="V64" s="62">
        <f>P64/P$4*Quanta!M$12</f>
        <v>19601.7363448451</v>
      </c>
      <c r="X64" s="62">
        <f>K64/K$4*Quanta!B$12</f>
        <v>21818.377152681973</v>
      </c>
      <c r="Y64" s="62">
        <f>L64/L$4*Quanta!J$12</f>
        <v>20968.740389658109</v>
      </c>
      <c r="Z64" s="62">
        <f>M64/M$4*Quanta!K$12</f>
        <v>20549.276402232605</v>
      </c>
      <c r="AA64" s="62">
        <f>N64/N$4*Quanta!L$12</f>
        <v>20150.793161167232</v>
      </c>
      <c r="AB64" s="62">
        <f>O64/O$4*Quanta!M$12</f>
        <v>19584.788838986467</v>
      </c>
      <c r="AC64" s="62">
        <f>P64/P$4*Quanta!N$12</f>
        <v>19069.636590234561</v>
      </c>
      <c r="AE64" s="29">
        <f>Baselines!J64/X64-1</f>
        <v>-8.2574471730947341E-3</v>
      </c>
    </row>
    <row r="65" spans="1:31" x14ac:dyDescent="0.2">
      <c r="A65" s="20" t="s">
        <v>131</v>
      </c>
      <c r="B65" s="20" t="s">
        <v>132</v>
      </c>
      <c r="D65" s="62">
        <v>317097.10061498219</v>
      </c>
      <c r="E65" s="62">
        <f>D65*Populations!F65/Populations!$E65</f>
        <v>319462.68047540972</v>
      </c>
      <c r="F65" s="62">
        <f>D65*Populations!G65/Populations!$E65</f>
        <v>321717.97096862475</v>
      </c>
      <c r="G65" s="62">
        <f>D65*Populations!H65/Populations!$E65</f>
        <v>323944.83062563482</v>
      </c>
      <c r="H65" s="62">
        <f>D65*Populations!I65/Populations!$E65</f>
        <v>326045.40995263675</v>
      </c>
      <c r="I65" s="62">
        <f>D65*Populations!J65/Populations!$E65</f>
        <v>328041.75719388225</v>
      </c>
      <c r="K65" s="62">
        <f t="shared" si="3"/>
        <v>317097.10061498219</v>
      </c>
      <c r="L65" s="62">
        <f>E65/E$4*Populations!F$4</f>
        <v>319592.32502147817</v>
      </c>
      <c r="M65" s="62">
        <f>F65/F$4*Populations!G$4</f>
        <v>321966.8322006028</v>
      </c>
      <c r="N65" s="62">
        <f>G65/G$4*Populations!H$4</f>
        <v>324311.61951772257</v>
      </c>
      <c r="O65" s="62">
        <f>H65/H$4*Populations!I$4</f>
        <v>326520.95752955764</v>
      </c>
      <c r="P65" s="62">
        <f>I65/I$4*Populations!J$4</f>
        <v>328622.22300270351</v>
      </c>
      <c r="R65" s="62">
        <f>L65/L$4*Quanta!B$12</f>
        <v>29607.781339755118</v>
      </c>
      <c r="S65" s="62">
        <f>M65/M$4*Quanta!J$12</f>
        <v>28442.179896509948</v>
      </c>
      <c r="T65" s="62">
        <f>N65/N$4*Quanta!K$12</f>
        <v>27857.97531453623</v>
      </c>
      <c r="U65" s="62">
        <f>O65/O$4*Quanta!L$12</f>
        <v>27295.479662141548</v>
      </c>
      <c r="V65" s="62">
        <f>P65/P$4*Quanta!M$12</f>
        <v>26493.432212251828</v>
      </c>
      <c r="X65" s="62">
        <f>K65/K$4*Quanta!B$12</f>
        <v>29596.282397410305</v>
      </c>
      <c r="Y65" s="62">
        <f>L65/L$4*Quanta!J$12</f>
        <v>28435.696387858698</v>
      </c>
      <c r="Z65" s="62">
        <f>M65/M$4*Quanta!K$12</f>
        <v>27855.514967724182</v>
      </c>
      <c r="AA65" s="62">
        <f>N65/N$4*Quanta!L$12</f>
        <v>27298.93388660693</v>
      </c>
      <c r="AB65" s="62">
        <f>O65/O$4*Quanta!M$12</f>
        <v>26504.065714111086</v>
      </c>
      <c r="AC65" s="62">
        <f>P65/P$4*Quanta!N$12</f>
        <v>25774.253638939499</v>
      </c>
      <c r="AE65" s="29">
        <f>Baselines!J65/X65-1</f>
        <v>3.429194694998694E-2</v>
      </c>
    </row>
    <row r="66" spans="1:31" x14ac:dyDescent="0.2">
      <c r="A66" s="20" t="s">
        <v>133</v>
      </c>
      <c r="B66" s="20" t="s">
        <v>134</v>
      </c>
      <c r="D66" s="62">
        <v>337923.87621134595</v>
      </c>
      <c r="E66" s="62">
        <f>D66*Populations!F66/Populations!$E66</f>
        <v>340171.05058652395</v>
      </c>
      <c r="F66" s="62">
        <f>D66*Populations!G66/Populations!$E66</f>
        <v>342157.81911890313</v>
      </c>
      <c r="G66" s="62">
        <f>D66*Populations!H66/Populations!$E66</f>
        <v>343980.09840369003</v>
      </c>
      <c r="H66" s="62">
        <f>D66*Populations!I66/Populations!$E66</f>
        <v>345531.88441940077</v>
      </c>
      <c r="I66" s="62">
        <f>D66*Populations!J66/Populations!$E66</f>
        <v>346962.53475896851</v>
      </c>
      <c r="K66" s="62">
        <f t="shared" si="3"/>
        <v>337923.87621134595</v>
      </c>
      <c r="L66" s="62">
        <f>E66/E$4*Populations!F$4</f>
        <v>340309.09901638527</v>
      </c>
      <c r="M66" s="62">
        <f>F66/F$4*Populations!G$4</f>
        <v>342422.49136006046</v>
      </c>
      <c r="N66" s="62">
        <f>G66/G$4*Populations!H$4</f>
        <v>344369.57237353257</v>
      </c>
      <c r="O66" s="62">
        <f>H66/H$4*Populations!I$4</f>
        <v>346035.85363770212</v>
      </c>
      <c r="P66" s="62">
        <f>I66/I$4*Populations!J$4</f>
        <v>347576.48064833443</v>
      </c>
      <c r="R66" s="62">
        <f>L66/L$4*Quanta!B$12</f>
        <v>31527.031792547165</v>
      </c>
      <c r="S66" s="62">
        <f>M66/M$4*Quanta!J$12</f>
        <v>30249.209315467273</v>
      </c>
      <c r="T66" s="62">
        <f>N66/N$4*Quanta!K$12</f>
        <v>29580.92917091741</v>
      </c>
      <c r="U66" s="62">
        <f>O66/O$4*Quanta!L$12</f>
        <v>28926.825024653062</v>
      </c>
      <c r="V66" s="62">
        <f>P66/P$4*Quanta!M$12</f>
        <v>28021.519191518437</v>
      </c>
      <c r="X66" s="62">
        <f>K66/K$4*Quanta!B$12</f>
        <v>31540.151107600439</v>
      </c>
      <c r="Y66" s="62">
        <f>L66/L$4*Quanta!J$12</f>
        <v>30278.969361999974</v>
      </c>
      <c r="Z66" s="62">
        <f>M66/M$4*Quanta!K$12</f>
        <v>29625.271547917258</v>
      </c>
      <c r="AA66" s="62">
        <f>N66/N$4*Quanta!L$12</f>
        <v>28987.31227318988</v>
      </c>
      <c r="AB66" s="62">
        <f>O66/O$4*Quanta!M$12</f>
        <v>28088.111322600063</v>
      </c>
      <c r="AC66" s="62">
        <f>P66/P$4*Quanta!N$12</f>
        <v>27260.859869134347</v>
      </c>
      <c r="AE66" s="29">
        <f>Baselines!J66/X66-1</f>
        <v>-3.0196934172727619E-2</v>
      </c>
    </row>
    <row r="67" spans="1:31" x14ac:dyDescent="0.2">
      <c r="A67" s="20" t="s">
        <v>135</v>
      </c>
      <c r="B67" s="20" t="s">
        <v>136</v>
      </c>
      <c r="D67" s="62">
        <v>192679.13780524087</v>
      </c>
      <c r="E67" s="62">
        <f>D67*Populations!F67/Populations!$E67</f>
        <v>192911.49004911617</v>
      </c>
      <c r="F67" s="62">
        <f>D67*Populations!G67/Populations!$E67</f>
        <v>193148.05597527753</v>
      </c>
      <c r="G67" s="62">
        <f>D67*Populations!H67/Populations!$E67</f>
        <v>193406.84760028755</v>
      </c>
      <c r="H67" s="62">
        <f>D67*Populations!I67/Populations!$E67</f>
        <v>193676.68102377743</v>
      </c>
      <c r="I67" s="62">
        <f>D67*Populations!J67/Populations!$E67</f>
        <v>193952.58870089715</v>
      </c>
      <c r="K67" s="62">
        <f t="shared" si="3"/>
        <v>192679.13780524087</v>
      </c>
      <c r="L67" s="62">
        <f>E67/E$4*Populations!F$4</f>
        <v>192989.77751143128</v>
      </c>
      <c r="M67" s="62">
        <f>F67/F$4*Populations!G$4</f>
        <v>193297.46342994799</v>
      </c>
      <c r="N67" s="62">
        <f>G67/G$4*Populations!H$4</f>
        <v>193625.83391106306</v>
      </c>
      <c r="O67" s="62">
        <f>H67/H$4*Populations!I$4</f>
        <v>193959.16460905568</v>
      </c>
      <c r="P67" s="62">
        <f>I67/I$4*Populations!J$4</f>
        <v>194295.78539401421</v>
      </c>
      <c r="R67" s="62">
        <f>L67/L$4*Quanta!B$12</f>
        <v>17879.024888918841</v>
      </c>
      <c r="S67" s="62">
        <f>M67/M$4*Quanta!J$12</f>
        <v>17075.675748451649</v>
      </c>
      <c r="T67" s="62">
        <f>N67/N$4*Quanta!K$12</f>
        <v>16632.224615856296</v>
      </c>
      <c r="U67" s="62">
        <f>O67/O$4*Quanta!L$12</f>
        <v>16213.992733967762</v>
      </c>
      <c r="V67" s="62">
        <f>P67/P$4*Quanta!M$12</f>
        <v>15664.072175119441</v>
      </c>
      <c r="X67" s="62">
        <f>K67/K$4*Quanta!B$12</f>
        <v>17983.722221091826</v>
      </c>
      <c r="Y67" s="62">
        <f>L67/L$4*Quanta!J$12</f>
        <v>17171.246896829121</v>
      </c>
      <c r="Z67" s="62">
        <f>M67/M$4*Quanta!K$12</f>
        <v>16723.462938695688</v>
      </c>
      <c r="AA67" s="62">
        <f>N67/N$4*Quanta!L$12</f>
        <v>16298.456547864744</v>
      </c>
      <c r="AB67" s="62">
        <f>O67/O$4*Quanta!M$12</f>
        <v>15743.878994925306</v>
      </c>
      <c r="AC67" s="62">
        <f>P67/P$4*Quanta!N$12</f>
        <v>15238.862448085505</v>
      </c>
      <c r="AE67" s="29">
        <f>Baselines!J67/X67-1</f>
        <v>1.0934806558782206E-2</v>
      </c>
    </row>
    <row r="68" spans="1:31" x14ac:dyDescent="0.2">
      <c r="A68" s="20" t="s">
        <v>137</v>
      </c>
      <c r="B68" s="20" t="s">
        <v>138</v>
      </c>
      <c r="D68" s="62">
        <v>225240.49985725037</v>
      </c>
      <c r="E68" s="62">
        <f>D68*Populations!F68/Populations!$E68</f>
        <v>226825.11665684762</v>
      </c>
      <c r="F68" s="62">
        <f>D68*Populations!G68/Populations!$E68</f>
        <v>228320.19528661488</v>
      </c>
      <c r="G68" s="62">
        <f>D68*Populations!H68/Populations!$E68</f>
        <v>229820.59114039631</v>
      </c>
      <c r="H68" s="62">
        <f>D68*Populations!I68/Populations!$E68</f>
        <v>231318.60300282319</v>
      </c>
      <c r="I68" s="62">
        <f>D68*Populations!J68/Populations!$E68</f>
        <v>232771.69426549241</v>
      </c>
      <c r="K68" s="62">
        <f t="shared" si="3"/>
        <v>225240.49985725037</v>
      </c>
      <c r="L68" s="62">
        <f>E68/E$4*Populations!F$4</f>
        <v>226917.1669684588</v>
      </c>
      <c r="M68" s="62">
        <f>F68/F$4*Populations!G$4</f>
        <v>228496.80974465536</v>
      </c>
      <c r="N68" s="62">
        <f>G68/G$4*Populations!H$4</f>
        <v>230080.80717730775</v>
      </c>
      <c r="O68" s="62">
        <f>H68/H$4*Populations!I$4</f>
        <v>231655.98852581126</v>
      </c>
      <c r="P68" s="62">
        <f>I68/I$4*Populations!J$4</f>
        <v>233183.58088303255</v>
      </c>
      <c r="R68" s="62">
        <f>L68/L$4*Quanta!B$12</f>
        <v>21022.137691783788</v>
      </c>
      <c r="S68" s="62">
        <f>M68/M$4*Quanta!J$12</f>
        <v>20185.145544702871</v>
      </c>
      <c r="T68" s="62">
        <f>N68/N$4*Quanta!K$12</f>
        <v>19763.662665634914</v>
      </c>
      <c r="U68" s="62">
        <f>O68/O$4*Quanta!L$12</f>
        <v>19365.254136397005</v>
      </c>
      <c r="V68" s="62">
        <f>P68/P$4*Quanta!M$12</f>
        <v>18799.195430809134</v>
      </c>
      <c r="X68" s="62">
        <f>K68/K$4*Quanta!B$12</f>
        <v>21022.839465199671</v>
      </c>
      <c r="Y68" s="62">
        <f>L68/L$4*Quanta!J$12</f>
        <v>20189.93311142403</v>
      </c>
      <c r="Z68" s="62">
        <f>M68/M$4*Quanta!K$12</f>
        <v>19768.795004181662</v>
      </c>
      <c r="AA68" s="62">
        <f>N68/N$4*Quanta!L$12</f>
        <v>19367.05429503505</v>
      </c>
      <c r="AB68" s="62">
        <f>O68/O$4*Quanta!M$12</f>
        <v>18803.771707057029</v>
      </c>
      <c r="AC68" s="62">
        <f>P68/P$4*Quanta!N$12</f>
        <v>18288.881084180361</v>
      </c>
      <c r="AE68" s="29">
        <f>Baselines!J68/X68-1</f>
        <v>4.581629065911641E-2</v>
      </c>
    </row>
    <row r="69" spans="1:31" x14ac:dyDescent="0.2">
      <c r="A69" s="20" t="s">
        <v>139</v>
      </c>
      <c r="B69" s="20" t="s">
        <v>140</v>
      </c>
      <c r="D69" s="62">
        <v>188146.60108794205</v>
      </c>
      <c r="E69" s="62">
        <f>D69*Populations!F69/Populations!$E69</f>
        <v>189074.44925483977</v>
      </c>
      <c r="F69" s="62">
        <f>D69*Populations!G69/Populations!$E69</f>
        <v>189996.41063546771</v>
      </c>
      <c r="G69" s="62">
        <f>D69*Populations!H69/Populations!$E69</f>
        <v>190939.03973087316</v>
      </c>
      <c r="H69" s="62">
        <f>D69*Populations!I69/Populations!$E69</f>
        <v>191838.37370785099</v>
      </c>
      <c r="I69" s="62">
        <f>D69*Populations!J69/Populations!$E69</f>
        <v>192726.06093514813</v>
      </c>
      <c r="K69" s="62">
        <f t="shared" si="3"/>
        <v>188146.60108794205</v>
      </c>
      <c r="L69" s="62">
        <f>E69/E$4*Populations!F$4</f>
        <v>189151.17956684463</v>
      </c>
      <c r="M69" s="62">
        <f>F69/F$4*Populations!G$4</f>
        <v>190143.38017117564</v>
      </c>
      <c r="N69" s="62">
        <f>G69/G$4*Populations!H$4</f>
        <v>191155.23184822826</v>
      </c>
      <c r="O69" s="62">
        <f>H69/H$4*Populations!I$4</f>
        <v>192118.17606357337</v>
      </c>
      <c r="P69" s="62">
        <f>I69/I$4*Populations!J$4</f>
        <v>193067.08730264055</v>
      </c>
      <c r="R69" s="62">
        <f>L69/L$4*Quanta!B$12</f>
        <v>17523.408186962941</v>
      </c>
      <c r="S69" s="62">
        <f>M69/M$4*Quanta!J$12</f>
        <v>16797.047658590887</v>
      </c>
      <c r="T69" s="62">
        <f>N69/N$4*Quanta!K$12</f>
        <v>16420.002891020031</v>
      </c>
      <c r="U69" s="62">
        <f>O69/O$4*Quanta!L$12</f>
        <v>16060.095520809862</v>
      </c>
      <c r="V69" s="62">
        <f>P69/P$4*Quanta!M$12</f>
        <v>15565.0148767551</v>
      </c>
      <c r="X69" s="62">
        <f>K69/K$4*Quanta!B$12</f>
        <v>17560.677556219009</v>
      </c>
      <c r="Y69" s="62">
        <f>L69/L$4*Quanta!J$12</f>
        <v>16829.708013816242</v>
      </c>
      <c r="Z69" s="62">
        <f>M69/M$4*Quanta!K$12</f>
        <v>16450.581993712382</v>
      </c>
      <c r="AA69" s="62">
        <f>N69/N$4*Quanta!L$12</f>
        <v>16090.493593981877</v>
      </c>
      <c r="AB69" s="62">
        <f>O69/O$4*Quanta!M$12</f>
        <v>15594.443927242179</v>
      </c>
      <c r="AC69" s="62">
        <f>P69/P$4*Quanta!N$12</f>
        <v>15142.494113761122</v>
      </c>
      <c r="AE69" s="29">
        <f>Baselines!J69/X69-1</f>
        <v>-0.12694614211994626</v>
      </c>
    </row>
    <row r="70" spans="1:31" x14ac:dyDescent="0.2">
      <c r="A70" s="20" t="s">
        <v>141</v>
      </c>
      <c r="B70" s="20" t="s">
        <v>142</v>
      </c>
      <c r="D70" s="62">
        <v>335776.47981460358</v>
      </c>
      <c r="E70" s="62">
        <f>D70*Populations!F70/Populations!$E70</f>
        <v>337009.64030067314</v>
      </c>
      <c r="F70" s="62">
        <f>D70*Populations!G70/Populations!$E70</f>
        <v>338230.05248321831</v>
      </c>
      <c r="G70" s="62">
        <f>D70*Populations!H70/Populations!$E70</f>
        <v>339465.22674029198</v>
      </c>
      <c r="H70" s="62">
        <f>D70*Populations!I70/Populations!$E70</f>
        <v>340706.95090343885</v>
      </c>
      <c r="I70" s="62">
        <f>D70*Populations!J70/Populations!$E70</f>
        <v>341954.10220519331</v>
      </c>
      <c r="K70" s="62">
        <f t="shared" si="3"/>
        <v>335776.47981460358</v>
      </c>
      <c r="L70" s="62">
        <f>E70/E$4*Populations!F$4</f>
        <v>337146.40576502238</v>
      </c>
      <c r="M70" s="62">
        <f>F70/F$4*Populations!G$4</f>
        <v>338491.68644572143</v>
      </c>
      <c r="N70" s="62">
        <f>G70/G$4*Populations!H$4</f>
        <v>339849.58871383523</v>
      </c>
      <c r="O70" s="62">
        <f>H70/H$4*Populations!I$4</f>
        <v>341203.88280309591</v>
      </c>
      <c r="P70" s="62">
        <f>I70/I$4*Populations!J$4</f>
        <v>342559.18573545554</v>
      </c>
      <c r="R70" s="62">
        <f>L70/L$4*Quanta!B$12</f>
        <v>31234.032484053823</v>
      </c>
      <c r="S70" s="62">
        <f>M70/M$4*Quanta!J$12</f>
        <v>29901.966527296914</v>
      </c>
      <c r="T70" s="62">
        <f>N70/N$4*Quanta!K$12</f>
        <v>29192.668049095115</v>
      </c>
      <c r="U70" s="62">
        <f>O70/O$4*Quanta!L$12</f>
        <v>28522.897011450063</v>
      </c>
      <c r="V70" s="62">
        <f>P70/P$4*Quanta!M$12</f>
        <v>27617.02627120203</v>
      </c>
      <c r="X70" s="62">
        <f>K70/K$4*Quanta!B$12</f>
        <v>31339.723698917394</v>
      </c>
      <c r="Y70" s="62">
        <f>L70/L$4*Quanta!J$12</f>
        <v>29997.569034073946</v>
      </c>
      <c r="Z70" s="62">
        <f>M70/M$4*Quanta!K$12</f>
        <v>29285.191191260044</v>
      </c>
      <c r="AA70" s="62">
        <f>N70/N$4*Quanta!L$12</f>
        <v>28606.842602451245</v>
      </c>
      <c r="AB70" s="62">
        <f>O70/O$4*Quanta!M$12</f>
        <v>27695.894928595771</v>
      </c>
      <c r="AC70" s="62">
        <f>P70/P$4*Quanta!N$12</f>
        <v>26867.347128321206</v>
      </c>
      <c r="AE70" s="29">
        <f>Baselines!J70/X70-1</f>
        <v>-0.11104077512304822</v>
      </c>
    </row>
    <row r="71" spans="1:31" x14ac:dyDescent="0.2">
      <c r="A71" s="20" t="s">
        <v>143</v>
      </c>
      <c r="B71" s="20" t="s">
        <v>144</v>
      </c>
      <c r="D71" s="62">
        <v>139402.42210825076</v>
      </c>
      <c r="E71" s="62">
        <f>D71*Populations!F71/Populations!$E71</f>
        <v>139498.82163711204</v>
      </c>
      <c r="F71" s="62">
        <f>D71*Populations!G71/Populations!$E71</f>
        <v>139612.27715632899</v>
      </c>
      <c r="G71" s="62">
        <f>D71*Populations!H71/Populations!$E71</f>
        <v>139800.37124378694</v>
      </c>
      <c r="H71" s="62">
        <f>D71*Populations!I71/Populations!$E71</f>
        <v>139955.48890248794</v>
      </c>
      <c r="I71" s="62">
        <f>D71*Populations!J71/Populations!$E71</f>
        <v>140121.01704916236</v>
      </c>
      <c r="K71" s="62">
        <f t="shared" si="3"/>
        <v>139402.42210825076</v>
      </c>
      <c r="L71" s="62">
        <f>E71/E$4*Populations!F$4</f>
        <v>139555.43313671291</v>
      </c>
      <c r="M71" s="62">
        <f>F71/F$4*Populations!G$4</f>
        <v>139720.27262573899</v>
      </c>
      <c r="N71" s="62">
        <f>G71/G$4*Populations!H$4</f>
        <v>139958.66123156954</v>
      </c>
      <c r="O71" s="62">
        <f>H71/H$4*Populations!I$4</f>
        <v>140159.61842430526</v>
      </c>
      <c r="P71" s="62">
        <f>I71/I$4*Populations!J$4</f>
        <v>140368.95944585616</v>
      </c>
      <c r="R71" s="62">
        <f>L71/L$4*Quanta!B$12</f>
        <v>12928.742105458652</v>
      </c>
      <c r="S71" s="62">
        <f>M71/M$4*Quanta!J$12</f>
        <v>12342.728293002234</v>
      </c>
      <c r="T71" s="62">
        <f>N71/N$4*Quanta!K$12</f>
        <v>12022.279483672763</v>
      </c>
      <c r="U71" s="62">
        <f>O71/O$4*Quanta!L$12</f>
        <v>11716.626225463116</v>
      </c>
      <c r="V71" s="62">
        <f>P71/P$4*Quanta!M$12</f>
        <v>11316.506466918159</v>
      </c>
      <c r="X71" s="62">
        <f>K71/K$4*Quanta!B$12</f>
        <v>13011.135843239079</v>
      </c>
      <c r="Y71" s="62">
        <f>L71/L$4*Quanta!J$12</f>
        <v>12416.9312441561</v>
      </c>
      <c r="Z71" s="62">
        <f>M71/M$4*Quanta!K$12</f>
        <v>12088.140007526805</v>
      </c>
      <c r="AA71" s="62">
        <f>N71/N$4*Quanta!L$12</f>
        <v>11781.021739215987</v>
      </c>
      <c r="AB71" s="62">
        <f>O71/O$4*Quanta!M$12</f>
        <v>11376.910582672925</v>
      </c>
      <c r="AC71" s="62">
        <f>P71/P$4*Quanta!N$12</f>
        <v>11009.313766834768</v>
      </c>
      <c r="AE71" s="29">
        <f>Baselines!J71/X71-1</f>
        <v>-1.3089036256922482E-2</v>
      </c>
    </row>
    <row r="72" spans="1:31" x14ac:dyDescent="0.2">
      <c r="A72" s="20" t="s">
        <v>145</v>
      </c>
      <c r="B72" s="20" t="s">
        <v>146</v>
      </c>
      <c r="D72" s="62">
        <v>646021.74335828575</v>
      </c>
      <c r="E72" s="62">
        <f>D72*Populations!F72/Populations!$E72</f>
        <v>649847.57151481754</v>
      </c>
      <c r="F72" s="62">
        <f>D72*Populations!G72/Populations!$E72</f>
        <v>653477.64918395819</v>
      </c>
      <c r="G72" s="62">
        <f>D72*Populations!H72/Populations!$E72</f>
        <v>657049.5078156885</v>
      </c>
      <c r="H72" s="62">
        <f>D72*Populations!I72/Populations!$E72</f>
        <v>660278.59824634681</v>
      </c>
      <c r="I72" s="62">
        <f>D72*Populations!J72/Populations!$E72</f>
        <v>663327.7448303547</v>
      </c>
      <c r="K72" s="62">
        <f t="shared" si="3"/>
        <v>646021.74335828575</v>
      </c>
      <c r="L72" s="62">
        <f>E72/E$4*Populations!F$4</f>
        <v>650111.29306532023</v>
      </c>
      <c r="M72" s="62">
        <f>F72/F$4*Populations!G$4</f>
        <v>653983.13929492852</v>
      </c>
      <c r="N72" s="62">
        <f>G72/G$4*Populations!H$4</f>
        <v>657793.45690280036</v>
      </c>
      <c r="O72" s="62">
        <f>H72/H$4*Populations!I$4</f>
        <v>661241.63553472457</v>
      </c>
      <c r="P72" s="62">
        <f>I72/I$4*Populations!J$4</f>
        <v>664501.49502365396</v>
      </c>
      <c r="R72" s="62">
        <f>L72/L$4*Quanta!B$12</f>
        <v>60227.832474668707</v>
      </c>
      <c r="S72" s="62">
        <f>M72/M$4*Quanta!J$12</f>
        <v>57772.118854532921</v>
      </c>
      <c r="T72" s="62">
        <f>N72/N$4*Quanta!K$12</f>
        <v>56503.661237029075</v>
      </c>
      <c r="U72" s="62">
        <f>O72/O$4*Quanta!L$12</f>
        <v>55276.413958407087</v>
      </c>
      <c r="V72" s="62">
        <f>P72/P$4*Quanta!M$12</f>
        <v>53571.925697807535</v>
      </c>
      <c r="X72" s="62">
        <f>K72/K$4*Quanta!B$12</f>
        <v>60296.489353632955</v>
      </c>
      <c r="Y72" s="62">
        <f>L72/L$4*Quanta!J$12</f>
        <v>57843.589787962839</v>
      </c>
      <c r="Z72" s="62">
        <f>M72/M$4*Quanta!K$12</f>
        <v>56580.477562728978</v>
      </c>
      <c r="AA72" s="62">
        <f>N72/N$4*Quanta!L$12</f>
        <v>55369.770955896565</v>
      </c>
      <c r="AB72" s="62">
        <f>O72/O$4*Quanta!M$12</f>
        <v>53673.711769426503</v>
      </c>
      <c r="AC72" s="62">
        <f>P72/P$4*Quanta!N$12</f>
        <v>52117.686745893778</v>
      </c>
      <c r="AE72" s="29">
        <f>Baselines!J72/X72-1</f>
        <v>5.0383099270256304E-2</v>
      </c>
    </row>
    <row r="73" spans="1:31" x14ac:dyDescent="0.2">
      <c r="A73" s="20" t="s">
        <v>147</v>
      </c>
      <c r="B73" s="20" t="s">
        <v>148</v>
      </c>
      <c r="D73" s="62">
        <v>380277.82452525094</v>
      </c>
      <c r="E73" s="62">
        <f>D73*Populations!F73/Populations!$E73</f>
        <v>382738.77677877119</v>
      </c>
      <c r="F73" s="62">
        <f>D73*Populations!G73/Populations!$E73</f>
        <v>385117.11974690045</v>
      </c>
      <c r="G73" s="62">
        <f>D73*Populations!H73/Populations!$E73</f>
        <v>387509.33367712883</v>
      </c>
      <c r="H73" s="62">
        <f>D73*Populations!I73/Populations!$E73</f>
        <v>389782.19051126402</v>
      </c>
      <c r="I73" s="62">
        <f>D73*Populations!J73/Populations!$E73</f>
        <v>391972.27962710761</v>
      </c>
      <c r="K73" s="62">
        <f t="shared" si="3"/>
        <v>380277.82452525094</v>
      </c>
      <c r="L73" s="62">
        <f>E73/E$4*Populations!F$4</f>
        <v>382894.10007006902</v>
      </c>
      <c r="M73" s="62">
        <f>F73/F$4*Populations!G$4</f>
        <v>385415.02266039792</v>
      </c>
      <c r="N73" s="62">
        <f>G73/G$4*Populations!H$4</f>
        <v>387948.09394040762</v>
      </c>
      <c r="O73" s="62">
        <f>H73/H$4*Populations!I$4</f>
        <v>390350.70020520967</v>
      </c>
      <c r="P73" s="62">
        <f>I73/I$4*Populations!J$4</f>
        <v>392665.86970013852</v>
      </c>
      <c r="R73" s="62">
        <f>L73/L$4*Quanta!B$12</f>
        <v>35472.206006183158</v>
      </c>
      <c r="S73" s="62">
        <f>M73/M$4*Quanta!J$12</f>
        <v>34047.120116070058</v>
      </c>
      <c r="T73" s="62">
        <f>N73/N$4*Quanta!K$12</f>
        <v>33324.271391770671</v>
      </c>
      <c r="U73" s="62">
        <f>O73/O$4*Quanta!L$12</f>
        <v>32631.319224247673</v>
      </c>
      <c r="V73" s="62">
        <f>P73/P$4*Quanta!M$12</f>
        <v>31656.613195267517</v>
      </c>
      <c r="X73" s="62">
        <f>K73/K$4*Quanta!B$12</f>
        <v>35493.260147426285</v>
      </c>
      <c r="Y73" s="62">
        <f>L73/L$4*Quanta!J$12</f>
        <v>34067.965735920443</v>
      </c>
      <c r="Z73" s="62">
        <f>M73/M$4*Quanta!K$12</f>
        <v>33344.844433582526</v>
      </c>
      <c r="AA73" s="62">
        <f>N73/N$4*Quanta!L$12</f>
        <v>32655.534771351671</v>
      </c>
      <c r="AB73" s="62">
        <f>O73/O$4*Quanta!M$12</f>
        <v>31685.196221598158</v>
      </c>
      <c r="AC73" s="62">
        <f>P73/P$4*Quanta!N$12</f>
        <v>30797.277276414981</v>
      </c>
      <c r="AE73" s="29">
        <f>Baselines!J73/X73-1</f>
        <v>-0.11316329605171527</v>
      </c>
    </row>
    <row r="74" spans="1:31" x14ac:dyDescent="0.2">
      <c r="A74" s="20" t="s">
        <v>149</v>
      </c>
      <c r="B74" s="20" t="s">
        <v>150</v>
      </c>
      <c r="D74" s="62">
        <v>421731.34340572375</v>
      </c>
      <c r="E74" s="62">
        <f>D74*Populations!F74/Populations!$E74</f>
        <v>423920.11730720691</v>
      </c>
      <c r="F74" s="62">
        <f>D74*Populations!G74/Populations!$E74</f>
        <v>426135.18849347834</v>
      </c>
      <c r="G74" s="62">
        <f>D74*Populations!H74/Populations!$E74</f>
        <v>428363.19062728743</v>
      </c>
      <c r="H74" s="62">
        <f>D74*Populations!I74/Populations!$E74</f>
        <v>430578.58169171523</v>
      </c>
      <c r="I74" s="62">
        <f>D74*Populations!J74/Populations!$E74</f>
        <v>432798.12609474541</v>
      </c>
      <c r="K74" s="62">
        <f t="shared" ref="K74:K137" si="4">D74</f>
        <v>421731.34340572375</v>
      </c>
      <c r="L74" s="62">
        <f>E74/E$4*Populations!F$4</f>
        <v>424092.15283603856</v>
      </c>
      <c r="M74" s="62">
        <f>F74/F$4*Populations!G$4</f>
        <v>426464.82046174671</v>
      </c>
      <c r="N74" s="62">
        <f>G74/G$4*Populations!H$4</f>
        <v>428848.20796742506</v>
      </c>
      <c r="O74" s="62">
        <f>H74/H$4*Populations!I$4</f>
        <v>431206.59421680274</v>
      </c>
      <c r="P74" s="62">
        <f>I74/I$4*Populations!J$4</f>
        <v>433563.95699526533</v>
      </c>
      <c r="R74" s="62">
        <f>L74/L$4*Quanta!B$12</f>
        <v>39288.890082800281</v>
      </c>
      <c r="S74" s="62">
        <f>M74/M$4*Quanta!J$12</f>
        <v>37673.412072298255</v>
      </c>
      <c r="T74" s="62">
        <f>N74/N$4*Quanta!K$12</f>
        <v>36837.541649002713</v>
      </c>
      <c r="U74" s="62">
        <f>O74/O$4*Quanta!L$12</f>
        <v>36046.662706361225</v>
      </c>
      <c r="V74" s="62">
        <f>P74/P$4*Quanta!M$12</f>
        <v>34953.805617203288</v>
      </c>
      <c r="X74" s="62">
        <f>K74/K$4*Quanta!B$12</f>
        <v>39362.327536479817</v>
      </c>
      <c r="Y74" s="62">
        <f>L74/L$4*Quanta!J$12</f>
        <v>37733.558519305843</v>
      </c>
      <c r="Z74" s="62">
        <f>M74/M$4*Quanta!K$12</f>
        <v>36896.338384875875</v>
      </c>
      <c r="AA74" s="62">
        <f>N74/N$4*Quanta!L$12</f>
        <v>36098.302287478917</v>
      </c>
      <c r="AB74" s="62">
        <f>O74/O$4*Quanta!M$12</f>
        <v>35001.514132352779</v>
      </c>
      <c r="AC74" s="62">
        <f>P74/P$4*Quanta!N$12</f>
        <v>34004.965623418269</v>
      </c>
      <c r="AE74" s="29">
        <f>Baselines!J74/X74-1</f>
        <v>2.6740309649378124E-2</v>
      </c>
    </row>
    <row r="75" spans="1:31" x14ac:dyDescent="0.2">
      <c r="A75" s="20" t="s">
        <v>153</v>
      </c>
      <c r="B75" s="20" t="s">
        <v>154</v>
      </c>
      <c r="D75" s="62">
        <v>721703.11975981051</v>
      </c>
      <c r="E75" s="62">
        <f>D75*Populations!F75/Populations!$E75</f>
        <v>727298.02130378352</v>
      </c>
      <c r="F75" s="62">
        <f>D75*Populations!G75/Populations!$E75</f>
        <v>732627.90089697903</v>
      </c>
      <c r="G75" s="62">
        <f>D75*Populations!H75/Populations!$E75</f>
        <v>737974.7728150672</v>
      </c>
      <c r="H75" s="62">
        <f>D75*Populations!I75/Populations!$E75</f>
        <v>743077.74430288549</v>
      </c>
      <c r="I75" s="62">
        <f>D75*Populations!J75/Populations!$E75</f>
        <v>748037.30158623052</v>
      </c>
      <c r="K75" s="62">
        <f t="shared" si="4"/>
        <v>721703.11975981051</v>
      </c>
      <c r="L75" s="62">
        <f>E75/E$4*Populations!F$4</f>
        <v>727593.17384456878</v>
      </c>
      <c r="M75" s="62">
        <f>F75/F$4*Populations!G$4</f>
        <v>733194.61677377578</v>
      </c>
      <c r="N75" s="62">
        <f>G75/G$4*Populations!H$4</f>
        <v>738810.35012243397</v>
      </c>
      <c r="O75" s="62">
        <f>H75/H$4*Populations!I$4</f>
        <v>744161.54677327885</v>
      </c>
      <c r="P75" s="62">
        <f>I75/I$4*Populations!J$4</f>
        <v>749360.9442865015</v>
      </c>
      <c r="R75" s="62">
        <f>L75/L$4*Quanta!B$12</f>
        <v>67405.935339782227</v>
      </c>
      <c r="S75" s="62">
        <f>M75/M$4*Quanta!J$12</f>
        <v>64769.569731454343</v>
      </c>
      <c r="T75" s="62">
        <f>N75/N$4*Quanta!K$12</f>
        <v>63462.914237983103</v>
      </c>
      <c r="U75" s="62">
        <f>O75/O$4*Quanta!L$12</f>
        <v>62208.093835628002</v>
      </c>
      <c r="V75" s="62">
        <f>P75/P$4*Quanta!M$12</f>
        <v>60413.270893734159</v>
      </c>
      <c r="X75" s="62">
        <f>K75/K$4*Quanta!B$12</f>
        <v>67360.216470217012</v>
      </c>
      <c r="Y75" s="62">
        <f>L75/L$4*Quanta!J$12</f>
        <v>64737.532679898388</v>
      </c>
      <c r="Z75" s="62">
        <f>M75/M$4*Quanta!K$12</f>
        <v>63433.594952015905</v>
      </c>
      <c r="AA75" s="62">
        <f>N75/N$4*Quanta!L$12</f>
        <v>62189.368770461493</v>
      </c>
      <c r="AB75" s="62">
        <f>O75/O$4*Quanta!M$12</f>
        <v>60404.412282810728</v>
      </c>
      <c r="AC75" s="62">
        <f>P75/P$4*Quanta!N$12</f>
        <v>58773.319919379297</v>
      </c>
      <c r="AE75" s="29">
        <f>Baselines!J75/X75-1</f>
        <v>-4.8287107606016511E-3</v>
      </c>
    </row>
    <row r="76" spans="1:31" x14ac:dyDescent="0.2">
      <c r="A76" s="20" t="s">
        <v>155</v>
      </c>
      <c r="B76" s="20" t="s">
        <v>156</v>
      </c>
      <c r="D76" s="62">
        <v>223611.46761258261</v>
      </c>
      <c r="E76" s="62">
        <f>D76*Populations!F76/Populations!$E76</f>
        <v>225270.86238764672</v>
      </c>
      <c r="F76" s="62">
        <f>D76*Populations!G76/Populations!$E76</f>
        <v>226893.15035133928</v>
      </c>
      <c r="G76" s="62">
        <f>D76*Populations!H76/Populations!$E76</f>
        <v>228459.64275964419</v>
      </c>
      <c r="H76" s="62">
        <f>D76*Populations!I76/Populations!$E76</f>
        <v>229903.37069995631</v>
      </c>
      <c r="I76" s="62">
        <f>D76*Populations!J76/Populations!$E76</f>
        <v>231329.30740307472</v>
      </c>
      <c r="K76" s="62">
        <f t="shared" si="4"/>
        <v>223611.46761258261</v>
      </c>
      <c r="L76" s="62">
        <f>E76/E$4*Populations!F$4</f>
        <v>225362.28195081206</v>
      </c>
      <c r="M76" s="62">
        <f>F76/F$4*Populations!G$4</f>
        <v>227068.66093520197</v>
      </c>
      <c r="N76" s="62">
        <f>G76/G$4*Populations!H$4</f>
        <v>228718.31785284678</v>
      </c>
      <c r="O76" s="62">
        <f>H76/H$4*Populations!I$4</f>
        <v>230238.69206172059</v>
      </c>
      <c r="P76" s="62">
        <f>I76/I$4*Populations!J$4</f>
        <v>231738.6417350038</v>
      </c>
      <c r="R76" s="62">
        <f>L76/L$4*Quanta!B$12</f>
        <v>20878.089502867322</v>
      </c>
      <c r="S76" s="62">
        <f>M76/M$4*Quanta!J$12</f>
        <v>20058.984520351918</v>
      </c>
      <c r="T76" s="62">
        <f>N76/N$4*Quanta!K$12</f>
        <v>19646.626482893156</v>
      </c>
      <c r="U76" s="62">
        <f>O76/O$4*Quanta!L$12</f>
        <v>19246.775411161398</v>
      </c>
      <c r="V76" s="62">
        <f>P76/P$4*Quanta!M$12</f>
        <v>18682.704838604681</v>
      </c>
      <c r="X76" s="62">
        <f>K76/K$4*Quanta!B$12</f>
        <v>20870.7936147199</v>
      </c>
      <c r="Y76" s="62">
        <f>L76/L$4*Quanta!J$12</f>
        <v>20051.587366491447</v>
      </c>
      <c r="Z76" s="62">
        <f>M76/M$4*Quanta!K$12</f>
        <v>19645.236250424441</v>
      </c>
      <c r="AA76" s="62">
        <f>N76/N$4*Quanta!L$12</f>
        <v>19252.36674222711</v>
      </c>
      <c r="AB76" s="62">
        <f>O76/O$4*Quanta!M$12</f>
        <v>18688.72819222464</v>
      </c>
      <c r="AC76" s="62">
        <f>P76/P$4*Quanta!N$12</f>
        <v>18175.552692223679</v>
      </c>
      <c r="AE76" s="29">
        <f>Baselines!J76/X76-1</f>
        <v>0.35113971061120686</v>
      </c>
    </row>
    <row r="77" spans="1:31" x14ac:dyDescent="0.2">
      <c r="A77" s="20" t="s">
        <v>158</v>
      </c>
      <c r="B77" s="20" t="s">
        <v>159</v>
      </c>
      <c r="D77" s="62">
        <v>135576.53355812846</v>
      </c>
      <c r="E77" s="62">
        <f>D77*Populations!F77/Populations!$E77</f>
        <v>135945.60265099324</v>
      </c>
      <c r="F77" s="62">
        <f>D77*Populations!G77/Populations!$E77</f>
        <v>136373.85247717027</v>
      </c>
      <c r="G77" s="62">
        <f>D77*Populations!H77/Populations!$E77</f>
        <v>136793.77306557482</v>
      </c>
      <c r="H77" s="62">
        <f>D77*Populations!I77/Populations!$E77</f>
        <v>137207.65029773072</v>
      </c>
      <c r="I77" s="62">
        <f>D77*Populations!J77/Populations!$E77</f>
        <v>137626.50036031747</v>
      </c>
      <c r="K77" s="62">
        <f t="shared" si="4"/>
        <v>135576.53355812846</v>
      </c>
      <c r="L77" s="62">
        <f>E77/E$4*Populations!F$4</f>
        <v>136000.77218102867</v>
      </c>
      <c r="M77" s="62">
        <f>F77/F$4*Populations!G$4</f>
        <v>136479.34290045896</v>
      </c>
      <c r="N77" s="62">
        <f>G77/G$4*Populations!H$4</f>
        <v>136948.65881068865</v>
      </c>
      <c r="O77" s="62">
        <f>H77/H$4*Populations!I$4</f>
        <v>137407.77200974492</v>
      </c>
      <c r="P77" s="62">
        <f>I77/I$4*Populations!J$4</f>
        <v>137870.02874075982</v>
      </c>
      <c r="R77" s="62">
        <f>L77/L$4*Quanta!B$12</f>
        <v>12599.429991014757</v>
      </c>
      <c r="S77" s="62">
        <f>M77/M$4*Quanta!J$12</f>
        <v>12056.4282861092</v>
      </c>
      <c r="T77" s="62">
        <f>N77/N$4*Quanta!K$12</f>
        <v>11763.723921395069</v>
      </c>
      <c r="U77" s="62">
        <f>O77/O$4*Quanta!L$12</f>
        <v>11486.585959716411</v>
      </c>
      <c r="V77" s="62">
        <f>P77/P$4*Quanta!M$12</f>
        <v>11115.043368550525</v>
      </c>
      <c r="X77" s="62">
        <f>K77/K$4*Quanta!B$12</f>
        <v>12654.046239673376</v>
      </c>
      <c r="Y77" s="62">
        <f>L77/L$4*Quanta!J$12</f>
        <v>12100.655627428383</v>
      </c>
      <c r="Z77" s="62">
        <f>M77/M$4*Quanta!K$12</f>
        <v>11807.745390929675</v>
      </c>
      <c r="AA77" s="62">
        <f>N77/N$4*Quanta!L$12</f>
        <v>11527.654754683186</v>
      </c>
      <c r="AB77" s="62">
        <f>O77/O$4*Quanta!M$12</f>
        <v>11153.540178645964</v>
      </c>
      <c r="AC77" s="62">
        <f>P77/P$4*Quanta!N$12</f>
        <v>10813.319493438483</v>
      </c>
      <c r="AE77" s="29">
        <f>Baselines!J77/X77-1</f>
        <v>3.7326843158859369E-2</v>
      </c>
    </row>
    <row r="78" spans="1:31" x14ac:dyDescent="0.2">
      <c r="A78" s="20" t="s">
        <v>161</v>
      </c>
      <c r="B78" s="20" t="s">
        <v>162</v>
      </c>
      <c r="D78" s="62">
        <v>463149.31566605397</v>
      </c>
      <c r="E78" s="62">
        <f>D78*Populations!F78/Populations!$E78</f>
        <v>468825.92970356724</v>
      </c>
      <c r="F78" s="62">
        <f>D78*Populations!G78/Populations!$E78</f>
        <v>474194.09409908223</v>
      </c>
      <c r="G78" s="62">
        <f>D78*Populations!H78/Populations!$E78</f>
        <v>479558.22347404878</v>
      </c>
      <c r="H78" s="62">
        <f>D78*Populations!I78/Populations!$E78</f>
        <v>484688.01750463503</v>
      </c>
      <c r="I78" s="62">
        <f>D78*Populations!J78/Populations!$E78</f>
        <v>489711.26447071647</v>
      </c>
      <c r="K78" s="62">
        <f t="shared" si="4"/>
        <v>463149.31566605397</v>
      </c>
      <c r="L78" s="62">
        <f>E78/E$4*Populations!F$4</f>
        <v>469016.18893745041</v>
      </c>
      <c r="M78" s="62">
        <f>F78/F$4*Populations!G$4</f>
        <v>474560.90148040105</v>
      </c>
      <c r="N78" s="62">
        <f>G78/G$4*Populations!H$4</f>
        <v>480101.2067627153</v>
      </c>
      <c r="O78" s="62">
        <f>H78/H$4*Populations!I$4</f>
        <v>485394.95035892795</v>
      </c>
      <c r="P78" s="62">
        <f>I78/I$4*Populations!J$4</f>
        <v>490577.80246164632</v>
      </c>
      <c r="R78" s="62">
        <f>L78/L$4*Quanta!B$12</f>
        <v>43450.757980286493</v>
      </c>
      <c r="S78" s="62">
        <f>M78/M$4*Quanta!J$12</f>
        <v>41922.164589133194</v>
      </c>
      <c r="T78" s="62">
        <f>N78/N$4*Quanta!K$12</f>
        <v>41240.112168549349</v>
      </c>
      <c r="U78" s="62">
        <f>O78/O$4*Quanta!L$12</f>
        <v>40576.531735880926</v>
      </c>
      <c r="V78" s="62">
        <f>P78/P$4*Quanta!M$12</f>
        <v>39550.245980309643</v>
      </c>
      <c r="X78" s="62">
        <f>K78/K$4*Quanta!B$12</f>
        <v>43228.077178994594</v>
      </c>
      <c r="Y78" s="62">
        <f>L78/L$4*Quanta!J$12</f>
        <v>41730.670311684153</v>
      </c>
      <c r="Z78" s="62">
        <f>M78/M$4*Quanta!K$12</f>
        <v>41057.453663574117</v>
      </c>
      <c r="AA78" s="62">
        <f>N78/N$4*Quanta!L$12</f>
        <v>40412.523984757674</v>
      </c>
      <c r="AB78" s="62">
        <f>O78/O$4*Quanta!M$12</f>
        <v>39400.04267703442</v>
      </c>
      <c r="AC78" s="62">
        <f>P78/P$4*Quanta!N$12</f>
        <v>38476.63312220978</v>
      </c>
      <c r="AE78" s="29">
        <f>Baselines!J78/X78-1</f>
        <v>6.0732660792671034E-2</v>
      </c>
    </row>
    <row r="79" spans="1:31" x14ac:dyDescent="0.2">
      <c r="A79" s="20" t="s">
        <v>163</v>
      </c>
      <c r="B79" s="20" t="s">
        <v>164</v>
      </c>
      <c r="D79" s="62">
        <v>335976.69190276059</v>
      </c>
      <c r="E79" s="62">
        <f>D79*Populations!F79/Populations!$E79</f>
        <v>336899.07287253719</v>
      </c>
      <c r="F79" s="62">
        <f>D79*Populations!G79/Populations!$E79</f>
        <v>337873.85511208052</v>
      </c>
      <c r="G79" s="62">
        <f>D79*Populations!H79/Populations!$E79</f>
        <v>338869.20451192424</v>
      </c>
      <c r="H79" s="62">
        <f>D79*Populations!I79/Populations!$E79</f>
        <v>339897.28034742281</v>
      </c>
      <c r="I79" s="62">
        <f>D79*Populations!J79/Populations!$E79</f>
        <v>340932.43835652526</v>
      </c>
      <c r="K79" s="62">
        <f t="shared" si="4"/>
        <v>335976.69190276059</v>
      </c>
      <c r="L79" s="62">
        <f>E79/E$4*Populations!F$4</f>
        <v>337035.79346634314</v>
      </c>
      <c r="M79" s="62">
        <f>F79/F$4*Populations!G$4</f>
        <v>338135.21354220866</v>
      </c>
      <c r="N79" s="62">
        <f>G79/G$4*Populations!H$4</f>
        <v>339252.89163496171</v>
      </c>
      <c r="O79" s="62">
        <f>H79/H$4*Populations!I$4</f>
        <v>340393.03131688043</v>
      </c>
      <c r="P79" s="62">
        <f>I79/I$4*Populations!J$4</f>
        <v>341535.71406531584</v>
      </c>
      <c r="R79" s="62">
        <f>L79/L$4*Quanta!B$12</f>
        <v>31223.78510169706</v>
      </c>
      <c r="S79" s="62">
        <f>M79/M$4*Quanta!J$12</f>
        <v>29870.476120721047</v>
      </c>
      <c r="T79" s="62">
        <f>N79/N$4*Quanta!K$12</f>
        <v>29141.412492731662</v>
      </c>
      <c r="U79" s="62">
        <f>O79/O$4*Quanta!L$12</f>
        <v>28455.113980252107</v>
      </c>
      <c r="V79" s="62">
        <f>P79/P$4*Quanta!M$12</f>
        <v>27534.514269833871</v>
      </c>
      <c r="X79" s="62">
        <f>K79/K$4*Quanta!B$12</f>
        <v>31358.410509641861</v>
      </c>
      <c r="Y79" s="62">
        <f>L79/L$4*Quanta!J$12</f>
        <v>29987.72731543507</v>
      </c>
      <c r="Z79" s="62">
        <f>M79/M$4*Quanta!K$12</f>
        <v>29254.350324107614</v>
      </c>
      <c r="AA79" s="62">
        <f>N79/N$4*Quanta!L$12</f>
        <v>28556.615619740227</v>
      </c>
      <c r="AB79" s="62">
        <f>O79/O$4*Quanta!M$12</f>
        <v>27630.07722048405</v>
      </c>
      <c r="AC79" s="62">
        <f>P79/P$4*Quanta!N$12</f>
        <v>26787.074959940699</v>
      </c>
      <c r="AE79" s="29">
        <f>Baselines!J79/X79-1</f>
        <v>-6.5884989847231235E-2</v>
      </c>
    </row>
    <row r="80" spans="1:31" x14ac:dyDescent="0.2">
      <c r="A80" s="20" t="s">
        <v>165</v>
      </c>
      <c r="B80" s="20" t="s">
        <v>166</v>
      </c>
      <c r="D80" s="62">
        <v>137145.51318113954</v>
      </c>
      <c r="E80" s="62">
        <f>D80*Populations!F80/Populations!$E80</f>
        <v>138050.87300374213</v>
      </c>
      <c r="F80" s="62">
        <f>D80*Populations!G80/Populations!$E80</f>
        <v>138975.87044222906</v>
      </c>
      <c r="G80" s="62">
        <f>D80*Populations!H80/Populations!$E80</f>
        <v>139883.39013096597</v>
      </c>
      <c r="H80" s="62">
        <f>D80*Populations!I80/Populations!$E80</f>
        <v>140803.23561512242</v>
      </c>
      <c r="I80" s="62">
        <f>D80*Populations!J80/Populations!$E80</f>
        <v>141696.47606814324</v>
      </c>
      <c r="K80" s="62">
        <f t="shared" si="4"/>
        <v>137145.51318113954</v>
      </c>
      <c r="L80" s="62">
        <f>E80/E$4*Populations!F$4</f>
        <v>138106.89689591722</v>
      </c>
      <c r="M80" s="62">
        <f>F80/F$4*Populations!G$4</f>
        <v>139083.37362655337</v>
      </c>
      <c r="N80" s="62">
        <f>G80/G$4*Populations!H$4</f>
        <v>140041.77411748777</v>
      </c>
      <c r="O80" s="62">
        <f>H80/H$4*Populations!I$4</f>
        <v>141008.60160242193</v>
      </c>
      <c r="P80" s="62">
        <f>I80/I$4*Populations!J$4</f>
        <v>141947.20621997392</v>
      </c>
      <c r="R80" s="62">
        <f>L80/L$4*Quanta!B$12</f>
        <v>12794.546316253429</v>
      </c>
      <c r="S80" s="62">
        <f>M80/M$4*Quanta!J$12</f>
        <v>12286.465367448904</v>
      </c>
      <c r="T80" s="62">
        <f>N80/N$4*Quanta!K$12</f>
        <v>12029.418779907888</v>
      </c>
      <c r="U80" s="62">
        <f>O80/O$4*Quanta!L$12</f>
        <v>11787.596870799676</v>
      </c>
      <c r="V80" s="62">
        <f>P80/P$4*Quanta!M$12</f>
        <v>11443.74428285841</v>
      </c>
      <c r="X80" s="62">
        <f>K80/K$4*Quanta!B$12</f>
        <v>12800.487074068769</v>
      </c>
      <c r="Y80" s="62">
        <f>L80/L$4*Quanta!J$12</f>
        <v>12288.047871417695</v>
      </c>
      <c r="Z80" s="62">
        <f>M80/M$4*Quanta!K$12</f>
        <v>12033.037593767334</v>
      </c>
      <c r="AA80" s="62">
        <f>N80/N$4*Quanta!L$12</f>
        <v>11788.017767237374</v>
      </c>
      <c r="AB80" s="62">
        <f>O80/O$4*Quanta!M$12</f>
        <v>11445.823482209986</v>
      </c>
      <c r="AC80" s="62">
        <f>P80/P$4*Quanta!N$12</f>
        <v>11133.097643315376</v>
      </c>
      <c r="AE80" s="29">
        <f>Baselines!J80/X80-1</f>
        <v>4.2546859334277265E-2</v>
      </c>
    </row>
    <row r="81" spans="1:31" x14ac:dyDescent="0.2">
      <c r="A81" s="20" t="s">
        <v>167</v>
      </c>
      <c r="B81" s="20" t="s">
        <v>168</v>
      </c>
      <c r="D81" s="62">
        <v>195353.05287352271</v>
      </c>
      <c r="E81" s="62">
        <f>D81*Populations!F81/Populations!$E81</f>
        <v>196453.57304253429</v>
      </c>
      <c r="F81" s="62">
        <f>D81*Populations!G81/Populations!$E81</f>
        <v>197507.47197512671</v>
      </c>
      <c r="G81" s="62">
        <f>D81*Populations!H81/Populations!$E81</f>
        <v>198598.03541280216</v>
      </c>
      <c r="H81" s="62">
        <f>D81*Populations!I81/Populations!$E81</f>
        <v>199677.6886046718</v>
      </c>
      <c r="I81" s="62">
        <f>D81*Populations!J81/Populations!$E81</f>
        <v>200789.18147676895</v>
      </c>
      <c r="K81" s="62">
        <f t="shared" si="4"/>
        <v>195353.05287352271</v>
      </c>
      <c r="L81" s="62">
        <f>E81/E$4*Populations!F$4</f>
        <v>196533.29795519926</v>
      </c>
      <c r="M81" s="62">
        <f>F81/F$4*Populations!G$4</f>
        <v>197660.2516058468</v>
      </c>
      <c r="N81" s="62">
        <f>G81/G$4*Populations!H$4</f>
        <v>198822.8994837589</v>
      </c>
      <c r="O81" s="62">
        <f>H81/H$4*Populations!I$4</f>
        <v>199968.92484993872</v>
      </c>
      <c r="P81" s="62">
        <f>I81/I$4*Populations!J$4</f>
        <v>201144.47543576208</v>
      </c>
      <c r="R81" s="62">
        <f>L81/L$4*Quanta!B$12</f>
        <v>18207.304920252453</v>
      </c>
      <c r="S81" s="62">
        <f>M81/M$4*Quanta!J$12</f>
        <v>17461.079441438156</v>
      </c>
      <c r="T81" s="62">
        <f>N81/N$4*Quanta!K$12</f>
        <v>17078.646253932311</v>
      </c>
      <c r="U81" s="62">
        <f>O81/O$4*Quanta!L$12</f>
        <v>16716.377909089395</v>
      </c>
      <c r="V81" s="62">
        <f>P81/P$4*Quanta!M$12</f>
        <v>16216.211661322961</v>
      </c>
      <c r="X81" s="62">
        <f>K81/K$4*Quanta!B$12</f>
        <v>18233.292290682744</v>
      </c>
      <c r="Y81" s="62">
        <f>L81/L$4*Quanta!J$12</f>
        <v>17486.531287580321</v>
      </c>
      <c r="Z81" s="62">
        <f>M81/M$4*Quanta!K$12</f>
        <v>17100.917071173037</v>
      </c>
      <c r="AA81" s="62">
        <f>N81/N$4*Quanta!L$12</f>
        <v>16735.919595548214</v>
      </c>
      <c r="AB81" s="62">
        <f>O81/O$4*Quanta!M$12</f>
        <v>16231.697852114579</v>
      </c>
      <c r="AC81" s="62">
        <f>P81/P$4*Quanta!N$12</f>
        <v>15776.013808749985</v>
      </c>
      <c r="AE81" s="29">
        <f>Baselines!J81/X81-1</f>
        <v>1.183235625046386E-2</v>
      </c>
    </row>
    <row r="82" spans="1:31" x14ac:dyDescent="0.2">
      <c r="A82" s="20" t="s">
        <v>169</v>
      </c>
      <c r="B82" s="20" t="s">
        <v>170</v>
      </c>
      <c r="D82" s="62">
        <v>233152.61646545306</v>
      </c>
      <c r="E82" s="62">
        <f>D82*Populations!F82/Populations!$E82</f>
        <v>233653.47721991685</v>
      </c>
      <c r="F82" s="62">
        <f>D82*Populations!G82/Populations!$E82</f>
        <v>234118.59330475138</v>
      </c>
      <c r="G82" s="62">
        <f>D82*Populations!H82/Populations!$E82</f>
        <v>234594.30761882404</v>
      </c>
      <c r="H82" s="62">
        <f>D82*Populations!I82/Populations!$E82</f>
        <v>235061.87924490959</v>
      </c>
      <c r="I82" s="62">
        <f>D82*Populations!J82/Populations!$E82</f>
        <v>235538.69289260966</v>
      </c>
      <c r="K82" s="62">
        <f t="shared" si="4"/>
        <v>233152.61646545306</v>
      </c>
      <c r="L82" s="62">
        <f>E82/E$4*Populations!F$4</f>
        <v>233748.29862110966</v>
      </c>
      <c r="M82" s="62">
        <f>F82/F$4*Populations!G$4</f>
        <v>234299.69304681232</v>
      </c>
      <c r="N82" s="62">
        <f>G82/G$4*Populations!H$4</f>
        <v>234859.92873096041</v>
      </c>
      <c r="O82" s="62">
        <f>H82/H$4*Populations!I$4</f>
        <v>235404.72445508334</v>
      </c>
      <c r="P82" s="62">
        <f>I82/I$4*Populations!J$4</f>
        <v>235955.47567980166</v>
      </c>
      <c r="R82" s="62">
        <f>L82/L$4*Quanta!B$12</f>
        <v>21654.989723700306</v>
      </c>
      <c r="S82" s="62">
        <f>M82/M$4*Quanta!J$12</f>
        <v>20697.765585936093</v>
      </c>
      <c r="T82" s="62">
        <f>N82/N$4*Quanta!K$12</f>
        <v>20174.183418683508</v>
      </c>
      <c r="U82" s="62">
        <f>O82/O$4*Quanta!L$12</f>
        <v>19678.629259667377</v>
      </c>
      <c r="V82" s="62">
        <f>P82/P$4*Quanta!M$12</f>
        <v>19022.664818322501</v>
      </c>
      <c r="X82" s="62">
        <f>K82/K$4*Quanta!B$12</f>
        <v>21761.317480430513</v>
      </c>
      <c r="Y82" s="62">
        <f>L82/L$4*Quanta!J$12</f>
        <v>20797.732393359907</v>
      </c>
      <c r="Z82" s="62">
        <f>M82/M$4*Quanta!K$12</f>
        <v>20270.841446588121</v>
      </c>
      <c r="AA82" s="62">
        <f>N82/N$4*Quanta!L$12</f>
        <v>19769.336900645154</v>
      </c>
      <c r="AB82" s="62">
        <f>O82/O$4*Quanta!M$12</f>
        <v>19108.06073084896</v>
      </c>
      <c r="AC82" s="62">
        <f>P82/P$4*Quanta!N$12</f>
        <v>18506.284274079044</v>
      </c>
      <c r="AE82" s="29">
        <f>Baselines!J82/X82-1</f>
        <v>-2.0566724618000243E-2</v>
      </c>
    </row>
    <row r="83" spans="1:31" x14ac:dyDescent="0.2">
      <c r="A83" s="20" t="s">
        <v>171</v>
      </c>
      <c r="B83" s="20" t="s">
        <v>172</v>
      </c>
      <c r="D83" s="62">
        <v>195677.29170708495</v>
      </c>
      <c r="E83" s="62">
        <f>D83*Populations!F83/Populations!$E83</f>
        <v>196484.21016593787</v>
      </c>
      <c r="F83" s="62">
        <f>D83*Populations!G83/Populations!$E83</f>
        <v>197309.3164056417</v>
      </c>
      <c r="G83" s="62">
        <f>D83*Populations!H83/Populations!$E83</f>
        <v>198151.18860837628</v>
      </c>
      <c r="H83" s="62">
        <f>D83*Populations!I83/Populations!$E83</f>
        <v>199003.72227735721</v>
      </c>
      <c r="I83" s="62">
        <f>D83*Populations!J83/Populations!$E83</f>
        <v>199870.34082911946</v>
      </c>
      <c r="K83" s="62">
        <f t="shared" si="4"/>
        <v>195677.29170708495</v>
      </c>
      <c r="L83" s="62">
        <f>E83/E$4*Populations!F$4</f>
        <v>196563.94751177955</v>
      </c>
      <c r="M83" s="62">
        <f>F83/F$4*Populations!G$4</f>
        <v>197461.94275540271</v>
      </c>
      <c r="N83" s="62">
        <f>G83/G$4*Populations!H$4</f>
        <v>198375.54673378664</v>
      </c>
      <c r="O83" s="62">
        <f>H83/H$4*Populations!I$4</f>
        <v>199293.97552134856</v>
      </c>
      <c r="P83" s="62">
        <f>I83/I$4*Populations!J$4</f>
        <v>200224.00891101611</v>
      </c>
      <c r="R83" s="62">
        <f>L83/L$4*Quanta!B$12</f>
        <v>18210.144366942324</v>
      </c>
      <c r="S83" s="62">
        <f>M83/M$4*Quanta!J$12</f>
        <v>17443.561065520829</v>
      </c>
      <c r="T83" s="62">
        <f>N83/N$4*Quanta!K$12</f>
        <v>17040.219194537556</v>
      </c>
      <c r="U83" s="62">
        <f>O83/O$4*Quanta!L$12</f>
        <v>16659.955602200131</v>
      </c>
      <c r="V83" s="62">
        <f>P83/P$4*Quanta!M$12</f>
        <v>16142.003906125577</v>
      </c>
      <c r="X83" s="62">
        <f>K83/K$4*Quanta!B$12</f>
        <v>18263.555147276842</v>
      </c>
      <c r="Y83" s="62">
        <f>L83/L$4*Quanta!J$12</f>
        <v>17489.258328929893</v>
      </c>
      <c r="Z83" s="62">
        <f>M83/M$4*Quanta!K$12</f>
        <v>17083.760039456378</v>
      </c>
      <c r="AA83" s="62">
        <f>N83/N$4*Quanta!L$12</f>
        <v>16698.263673248406</v>
      </c>
      <c r="AB83" s="62">
        <f>O83/O$4*Quanta!M$12</f>
        <v>16176.911471803818</v>
      </c>
      <c r="AC83" s="62">
        <f>P83/P$4*Quanta!N$12</f>
        <v>15703.820463278151</v>
      </c>
      <c r="AE83" s="29">
        <f>Baselines!J83/X83-1</f>
        <v>-0.1340186510421697</v>
      </c>
    </row>
    <row r="84" spans="1:31" x14ac:dyDescent="0.2">
      <c r="A84" s="20" t="s">
        <v>173</v>
      </c>
      <c r="B84" s="20" t="s">
        <v>174</v>
      </c>
      <c r="D84" s="62">
        <v>524979.73824985011</v>
      </c>
      <c r="E84" s="62">
        <f>D84*Populations!F84/Populations!$E84</f>
        <v>529569.89778387849</v>
      </c>
      <c r="F84" s="62">
        <f>D84*Populations!G84/Populations!$E84</f>
        <v>534011.44822767295</v>
      </c>
      <c r="G84" s="62">
        <f>D84*Populations!H84/Populations!$E84</f>
        <v>538409.1763310557</v>
      </c>
      <c r="H84" s="62">
        <f>D84*Populations!I84/Populations!$E84</f>
        <v>542683.5407410179</v>
      </c>
      <c r="I84" s="62">
        <f>D84*Populations!J84/Populations!$E84</f>
        <v>546866.96445663902</v>
      </c>
      <c r="K84" s="62">
        <f t="shared" si="4"/>
        <v>524979.73824985011</v>
      </c>
      <c r="L84" s="62">
        <f>E84/E$4*Populations!F$4</f>
        <v>529784.80817312188</v>
      </c>
      <c r="M84" s="62">
        <f>F84/F$4*Populations!G$4</f>
        <v>534424.52663450304</v>
      </c>
      <c r="N84" s="62">
        <f>G84/G$4*Populations!H$4</f>
        <v>539018.79403940111</v>
      </c>
      <c r="O84" s="62">
        <f>H84/H$4*Populations!I$4</f>
        <v>543475.06190634181</v>
      </c>
      <c r="P84" s="62">
        <f>I84/I$4*Populations!J$4</f>
        <v>547834.63874773041</v>
      </c>
      <c r="R84" s="62">
        <f>L84/L$4*Quanta!B$12</f>
        <v>49080.505160628447</v>
      </c>
      <c r="S84" s="62">
        <f>M84/M$4*Quanta!J$12</f>
        <v>47210.44842959215</v>
      </c>
      <c r="T84" s="62">
        <f>N84/N$4*Quanta!K$12</f>
        <v>46301.061555397493</v>
      </c>
      <c r="U84" s="62">
        <f>O84/O$4*Quanta!L$12</f>
        <v>45431.731584343455</v>
      </c>
      <c r="V84" s="62">
        <f>P84/P$4*Quanta!M$12</f>
        <v>44166.276195712606</v>
      </c>
      <c r="X84" s="62">
        <f>K84/K$4*Quanta!B$12</f>
        <v>48999.024450326353</v>
      </c>
      <c r="Y84" s="62">
        <f>L84/L$4*Quanta!J$12</f>
        <v>47137.552364871175</v>
      </c>
      <c r="Z84" s="62">
        <f>M84/M$4*Quanta!K$12</f>
        <v>46236.658288798848</v>
      </c>
      <c r="AA84" s="62">
        <f>N84/N$4*Quanta!L$12</f>
        <v>45371.912495771991</v>
      </c>
      <c r="AB84" s="62">
        <f>O84/O$4*Quanta!M$12</f>
        <v>44114.469293880946</v>
      </c>
      <c r="AC84" s="62">
        <f>P84/P$4*Quanta!N$12</f>
        <v>42967.358696142204</v>
      </c>
      <c r="AE84" s="29">
        <f>Baselines!J84/X84-1</f>
        <v>9.1305707080022724E-2</v>
      </c>
    </row>
    <row r="85" spans="1:31" x14ac:dyDescent="0.2">
      <c r="A85" s="20" t="s">
        <v>175</v>
      </c>
      <c r="B85" s="20" t="s">
        <v>176</v>
      </c>
      <c r="D85" s="62">
        <v>320183.83934374253</v>
      </c>
      <c r="E85" s="62">
        <f>D85*Populations!F85/Populations!$E85</f>
        <v>321509.55022314889</v>
      </c>
      <c r="F85" s="62">
        <f>D85*Populations!G85/Populations!$E85</f>
        <v>322847.11183837999</v>
      </c>
      <c r="G85" s="62">
        <f>D85*Populations!H85/Populations!$E85</f>
        <v>324263.91304410616</v>
      </c>
      <c r="H85" s="62">
        <f>D85*Populations!I85/Populations!$E85</f>
        <v>325690.70052470418</v>
      </c>
      <c r="I85" s="62">
        <f>D85*Populations!J85/Populations!$E85</f>
        <v>327161.59165441233</v>
      </c>
      <c r="K85" s="62">
        <f t="shared" si="4"/>
        <v>320183.83934374253</v>
      </c>
      <c r="L85" s="62">
        <f>E85/E$4*Populations!F$4</f>
        <v>321640.02543118672</v>
      </c>
      <c r="M85" s="62">
        <f>F85/F$4*Populations!G$4</f>
        <v>323096.84650427621</v>
      </c>
      <c r="N85" s="62">
        <f>G85/G$4*Populations!H$4</f>
        <v>324631.06321958452</v>
      </c>
      <c r="O85" s="62">
        <f>H85/H$4*Populations!I$4</f>
        <v>326165.73074666836</v>
      </c>
      <c r="P85" s="62">
        <f>I85/I$4*Populations!J$4</f>
        <v>327740.50002126</v>
      </c>
      <c r="R85" s="62">
        <f>L85/L$4*Quanta!B$12</f>
        <v>29797.485100556954</v>
      </c>
      <c r="S85" s="62">
        <f>M85/M$4*Quanta!J$12</f>
        <v>28542.004061288153</v>
      </c>
      <c r="T85" s="62">
        <f>N85/N$4*Quanta!K$12</f>
        <v>27885.415141620095</v>
      </c>
      <c r="U85" s="62">
        <f>O85/O$4*Quanta!L$12</f>
        <v>27265.78452250591</v>
      </c>
      <c r="V85" s="62">
        <f>P85/P$4*Quanta!M$12</f>
        <v>26422.347950738975</v>
      </c>
      <c r="X85" s="62">
        <f>K85/K$4*Quanta!B$12</f>
        <v>29884.383395263132</v>
      </c>
      <c r="Y85" s="62">
        <f>L85/L$4*Quanta!J$12</f>
        <v>28617.890334912503</v>
      </c>
      <c r="Z85" s="62">
        <f>M85/M$4*Quanta!K$12</f>
        <v>27953.280101277149</v>
      </c>
      <c r="AA85" s="62">
        <f>N85/N$4*Quanta!L$12</f>
        <v>27325.823063475127</v>
      </c>
      <c r="AB85" s="62">
        <f>O85/O$4*Quanta!M$12</f>
        <v>26475.231564939335</v>
      </c>
      <c r="AC85" s="62">
        <f>P85/P$4*Quanta!N$12</f>
        <v>25705.098998223613</v>
      </c>
      <c r="AE85" s="29">
        <f>Baselines!J85/X85-1</f>
        <v>-3.4116753277769862E-2</v>
      </c>
    </row>
    <row r="86" spans="1:31" x14ac:dyDescent="0.2">
      <c r="A86" s="20" t="s">
        <v>177</v>
      </c>
      <c r="B86" s="20" t="s">
        <v>178</v>
      </c>
      <c r="D86" s="62">
        <v>222589.10350212586</v>
      </c>
      <c r="E86" s="62">
        <f>D86*Populations!F86/Populations!$E86</f>
        <v>223770.73288835559</v>
      </c>
      <c r="F86" s="62">
        <f>D86*Populations!G86/Populations!$E86</f>
        <v>224988.20255485564</v>
      </c>
      <c r="G86" s="62">
        <f>D86*Populations!H86/Populations!$E86</f>
        <v>226224.72133508307</v>
      </c>
      <c r="H86" s="62">
        <f>D86*Populations!I86/Populations!$E86</f>
        <v>227504.39411198773</v>
      </c>
      <c r="I86" s="62">
        <f>D86*Populations!J86/Populations!$E86</f>
        <v>228827.66972270334</v>
      </c>
      <c r="K86" s="62">
        <f t="shared" si="4"/>
        <v>222589.10350212586</v>
      </c>
      <c r="L86" s="62">
        <f>E86/E$4*Populations!F$4</f>
        <v>223861.54366802331</v>
      </c>
      <c r="M86" s="62">
        <f>F86/F$4*Populations!G$4</f>
        <v>225162.23958828513</v>
      </c>
      <c r="N86" s="62">
        <f>G86/G$4*Populations!H$4</f>
        <v>226480.86592223734</v>
      </c>
      <c r="O86" s="62">
        <f>H86/H$4*Populations!I$4</f>
        <v>227836.21649027095</v>
      </c>
      <c r="P86" s="62">
        <f>I86/I$4*Populations!J$4</f>
        <v>229232.57743787504</v>
      </c>
      <c r="R86" s="62">
        <f>L86/L$4*Quanta!B$12</f>
        <v>20739.057594256807</v>
      </c>
      <c r="S86" s="62">
        <f>M86/M$4*Quanta!J$12</f>
        <v>19890.573449755146</v>
      </c>
      <c r="T86" s="62">
        <f>N86/N$4*Quanta!K$12</f>
        <v>19454.432072026622</v>
      </c>
      <c r="U86" s="62">
        <f>O86/O$4*Quanta!L$12</f>
        <v>19045.940758478009</v>
      </c>
      <c r="V86" s="62">
        <f>P86/P$4*Quanta!M$12</f>
        <v>18480.6666320316</v>
      </c>
      <c r="X86" s="62">
        <f>K86/K$4*Quanta!B$12</f>
        <v>20775.37118144198</v>
      </c>
      <c r="Y86" s="62">
        <f>L86/L$4*Quanta!J$12</f>
        <v>19918.059322086283</v>
      </c>
      <c r="Z86" s="62">
        <f>M86/M$4*Quanta!K$12</f>
        <v>19480.298924424529</v>
      </c>
      <c r="AA86" s="62">
        <f>N86/N$4*Quanta!L$12</f>
        <v>19064.029203106558</v>
      </c>
      <c r="AB86" s="62">
        <f>O86/O$4*Quanta!M$12</f>
        <v>18493.716604288562</v>
      </c>
      <c r="AC86" s="62">
        <f>P86/P$4*Quanta!N$12</f>
        <v>17978.998922245817</v>
      </c>
      <c r="AE86" s="29">
        <f>Baselines!J86/X86-1</f>
        <v>8.0594353192224411E-2</v>
      </c>
    </row>
    <row r="87" spans="1:31" x14ac:dyDescent="0.2">
      <c r="A87" s="20" t="s">
        <v>179</v>
      </c>
      <c r="B87" s="20" t="s">
        <v>180</v>
      </c>
      <c r="D87" s="62">
        <v>225258.77625480833</v>
      </c>
      <c r="E87" s="62">
        <f>D87*Populations!F87/Populations!$E87</f>
        <v>226215.16401305934</v>
      </c>
      <c r="F87" s="62">
        <f>D87*Populations!G87/Populations!$E87</f>
        <v>227152.21566421608</v>
      </c>
      <c r="G87" s="62">
        <f>D87*Populations!H87/Populations!$E87</f>
        <v>228100.44095512273</v>
      </c>
      <c r="H87" s="62">
        <f>D87*Populations!I87/Populations!$E87</f>
        <v>229063.92911990959</v>
      </c>
      <c r="I87" s="62">
        <f>D87*Populations!J87/Populations!$E87</f>
        <v>230050.9336311314</v>
      </c>
      <c r="K87" s="62">
        <f t="shared" si="4"/>
        <v>225258.77625480833</v>
      </c>
      <c r="L87" s="62">
        <f>E87/E$4*Populations!F$4</f>
        <v>226306.96679330466</v>
      </c>
      <c r="M87" s="62">
        <f>F87/F$4*Populations!G$4</f>
        <v>227327.92664506851</v>
      </c>
      <c r="N87" s="62">
        <f>G87/G$4*Populations!H$4</f>
        <v>228358.70933946795</v>
      </c>
      <c r="O87" s="62">
        <f>H87/H$4*Populations!I$4</f>
        <v>229398.0261294911</v>
      </c>
      <c r="P87" s="62">
        <f>I87/I$4*Populations!J$4</f>
        <v>230458.00589657281</v>
      </c>
      <c r="R87" s="62">
        <f>L87/L$4*Quanta!B$12</f>
        <v>20965.607318727332</v>
      </c>
      <c r="S87" s="62">
        <f>M87/M$4*Quanta!J$12</f>
        <v>20081.887755168435</v>
      </c>
      <c r="T87" s="62">
        <f>N87/N$4*Quanta!K$12</f>
        <v>19615.736547147091</v>
      </c>
      <c r="U87" s="62">
        <f>O87/O$4*Quanta!L$12</f>
        <v>19176.500044981422</v>
      </c>
      <c r="V87" s="62">
        <f>P87/P$4*Quanta!M$12</f>
        <v>18579.460333519059</v>
      </c>
      <c r="X87" s="62">
        <f>K87/K$4*Quanta!B$12</f>
        <v>21024.545294178504</v>
      </c>
      <c r="Y87" s="62">
        <f>L87/L$4*Quanta!J$12</f>
        <v>20135.640609514499</v>
      </c>
      <c r="Z87" s="62">
        <f>M87/M$4*Quanta!K$12</f>
        <v>19667.667069811778</v>
      </c>
      <c r="AA87" s="62">
        <f>N87/N$4*Quanta!L$12</f>
        <v>19222.096691939092</v>
      </c>
      <c r="AB87" s="62">
        <f>O87/O$4*Quanta!M$12</f>
        <v>18620.490412695872</v>
      </c>
      <c r="AC87" s="62">
        <f>P87/P$4*Quanta!N$12</f>
        <v>18075.110815173375</v>
      </c>
      <c r="AE87" s="29">
        <f>Baselines!J87/X87-1</f>
        <v>-6.851509913153242E-2</v>
      </c>
    </row>
    <row r="88" spans="1:31" x14ac:dyDescent="0.2">
      <c r="A88" s="20" t="s">
        <v>181</v>
      </c>
      <c r="B88" s="20" t="s">
        <v>182</v>
      </c>
      <c r="D88" s="62">
        <v>278520.9284953741</v>
      </c>
      <c r="E88" s="62">
        <f>D88*Populations!F88/Populations!$E88</f>
        <v>280140.82523808861</v>
      </c>
      <c r="F88" s="62">
        <f>D88*Populations!G88/Populations!$E88</f>
        <v>281778.86163650005</v>
      </c>
      <c r="G88" s="62">
        <f>D88*Populations!H88/Populations!$E88</f>
        <v>283404.20983429014</v>
      </c>
      <c r="H88" s="62">
        <f>D88*Populations!I88/Populations!$E88</f>
        <v>284997.97612684272</v>
      </c>
      <c r="I88" s="62">
        <f>D88*Populations!J88/Populations!$E88</f>
        <v>286643.25245692191</v>
      </c>
      <c r="K88" s="62">
        <f t="shared" si="4"/>
        <v>278520.9284953741</v>
      </c>
      <c r="L88" s="62">
        <f>E88/E$4*Populations!F$4</f>
        <v>280254.51216411445</v>
      </c>
      <c r="M88" s="62">
        <f>F88/F$4*Populations!G$4</f>
        <v>281996.82843033847</v>
      </c>
      <c r="N88" s="62">
        <f>G88/G$4*Populations!H$4</f>
        <v>283725.0963134396</v>
      </c>
      <c r="O88" s="62">
        <f>H88/H$4*Populations!I$4</f>
        <v>285413.65471895714</v>
      </c>
      <c r="P88" s="62">
        <f>I88/I$4*Populations!J$4</f>
        <v>287150.46412656992</v>
      </c>
      <c r="R88" s="62">
        <f>L88/L$4*Quanta!B$12</f>
        <v>25963.43424416464</v>
      </c>
      <c r="S88" s="62">
        <f>M88/M$4*Quanta!J$12</f>
        <v>24911.275703901283</v>
      </c>
      <c r="T88" s="62">
        <f>N88/N$4*Quanta!K$12</f>
        <v>24371.642129159933</v>
      </c>
      <c r="U88" s="62">
        <f>O88/O$4*Quanta!L$12</f>
        <v>23859.119692106029</v>
      </c>
      <c r="V88" s="62">
        <f>P88/P$4*Quanta!M$12</f>
        <v>23149.990547021964</v>
      </c>
      <c r="X88" s="62">
        <f>K88/K$4*Quanta!B$12</f>
        <v>25995.772390700131</v>
      </c>
      <c r="Y88" s="62">
        <f>L88/L$4*Quanta!J$12</f>
        <v>24935.618271467065</v>
      </c>
      <c r="Z88" s="62">
        <f>M88/M$4*Quanta!K$12</f>
        <v>24397.441256613183</v>
      </c>
      <c r="AA88" s="62">
        <f>N88/N$4*Quanta!L$12</f>
        <v>23882.562881187521</v>
      </c>
      <c r="AB88" s="62">
        <f>O88/O$4*Quanta!M$12</f>
        <v>23167.340674269213</v>
      </c>
      <c r="AC88" s="62">
        <f>P88/P$4*Quanta!N$12</f>
        <v>22521.571509412264</v>
      </c>
      <c r="AE88" s="29">
        <f>Baselines!J88/X88-1</f>
        <v>-4.7241643013516965E-3</v>
      </c>
    </row>
    <row r="89" spans="1:31" x14ac:dyDescent="0.2">
      <c r="A89" s="20" t="s">
        <v>183</v>
      </c>
      <c r="B89" s="20" t="s">
        <v>184</v>
      </c>
      <c r="D89" s="62">
        <v>298161.8221467234</v>
      </c>
      <c r="E89" s="62">
        <f>D89*Populations!F89/Populations!$E89</f>
        <v>299448.61441884679</v>
      </c>
      <c r="F89" s="62">
        <f>D89*Populations!G89/Populations!$E89</f>
        <v>300709.2507390852</v>
      </c>
      <c r="G89" s="62">
        <f>D89*Populations!H89/Populations!$E89</f>
        <v>302022.02734273684</v>
      </c>
      <c r="H89" s="62">
        <f>D89*Populations!I89/Populations!$E89</f>
        <v>303340.00101460039</v>
      </c>
      <c r="I89" s="62">
        <f>D89*Populations!J89/Populations!$E89</f>
        <v>304684.16294335725</v>
      </c>
      <c r="K89" s="62">
        <f t="shared" si="4"/>
        <v>298161.8221467234</v>
      </c>
      <c r="L89" s="62">
        <f>E89/E$4*Populations!F$4</f>
        <v>299570.13684403081</v>
      </c>
      <c r="M89" s="62">
        <f>F89/F$4*Populations!G$4</f>
        <v>300941.86091743741</v>
      </c>
      <c r="N89" s="62">
        <f>G89/G$4*Populations!H$4</f>
        <v>302363.99398125737</v>
      </c>
      <c r="O89" s="62">
        <f>H89/H$4*Populations!I$4</f>
        <v>303782.43203206704</v>
      </c>
      <c r="P89" s="62">
        <f>I89/I$4*Populations!J$4</f>
        <v>305223.29777969891</v>
      </c>
      <c r="R89" s="62">
        <f>L89/L$4*Quanta!B$12</f>
        <v>27752.878943518128</v>
      </c>
      <c r="S89" s="62">
        <f>M89/M$4*Quanta!J$12</f>
        <v>26584.858098896457</v>
      </c>
      <c r="T89" s="62">
        <f>N89/N$4*Quanta!K$12</f>
        <v>25972.700863633861</v>
      </c>
      <c r="U89" s="62">
        <f>O89/O$4*Quanta!L$12</f>
        <v>25394.655393587029</v>
      </c>
      <c r="V89" s="62">
        <f>P89/P$4*Quanta!M$12</f>
        <v>24607.017369181027</v>
      </c>
      <c r="X89" s="62">
        <f>K89/K$4*Quanta!B$12</f>
        <v>27828.956717884015</v>
      </c>
      <c r="Y89" s="62">
        <f>L89/L$4*Quanta!J$12</f>
        <v>26654.224120036863</v>
      </c>
      <c r="Z89" s="62">
        <f>M89/M$4*Quanta!K$12</f>
        <v>26036.50336869933</v>
      </c>
      <c r="AA89" s="62">
        <f>N89/N$4*Quanta!L$12</f>
        <v>25451.492282821815</v>
      </c>
      <c r="AB89" s="62">
        <f>O89/O$4*Quanta!M$12</f>
        <v>24658.354557965995</v>
      </c>
      <c r="AC89" s="62">
        <f>P89/P$4*Quanta!N$12</f>
        <v>23939.046548969389</v>
      </c>
      <c r="AE89" s="29">
        <f>Baselines!J89/X89-1</f>
        <v>6.6684437270225771E-3</v>
      </c>
    </row>
    <row r="90" spans="1:31" x14ac:dyDescent="0.2">
      <c r="A90" s="20" t="s">
        <v>185</v>
      </c>
      <c r="B90" s="20" t="s">
        <v>186</v>
      </c>
      <c r="D90" s="62">
        <v>143104.51592379203</v>
      </c>
      <c r="E90" s="62">
        <f>D90*Populations!F90/Populations!$E90</f>
        <v>143660.65200784584</v>
      </c>
      <c r="F90" s="62">
        <f>D90*Populations!G90/Populations!$E90</f>
        <v>144168.7468646109</v>
      </c>
      <c r="G90" s="62">
        <f>D90*Populations!H90/Populations!$E90</f>
        <v>144701.21738406565</v>
      </c>
      <c r="H90" s="62">
        <f>D90*Populations!I90/Populations!$E90</f>
        <v>145230.95149649825</v>
      </c>
      <c r="I90" s="62">
        <f>D90*Populations!J90/Populations!$E90</f>
        <v>145744.01891350758</v>
      </c>
      <c r="K90" s="62">
        <f t="shared" si="4"/>
        <v>143104.51592379203</v>
      </c>
      <c r="L90" s="62">
        <f>E90/E$4*Populations!F$4</f>
        <v>143718.95246406732</v>
      </c>
      <c r="M90" s="62">
        <f>F90/F$4*Populations!G$4</f>
        <v>144280.26693869766</v>
      </c>
      <c r="N90" s="62">
        <f>G90/G$4*Populations!H$4</f>
        <v>144865.05639055805</v>
      </c>
      <c r="O90" s="62">
        <f>H90/H$4*Populations!I$4</f>
        <v>145442.77544791688</v>
      </c>
      <c r="P90" s="62">
        <f>I90/I$4*Populations!J$4</f>
        <v>146001.91114205547</v>
      </c>
      <c r="R90" s="62">
        <f>L90/L$4*Quanta!B$12</f>
        <v>13314.460285142313</v>
      </c>
      <c r="S90" s="62">
        <f>M90/M$4*Quanta!J$12</f>
        <v>12745.552949473138</v>
      </c>
      <c r="T90" s="62">
        <f>N90/N$4*Quanta!K$12</f>
        <v>12443.73288526756</v>
      </c>
      <c r="U90" s="62">
        <f>O90/O$4*Quanta!L$12</f>
        <v>12158.271093164565</v>
      </c>
      <c r="V90" s="62">
        <f>P90/P$4*Quanta!M$12</f>
        <v>11770.633465861009</v>
      </c>
      <c r="X90" s="62">
        <f>K90/K$4*Quanta!B$12</f>
        <v>13356.67105568337</v>
      </c>
      <c r="Y90" s="62">
        <f>L90/L$4*Quanta!J$12</f>
        <v>12787.379975957387</v>
      </c>
      <c r="Z90" s="62">
        <f>M90/M$4*Quanta!K$12</f>
        <v>12482.655768573322</v>
      </c>
      <c r="AA90" s="62">
        <f>N90/N$4*Quanta!L$12</f>
        <v>12194.017601855674</v>
      </c>
      <c r="AB90" s="62">
        <f>O90/O$4*Quanta!M$12</f>
        <v>11805.750256521716</v>
      </c>
      <c r="AC90" s="62">
        <f>P90/P$4*Quanta!N$12</f>
        <v>11451.113242314979</v>
      </c>
      <c r="AE90" s="29">
        <f>Baselines!J90/X90-1</f>
        <v>-2.5850034110756481E-2</v>
      </c>
    </row>
    <row r="91" spans="1:31" x14ac:dyDescent="0.2">
      <c r="A91" s="20" t="s">
        <v>187</v>
      </c>
      <c r="B91" s="20" t="s">
        <v>188</v>
      </c>
      <c r="D91" s="62">
        <v>336360.85287745501</v>
      </c>
      <c r="E91" s="62">
        <f>D91*Populations!F91/Populations!$E91</f>
        <v>337472.618564073</v>
      </c>
      <c r="F91" s="62">
        <f>D91*Populations!G91/Populations!$E91</f>
        <v>338528.54301774729</v>
      </c>
      <c r="G91" s="62">
        <f>D91*Populations!H91/Populations!$E91</f>
        <v>339614.87557744351</v>
      </c>
      <c r="H91" s="62">
        <f>D91*Populations!I91/Populations!$E91</f>
        <v>340622.32952045667</v>
      </c>
      <c r="I91" s="62">
        <f>D91*Populations!J91/Populations!$E91</f>
        <v>341592.55382117024</v>
      </c>
      <c r="K91" s="62">
        <f t="shared" si="4"/>
        <v>336360.85287745501</v>
      </c>
      <c r="L91" s="62">
        <f>E91/E$4*Populations!F$4</f>
        <v>337609.57191455248</v>
      </c>
      <c r="M91" s="62">
        <f>F91/F$4*Populations!G$4</f>
        <v>338790.40787416633</v>
      </c>
      <c r="N91" s="62">
        <f>G91/G$4*Populations!H$4</f>
        <v>339999.40699197177</v>
      </c>
      <c r="O91" s="62">
        <f>H91/H$4*Populations!I$4</f>
        <v>341119.1379971414</v>
      </c>
      <c r="P91" s="62">
        <f>I91/I$4*Populations!J$4</f>
        <v>342196.99759606429</v>
      </c>
      <c r="R91" s="62">
        <f>L91/L$4*Quanta!B$12</f>
        <v>31276.9412806851</v>
      </c>
      <c r="S91" s="62">
        <f>M91/M$4*Quanta!J$12</f>
        <v>29928.355234943294</v>
      </c>
      <c r="T91" s="62">
        <f>N91/N$4*Quanta!K$12</f>
        <v>29205.537257729087</v>
      </c>
      <c r="U91" s="62">
        <f>O91/O$4*Quanta!L$12</f>
        <v>28515.8127797214</v>
      </c>
      <c r="V91" s="62">
        <f>P91/P$4*Quanta!M$12</f>
        <v>27587.826764146885</v>
      </c>
      <c r="X91" s="62">
        <f>K91/K$4*Quanta!B$12</f>
        <v>31394.266203910494</v>
      </c>
      <c r="Y91" s="62">
        <f>L91/L$4*Quanta!J$12</f>
        <v>30038.779197691882</v>
      </c>
      <c r="Z91" s="62">
        <f>M91/M$4*Quanta!K$12</f>
        <v>29311.035590089432</v>
      </c>
      <c r="AA91" s="62">
        <f>N91/N$4*Quanta!L$12</f>
        <v>28619.453557544181</v>
      </c>
      <c r="AB91" s="62">
        <f>O91/O$4*Quanta!M$12</f>
        <v>27689.016099368571</v>
      </c>
      <c r="AC91" s="62">
        <f>P91/P$4*Quanta!N$12</f>
        <v>26838.940257707316</v>
      </c>
      <c r="AE91" s="29">
        <f>Baselines!J91/X91-1</f>
        <v>0.11043215733135958</v>
      </c>
    </row>
    <row r="92" spans="1:31" x14ac:dyDescent="0.2">
      <c r="A92" s="20" t="s">
        <v>189</v>
      </c>
      <c r="B92" s="20" t="s">
        <v>190</v>
      </c>
      <c r="D92" s="62">
        <v>203227.95733561856</v>
      </c>
      <c r="E92" s="62">
        <f>D92*Populations!F92/Populations!$E92</f>
        <v>204065.3993514475</v>
      </c>
      <c r="F92" s="62">
        <f>D92*Populations!G92/Populations!$E92</f>
        <v>204883.58887657276</v>
      </c>
      <c r="G92" s="62">
        <f>D92*Populations!H92/Populations!$E92</f>
        <v>205703.96828117073</v>
      </c>
      <c r="H92" s="62">
        <f>D92*Populations!I92/Populations!$E92</f>
        <v>206472.00741003378</v>
      </c>
      <c r="I92" s="62">
        <f>D92*Populations!J92/Populations!$E92</f>
        <v>207228.13158198446</v>
      </c>
      <c r="K92" s="62">
        <f t="shared" si="4"/>
        <v>203227.95733561856</v>
      </c>
      <c r="L92" s="62">
        <f>E92/E$4*Populations!F$4</f>
        <v>204148.21330025626</v>
      </c>
      <c r="M92" s="62">
        <f>F92/F$4*Populations!G$4</f>
        <v>205042.0742175887</v>
      </c>
      <c r="N92" s="62">
        <f>G92/G$4*Populations!H$4</f>
        <v>205936.87809633338</v>
      </c>
      <c r="O92" s="62">
        <f>H92/H$4*Populations!I$4</f>
        <v>206773.15338488464</v>
      </c>
      <c r="P92" s="62">
        <f>I92/I$4*Populations!J$4</f>
        <v>207594.81918309425</v>
      </c>
      <c r="R92" s="62">
        <f>L92/L$4*Quanta!B$12</f>
        <v>18912.768508722678</v>
      </c>
      <c r="S92" s="62">
        <f>M92/M$4*Quanta!J$12</f>
        <v>18113.181166489372</v>
      </c>
      <c r="T92" s="62">
        <f>N92/N$4*Quanta!K$12</f>
        <v>17689.728400393637</v>
      </c>
      <c r="U92" s="62">
        <f>O92/O$4*Quanta!L$12</f>
        <v>17285.176564457073</v>
      </c>
      <c r="V92" s="62">
        <f>P92/P$4*Quanta!M$12</f>
        <v>16736.236580070654</v>
      </c>
      <c r="X92" s="62">
        <f>K92/K$4*Quanta!B$12</f>
        <v>18968.297107380218</v>
      </c>
      <c r="Y92" s="62">
        <f>L92/L$4*Quanta!J$12</f>
        <v>18164.067648182019</v>
      </c>
      <c r="Z92" s="62">
        <f>M92/M$4*Quanta!K$12</f>
        <v>17739.568167141661</v>
      </c>
      <c r="AA92" s="62">
        <f>N92/N$4*Quanta!L$12</f>
        <v>17334.738817949816</v>
      </c>
      <c r="AB92" s="62">
        <f>O92/O$4*Quanta!M$12</f>
        <v>16784.004575666044</v>
      </c>
      <c r="AC92" s="62">
        <f>P92/P$4*Quanta!N$12</f>
        <v>16281.922369294045</v>
      </c>
      <c r="AE92" s="29">
        <f>Baselines!J92/X92-1</f>
        <v>4.3954111633246473E-3</v>
      </c>
    </row>
    <row r="93" spans="1:31" x14ac:dyDescent="0.2">
      <c r="A93" s="20" t="s">
        <v>191</v>
      </c>
      <c r="B93" s="20" t="s">
        <v>192</v>
      </c>
      <c r="D93" s="62">
        <v>291086.79063614929</v>
      </c>
      <c r="E93" s="62">
        <f>D93*Populations!F93/Populations!$E93</f>
        <v>292603.40639778308</v>
      </c>
      <c r="F93" s="62">
        <f>D93*Populations!G93/Populations!$E93</f>
        <v>294106.27693815128</v>
      </c>
      <c r="G93" s="62">
        <f>D93*Populations!H93/Populations!$E93</f>
        <v>295615.4215035183</v>
      </c>
      <c r="H93" s="62">
        <f>D93*Populations!I93/Populations!$E93</f>
        <v>297115.97610017704</v>
      </c>
      <c r="I93" s="62">
        <f>D93*Populations!J93/Populations!$E93</f>
        <v>298613.3809710131</v>
      </c>
      <c r="K93" s="62">
        <f t="shared" si="4"/>
        <v>291086.79063614929</v>
      </c>
      <c r="L93" s="62">
        <f>E93/E$4*Populations!F$4</f>
        <v>292722.15089633944</v>
      </c>
      <c r="M93" s="62">
        <f>F93/F$4*Populations!G$4</f>
        <v>294333.77946215065</v>
      </c>
      <c r="N93" s="62">
        <f>G93/G$4*Populations!H$4</f>
        <v>295950.13421595126</v>
      </c>
      <c r="O93" s="62">
        <f>H93/H$4*Populations!I$4</f>
        <v>297549.32917979703</v>
      </c>
      <c r="P93" s="62">
        <f>I93/I$4*Populations!J$4</f>
        <v>299141.7736341696</v>
      </c>
      <c r="R93" s="62">
        <f>L93/L$4*Quanta!B$12</f>
        <v>27118.465490243438</v>
      </c>
      <c r="S93" s="62">
        <f>M93/M$4*Quanta!J$12</f>
        <v>26001.107778289039</v>
      </c>
      <c r="T93" s="62">
        <f>N93/N$4*Quanta!K$12</f>
        <v>25421.758078178002</v>
      </c>
      <c r="U93" s="62">
        <f>O93/O$4*Quanta!L$12</f>
        <v>24873.599920078042</v>
      </c>
      <c r="V93" s="62">
        <f>P93/P$4*Quanta!M$12</f>
        <v>24116.726584143562</v>
      </c>
      <c r="X93" s="62">
        <f>K93/K$4*Quanta!B$12</f>
        <v>27168.608104946765</v>
      </c>
      <c r="Y93" s="62">
        <f>L93/L$4*Quanta!J$12</f>
        <v>26044.925228820408</v>
      </c>
      <c r="Z93" s="62">
        <f>M93/M$4*Quanta!K$12</f>
        <v>25464.793821391075</v>
      </c>
      <c r="AA93" s="62">
        <f>N93/N$4*Quanta!L$12</f>
        <v>24911.605571542601</v>
      </c>
      <c r="AB93" s="62">
        <f>O93/O$4*Quanta!M$12</f>
        <v>24152.406735047392</v>
      </c>
      <c r="AC93" s="62">
        <f>P93/P$4*Quanta!N$12</f>
        <v>23462.064972964054</v>
      </c>
      <c r="AE93" s="29">
        <f>Baselines!J93/X93-1</f>
        <v>-1.6334997728369216E-2</v>
      </c>
    </row>
    <row r="94" spans="1:31" x14ac:dyDescent="0.2">
      <c r="A94" s="20" t="s">
        <v>193</v>
      </c>
      <c r="B94" s="20" t="s">
        <v>194</v>
      </c>
      <c r="D94" s="62">
        <v>206104.0053058365</v>
      </c>
      <c r="E94" s="62">
        <f>D94*Populations!F94/Populations!$E94</f>
        <v>207095.01340139963</v>
      </c>
      <c r="F94" s="62">
        <f>D94*Populations!G94/Populations!$E94</f>
        <v>208117.45178232706</v>
      </c>
      <c r="G94" s="62">
        <f>D94*Populations!H94/Populations!$E94</f>
        <v>209175.00800018886</v>
      </c>
      <c r="H94" s="62">
        <f>D94*Populations!I94/Populations!$E94</f>
        <v>210255.41187604557</v>
      </c>
      <c r="I94" s="62">
        <f>D94*Populations!J94/Populations!$E94</f>
        <v>211354.93795397927</v>
      </c>
      <c r="K94" s="62">
        <f t="shared" si="4"/>
        <v>206104.0053058365</v>
      </c>
      <c r="L94" s="62">
        <f>E94/E$4*Populations!F$4</f>
        <v>207179.05683008904</v>
      </c>
      <c r="M94" s="62">
        <f>F94/F$4*Populations!G$4</f>
        <v>208278.43864075697</v>
      </c>
      <c r="N94" s="62">
        <f>G94/G$4*Populations!H$4</f>
        <v>209411.84792533497</v>
      </c>
      <c r="O94" s="62">
        <f>H94/H$4*Populations!I$4</f>
        <v>210562.07606637012</v>
      </c>
      <c r="P94" s="62">
        <f>I94/I$4*Populations!J$4</f>
        <v>211728.92788763071</v>
      </c>
      <c r="R94" s="62">
        <f>L94/L$4*Quanta!B$12</f>
        <v>19193.552950277302</v>
      </c>
      <c r="S94" s="62">
        <f>M94/M$4*Quanta!J$12</f>
        <v>18399.07787984109</v>
      </c>
      <c r="T94" s="62">
        <f>N94/N$4*Quanta!K$12</f>
        <v>17988.224099866391</v>
      </c>
      <c r="U94" s="62">
        <f>O94/O$4*Quanta!L$12</f>
        <v>17601.911094382467</v>
      </c>
      <c r="V94" s="62">
        <f>P94/P$4*Quanta!M$12</f>
        <v>17069.527273928616</v>
      </c>
      <c r="X94" s="62">
        <f>K94/K$4*Quanta!B$12</f>
        <v>19236.733266998155</v>
      </c>
      <c r="Y94" s="62">
        <f>L94/L$4*Quanta!J$12</f>
        <v>18433.73665981313</v>
      </c>
      <c r="Z94" s="62">
        <f>M94/M$4*Quanta!K$12</f>
        <v>18019.56780876439</v>
      </c>
      <c r="AA94" s="62">
        <f>N94/N$4*Quanta!L$12</f>
        <v>17627.244438812049</v>
      </c>
      <c r="AB94" s="62">
        <f>O94/O$4*Quanta!M$12</f>
        <v>17091.555602392058</v>
      </c>
      <c r="AC94" s="62">
        <f>P94/P$4*Quanta!N$12</f>
        <v>16606.165706668078</v>
      </c>
      <c r="AE94" s="29">
        <f>Baselines!J94/X94-1</f>
        <v>-4.8668260742234293E-2</v>
      </c>
    </row>
    <row r="95" spans="1:31" x14ac:dyDescent="0.2">
      <c r="A95" s="20" t="s">
        <v>195</v>
      </c>
      <c r="B95" s="20" t="s">
        <v>196</v>
      </c>
      <c r="D95" s="62">
        <v>280175.32327087875</v>
      </c>
      <c r="E95" s="62">
        <f>D95*Populations!F95/Populations!$E95</f>
        <v>281154.65745148319</v>
      </c>
      <c r="F95" s="62">
        <f>D95*Populations!G95/Populations!$E95</f>
        <v>282137.92117732106</v>
      </c>
      <c r="G95" s="62">
        <f>D95*Populations!H95/Populations!$E95</f>
        <v>283158.85070761066</v>
      </c>
      <c r="H95" s="62">
        <f>D95*Populations!I95/Populations!$E95</f>
        <v>284189.93036291545</v>
      </c>
      <c r="I95" s="62">
        <f>D95*Populations!J95/Populations!$E95</f>
        <v>285249.78643136867</v>
      </c>
      <c r="K95" s="62">
        <f t="shared" si="4"/>
        <v>280175.32327087875</v>
      </c>
      <c r="L95" s="62">
        <f>E95/E$4*Populations!F$4</f>
        <v>281268.75581153604</v>
      </c>
      <c r="M95" s="62">
        <f>F95/F$4*Populations!G$4</f>
        <v>282356.16571753286</v>
      </c>
      <c r="N95" s="62">
        <f>G95/G$4*Populations!H$4</f>
        <v>283479.45937710325</v>
      </c>
      <c r="O95" s="62">
        <f>H95/H$4*Populations!I$4</f>
        <v>284604.43039464118</v>
      </c>
      <c r="P95" s="62">
        <f>I95/I$4*Populations!J$4</f>
        <v>285754.53238021792</v>
      </c>
      <c r="R95" s="62">
        <f>L95/L$4*Quanta!B$12</f>
        <v>26057.396150590506</v>
      </c>
      <c r="S95" s="62">
        <f>M95/M$4*Quanta!J$12</f>
        <v>24943.019146839339</v>
      </c>
      <c r="T95" s="62">
        <f>N95/N$4*Quanta!K$12</f>
        <v>24350.542213840919</v>
      </c>
      <c r="U95" s="62">
        <f>O95/O$4*Quanta!L$12</f>
        <v>23791.472683308813</v>
      </c>
      <c r="V95" s="62">
        <f>P95/P$4*Quanta!M$12</f>
        <v>23037.450917909289</v>
      </c>
      <c r="X95" s="62">
        <f>K95/K$4*Quanta!B$12</f>
        <v>26150.185454956078</v>
      </c>
      <c r="Y95" s="62">
        <f>L95/L$4*Quanta!J$12</f>
        <v>25025.860502470125</v>
      </c>
      <c r="Z95" s="62">
        <f>M95/M$4*Quanta!K$12</f>
        <v>24428.529940852772</v>
      </c>
      <c r="AA95" s="62">
        <f>N95/N$4*Quanta!L$12</f>
        <v>23861.886389561576</v>
      </c>
      <c r="AB95" s="62">
        <f>O95/O$4*Quanta!M$12</f>
        <v>23101.65504468084</v>
      </c>
      <c r="AC95" s="62">
        <f>P95/P$4*Quanta!N$12</f>
        <v>22412.08682951334</v>
      </c>
      <c r="AE95" s="29">
        <f>Baselines!J95/X95-1</f>
        <v>6.2728590461884615E-3</v>
      </c>
    </row>
    <row r="96" spans="1:31" x14ac:dyDescent="0.2">
      <c r="A96" s="20" t="s">
        <v>197</v>
      </c>
      <c r="B96" s="20" t="s">
        <v>198</v>
      </c>
      <c r="D96" s="62">
        <v>110600.18841298245</v>
      </c>
      <c r="E96" s="62">
        <f>D96*Populations!F96/Populations!$E96</f>
        <v>110787.93080047058</v>
      </c>
      <c r="F96" s="62">
        <f>D96*Populations!G96/Populations!$E96</f>
        <v>110986.08871571496</v>
      </c>
      <c r="G96" s="62">
        <f>D96*Populations!H96/Populations!$E96</f>
        <v>111203.47789016887</v>
      </c>
      <c r="H96" s="62">
        <f>D96*Populations!I96/Populations!$E96</f>
        <v>111426.79215289655</v>
      </c>
      <c r="I96" s="62">
        <f>D96*Populations!J96/Populations!$E96</f>
        <v>111666.22571151973</v>
      </c>
      <c r="K96" s="62">
        <f t="shared" si="4"/>
        <v>110600.18841298245</v>
      </c>
      <c r="L96" s="62">
        <f>E96/E$4*Populations!F$4</f>
        <v>110832.89082828075</v>
      </c>
      <c r="M96" s="62">
        <f>F96/F$4*Populations!G$4</f>
        <v>111071.9407266768</v>
      </c>
      <c r="N96" s="62">
        <f>G96/G$4*Populations!H$4</f>
        <v>111329.38883732882</v>
      </c>
      <c r="O96" s="62">
        <f>H96/H$4*Populations!I$4</f>
        <v>111589.31166519417</v>
      </c>
      <c r="P96" s="62">
        <f>I96/I$4*Populations!J$4</f>
        <v>111863.81770889263</v>
      </c>
      <c r="R96" s="62">
        <f>L96/L$4*Quanta!B$12</f>
        <v>10267.818529985516</v>
      </c>
      <c r="S96" s="62">
        <f>M96/M$4*Quanta!J$12</f>
        <v>9811.9675806678224</v>
      </c>
      <c r="T96" s="62">
        <f>N96/N$4*Quanta!K$12</f>
        <v>9563.0596604116727</v>
      </c>
      <c r="U96" s="62">
        <f>O96/O$4*Quanta!L$12</f>
        <v>9328.2949128738837</v>
      </c>
      <c r="V96" s="62">
        <f>P96/P$4*Quanta!M$12</f>
        <v>9018.4298687854134</v>
      </c>
      <c r="X96" s="62">
        <f>K96/K$4*Quanta!B$12</f>
        <v>10322.877134887171</v>
      </c>
      <c r="Y96" s="62">
        <f>L96/L$4*Quanta!J$12</f>
        <v>9861.345804126795</v>
      </c>
      <c r="Z96" s="62">
        <f>M96/M$4*Quanta!K$12</f>
        <v>9609.58023613566</v>
      </c>
      <c r="AA96" s="62">
        <f>N96/N$4*Quanta!L$12</f>
        <v>9371.1524429068886</v>
      </c>
      <c r="AB96" s="62">
        <f>O96/O$4*Quanta!M$12</f>
        <v>9057.8273190902328</v>
      </c>
      <c r="AC96" s="62">
        <f>P96/P$4*Quanta!N$12</f>
        <v>8773.619703209697</v>
      </c>
      <c r="AE96" s="29">
        <f>Baselines!J96/X96-1</f>
        <v>5.1088145483314751E-2</v>
      </c>
    </row>
    <row r="97" spans="1:31" x14ac:dyDescent="0.2">
      <c r="A97" s="20" t="s">
        <v>201</v>
      </c>
      <c r="B97" s="20" t="s">
        <v>202</v>
      </c>
      <c r="D97" s="62">
        <v>76111.003144761838</v>
      </c>
      <c r="E97" s="62">
        <f>D97*Populations!F97/Populations!$E97</f>
        <v>77280.610205428384</v>
      </c>
      <c r="F97" s="62">
        <f>D97*Populations!G97/Populations!$E97</f>
        <v>78435.108147569714</v>
      </c>
      <c r="G97" s="62">
        <f>D97*Populations!H97/Populations!$E97</f>
        <v>79572.899079657509</v>
      </c>
      <c r="H97" s="62">
        <f>D97*Populations!I97/Populations!$E97</f>
        <v>80684.940571550324</v>
      </c>
      <c r="I97" s="62">
        <f>D97*Populations!J97/Populations!$E97</f>
        <v>81780.343024262082</v>
      </c>
      <c r="K97" s="62">
        <f t="shared" si="4"/>
        <v>76111.003144761838</v>
      </c>
      <c r="L97" s="62">
        <f>E97/E$4*Populations!F$4</f>
        <v>77311.97227130433</v>
      </c>
      <c r="M97" s="62">
        <f>F97/F$4*Populations!G$4</f>
        <v>78495.780722325697</v>
      </c>
      <c r="N97" s="62">
        <f>G97/G$4*Populations!H$4</f>
        <v>79662.996073757618</v>
      </c>
      <c r="O97" s="62">
        <f>H97/H$4*Populations!I$4</f>
        <v>80802.622117775376</v>
      </c>
      <c r="P97" s="62">
        <f>I97/I$4*Populations!J$4</f>
        <v>81925.052323972384</v>
      </c>
      <c r="R97" s="62">
        <f>L97/L$4*Quanta!B$12</f>
        <v>7162.3621430838648</v>
      </c>
      <c r="S97" s="62">
        <f>M97/M$4*Quanta!J$12</f>
        <v>6934.2270480530733</v>
      </c>
      <c r="T97" s="62">
        <f>N97/N$4*Quanta!K$12</f>
        <v>6842.9548759459776</v>
      </c>
      <c r="U97" s="62">
        <f>O97/O$4*Quanta!L$12</f>
        <v>6754.6853511349082</v>
      </c>
      <c r="V97" s="62">
        <f>P97/P$4*Quanta!M$12</f>
        <v>6604.7749309166174</v>
      </c>
      <c r="X97" s="62">
        <f>K97/K$4*Quanta!B$12</f>
        <v>7103.8263618741039</v>
      </c>
      <c r="Y97" s="62">
        <f>L97/L$4*Quanta!J$12</f>
        <v>6878.8252987790493</v>
      </c>
      <c r="Z97" s="62">
        <f>M97/M$4*Quanta!K$12</f>
        <v>6791.1976518488264</v>
      </c>
      <c r="AA97" s="62">
        <f>N97/N$4*Quanta!L$12</f>
        <v>6705.6335084771626</v>
      </c>
      <c r="AB97" s="62">
        <f>O97/O$4*Quanta!M$12</f>
        <v>6558.8378237196011</v>
      </c>
      <c r="AC97" s="62">
        <f>P97/P$4*Quanta!N$12</f>
        <v>6425.4847365087744</v>
      </c>
      <c r="AE97" s="29">
        <f>Baselines!J97/X97-1</f>
        <v>3.7328282620908482E-2</v>
      </c>
    </row>
    <row r="98" spans="1:31" x14ac:dyDescent="0.2">
      <c r="A98" s="20" t="s">
        <v>204</v>
      </c>
      <c r="B98" s="20" t="s">
        <v>205</v>
      </c>
      <c r="D98" s="62">
        <v>336248.00271354162</v>
      </c>
      <c r="E98" s="62">
        <f>D98*Populations!F98/Populations!$E98</f>
        <v>337956.31753360544</v>
      </c>
      <c r="F98" s="62">
        <f>D98*Populations!G98/Populations!$E98</f>
        <v>339721.73087134823</v>
      </c>
      <c r="G98" s="62">
        <f>D98*Populations!H98/Populations!$E98</f>
        <v>341585.85522638762</v>
      </c>
      <c r="H98" s="62">
        <f>D98*Populations!I98/Populations!$E98</f>
        <v>343499.29817651579</v>
      </c>
      <c r="I98" s="62">
        <f>D98*Populations!J98/Populations!$E98</f>
        <v>345458.85708051687</v>
      </c>
      <c r="K98" s="62">
        <f t="shared" si="4"/>
        <v>336248.00271354162</v>
      </c>
      <c r="L98" s="62">
        <f>E98/E$4*Populations!F$4</f>
        <v>338093.46717910521</v>
      </c>
      <c r="M98" s="62">
        <f>F98/F$4*Populations!G$4</f>
        <v>339984.51870449231</v>
      </c>
      <c r="N98" s="62">
        <f>G98/G$4*Populations!H$4</f>
        <v>341972.61829696782</v>
      </c>
      <c r="O98" s="62">
        <f>H98/H$4*Populations!I$4</f>
        <v>344000.30280328117</v>
      </c>
      <c r="P98" s="62">
        <f>I98/I$4*Populations!J$4</f>
        <v>346070.1422309351</v>
      </c>
      <c r="R98" s="62">
        <f>L98/L$4*Quanta!B$12</f>
        <v>31321.770471070875</v>
      </c>
      <c r="S98" s="62">
        <f>M98/M$4*Quanta!J$12</f>
        <v>30033.841613215143</v>
      </c>
      <c r="T98" s="62">
        <f>N98/N$4*Quanta!K$12</f>
        <v>29375.033718900253</v>
      </c>
      <c r="U98" s="62">
        <f>O98/O$4*Quanta!L$12</f>
        <v>28756.663400656347</v>
      </c>
      <c r="V98" s="62">
        <f>P98/P$4*Quanta!M$12</f>
        <v>27900.078607295523</v>
      </c>
      <c r="X98" s="62">
        <f>K98/K$4*Quanta!B$12</f>
        <v>31383.733325138353</v>
      </c>
      <c r="Y98" s="62">
        <f>L98/L$4*Quanta!J$12</f>
        <v>30081.833732325711</v>
      </c>
      <c r="Z98" s="62">
        <f>M98/M$4*Quanta!K$12</f>
        <v>29414.346145030515</v>
      </c>
      <c r="AA98" s="62">
        <f>N98/N$4*Quanta!L$12</f>
        <v>28785.548639303805</v>
      </c>
      <c r="AB98" s="62">
        <f>O98/O$4*Quanta!M$12</f>
        <v>27922.883419655969</v>
      </c>
      <c r="AC98" s="62">
        <f>P98/P$4*Quanta!N$12</f>
        <v>27142.715855374787</v>
      </c>
      <c r="AE98" s="29">
        <f>Baselines!J98/X98-1</f>
        <v>-0.16335638822905252</v>
      </c>
    </row>
    <row r="99" spans="1:31" x14ac:dyDescent="0.2">
      <c r="A99" s="20" t="s">
        <v>207</v>
      </c>
      <c r="B99" s="20" t="s">
        <v>208</v>
      </c>
      <c r="D99" s="62">
        <v>104269.17052629005</v>
      </c>
      <c r="E99" s="62">
        <f>D99*Populations!F99/Populations!$E99</f>
        <v>104822.53356195216</v>
      </c>
      <c r="F99" s="62">
        <f>D99*Populations!G99/Populations!$E99</f>
        <v>105392.37189226752</v>
      </c>
      <c r="G99" s="62">
        <f>D99*Populations!H99/Populations!$E99</f>
        <v>105992.44136698576</v>
      </c>
      <c r="H99" s="62">
        <f>D99*Populations!I99/Populations!$E99</f>
        <v>106591.27769349568</v>
      </c>
      <c r="I99" s="62">
        <f>D99*Populations!J99/Populations!$E99</f>
        <v>107174.46879163536</v>
      </c>
      <c r="K99" s="62">
        <f t="shared" si="4"/>
        <v>104269.17052629005</v>
      </c>
      <c r="L99" s="62">
        <f>E99/E$4*Populations!F$4</f>
        <v>104865.07270850023</v>
      </c>
      <c r="M99" s="62">
        <f>F99/F$4*Populations!G$4</f>
        <v>105473.89694799019</v>
      </c>
      <c r="N99" s="62">
        <f>G99/G$4*Populations!H$4</f>
        <v>106112.45208011736</v>
      </c>
      <c r="O99" s="62">
        <f>H99/H$4*Populations!I$4</f>
        <v>106746.74445450731</v>
      </c>
      <c r="P99" s="62">
        <f>I99/I$4*Populations!J$4</f>
        <v>107364.1126810118</v>
      </c>
      <c r="R99" s="62">
        <f>L99/L$4*Quanta!B$12</f>
        <v>9714.945885268482</v>
      </c>
      <c r="S99" s="62">
        <f>M99/M$4*Quanta!J$12</f>
        <v>9317.4428275008886</v>
      </c>
      <c r="T99" s="62">
        <f>N99/N$4*Quanta!K$12</f>
        <v>9114.9311116534882</v>
      </c>
      <c r="U99" s="62">
        <f>O99/O$4*Quanta!L$12</f>
        <v>8923.4810969034606</v>
      </c>
      <c r="V99" s="62">
        <f>P99/P$4*Quanta!M$12</f>
        <v>8655.6649010299952</v>
      </c>
      <c r="X99" s="62">
        <f>K99/K$4*Quanta!B$12</f>
        <v>9731.9710910469475</v>
      </c>
      <c r="Y99" s="62">
        <f>L99/L$4*Quanta!J$12</f>
        <v>9330.3597607647207</v>
      </c>
      <c r="Z99" s="62">
        <f>M99/M$4*Quanta!K$12</f>
        <v>9125.2558378696194</v>
      </c>
      <c r="AA99" s="62">
        <f>N99/N$4*Quanta!L$12</f>
        <v>8932.0167380637795</v>
      </c>
      <c r="AB99" s="62">
        <f>O99/O$4*Quanta!M$12</f>
        <v>8664.7508055698854</v>
      </c>
      <c r="AC99" s="62">
        <f>P99/P$4*Quanta!N$12</f>
        <v>8420.7021870742847</v>
      </c>
      <c r="AE99" s="29">
        <f>Baselines!J99/X99-1</f>
        <v>-6.0249406099104008E-2</v>
      </c>
    </row>
    <row r="100" spans="1:31" x14ac:dyDescent="0.2">
      <c r="A100" s="20" t="s">
        <v>209</v>
      </c>
      <c r="B100" s="20" t="s">
        <v>210</v>
      </c>
      <c r="D100" s="62">
        <v>120417.96174829925</v>
      </c>
      <c r="E100" s="62">
        <f>D100*Populations!F100/Populations!$E100</f>
        <v>120886.69914912093</v>
      </c>
      <c r="F100" s="62">
        <f>D100*Populations!G100/Populations!$E100</f>
        <v>121393.40082512736</v>
      </c>
      <c r="G100" s="62">
        <f>D100*Populations!H100/Populations!$E100</f>
        <v>121904.82054461293</v>
      </c>
      <c r="H100" s="62">
        <f>D100*Populations!I100/Populations!$E100</f>
        <v>122414.89553417367</v>
      </c>
      <c r="I100" s="62">
        <f>D100*Populations!J100/Populations!$E100</f>
        <v>122956.11595685927</v>
      </c>
      <c r="K100" s="62">
        <f t="shared" si="4"/>
        <v>120417.96174829925</v>
      </c>
      <c r="L100" s="62">
        <f>E100/E$4*Populations!F$4</f>
        <v>120935.7574654588</v>
      </c>
      <c r="M100" s="62">
        <f>F100/F$4*Populations!G$4</f>
        <v>121487.30329253504</v>
      </c>
      <c r="N100" s="62">
        <f>G100/G$4*Populations!H$4</f>
        <v>122042.8481648758</v>
      </c>
      <c r="O100" s="62">
        <f>H100/H$4*Populations!I$4</f>
        <v>122593.44154394194</v>
      </c>
      <c r="P100" s="62">
        <f>I100/I$4*Populations!J$4</f>
        <v>123173.6852745856</v>
      </c>
      <c r="R100" s="62">
        <f>L100/L$4*Quanta!B$12</f>
        <v>11203.771751885235</v>
      </c>
      <c r="S100" s="62">
        <f>M100/M$4*Quanta!J$12</f>
        <v>10732.048738595744</v>
      </c>
      <c r="T100" s="62">
        <f>N100/N$4*Quanta!K$12</f>
        <v>10483.33284064468</v>
      </c>
      <c r="U100" s="62">
        <f>O100/O$4*Quanta!L$12</f>
        <v>10248.183809370623</v>
      </c>
      <c r="V100" s="62">
        <f>P100/P$4*Quanta!M$12</f>
        <v>9930.228246093473</v>
      </c>
      <c r="X100" s="62">
        <f>K100/K$4*Quanta!B$12</f>
        <v>11239.219768049903</v>
      </c>
      <c r="Y100" s="62">
        <f>L100/L$4*Quanta!J$12</f>
        <v>10760.2473917119</v>
      </c>
      <c r="Z100" s="62">
        <f>M100/M$4*Quanta!K$12</f>
        <v>10510.683265489857</v>
      </c>
      <c r="AA100" s="62">
        <f>N100/N$4*Quanta!L$12</f>
        <v>10272.957991269534</v>
      </c>
      <c r="AB100" s="62">
        <f>O100/O$4*Quanta!M$12</f>
        <v>9951.0446599910611</v>
      </c>
      <c r="AC100" s="62">
        <f>P100/P$4*Quanta!N$12</f>
        <v>9660.6668194924805</v>
      </c>
      <c r="AE100" s="29">
        <f>Baselines!J100/X100-1</f>
        <v>-0.13490915658808356</v>
      </c>
    </row>
    <row r="101" spans="1:31" x14ac:dyDescent="0.2">
      <c r="A101" s="20" t="s">
        <v>211</v>
      </c>
      <c r="B101" s="20" t="s">
        <v>212</v>
      </c>
      <c r="D101" s="62">
        <v>383450.89808217122</v>
      </c>
      <c r="E101" s="62">
        <f>D101*Populations!F101/Populations!$E101</f>
        <v>385940.83277127467</v>
      </c>
      <c r="F101" s="62">
        <f>D101*Populations!G101/Populations!$E101</f>
        <v>388219.83063242142</v>
      </c>
      <c r="G101" s="62">
        <f>D101*Populations!H101/Populations!$E101</f>
        <v>390438.37479409826</v>
      </c>
      <c r="H101" s="62">
        <f>D101*Populations!I101/Populations!$E101</f>
        <v>392477.17572356918</v>
      </c>
      <c r="I101" s="62">
        <f>D101*Populations!J101/Populations!$E101</f>
        <v>394406.14794772497</v>
      </c>
      <c r="K101" s="62">
        <f t="shared" si="4"/>
        <v>383450.89808217122</v>
      </c>
      <c r="L101" s="62">
        <f>E101/E$4*Populations!F$4</f>
        <v>386097.45552295086</v>
      </c>
      <c r="M101" s="62">
        <f>F101/F$4*Populations!G$4</f>
        <v>388520.13361219782</v>
      </c>
      <c r="N101" s="62">
        <f>G101/G$4*Populations!H$4</f>
        <v>390880.45148549875</v>
      </c>
      <c r="O101" s="62">
        <f>H101/H$4*Populations!I$4</f>
        <v>393049.61613896786</v>
      </c>
      <c r="P101" s="62">
        <f>I101/I$4*Populations!J$4</f>
        <v>395104.04472047411</v>
      </c>
      <c r="R101" s="62">
        <f>L101/L$4*Quanta!B$12</f>
        <v>35768.972356238854</v>
      </c>
      <c r="S101" s="62">
        <f>M101/M$4*Quanta!J$12</f>
        <v>34321.422048620334</v>
      </c>
      <c r="T101" s="62">
        <f>N101/N$4*Quanta!K$12</f>
        <v>33576.157353260496</v>
      </c>
      <c r="U101" s="62">
        <f>O101/O$4*Quanta!L$12</f>
        <v>32856.934772900648</v>
      </c>
      <c r="V101" s="62">
        <f>P101/P$4*Quanta!M$12</f>
        <v>31853.178187228925</v>
      </c>
      <c r="X101" s="62">
        <f>K101/K$4*Quanta!B$12</f>
        <v>35789.419213139074</v>
      </c>
      <c r="Y101" s="62">
        <f>L101/L$4*Quanta!J$12</f>
        <v>34352.983979316676</v>
      </c>
      <c r="Z101" s="62">
        <f>M101/M$4*Quanta!K$12</f>
        <v>33613.488455089733</v>
      </c>
      <c r="AA101" s="62">
        <f>N101/N$4*Quanta!L$12</f>
        <v>32902.365997671521</v>
      </c>
      <c r="AB101" s="62">
        <f>O101/O$4*Quanta!M$12</f>
        <v>31904.270200207058</v>
      </c>
      <c r="AC101" s="62">
        <f>P101/P$4*Quanta!N$12</f>
        <v>30988.506405157561</v>
      </c>
      <c r="AE101" s="29">
        <f>Baselines!J101/X101-1</f>
        <v>0.13405025542017257</v>
      </c>
    </row>
    <row r="102" spans="1:31" x14ac:dyDescent="0.2">
      <c r="A102" s="20" t="s">
        <v>213</v>
      </c>
      <c r="B102" s="20" t="s">
        <v>214</v>
      </c>
      <c r="D102" s="62">
        <v>272600.80908230779</v>
      </c>
      <c r="E102" s="62">
        <f>D102*Populations!F102/Populations!$E102</f>
        <v>274509.65191780811</v>
      </c>
      <c r="F102" s="62">
        <f>D102*Populations!G102/Populations!$E102</f>
        <v>276381.89310061571</v>
      </c>
      <c r="G102" s="62">
        <f>D102*Populations!H102/Populations!$E102</f>
        <v>278237.6816523773</v>
      </c>
      <c r="H102" s="62">
        <f>D102*Populations!I102/Populations!$E102</f>
        <v>280108.32610699022</v>
      </c>
      <c r="I102" s="62">
        <f>D102*Populations!J102/Populations!$E102</f>
        <v>281986.14763209363</v>
      </c>
      <c r="K102" s="62">
        <f t="shared" si="4"/>
        <v>272600.80908230779</v>
      </c>
      <c r="L102" s="62">
        <f>E102/E$4*Populations!F$4</f>
        <v>274621.05359753274</v>
      </c>
      <c r="M102" s="62">
        <f>F102/F$4*Populations!G$4</f>
        <v>276595.68513158732</v>
      </c>
      <c r="N102" s="62">
        <f>G102/G$4*Populations!H$4</f>
        <v>278552.7182923918</v>
      </c>
      <c r="O102" s="62">
        <f>H102/H$4*Populations!I$4</f>
        <v>280516.87298938585</v>
      </c>
      <c r="P102" s="62">
        <f>I102/I$4*Populations!J$4</f>
        <v>282485.11861268413</v>
      </c>
      <c r="R102" s="62">
        <f>L102/L$4*Quanta!B$12</f>
        <v>25441.537451384298</v>
      </c>
      <c r="S102" s="62">
        <f>M102/M$4*Quanta!J$12</f>
        <v>24434.144912819687</v>
      </c>
      <c r="T102" s="62">
        <f>N102/N$4*Quanta!K$12</f>
        <v>23927.341121869242</v>
      </c>
      <c r="U102" s="62">
        <f>O102/O$4*Quanta!L$12</f>
        <v>23449.773820034829</v>
      </c>
      <c r="V102" s="62">
        <f>P102/P$4*Quanta!M$12</f>
        <v>22773.871689357708</v>
      </c>
      <c r="X102" s="62">
        <f>K102/K$4*Quanta!B$12</f>
        <v>25443.217587658128</v>
      </c>
      <c r="Y102" s="62">
        <f>L102/L$4*Quanta!J$12</f>
        <v>24434.381837199959</v>
      </c>
      <c r="Z102" s="62">
        <f>M102/M$4*Quanta!K$12</f>
        <v>23930.152042463804</v>
      </c>
      <c r="AA102" s="62">
        <f>N102/N$4*Quanta!L$12</f>
        <v>23447.177908416274</v>
      </c>
      <c r="AB102" s="62">
        <f>O102/O$4*Quanta!M$12</f>
        <v>22769.863508545579</v>
      </c>
      <c r="AC102" s="62">
        <f>P102/P$4*Quanta!N$12</f>
        <v>22155.662601945616</v>
      </c>
      <c r="AE102" s="29">
        <f>Baselines!J102/X102-1</f>
        <v>-0.20788320382182301</v>
      </c>
    </row>
    <row r="103" spans="1:31" x14ac:dyDescent="0.2">
      <c r="A103" s="20" t="s">
        <v>215</v>
      </c>
      <c r="B103" s="20" t="s">
        <v>216</v>
      </c>
      <c r="D103" s="62">
        <v>244460.79649992156</v>
      </c>
      <c r="E103" s="62">
        <f>D103*Populations!F103/Populations!$E103</f>
        <v>245844.82110832987</v>
      </c>
      <c r="F103" s="62">
        <f>D103*Populations!G103/Populations!$E103</f>
        <v>247193.70878317152</v>
      </c>
      <c r="G103" s="62">
        <f>D103*Populations!H103/Populations!$E103</f>
        <v>248571.88005296839</v>
      </c>
      <c r="H103" s="62">
        <f>D103*Populations!I103/Populations!$E103</f>
        <v>249872.96493429923</v>
      </c>
      <c r="I103" s="62">
        <f>D103*Populations!J103/Populations!$E103</f>
        <v>251169.50531775854</v>
      </c>
      <c r="K103" s="62">
        <f t="shared" si="4"/>
        <v>244460.79649992156</v>
      </c>
      <c r="L103" s="62">
        <f>E103/E$4*Populations!F$4</f>
        <v>245944.59000837302</v>
      </c>
      <c r="M103" s="62">
        <f>F103/F$4*Populations!G$4</f>
        <v>247384.92263025566</v>
      </c>
      <c r="N103" s="62">
        <f>G103/G$4*Populations!H$4</f>
        <v>248853.3273732196</v>
      </c>
      <c r="O103" s="62">
        <f>H103/H$4*Populations!I$4</f>
        <v>250237.41258295593</v>
      </c>
      <c r="P103" s="62">
        <f>I103/I$4*Populations!J$4</f>
        <v>251613.94663310409</v>
      </c>
      <c r="R103" s="62">
        <f>L103/L$4*Quanta!B$12</f>
        <v>22784.882716361393</v>
      </c>
      <c r="S103" s="62">
        <f>M103/M$4*Quanta!J$12</f>
        <v>21853.69972752353</v>
      </c>
      <c r="T103" s="62">
        <f>N103/N$4*Quanta!K$12</f>
        <v>21376.199413430248</v>
      </c>
      <c r="U103" s="62">
        <f>O103/O$4*Quanta!L$12</f>
        <v>20918.566016537221</v>
      </c>
      <c r="V103" s="62">
        <f>P103/P$4*Quanta!M$12</f>
        <v>20285.046391176202</v>
      </c>
      <c r="X103" s="62">
        <f>K103/K$4*Quanta!B$12</f>
        <v>22816.767338066562</v>
      </c>
      <c r="Y103" s="62">
        <f>L103/L$4*Quanta!J$12</f>
        <v>21882.896246787146</v>
      </c>
      <c r="Z103" s="62">
        <f>M103/M$4*Quanta!K$12</f>
        <v>21402.932618919229</v>
      </c>
      <c r="AA103" s="62">
        <f>N103/N$4*Quanta!L$12</f>
        <v>20947.23137433697</v>
      </c>
      <c r="AB103" s="62">
        <f>O103/O$4*Quanta!M$12</f>
        <v>20312.046361151002</v>
      </c>
      <c r="AC103" s="62">
        <f>P103/P$4*Quanta!N$12</f>
        <v>19734.397815094995</v>
      </c>
      <c r="AE103" s="29">
        <f>Baselines!J103/X103-1</f>
        <v>-0.17722788150274493</v>
      </c>
    </row>
    <row r="104" spans="1:31" x14ac:dyDescent="0.2">
      <c r="A104" s="20" t="s">
        <v>217</v>
      </c>
      <c r="B104" s="20" t="s">
        <v>218</v>
      </c>
      <c r="D104" s="62">
        <v>223249.44314858658</v>
      </c>
      <c r="E104" s="62">
        <f>D104*Populations!F104/Populations!$E104</f>
        <v>224321.06094491956</v>
      </c>
      <c r="F104" s="62">
        <f>D104*Populations!G104/Populations!$E104</f>
        <v>225384.39266477342</v>
      </c>
      <c r="G104" s="62">
        <f>D104*Populations!H104/Populations!$E104</f>
        <v>226457.32276675108</v>
      </c>
      <c r="H104" s="62">
        <f>D104*Populations!I104/Populations!$E104</f>
        <v>227540.42495515282</v>
      </c>
      <c r="I104" s="62">
        <f>D104*Populations!J104/Populations!$E104</f>
        <v>228642.60825084761</v>
      </c>
      <c r="K104" s="62">
        <f t="shared" si="4"/>
        <v>223249.44314858658</v>
      </c>
      <c r="L104" s="62">
        <f>E104/E$4*Populations!F$4</f>
        <v>224412.09505906558</v>
      </c>
      <c r="M104" s="62">
        <f>F104/F$4*Populations!G$4</f>
        <v>225558.73616650046</v>
      </c>
      <c r="N104" s="62">
        <f>G104/G$4*Populations!H$4</f>
        <v>226713.73071856919</v>
      </c>
      <c r="O104" s="62">
        <f>H104/H$4*Populations!I$4</f>
        <v>227872.29988556419</v>
      </c>
      <c r="P104" s="62">
        <f>I104/I$4*Populations!J$4</f>
        <v>229047.18850204686</v>
      </c>
      <c r="R104" s="62">
        <f>L104/L$4*Quanta!B$12</f>
        <v>20790.061964280965</v>
      </c>
      <c r="S104" s="62">
        <f>M104/M$4*Quanta!J$12</f>
        <v>19925.599501752095</v>
      </c>
      <c r="T104" s="62">
        <f>N104/N$4*Quanta!K$12</f>
        <v>19474.434875988703</v>
      </c>
      <c r="U104" s="62">
        <f>O104/O$4*Quanta!L$12</f>
        <v>19048.957145511235</v>
      </c>
      <c r="V104" s="62">
        <f>P104/P$4*Quanta!M$12</f>
        <v>18465.720627591039</v>
      </c>
      <c r="X104" s="62">
        <f>K104/K$4*Quanta!B$12</f>
        <v>20837.00403338845</v>
      </c>
      <c r="Y104" s="62">
        <f>L104/L$4*Quanta!J$12</f>
        <v>19967.044579165093</v>
      </c>
      <c r="Z104" s="62">
        <f>M104/M$4*Quanta!K$12</f>
        <v>19514.602508721207</v>
      </c>
      <c r="AA104" s="62">
        <f>N104/N$4*Quanta!L$12</f>
        <v>19083.630599717122</v>
      </c>
      <c r="AB104" s="62">
        <f>O104/O$4*Quanta!M$12</f>
        <v>18496.645533222487</v>
      </c>
      <c r="AC104" s="62">
        <f>P104/P$4*Quanta!N$12</f>
        <v>17964.45863519454</v>
      </c>
      <c r="AE104" s="29">
        <f>Baselines!J104/X104-1</f>
        <v>-0.15919068987668417</v>
      </c>
    </row>
    <row r="105" spans="1:31" x14ac:dyDescent="0.2">
      <c r="A105" s="20" t="s">
        <v>219</v>
      </c>
      <c r="B105" s="20" t="s">
        <v>220</v>
      </c>
      <c r="D105" s="62">
        <v>242855.32972968067</v>
      </c>
      <c r="E105" s="62">
        <f>D105*Populations!F105/Populations!$E105</f>
        <v>246218.4876856296</v>
      </c>
      <c r="F105" s="62">
        <f>D105*Populations!G105/Populations!$E105</f>
        <v>249518.06333515598</v>
      </c>
      <c r="G105" s="62">
        <f>D105*Populations!H105/Populations!$E105</f>
        <v>252778.95249930146</v>
      </c>
      <c r="H105" s="62">
        <f>D105*Populations!I105/Populations!$E105</f>
        <v>255983.70615317349</v>
      </c>
      <c r="I105" s="62">
        <f>D105*Populations!J105/Populations!$E105</f>
        <v>259141.21366126806</v>
      </c>
      <c r="K105" s="62">
        <f t="shared" si="4"/>
        <v>242855.32972968067</v>
      </c>
      <c r="L105" s="62">
        <f>E105/E$4*Populations!F$4</f>
        <v>246318.40822727836</v>
      </c>
      <c r="M105" s="62">
        <f>F105/F$4*Populations!G$4</f>
        <v>249711.0751599397</v>
      </c>
      <c r="N105" s="62">
        <f>G105/G$4*Populations!H$4</f>
        <v>253065.16330794833</v>
      </c>
      <c r="O105" s="62">
        <f>H105/H$4*Populations!I$4</f>
        <v>256357.06651181207</v>
      </c>
      <c r="P105" s="62">
        <f>I105/I$4*Populations!J$4</f>
        <v>259599.76081536687</v>
      </c>
      <c r="R105" s="62">
        <f>L105/L$4*Quanta!B$12</f>
        <v>22819.514111484605</v>
      </c>
      <c r="S105" s="62">
        <f>M105/M$4*Quanta!J$12</f>
        <v>22059.189368378127</v>
      </c>
      <c r="T105" s="62">
        <f>N105/N$4*Quanta!K$12</f>
        <v>21737.991018902274</v>
      </c>
      <c r="U105" s="62">
        <f>O105/O$4*Quanta!L$12</f>
        <v>21430.137741115777</v>
      </c>
      <c r="V105" s="62">
        <f>P105/P$4*Quanta!M$12</f>
        <v>20928.860509297108</v>
      </c>
      <c r="X105" s="62">
        <f>K105/K$4*Quanta!B$12</f>
        <v>22666.920972964028</v>
      </c>
      <c r="Y105" s="62">
        <f>L105/L$4*Quanta!J$12</f>
        <v>21916.156686869137</v>
      </c>
      <c r="Z105" s="62">
        <f>M105/M$4*Quanta!K$12</f>
        <v>21604.183711042442</v>
      </c>
      <c r="AA105" s="62">
        <f>N105/N$4*Quanta!L$12</f>
        <v>21301.76270717783</v>
      </c>
      <c r="AB105" s="62">
        <f>O105/O$4*Quanta!M$12</f>
        <v>20808.785410016921</v>
      </c>
      <c r="AC105" s="62">
        <f>P105/P$4*Quanta!N$12</f>
        <v>20360.735250118028</v>
      </c>
      <c r="AE105" s="29">
        <f>Baselines!J105/X105-1</f>
        <v>-6.2510518065248544E-2</v>
      </c>
    </row>
    <row r="106" spans="1:31" x14ac:dyDescent="0.2">
      <c r="A106" s="20" t="s">
        <v>221</v>
      </c>
      <c r="B106" s="20" t="s">
        <v>222</v>
      </c>
      <c r="D106" s="62">
        <v>699649.64116271888</v>
      </c>
      <c r="E106" s="62">
        <f>D106*Populations!F106/Populations!$E106</f>
        <v>705288.03268878034</v>
      </c>
      <c r="F106" s="62">
        <f>D106*Populations!G106/Populations!$E106</f>
        <v>710836.54348738375</v>
      </c>
      <c r="G106" s="62">
        <f>D106*Populations!H106/Populations!$E106</f>
        <v>716447.62820913759</v>
      </c>
      <c r="H106" s="62">
        <f>D106*Populations!I106/Populations!$E106</f>
        <v>721957.55270828714</v>
      </c>
      <c r="I106" s="62">
        <f>D106*Populations!J106/Populations!$E106</f>
        <v>727412.0409523343</v>
      </c>
      <c r="K106" s="62">
        <f t="shared" si="4"/>
        <v>699649.64116271888</v>
      </c>
      <c r="L106" s="62">
        <f>E106/E$4*Populations!F$4</f>
        <v>705574.25312213227</v>
      </c>
      <c r="M106" s="62">
        <f>F106/F$4*Populations!G$4</f>
        <v>711386.40291057574</v>
      </c>
      <c r="N106" s="62">
        <f>G106/G$4*Populations!H$4</f>
        <v>717258.83125035372</v>
      </c>
      <c r="O106" s="62">
        <f>H106/H$4*Populations!I$4</f>
        <v>723010.55070902593</v>
      </c>
      <c r="P106" s="62">
        <f>I106/I$4*Populations!J$4</f>
        <v>728699.18751047261</v>
      </c>
      <c r="R106" s="62">
        <f>L106/L$4*Quanta!B$12</f>
        <v>65366.050965076145</v>
      </c>
      <c r="S106" s="62">
        <f>M106/M$4*Quanta!J$12</f>
        <v>62843.057184558718</v>
      </c>
      <c r="T106" s="62">
        <f>N106/N$4*Quanta!K$12</f>
        <v>61611.664869792141</v>
      </c>
      <c r="U106" s="62">
        <f>O106/O$4*Quanta!L$12</f>
        <v>60439.978896624161</v>
      </c>
      <c r="V106" s="62">
        <f>P106/P$4*Quanta!M$12</f>
        <v>58747.525809515522</v>
      </c>
      <c r="X106" s="62">
        <f>K106/K$4*Quanta!B$12</f>
        <v>65301.853340630165</v>
      </c>
      <c r="Y106" s="62">
        <f>L106/L$4*Quanta!J$12</f>
        <v>62778.40132588525</v>
      </c>
      <c r="Z106" s="62">
        <f>M106/M$4*Quanta!K$12</f>
        <v>61546.819772306684</v>
      </c>
      <c r="AA106" s="62">
        <f>N106/N$4*Quanta!L$12</f>
        <v>60375.269449198255</v>
      </c>
      <c r="AB106" s="62">
        <f>O106/O$4*Quanta!M$12</f>
        <v>58687.562639078082</v>
      </c>
      <c r="AC106" s="62">
        <f>P106/P$4*Quanta!N$12</f>
        <v>57152.79238808369</v>
      </c>
      <c r="AE106" s="29">
        <f>Baselines!J106/X106-1</f>
        <v>9.067838492746283E-3</v>
      </c>
    </row>
    <row r="107" spans="1:31" x14ac:dyDescent="0.2">
      <c r="A107" s="20" t="s">
        <v>223</v>
      </c>
      <c r="B107" s="20" t="s">
        <v>224</v>
      </c>
      <c r="D107" s="62">
        <v>124773.66253826063</v>
      </c>
      <c r="E107" s="62">
        <f>D107*Populations!F107/Populations!$E107</f>
        <v>125519.70699634489</v>
      </c>
      <c r="F107" s="62">
        <f>D107*Populations!G107/Populations!$E107</f>
        <v>126259.28508566135</v>
      </c>
      <c r="G107" s="62">
        <f>D107*Populations!H107/Populations!$E107</f>
        <v>126999.7547227922</v>
      </c>
      <c r="H107" s="62">
        <f>D107*Populations!I107/Populations!$E107</f>
        <v>127742.45428830441</v>
      </c>
      <c r="I107" s="62">
        <f>D107*Populations!J107/Populations!$E107</f>
        <v>128502.70421607734</v>
      </c>
      <c r="K107" s="62">
        <f t="shared" si="4"/>
        <v>124773.66253826063</v>
      </c>
      <c r="L107" s="62">
        <f>E107/E$4*Populations!F$4</f>
        <v>125570.64548284344</v>
      </c>
      <c r="M107" s="62">
        <f>F107/F$4*Populations!G$4</f>
        <v>126356.9515018099</v>
      </c>
      <c r="N107" s="62">
        <f>G107/G$4*Populations!H$4</f>
        <v>127143.55111935834</v>
      </c>
      <c r="O107" s="62">
        <f>H107/H$4*Populations!I$4</f>
        <v>127928.77071157673</v>
      </c>
      <c r="P107" s="62">
        <f>I107/I$4*Populations!J$4</f>
        <v>128730.088152734</v>
      </c>
      <c r="R107" s="62">
        <f>L107/L$4*Quanta!B$12</f>
        <v>11633.158630758979</v>
      </c>
      <c r="S107" s="62">
        <f>M107/M$4*Quanta!J$12</f>
        <v>11162.227864359289</v>
      </c>
      <c r="T107" s="62">
        <f>N107/N$4*Quanta!K$12</f>
        <v>10921.477046529328</v>
      </c>
      <c r="U107" s="62">
        <f>O107/O$4*Quanta!L$12</f>
        <v>10694.190001095158</v>
      </c>
      <c r="V107" s="62">
        <f>P107/P$4*Quanta!M$12</f>
        <v>10378.183900617099</v>
      </c>
      <c r="X107" s="62">
        <f>K107/K$4*Quanta!B$12</f>
        <v>11645.759437975315</v>
      </c>
      <c r="Y107" s="62">
        <f>L107/L$4*Quanta!J$12</f>
        <v>11172.636107383394</v>
      </c>
      <c r="Z107" s="62">
        <f>M107/M$4*Quanta!K$12</f>
        <v>10931.989266651157</v>
      </c>
      <c r="AA107" s="62">
        <f>N107/N$4*Quanta!L$12</f>
        <v>10702.309714580299</v>
      </c>
      <c r="AB107" s="62">
        <f>O107/O$4*Quanta!M$12</f>
        <v>10384.119204226421</v>
      </c>
      <c r="AC107" s="62">
        <f>P107/P$4*Quanta!N$12</f>
        <v>10096.462475041777</v>
      </c>
      <c r="AE107" s="29">
        <f>Baselines!J107/X107-1</f>
        <v>3.6428586043823596E-2</v>
      </c>
    </row>
    <row r="108" spans="1:31" x14ac:dyDescent="0.2">
      <c r="A108" s="20" t="s">
        <v>225</v>
      </c>
      <c r="B108" s="20" t="s">
        <v>226</v>
      </c>
      <c r="D108" s="62">
        <v>325481.27345725877</v>
      </c>
      <c r="E108" s="62">
        <f>D108*Populations!F108/Populations!$E108</f>
        <v>326605.0552413183</v>
      </c>
      <c r="F108" s="62">
        <f>D108*Populations!G108/Populations!$E108</f>
        <v>327763.17968696164</v>
      </c>
      <c r="G108" s="62">
        <f>D108*Populations!H108/Populations!$E108</f>
        <v>328961.41368435865</v>
      </c>
      <c r="H108" s="62">
        <f>D108*Populations!I108/Populations!$E108</f>
        <v>330237.14471817465</v>
      </c>
      <c r="I108" s="62">
        <f>D108*Populations!J108/Populations!$E108</f>
        <v>331574.4200988122</v>
      </c>
      <c r="K108" s="62">
        <f t="shared" si="4"/>
        <v>325481.27345725877</v>
      </c>
      <c r="L108" s="62">
        <f>E108/E$4*Populations!F$4</f>
        <v>326737.59831040981</v>
      </c>
      <c r="M108" s="62">
        <f>F108/F$4*Populations!G$4</f>
        <v>328016.71712053544</v>
      </c>
      <c r="N108" s="62">
        <f>G108/G$4*Populations!H$4</f>
        <v>329333.88263912447</v>
      </c>
      <c r="O108" s="62">
        <f>H108/H$4*Populations!I$4</f>
        <v>330718.80607326876</v>
      </c>
      <c r="P108" s="62">
        <f>I108/I$4*Populations!J$4</f>
        <v>332161.13691070076</v>
      </c>
      <c r="R108" s="62">
        <f>L108/L$4*Quanta!B$12</f>
        <v>30269.73618844325</v>
      </c>
      <c r="S108" s="62">
        <f>M108/M$4*Quanta!J$12</f>
        <v>28976.619776760399</v>
      </c>
      <c r="T108" s="62">
        <f>N108/N$4*Quanta!K$12</f>
        <v>28289.381633764559</v>
      </c>
      <c r="U108" s="62">
        <f>O108/O$4*Quanta!L$12</f>
        <v>27646.398299697132</v>
      </c>
      <c r="V108" s="62">
        <f>P108/P$4*Quanta!M$12</f>
        <v>26778.738467166149</v>
      </c>
      <c r="X108" s="62">
        <f>K108/K$4*Quanta!B$12</f>
        <v>30378.81981773824</v>
      </c>
      <c r="Y108" s="62">
        <f>L108/L$4*Quanta!J$12</f>
        <v>29071.446391675847</v>
      </c>
      <c r="Z108" s="62">
        <f>M108/M$4*Quanta!K$12</f>
        <v>28378.93118046995</v>
      </c>
      <c r="AA108" s="62">
        <f>N108/N$4*Quanta!L$12</f>
        <v>27721.682936166661</v>
      </c>
      <c r="AB108" s="62">
        <f>O108/O$4*Quanta!M$12</f>
        <v>26844.809703416377</v>
      </c>
      <c r="AC108" s="62">
        <f>P108/P$4*Quanta!N$12</f>
        <v>26051.815100966192</v>
      </c>
      <c r="AE108" s="29">
        <f>Baselines!J108/X108-1</f>
        <v>-9.9572616284700599E-2</v>
      </c>
    </row>
    <row r="109" spans="1:31" x14ac:dyDescent="0.2">
      <c r="A109" s="20" t="s">
        <v>227</v>
      </c>
      <c r="B109" s="20" t="s">
        <v>228</v>
      </c>
      <c r="D109" s="62">
        <v>336775.42414566205</v>
      </c>
      <c r="E109" s="62">
        <f>D109*Populations!F109/Populations!$E109</f>
        <v>338653.54340735538</v>
      </c>
      <c r="F109" s="62">
        <f>D109*Populations!G109/Populations!$E109</f>
        <v>340302.227467586</v>
      </c>
      <c r="G109" s="62">
        <f>D109*Populations!H109/Populations!$E109</f>
        <v>341938.43574928265</v>
      </c>
      <c r="H109" s="62">
        <f>D109*Populations!I109/Populations!$E109</f>
        <v>343297.1215448241</v>
      </c>
      <c r="I109" s="62">
        <f>D109*Populations!J109/Populations!$E109</f>
        <v>344513.80561442481</v>
      </c>
      <c r="K109" s="62">
        <f t="shared" si="4"/>
        <v>336775.42414566205</v>
      </c>
      <c r="L109" s="62">
        <f>E109/E$4*Populations!F$4</f>
        <v>338790.97600149806</v>
      </c>
      <c r="M109" s="62">
        <f>F109/F$4*Populations!G$4</f>
        <v>340565.46433718788</v>
      </c>
      <c r="N109" s="62">
        <f>G109/G$4*Populations!H$4</f>
        <v>342325.59803172591</v>
      </c>
      <c r="O109" s="62">
        <f>H109/H$4*Populations!I$4</f>
        <v>343797.83129055635</v>
      </c>
      <c r="P109" s="62">
        <f>I109/I$4*Populations!J$4</f>
        <v>345123.41850802937</v>
      </c>
      <c r="R109" s="62">
        <f>L109/L$4*Quanta!B$12</f>
        <v>31386.38932164737</v>
      </c>
      <c r="S109" s="62">
        <f>M109/M$4*Quanta!J$12</f>
        <v>30085.161682684055</v>
      </c>
      <c r="T109" s="62">
        <f>N109/N$4*Quanta!K$12</f>
        <v>29405.354250591488</v>
      </c>
      <c r="U109" s="62">
        <f>O109/O$4*Quanta!L$12</f>
        <v>28739.737819218764</v>
      </c>
      <c r="V109" s="62">
        <f>P109/P$4*Quanta!M$12</f>
        <v>27823.754004085939</v>
      </c>
      <c r="X109" s="62">
        <f>K109/K$4*Quanta!B$12</f>
        <v>31432.96024527483</v>
      </c>
      <c r="Y109" s="62">
        <f>L109/L$4*Quanta!J$12</f>
        <v>30143.894512728006</v>
      </c>
      <c r="Z109" s="62">
        <f>M109/M$4*Quanta!K$12</f>
        <v>29464.60765692719</v>
      </c>
      <c r="AA109" s="62">
        <f>N109/N$4*Quanta!L$12</f>
        <v>28815.260712083691</v>
      </c>
      <c r="AB109" s="62">
        <f>O109/O$4*Quanta!M$12</f>
        <v>27906.448583989997</v>
      </c>
      <c r="AC109" s="62">
        <f>P109/P$4*Quanta!N$12</f>
        <v>27068.463124877089</v>
      </c>
      <c r="AE109" s="29">
        <f>Baselines!J109/X109-1</f>
        <v>-4.6355385263583404E-3</v>
      </c>
    </row>
    <row r="110" spans="1:31" x14ac:dyDescent="0.2">
      <c r="A110" s="20" t="s">
        <v>229</v>
      </c>
      <c r="B110" s="20" t="s">
        <v>230</v>
      </c>
      <c r="D110" s="62">
        <v>163078.65060915775</v>
      </c>
      <c r="E110" s="62">
        <f>D110*Populations!F110/Populations!$E110</f>
        <v>164055.99680423641</v>
      </c>
      <c r="F110" s="62">
        <f>D110*Populations!G110/Populations!$E110</f>
        <v>165038.16961154423</v>
      </c>
      <c r="G110" s="62">
        <f>D110*Populations!H110/Populations!$E110</f>
        <v>166023.55869772844</v>
      </c>
      <c r="H110" s="62">
        <f>D110*Populations!I110/Populations!$E110</f>
        <v>167026.63292990343</v>
      </c>
      <c r="I110" s="62">
        <f>D110*Populations!J110/Populations!$E110</f>
        <v>168021.95277074919</v>
      </c>
      <c r="K110" s="62">
        <f t="shared" si="4"/>
        <v>163078.65060915775</v>
      </c>
      <c r="L110" s="62">
        <f>E110/E$4*Populations!F$4</f>
        <v>164122.57411212049</v>
      </c>
      <c r="M110" s="62">
        <f>F110/F$4*Populations!G$4</f>
        <v>165165.83298729311</v>
      </c>
      <c r="N110" s="62">
        <f>G110/G$4*Populations!H$4</f>
        <v>166211.54008035338</v>
      </c>
      <c r="O110" s="62">
        <f>H110/H$4*Populations!I$4</f>
        <v>167270.24657434213</v>
      </c>
      <c r="P110" s="62">
        <f>I110/I$4*Populations!J$4</f>
        <v>168319.26552614078</v>
      </c>
      <c r="R110" s="62">
        <f>L110/L$4*Quanta!B$12</f>
        <v>15204.699571251744</v>
      </c>
      <c r="S110" s="62">
        <f>M110/M$4*Quanta!J$12</f>
        <v>14590.559848893381</v>
      </c>
      <c r="T110" s="62">
        <f>N110/N$4*Quanta!K$12</f>
        <v>14277.369979636214</v>
      </c>
      <c r="U110" s="62">
        <f>O110/O$4*Quanta!L$12</f>
        <v>13982.935882570586</v>
      </c>
      <c r="V110" s="62">
        <f>P110/P$4*Quanta!M$12</f>
        <v>13569.852368736914</v>
      </c>
      <c r="X110" s="62">
        <f>K110/K$4*Quanta!B$12</f>
        <v>15220.958460536609</v>
      </c>
      <c r="Y110" s="62">
        <f>L110/L$4*Quanta!J$12</f>
        <v>14602.790250149013</v>
      </c>
      <c r="Z110" s="62">
        <f>M110/M$4*Quanta!K$12</f>
        <v>14289.60648365059</v>
      </c>
      <c r="AA110" s="62">
        <f>N110/N$4*Quanta!L$12</f>
        <v>13990.858084555097</v>
      </c>
      <c r="AB110" s="62">
        <f>O110/O$4*Quanta!M$12</f>
        <v>13577.510126040253</v>
      </c>
      <c r="AC110" s="62">
        <f>P110/P$4*Quanta!N$12</f>
        <v>13201.491373135368</v>
      </c>
      <c r="AE110" s="29">
        <f>Baselines!J110/X110-1</f>
        <v>-9.2912824922604886E-2</v>
      </c>
    </row>
    <row r="111" spans="1:31" x14ac:dyDescent="0.2">
      <c r="A111" s="20" t="s">
        <v>231</v>
      </c>
      <c r="B111" s="20" t="s">
        <v>232</v>
      </c>
      <c r="D111" s="62">
        <v>113062.9670835881</v>
      </c>
      <c r="E111" s="62">
        <f>D111*Populations!F111/Populations!$E111</f>
        <v>113858.70441011527</v>
      </c>
      <c r="F111" s="62">
        <f>D111*Populations!G111/Populations!$E111</f>
        <v>114624.04258239671</v>
      </c>
      <c r="G111" s="62">
        <f>D111*Populations!H111/Populations!$E111</f>
        <v>115384.59300550117</v>
      </c>
      <c r="H111" s="62">
        <f>D111*Populations!I111/Populations!$E111</f>
        <v>116145.79207202327</v>
      </c>
      <c r="I111" s="62">
        <f>D111*Populations!J111/Populations!$E111</f>
        <v>116905.79995696046</v>
      </c>
      <c r="K111" s="62">
        <f t="shared" si="4"/>
        <v>113062.9670835881</v>
      </c>
      <c r="L111" s="62">
        <f>E111/E$4*Populations!F$4</f>
        <v>113904.91062120454</v>
      </c>
      <c r="M111" s="62">
        <f>F111/F$4*Populations!G$4</f>
        <v>114712.70869068241</v>
      </c>
      <c r="N111" s="62">
        <f>G111/G$4*Populations!H$4</f>
        <v>115515.23805067985</v>
      </c>
      <c r="O111" s="62">
        <f>H111/H$4*Populations!I$4</f>
        <v>116315.1943954525</v>
      </c>
      <c r="P111" s="62">
        <f>I111/I$4*Populations!J$4</f>
        <v>117112.66331578528</v>
      </c>
      <c r="R111" s="62">
        <f>L111/L$4*Quanta!B$12</f>
        <v>10552.417636970249</v>
      </c>
      <c r="S111" s="62">
        <f>M111/M$4*Quanta!J$12</f>
        <v>10133.588838006468</v>
      </c>
      <c r="T111" s="62">
        <f>N111/N$4*Quanta!K$12</f>
        <v>9922.6190379921354</v>
      </c>
      <c r="U111" s="62">
        <f>O111/O$4*Quanta!L$12</f>
        <v>9723.3545039194469</v>
      </c>
      <c r="V111" s="62">
        <f>P111/P$4*Quanta!M$12</f>
        <v>9441.5903416474139</v>
      </c>
      <c r="X111" s="62">
        <f>K111/K$4*Quanta!B$12</f>
        <v>10552.740772480201</v>
      </c>
      <c r="Y111" s="62">
        <f>L111/L$4*Quanta!J$12</f>
        <v>10134.678469807057</v>
      </c>
      <c r="Z111" s="62">
        <f>M111/M$4*Quanta!K$12</f>
        <v>9924.5675465434033</v>
      </c>
      <c r="AA111" s="62">
        <f>N111/N$4*Quanta!L$12</f>
        <v>9723.4963432102541</v>
      </c>
      <c r="AB111" s="62">
        <f>O111/O$4*Quanta!M$12</f>
        <v>9441.4324248317571</v>
      </c>
      <c r="AC111" s="62">
        <f>P111/P$4*Quanta!N$12</f>
        <v>9185.2932557392578</v>
      </c>
      <c r="AE111" s="29">
        <f>Baselines!J111/X111-1</f>
        <v>-0.16512401241655916</v>
      </c>
    </row>
    <row r="112" spans="1:31" x14ac:dyDescent="0.2">
      <c r="A112" s="20" t="s">
        <v>233</v>
      </c>
      <c r="B112" s="20" t="s">
        <v>234</v>
      </c>
      <c r="D112" s="62">
        <v>118265.96645474844</v>
      </c>
      <c r="E112" s="62">
        <f>D112*Populations!F112/Populations!$E112</f>
        <v>119114.74631388097</v>
      </c>
      <c r="F112" s="62">
        <f>D112*Populations!G112/Populations!$E112</f>
        <v>119965.37611439425</v>
      </c>
      <c r="G112" s="62">
        <f>D112*Populations!H112/Populations!$E112</f>
        <v>120797.36443721583</v>
      </c>
      <c r="H112" s="62">
        <f>D112*Populations!I112/Populations!$E112</f>
        <v>121612.39012488794</v>
      </c>
      <c r="I112" s="62">
        <f>D112*Populations!J112/Populations!$E112</f>
        <v>122447.38875030387</v>
      </c>
      <c r="K112" s="62">
        <f t="shared" si="4"/>
        <v>118265.96645474844</v>
      </c>
      <c r="L112" s="62">
        <f>E112/E$4*Populations!F$4</f>
        <v>119163.08553520391</v>
      </c>
      <c r="M112" s="62">
        <f>F112/F$4*Populations!G$4</f>
        <v>120058.17394973013</v>
      </c>
      <c r="N112" s="62">
        <f>G112/G$4*Populations!H$4</f>
        <v>120934.13813224125</v>
      </c>
      <c r="O112" s="62">
        <f>H112/H$4*Populations!I$4</f>
        <v>121789.76565505061</v>
      </c>
      <c r="P112" s="62">
        <f>I112/I$4*Populations!J$4</f>
        <v>122664.0578815663</v>
      </c>
      <c r="R112" s="62">
        <f>L112/L$4*Quanta!B$12</f>
        <v>11039.547273420112</v>
      </c>
      <c r="S112" s="62">
        <f>M112/M$4*Quanta!J$12</f>
        <v>10605.801095055516</v>
      </c>
      <c r="T112" s="62">
        <f>N112/N$4*Quanta!K$12</f>
        <v>10388.095991696613</v>
      </c>
      <c r="U112" s="62">
        <f>O112/O$4*Quanta!L$12</f>
        <v>10181.000621356725</v>
      </c>
      <c r="V112" s="62">
        <f>P112/P$4*Quanta!M$12</f>
        <v>9889.1422274210472</v>
      </c>
      <c r="X112" s="62">
        <f>K112/K$4*Quanta!B$12</f>
        <v>11038.363120977747</v>
      </c>
      <c r="Y112" s="62">
        <f>L112/L$4*Quanta!J$12</f>
        <v>10602.524077171667</v>
      </c>
      <c r="Z112" s="62">
        <f>M112/M$4*Quanta!K$12</f>
        <v>10387.039679201092</v>
      </c>
      <c r="AA112" s="62">
        <f>N112/N$4*Quanta!L$12</f>
        <v>10179.632312944108</v>
      </c>
      <c r="AB112" s="62">
        <f>O112/O$4*Quanta!M$12</f>
        <v>9885.8094030164957</v>
      </c>
      <c r="AC112" s="62">
        <f>P112/P$4*Quanta!N$12</f>
        <v>9620.6961030600651</v>
      </c>
      <c r="AE112" s="29">
        <f>Baselines!J112/X112-1</f>
        <v>5.4773352280309773E-2</v>
      </c>
    </row>
    <row r="113" spans="1:31" x14ac:dyDescent="0.2">
      <c r="A113" s="20" t="s">
        <v>235</v>
      </c>
      <c r="B113" s="20" t="s">
        <v>236</v>
      </c>
      <c r="D113" s="62">
        <v>146627.85079018539</v>
      </c>
      <c r="E113" s="62">
        <f>D113*Populations!F113/Populations!$E113</f>
        <v>147909.94496011941</v>
      </c>
      <c r="F113" s="62">
        <f>D113*Populations!G113/Populations!$E113</f>
        <v>149175.75847901034</v>
      </c>
      <c r="G113" s="62">
        <f>D113*Populations!H113/Populations!$E113</f>
        <v>150508.79408797325</v>
      </c>
      <c r="H113" s="62">
        <f>D113*Populations!I113/Populations!$E113</f>
        <v>151789.3679055578</v>
      </c>
      <c r="I113" s="62">
        <f>D113*Populations!J113/Populations!$E113</f>
        <v>153088.23463506694</v>
      </c>
      <c r="K113" s="62">
        <f t="shared" si="4"/>
        <v>146627.85079018539</v>
      </c>
      <c r="L113" s="62">
        <f>E113/E$4*Populations!F$4</f>
        <v>147969.96986708138</v>
      </c>
      <c r="M113" s="62">
        <f>F113/F$4*Populations!G$4</f>
        <v>149291.15166927752</v>
      </c>
      <c r="N113" s="62">
        <f>G113/G$4*Populations!H$4</f>
        <v>150679.20876545514</v>
      </c>
      <c r="O113" s="62">
        <f>H113/H$4*Populations!I$4</f>
        <v>152010.7575154294</v>
      </c>
      <c r="P113" s="62">
        <f>I113/I$4*Populations!J$4</f>
        <v>153359.12236197892</v>
      </c>
      <c r="R113" s="62">
        <f>L113/L$4*Quanta!B$12</f>
        <v>13708.284491438491</v>
      </c>
      <c r="S113" s="62">
        <f>M113/M$4*Quanta!J$12</f>
        <v>13188.208747195273</v>
      </c>
      <c r="T113" s="62">
        <f>N113/N$4*Quanta!K$12</f>
        <v>12943.161532245114</v>
      </c>
      <c r="U113" s="62">
        <f>O113/O$4*Quanta!L$12</f>
        <v>12707.320753870859</v>
      </c>
      <c r="V113" s="62">
        <f>P113/P$4*Quanta!M$12</f>
        <v>12363.769788003949</v>
      </c>
      <c r="X113" s="62">
        <f>K113/K$4*Quanta!B$12</f>
        <v>13685.521787790924</v>
      </c>
      <c r="Y113" s="62">
        <f>L113/L$4*Quanta!J$12</f>
        <v>13165.613840626971</v>
      </c>
      <c r="Z113" s="62">
        <f>M113/M$4*Quanta!K$12</f>
        <v>12916.181090607863</v>
      </c>
      <c r="AA113" s="62">
        <f>N113/N$4*Quanta!L$12</f>
        <v>12683.423937419611</v>
      </c>
      <c r="AB113" s="62">
        <f>O113/O$4*Quanta!M$12</f>
        <v>12338.880594137783</v>
      </c>
      <c r="AC113" s="62">
        <f>P113/P$4*Quanta!N$12</f>
        <v>12028.148557592482</v>
      </c>
      <c r="AE113" s="29">
        <f>Baselines!J113/X113-1</f>
        <v>-0.17430988929622593</v>
      </c>
    </row>
    <row r="114" spans="1:31" x14ac:dyDescent="0.2">
      <c r="A114" s="20" t="s">
        <v>237</v>
      </c>
      <c r="B114" s="20" t="s">
        <v>238</v>
      </c>
      <c r="D114" s="62">
        <v>139458.17794613008</v>
      </c>
      <c r="E114" s="62">
        <f>D114*Populations!F114/Populations!$E114</f>
        <v>140572.07450266959</v>
      </c>
      <c r="F114" s="62">
        <f>D114*Populations!G114/Populations!$E114</f>
        <v>141686.15222042211</v>
      </c>
      <c r="G114" s="62">
        <f>D114*Populations!H114/Populations!$E114</f>
        <v>142714.28907165205</v>
      </c>
      <c r="H114" s="62">
        <f>D114*Populations!I114/Populations!$E114</f>
        <v>143812.83277453337</v>
      </c>
      <c r="I114" s="62">
        <f>D114*Populations!J114/Populations!$E114</f>
        <v>144915.6773788037</v>
      </c>
      <c r="K114" s="62">
        <f t="shared" si="4"/>
        <v>139458.17794613008</v>
      </c>
      <c r="L114" s="62">
        <f>E114/E$4*Populations!F$4</f>
        <v>140629.12155042388</v>
      </c>
      <c r="M114" s="62">
        <f>F114/F$4*Populations!G$4</f>
        <v>141795.75191200801</v>
      </c>
      <c r="N114" s="62">
        <f>G114/G$4*Populations!H$4</f>
        <v>142875.87836410225</v>
      </c>
      <c r="O114" s="62">
        <f>H114/H$4*Populations!I$4</f>
        <v>144022.5883547944</v>
      </c>
      <c r="P114" s="62">
        <f>I114/I$4*Populations!J$4</f>
        <v>145172.10386730972</v>
      </c>
      <c r="R114" s="62">
        <f>L114/L$4*Quanta!B$12</f>
        <v>13028.211114228017</v>
      </c>
      <c r="S114" s="62">
        <f>M114/M$4*Quanta!J$12</f>
        <v>12526.073747650693</v>
      </c>
      <c r="T114" s="62">
        <f>N114/N$4*Quanta!K$12</f>
        <v>12272.864902061687</v>
      </c>
      <c r="U114" s="62">
        <f>O114/O$4*Quanta!L$12</f>
        <v>12039.550726147228</v>
      </c>
      <c r="V114" s="62">
        <f>P114/P$4*Quanta!M$12</f>
        <v>11703.734634181785</v>
      </c>
      <c r="X114" s="62">
        <f>K114/K$4*Quanta!B$12</f>
        <v>13016.339818677454</v>
      </c>
      <c r="Y114" s="62">
        <f>L114/L$4*Quanta!J$12</f>
        <v>12512.462567523751</v>
      </c>
      <c r="Z114" s="62">
        <f>M114/M$4*Quanta!K$12</f>
        <v>12267.703672295376</v>
      </c>
      <c r="AA114" s="62">
        <f>N114/N$4*Quanta!L$12</f>
        <v>12026.578521154031</v>
      </c>
      <c r="AB114" s="62">
        <f>O114/O$4*Quanta!M$12</f>
        <v>11690.472106147421</v>
      </c>
      <c r="AC114" s="62">
        <f>P114/P$4*Quanta!N$12</f>
        <v>11386.030415671943</v>
      </c>
      <c r="AE114" s="29">
        <f>Baselines!J114/X114-1</f>
        <v>-0.16727742583618921</v>
      </c>
    </row>
    <row r="115" spans="1:31" x14ac:dyDescent="0.2">
      <c r="A115" s="20" t="s">
        <v>239</v>
      </c>
      <c r="B115" s="20" t="s">
        <v>240</v>
      </c>
      <c r="D115" s="62">
        <v>577383.8853659681</v>
      </c>
      <c r="E115" s="62">
        <f>D115*Populations!F115/Populations!$E115</f>
        <v>581558.54714324826</v>
      </c>
      <c r="F115" s="62">
        <f>D115*Populations!G115/Populations!$E115</f>
        <v>585648.3207446473</v>
      </c>
      <c r="G115" s="62">
        <f>D115*Populations!H115/Populations!$E115</f>
        <v>589698.63842814299</v>
      </c>
      <c r="H115" s="62">
        <f>D115*Populations!I115/Populations!$E115</f>
        <v>593686.19082107127</v>
      </c>
      <c r="I115" s="62">
        <f>D115*Populations!J115/Populations!$E115</f>
        <v>597718.96912635129</v>
      </c>
      <c r="K115" s="62">
        <f t="shared" si="4"/>
        <v>577383.8853659681</v>
      </c>
      <c r="L115" s="62">
        <f>E115/E$4*Populations!F$4</f>
        <v>581794.55559889763</v>
      </c>
      <c r="M115" s="62">
        <f>F115/F$4*Populations!G$4</f>
        <v>586101.34225963324</v>
      </c>
      <c r="N115" s="62">
        <f>G115/G$4*Populations!H$4</f>
        <v>590366.32900322333</v>
      </c>
      <c r="O115" s="62">
        <f>H115/H$4*Populations!I$4</f>
        <v>594552.10097002075</v>
      </c>
      <c r="P115" s="62">
        <f>I115/I$4*Populations!J$4</f>
        <v>598776.62540715421</v>
      </c>
      <c r="R115" s="62">
        <f>L115/L$4*Quanta!B$12</f>
        <v>53898.809946936351</v>
      </c>
      <c r="S115" s="62">
        <f>M115/M$4*Quanta!J$12</f>
        <v>51775.5189259623</v>
      </c>
      <c r="T115" s="62">
        <f>N115/N$4*Quanta!K$12</f>
        <v>50711.752617320046</v>
      </c>
      <c r="U115" s="62">
        <f>O115/O$4*Quanta!L$12</f>
        <v>49701.51044176596</v>
      </c>
      <c r="V115" s="62">
        <f>P115/P$4*Quanta!M$12</f>
        <v>48273.20499068877</v>
      </c>
      <c r="X115" s="62">
        <f>K115/K$4*Quanta!B$12</f>
        <v>53890.169572234117</v>
      </c>
      <c r="Y115" s="62">
        <f>L115/L$4*Quanta!J$12</f>
        <v>51765.114640996493</v>
      </c>
      <c r="Z115" s="62">
        <f>M115/M$4*Quanta!K$12</f>
        <v>50707.566988590828</v>
      </c>
      <c r="AA115" s="62">
        <f>N115/N$4*Quanta!L$12</f>
        <v>49694.091776002875</v>
      </c>
      <c r="AB115" s="62">
        <f>O115/O$4*Quanta!M$12</f>
        <v>48260.448804869658</v>
      </c>
      <c r="AC115" s="62">
        <f>P115/P$4*Quanta!N$12</f>
        <v>46962.802683570473</v>
      </c>
      <c r="AE115" s="29">
        <f>Baselines!J115/X115-1</f>
        <v>-9.6642666906698205E-2</v>
      </c>
    </row>
    <row r="116" spans="1:31" x14ac:dyDescent="0.2">
      <c r="A116" s="20" t="s">
        <v>241</v>
      </c>
      <c r="B116" s="20" t="s">
        <v>242</v>
      </c>
      <c r="D116" s="62">
        <v>393312.78729701118</v>
      </c>
      <c r="E116" s="62">
        <f>D116*Populations!F116/Populations!$E116</f>
        <v>396260.14391741832</v>
      </c>
      <c r="F116" s="62">
        <f>D116*Populations!G116/Populations!$E116</f>
        <v>398993.11729269737</v>
      </c>
      <c r="G116" s="62">
        <f>D116*Populations!H116/Populations!$E116</f>
        <v>401692.9541476522</v>
      </c>
      <c r="H116" s="62">
        <f>D116*Populations!I116/Populations!$E116</f>
        <v>404281.57307823829</v>
      </c>
      <c r="I116" s="62">
        <f>D116*Populations!J116/Populations!$E116</f>
        <v>406844.88118590077</v>
      </c>
      <c r="K116" s="62">
        <f t="shared" si="4"/>
        <v>393312.78729701118</v>
      </c>
      <c r="L116" s="62">
        <f>E116/E$4*Populations!F$4</f>
        <v>396420.95445843908</v>
      </c>
      <c r="M116" s="62">
        <f>F116/F$4*Populations!G$4</f>
        <v>399301.75382431934</v>
      </c>
      <c r="N116" s="62">
        <f>G116/G$4*Populations!H$4</f>
        <v>402147.77391843457</v>
      </c>
      <c r="O116" s="62">
        <f>H116/H$4*Populations!I$4</f>
        <v>404871.23058177147</v>
      </c>
      <c r="P116" s="62">
        <f>I116/I$4*Populations!J$4</f>
        <v>407564.78814238863</v>
      </c>
      <c r="R116" s="62">
        <f>L116/L$4*Quanta!B$12</f>
        <v>36725.365470881356</v>
      </c>
      <c r="S116" s="62">
        <f>M116/M$4*Quanta!J$12</f>
        <v>35273.857986052382</v>
      </c>
      <c r="T116" s="62">
        <f>N116/N$4*Quanta!K$12</f>
        <v>34544.006703414576</v>
      </c>
      <c r="U116" s="62">
        <f>O116/O$4*Quanta!L$12</f>
        <v>33845.161191929255</v>
      </c>
      <c r="V116" s="62">
        <f>P116/P$4*Quanta!M$12</f>
        <v>32857.759855949604</v>
      </c>
      <c r="X116" s="62">
        <f>K116/K$4*Quanta!B$12</f>
        <v>36709.87940532725</v>
      </c>
      <c r="Y116" s="62">
        <f>L116/L$4*Quanta!J$12</f>
        <v>35271.516304428667</v>
      </c>
      <c r="Z116" s="62">
        <f>M116/M$4*Quanta!K$12</f>
        <v>34546.278895466363</v>
      </c>
      <c r="AA116" s="62">
        <f>N116/N$4*Quanta!L$12</f>
        <v>33850.792978589452</v>
      </c>
      <c r="AB116" s="62">
        <f>O116/O$4*Quanta!M$12</f>
        <v>32863.843663452797</v>
      </c>
      <c r="AC116" s="62">
        <f>P116/P$4*Quanta!N$12</f>
        <v>31965.818160131385</v>
      </c>
      <c r="AE116" s="29">
        <f>Baselines!J116/X116-1</f>
        <v>-0.17757833888120167</v>
      </c>
    </row>
    <row r="117" spans="1:31" x14ac:dyDescent="0.2">
      <c r="A117" s="20" t="s">
        <v>245</v>
      </c>
      <c r="B117" s="20" t="s">
        <v>246</v>
      </c>
      <c r="D117" s="62">
        <v>253613.10389010306</v>
      </c>
      <c r="E117" s="62">
        <f>D117*Populations!F117/Populations!$E117</f>
        <v>255313.68136203795</v>
      </c>
      <c r="F117" s="62">
        <f>D117*Populations!G117/Populations!$E117</f>
        <v>257039.35861398242</v>
      </c>
      <c r="G117" s="62">
        <f>D117*Populations!H117/Populations!$E117</f>
        <v>258847.77295129781</v>
      </c>
      <c r="H117" s="62">
        <f>D117*Populations!I117/Populations!$E117</f>
        <v>260708.67913410018</v>
      </c>
      <c r="I117" s="62">
        <f>D117*Populations!J117/Populations!$E117</f>
        <v>262598.17772448808</v>
      </c>
      <c r="K117" s="62">
        <f t="shared" si="4"/>
        <v>253613.10389010306</v>
      </c>
      <c r="L117" s="62">
        <f>E117/E$4*Populations!F$4</f>
        <v>255417.29292090921</v>
      </c>
      <c r="M117" s="62">
        <f>F117/F$4*Populations!G$4</f>
        <v>257238.18845012411</v>
      </c>
      <c r="N117" s="62">
        <f>G117/G$4*Populations!H$4</f>
        <v>259140.85522606922</v>
      </c>
      <c r="O117" s="62">
        <f>H117/H$4*Populations!I$4</f>
        <v>261088.93101577056</v>
      </c>
      <c r="P117" s="62">
        <f>I117/I$4*Populations!J$4</f>
        <v>263062.84193349531</v>
      </c>
      <c r="R117" s="62">
        <f>L117/L$4*Quanta!B$12</f>
        <v>23662.456095233942</v>
      </c>
      <c r="S117" s="62">
        <f>M117/M$4*Quanta!J$12</f>
        <v>22724.125904969722</v>
      </c>
      <c r="T117" s="62">
        <f>N117/N$4*Quanta!K$12</f>
        <v>22259.88559586944</v>
      </c>
      <c r="U117" s="62">
        <f>O117/O$4*Quanta!L$12</f>
        <v>21825.697377804998</v>
      </c>
      <c r="V117" s="62">
        <f>P117/P$4*Quanta!M$12</f>
        <v>21208.053145785088</v>
      </c>
      <c r="X117" s="62">
        <f>K117/K$4*Quanta!B$12</f>
        <v>23670.998655799773</v>
      </c>
      <c r="Y117" s="62">
        <f>L117/L$4*Quanta!J$12</f>
        <v>22725.729077566673</v>
      </c>
      <c r="Z117" s="62">
        <f>M117/M$4*Quanta!K$12</f>
        <v>22255.404880270988</v>
      </c>
      <c r="AA117" s="62">
        <f>N117/N$4*Quanta!L$12</f>
        <v>21813.184136464948</v>
      </c>
      <c r="AB117" s="62">
        <f>O117/O$4*Quanta!M$12</f>
        <v>21192.876062917301</v>
      </c>
      <c r="AC117" s="62">
        <f>P117/P$4*Quanta!N$12</f>
        <v>20632.349051203328</v>
      </c>
      <c r="AE117" s="29">
        <f>Baselines!J117/X117-1</f>
        <v>1.0308029151969933E-2</v>
      </c>
    </row>
    <row r="118" spans="1:31" x14ac:dyDescent="0.2">
      <c r="A118" s="20" t="s">
        <v>247</v>
      </c>
      <c r="B118" s="20" t="s">
        <v>248</v>
      </c>
      <c r="D118" s="62">
        <v>442608.14212443517</v>
      </c>
      <c r="E118" s="62">
        <f>D118*Populations!F118/Populations!$E118</f>
        <v>447875.90799245553</v>
      </c>
      <c r="F118" s="62">
        <f>D118*Populations!G118/Populations!$E118</f>
        <v>453061.63264771324</v>
      </c>
      <c r="G118" s="62">
        <f>D118*Populations!H118/Populations!$E118</f>
        <v>458287.7134821025</v>
      </c>
      <c r="H118" s="62">
        <f>D118*Populations!I118/Populations!$E118</f>
        <v>463460.64523571433</v>
      </c>
      <c r="I118" s="62">
        <f>D118*Populations!J118/Populations!$E118</f>
        <v>468594.28450569988</v>
      </c>
      <c r="K118" s="62">
        <f t="shared" si="4"/>
        <v>442608.14212443517</v>
      </c>
      <c r="L118" s="62">
        <f>E118/E$4*Populations!F$4</f>
        <v>448057.66527534148</v>
      </c>
      <c r="M118" s="62">
        <f>F118/F$4*Populations!G$4</f>
        <v>453412.09325680893</v>
      </c>
      <c r="N118" s="62">
        <f>G118/G$4*Populations!H$4</f>
        <v>458806.61308102775</v>
      </c>
      <c r="O118" s="62">
        <f>H118/H$4*Populations!I$4</f>
        <v>464136.61729393789</v>
      </c>
      <c r="P118" s="62">
        <f>I118/I$4*Populations!J$4</f>
        <v>469423.45626325719</v>
      </c>
      <c r="R118" s="62">
        <f>L118/L$4*Quanta!B$12</f>
        <v>41509.111272249611</v>
      </c>
      <c r="S118" s="62">
        <f>M118/M$4*Quanta!J$12</f>
        <v>40053.903178537286</v>
      </c>
      <c r="T118" s="62">
        <f>N118/N$4*Quanta!K$12</f>
        <v>39410.932363028645</v>
      </c>
      <c r="U118" s="62">
        <f>O118/O$4*Quanta!L$12</f>
        <v>38799.44397337814</v>
      </c>
      <c r="V118" s="62">
        <f>P118/P$4*Quanta!M$12</f>
        <v>37844.788473873996</v>
      </c>
      <c r="X118" s="62">
        <f>K118/K$4*Quanta!B$12</f>
        <v>41310.865158661036</v>
      </c>
      <c r="Y118" s="62">
        <f>L118/L$4*Quanta!J$12</f>
        <v>39865.887684149435</v>
      </c>
      <c r="Z118" s="62">
        <f>M118/M$4*Quanta!K$12</f>
        <v>39227.728098380649</v>
      </c>
      <c r="AA118" s="62">
        <f>N118/N$4*Quanta!L$12</f>
        <v>38620.051344020918</v>
      </c>
      <c r="AB118" s="62">
        <f>O118/O$4*Quanta!M$12</f>
        <v>37674.480370743695</v>
      </c>
      <c r="AC118" s="62">
        <f>P118/P$4*Quanta!N$12</f>
        <v>36817.471183917092</v>
      </c>
      <c r="AE118" s="29">
        <f>Baselines!J118/X118-1</f>
        <v>-4.5118037385626253E-2</v>
      </c>
    </row>
    <row r="119" spans="1:31" x14ac:dyDescent="0.2">
      <c r="A119" s="20" t="s">
        <v>250</v>
      </c>
      <c r="B119" s="20" t="s">
        <v>251</v>
      </c>
      <c r="D119" s="62">
        <v>918210.94673039916</v>
      </c>
      <c r="E119" s="62">
        <f>D119*Populations!F119/Populations!$E119</f>
        <v>927094.11543214985</v>
      </c>
      <c r="F119" s="62">
        <f>D119*Populations!G119/Populations!$E119</f>
        <v>935638.61811689008</v>
      </c>
      <c r="G119" s="62">
        <f>D119*Populations!H119/Populations!$E119</f>
        <v>944183.96962031338</v>
      </c>
      <c r="H119" s="62">
        <f>D119*Populations!I119/Populations!$E119</f>
        <v>952460.13502311544</v>
      </c>
      <c r="I119" s="62">
        <f>D119*Populations!J119/Populations!$E119</f>
        <v>960668.97836248262</v>
      </c>
      <c r="K119" s="62">
        <f t="shared" si="4"/>
        <v>918210.94673039916</v>
      </c>
      <c r="L119" s="62">
        <f>E119/E$4*Populations!F$4</f>
        <v>927470.34934961109</v>
      </c>
      <c r="M119" s="62">
        <f>F119/F$4*Populations!G$4</f>
        <v>936362.37059639813</v>
      </c>
      <c r="N119" s="62">
        <f>G119/G$4*Populations!H$4</f>
        <v>945253.0287915162</v>
      </c>
      <c r="O119" s="62">
        <f>H119/H$4*Populations!I$4</f>
        <v>953849.32835477369</v>
      </c>
      <c r="P119" s="62">
        <f>I119/I$4*Populations!J$4</f>
        <v>962368.87016986962</v>
      </c>
      <c r="R119" s="62">
        <f>L119/L$4*Quanta!B$12</f>
        <v>85923.024906196064</v>
      </c>
      <c r="S119" s="62">
        <f>M119/M$4*Quanta!J$12</f>
        <v>82717.175588546277</v>
      </c>
      <c r="T119" s="62">
        <f>N119/N$4*Quanta!K$12</f>
        <v>81196.090294956753</v>
      </c>
      <c r="U119" s="62">
        <f>O119/O$4*Quanta!L$12</f>
        <v>79736.918389069295</v>
      </c>
      <c r="V119" s="62">
        <f>P119/P$4*Quanta!M$12</f>
        <v>77585.910630326005</v>
      </c>
      <c r="X119" s="62">
        <f>K119/K$4*Quanta!B$12</f>
        <v>85701.289690513091</v>
      </c>
      <c r="Y119" s="62">
        <f>L119/L$4*Quanta!J$12</f>
        <v>82521.585150939936</v>
      </c>
      <c r="Z119" s="62">
        <f>M119/M$4*Quanta!K$12</f>
        <v>81011.003062298769</v>
      </c>
      <c r="AA119" s="62">
        <f>N119/N$4*Quanta!L$12</f>
        <v>79566.683356790527</v>
      </c>
      <c r="AB119" s="62">
        <f>O119/O$4*Quanta!M$12</f>
        <v>77425.000439021256</v>
      </c>
      <c r="AC119" s="62">
        <f>P119/P$4*Quanta!N$12</f>
        <v>75479.799045038395</v>
      </c>
      <c r="AE119" s="29">
        <f>Baselines!J119/X119-1</f>
        <v>-0.27459668081422306</v>
      </c>
    </row>
    <row r="120" spans="1:31" x14ac:dyDescent="0.2">
      <c r="A120" s="20" t="s">
        <v>252</v>
      </c>
      <c r="B120" s="20" t="s">
        <v>253</v>
      </c>
      <c r="D120" s="62">
        <v>179616.66330021247</v>
      </c>
      <c r="E120" s="62">
        <f>D120*Populations!F120/Populations!$E120</f>
        <v>180381.58019353609</v>
      </c>
      <c r="F120" s="62">
        <f>D120*Populations!G120/Populations!$E120</f>
        <v>181166.26773973415</v>
      </c>
      <c r="G120" s="62">
        <f>D120*Populations!H120/Populations!$E120</f>
        <v>182027.11732668549</v>
      </c>
      <c r="H120" s="62">
        <f>D120*Populations!I120/Populations!$E120</f>
        <v>182922.25986700851</v>
      </c>
      <c r="I120" s="62">
        <f>D120*Populations!J120/Populations!$E120</f>
        <v>183865.71265444875</v>
      </c>
      <c r="K120" s="62">
        <f t="shared" si="4"/>
        <v>179616.66330021247</v>
      </c>
      <c r="L120" s="62">
        <f>E120/E$4*Populations!F$4</f>
        <v>180454.78275994697</v>
      </c>
      <c r="M120" s="62">
        <f>F120/F$4*Populations!G$4</f>
        <v>181306.40682008094</v>
      </c>
      <c r="N120" s="62">
        <f>G120/G$4*Populations!H$4</f>
        <v>182233.2188550391</v>
      </c>
      <c r="O120" s="62">
        <f>H120/H$4*Populations!I$4</f>
        <v>183189.05778775609</v>
      </c>
      <c r="P120" s="62">
        <f>I120/I$4*Populations!J$4</f>
        <v>184191.06074587296</v>
      </c>
      <c r="R120" s="62">
        <f>L120/L$4*Quanta!B$12</f>
        <v>16717.753623496606</v>
      </c>
      <c r="S120" s="62">
        <f>M120/M$4*Quanta!J$12</f>
        <v>16016.399589736702</v>
      </c>
      <c r="T120" s="62">
        <f>N120/N$4*Quanta!K$12</f>
        <v>15653.612781131746</v>
      </c>
      <c r="U120" s="62">
        <f>O120/O$4*Quanta!L$12</f>
        <v>15313.666966445586</v>
      </c>
      <c r="V120" s="62">
        <f>P120/P$4*Quanta!M$12</f>
        <v>14849.432084614065</v>
      </c>
      <c r="X120" s="62">
        <f>K120/K$4*Quanta!B$12</f>
        <v>16764.535153439632</v>
      </c>
      <c r="Y120" s="62">
        <f>L120/L$4*Quanta!J$12</f>
        <v>16055.946944138905</v>
      </c>
      <c r="Z120" s="62">
        <f>M120/M$4*Quanta!K$12</f>
        <v>15686.036025519523</v>
      </c>
      <c r="AA120" s="62">
        <f>N120/N$4*Quanta!L$12</f>
        <v>15339.483059118174</v>
      </c>
      <c r="AB120" s="62">
        <f>O120/O$4*Quanta!M$12</f>
        <v>14869.657563322771</v>
      </c>
      <c r="AC120" s="62">
        <f>P120/P$4*Quanta!N$12</f>
        <v>14446.336204263298</v>
      </c>
      <c r="AE120" s="29">
        <f>Baselines!J120/X120-1</f>
        <v>2.687010659331901E-2</v>
      </c>
    </row>
    <row r="121" spans="1:31" x14ac:dyDescent="0.2">
      <c r="A121" s="20" t="s">
        <v>254</v>
      </c>
      <c r="B121" s="20" t="s">
        <v>255</v>
      </c>
      <c r="D121" s="62">
        <v>548273.27108561283</v>
      </c>
      <c r="E121" s="62">
        <f>D121*Populations!F121/Populations!$E121</f>
        <v>553586.38848428859</v>
      </c>
      <c r="F121" s="62">
        <f>D121*Populations!G121/Populations!$E121</f>
        <v>558871.43592310126</v>
      </c>
      <c r="G121" s="62">
        <f>D121*Populations!H121/Populations!$E121</f>
        <v>564237.66763642535</v>
      </c>
      <c r="H121" s="62">
        <f>D121*Populations!I121/Populations!$E121</f>
        <v>569571.58742645709</v>
      </c>
      <c r="I121" s="62">
        <f>D121*Populations!J121/Populations!$E121</f>
        <v>574935.04509299935</v>
      </c>
      <c r="K121" s="62">
        <f t="shared" si="4"/>
        <v>548273.27108561283</v>
      </c>
      <c r="L121" s="62">
        <f>E121/E$4*Populations!F$4</f>
        <v>553811.04526090459</v>
      </c>
      <c r="M121" s="62">
        <f>F121/F$4*Populations!G$4</f>
        <v>559303.74448715954</v>
      </c>
      <c r="N121" s="62">
        <f>G121/G$4*Populations!H$4</f>
        <v>564876.52984202653</v>
      </c>
      <c r="O121" s="62">
        <f>H121/H$4*Populations!I$4</f>
        <v>570402.32566111896</v>
      </c>
      <c r="P121" s="62">
        <f>I121/I$4*Populations!J$4</f>
        <v>575952.38550363609</v>
      </c>
      <c r="R121" s="62">
        <f>L121/L$4*Quanta!B$12</f>
        <v>51306.352023704334</v>
      </c>
      <c r="S121" s="62">
        <f>M121/M$4*Quanta!J$12</f>
        <v>49408.249939186258</v>
      </c>
      <c r="T121" s="62">
        <f>N121/N$4*Quanta!K$12</f>
        <v>48522.209742288076</v>
      </c>
      <c r="U121" s="62">
        <f>O121/O$4*Quanta!L$12</f>
        <v>47682.712917169869</v>
      </c>
      <c r="V121" s="62">
        <f>P121/P$4*Quanta!M$12</f>
        <v>46433.121118226329</v>
      </c>
      <c r="X121" s="62">
        <f>K121/K$4*Quanta!B$12</f>
        <v>51173.128138135384</v>
      </c>
      <c r="Y121" s="62">
        <f>L121/L$4*Quanta!J$12</f>
        <v>49275.284499474175</v>
      </c>
      <c r="Z121" s="62">
        <f>M121/M$4*Quanta!K$12</f>
        <v>48389.126667430326</v>
      </c>
      <c r="AA121" s="62">
        <f>N121/N$4*Quanta!L$12</f>
        <v>47548.487671163282</v>
      </c>
      <c r="AB121" s="62">
        <f>O121/O$4*Quanta!M$12</f>
        <v>46300.184947349248</v>
      </c>
      <c r="AC121" s="62">
        <f>P121/P$4*Quanta!N$12</f>
        <v>45172.668884906343</v>
      </c>
      <c r="AE121" s="29">
        <f>Baselines!J121/X121-1</f>
        <v>8.7777941769347612E-2</v>
      </c>
    </row>
    <row r="122" spans="1:31" x14ac:dyDescent="0.2">
      <c r="A122" s="20" t="s">
        <v>256</v>
      </c>
      <c r="B122" s="20" t="s">
        <v>257</v>
      </c>
      <c r="D122" s="62">
        <v>289935.23178649391</v>
      </c>
      <c r="E122" s="62">
        <f>D122*Populations!F122/Populations!$E122</f>
        <v>290969.26869783673</v>
      </c>
      <c r="F122" s="62">
        <f>D122*Populations!G122/Populations!$E122</f>
        <v>292055.02356352936</v>
      </c>
      <c r="G122" s="62">
        <f>D122*Populations!H122/Populations!$E122</f>
        <v>293227.79146772804</v>
      </c>
      <c r="H122" s="62">
        <f>D122*Populations!I122/Populations!$E122</f>
        <v>294413.00290100463</v>
      </c>
      <c r="I122" s="62">
        <f>D122*Populations!J122/Populations!$E122</f>
        <v>295633.45819385676</v>
      </c>
      <c r="K122" s="62">
        <f t="shared" si="4"/>
        <v>289935.23178649391</v>
      </c>
      <c r="L122" s="62">
        <f>E122/E$4*Populations!F$4</f>
        <v>291087.35002960317</v>
      </c>
      <c r="M122" s="62">
        <f>F122/F$4*Populations!G$4</f>
        <v>292280.93936410022</v>
      </c>
      <c r="N122" s="62">
        <f>G122/G$4*Populations!H$4</f>
        <v>293559.80076867621</v>
      </c>
      <c r="O122" s="62">
        <f>H122/H$4*Populations!I$4</f>
        <v>294842.41360843932</v>
      </c>
      <c r="P122" s="62">
        <f>I122/I$4*Populations!J$4</f>
        <v>296156.5779207265</v>
      </c>
      <c r="R122" s="62">
        <f>L122/L$4*Quanta!B$12</f>
        <v>26967.013709938277</v>
      </c>
      <c r="S122" s="62">
        <f>M122/M$4*Quanta!J$12</f>
        <v>25819.762243506932</v>
      </c>
      <c r="T122" s="62">
        <f>N122/N$4*Quanta!K$12</f>
        <v>25216.431330198011</v>
      </c>
      <c r="U122" s="62">
        <f>O122/O$4*Quanta!L$12</f>
        <v>24647.31564269459</v>
      </c>
      <c r="V122" s="62">
        <f>P122/P$4*Quanta!M$12</f>
        <v>23876.060936057554</v>
      </c>
      <c r="X122" s="62">
        <f>K122/K$4*Quanta!B$12</f>
        <v>27061.127270699028</v>
      </c>
      <c r="Y122" s="62">
        <f>L122/L$4*Quanta!J$12</f>
        <v>25899.468978899524</v>
      </c>
      <c r="Z122" s="62">
        <f>M122/M$4*Quanta!K$12</f>
        <v>25287.188824979643</v>
      </c>
      <c r="AA122" s="62">
        <f>N122/N$4*Quanta!L$12</f>
        <v>24710.399229194634</v>
      </c>
      <c r="AB122" s="62">
        <f>O122/O$4*Quanta!M$12</f>
        <v>23932.683417044685</v>
      </c>
      <c r="AC122" s="62">
        <f>P122/P$4*Quanta!N$12</f>
        <v>23227.93232430406</v>
      </c>
      <c r="AE122" s="29">
        <f>Baselines!J122/X122-1</f>
        <v>-0.17316822111002839</v>
      </c>
    </row>
    <row r="123" spans="1:31" x14ac:dyDescent="0.2">
      <c r="A123" s="20" t="s">
        <v>258</v>
      </c>
      <c r="B123" s="20" t="s">
        <v>259</v>
      </c>
      <c r="D123" s="62">
        <v>565522.36533903389</v>
      </c>
      <c r="E123" s="62">
        <f>D123*Populations!F123/Populations!$E123</f>
        <v>571647.26592446212</v>
      </c>
      <c r="F123" s="62">
        <f>D123*Populations!G123/Populations!$E123</f>
        <v>577771.91032050992</v>
      </c>
      <c r="G123" s="62">
        <f>D123*Populations!H123/Populations!$E123</f>
        <v>584031.65223757259</v>
      </c>
      <c r="H123" s="62">
        <f>D123*Populations!I123/Populations!$E123</f>
        <v>590324.74500376114</v>
      </c>
      <c r="I123" s="62">
        <f>D123*Populations!J123/Populations!$E123</f>
        <v>596585.31327604363</v>
      </c>
      <c r="K123" s="62">
        <f t="shared" si="4"/>
        <v>565522.36533903389</v>
      </c>
      <c r="L123" s="62">
        <f>E123/E$4*Populations!F$4</f>
        <v>571879.25217772892</v>
      </c>
      <c r="M123" s="62">
        <f>F123/F$4*Populations!G$4</f>
        <v>578218.83912890614</v>
      </c>
      <c r="N123" s="62">
        <f>G123/G$4*Populations!H$4</f>
        <v>584692.92632629536</v>
      </c>
      <c r="O123" s="62">
        <f>H123/H$4*Populations!I$4</f>
        <v>591185.75237731612</v>
      </c>
      <c r="P123" s="62">
        <f>I123/I$4*Populations!J$4</f>
        <v>597640.96356692119</v>
      </c>
      <c r="R123" s="62">
        <f>L123/L$4*Quanta!B$12</f>
        <v>52980.233020561289</v>
      </c>
      <c r="S123" s="62">
        <f>M123/M$4*Quanta!J$12</f>
        <v>51079.187659332769</v>
      </c>
      <c r="T123" s="62">
        <f>N123/N$4*Quanta!K$12</f>
        <v>50224.414198923827</v>
      </c>
      <c r="U123" s="62">
        <f>O123/O$4*Quanta!L$12</f>
        <v>49420.100941306773</v>
      </c>
      <c r="V123" s="62">
        <f>P123/P$4*Quanta!M$12</f>
        <v>48181.648249013371</v>
      </c>
      <c r="X123" s="62">
        <f>K123/K$4*Quanta!B$12</f>
        <v>52783.073683628267</v>
      </c>
      <c r="Y123" s="62">
        <f>L123/L$4*Quanta!J$12</f>
        <v>50882.901472520367</v>
      </c>
      <c r="Z123" s="62">
        <f>M123/M$4*Quanta!K$12</f>
        <v>50025.598655267917</v>
      </c>
      <c r="AA123" s="62">
        <f>N123/N$4*Quanta!L$12</f>
        <v>49216.533047703619</v>
      </c>
      <c r="AB123" s="62">
        <f>O123/O$4*Quanta!M$12</f>
        <v>47987.198582302946</v>
      </c>
      <c r="AC123" s="62">
        <f>P123/P$4*Quanta!N$12</f>
        <v>46873.731299259409</v>
      </c>
      <c r="AE123" s="29">
        <f>Baselines!J123/X123-1</f>
        <v>3.5142445994899907E-2</v>
      </c>
    </row>
    <row r="124" spans="1:31" x14ac:dyDescent="0.2">
      <c r="A124" s="20" t="s">
        <v>260</v>
      </c>
      <c r="B124" s="20" t="s">
        <v>261</v>
      </c>
      <c r="D124" s="62">
        <v>408335.11983515549</v>
      </c>
      <c r="E124" s="62">
        <f>D124*Populations!F124/Populations!$E124</f>
        <v>410450.68564534781</v>
      </c>
      <c r="F124" s="62">
        <f>D124*Populations!G124/Populations!$E124</f>
        <v>412634.62353092496</v>
      </c>
      <c r="G124" s="62">
        <f>D124*Populations!H124/Populations!$E124</f>
        <v>414888.91673716053</v>
      </c>
      <c r="H124" s="62">
        <f>D124*Populations!I124/Populations!$E124</f>
        <v>417179.97124747443</v>
      </c>
      <c r="I124" s="62">
        <f>D124*Populations!J124/Populations!$E124</f>
        <v>419552.49661843601</v>
      </c>
      <c r="K124" s="62">
        <f t="shared" si="4"/>
        <v>408335.11983515549</v>
      </c>
      <c r="L124" s="62">
        <f>E124/E$4*Populations!F$4</f>
        <v>410617.25500094448</v>
      </c>
      <c r="M124" s="62">
        <f>F124/F$4*Populations!G$4</f>
        <v>412953.8122926206</v>
      </c>
      <c r="N124" s="62">
        <f>G124/G$4*Populations!H$4</f>
        <v>415358.67773262272</v>
      </c>
      <c r="O124" s="62">
        <f>H124/H$4*Populations!I$4</f>
        <v>417788.44147404656</v>
      </c>
      <c r="P124" s="62">
        <f>I124/I$4*Populations!J$4</f>
        <v>420294.88954236085</v>
      </c>
      <c r="R124" s="62">
        <f>L124/L$4*Quanta!B$12</f>
        <v>38040.543994857799</v>
      </c>
      <c r="S124" s="62">
        <f>M124/M$4*Quanta!J$12</f>
        <v>36479.865139830159</v>
      </c>
      <c r="T124" s="62">
        <f>N124/N$4*Quanta!K$12</f>
        <v>35678.807340177627</v>
      </c>
      <c r="U124" s="62">
        <f>O124/O$4*Quanta!L$12</f>
        <v>34924.973862666542</v>
      </c>
      <c r="V124" s="62">
        <f>P124/P$4*Quanta!M$12</f>
        <v>33884.057089939415</v>
      </c>
      <c r="X124" s="62">
        <f>K124/K$4*Quanta!B$12</f>
        <v>38111.989973996751</v>
      </c>
      <c r="Y124" s="62">
        <f>L124/L$4*Quanta!J$12</f>
        <v>36534.630780129388</v>
      </c>
      <c r="Z124" s="62">
        <f>M124/M$4*Quanta!K$12</f>
        <v>35727.410244943603</v>
      </c>
      <c r="AA124" s="62">
        <f>N124/N$4*Quanta!L$12</f>
        <v>34962.820942133127</v>
      </c>
      <c r="AB124" s="62">
        <f>O124/O$4*Quanta!M$12</f>
        <v>33912.347897062056</v>
      </c>
      <c r="AC124" s="62">
        <f>P124/P$4*Quanta!N$12</f>
        <v>32964.255999588167</v>
      </c>
      <c r="AE124" s="29">
        <f>Baselines!J124/X124-1</f>
        <v>-0.23239379470974209</v>
      </c>
    </row>
    <row r="125" spans="1:31" x14ac:dyDescent="0.2">
      <c r="A125" s="20" t="s">
        <v>262</v>
      </c>
      <c r="B125" s="20" t="s">
        <v>263</v>
      </c>
      <c r="D125" s="62">
        <v>231655.40135815227</v>
      </c>
      <c r="E125" s="62">
        <f>D125*Populations!F125/Populations!$E125</f>
        <v>234607.46628054348</v>
      </c>
      <c r="F125" s="62">
        <f>D125*Populations!G125/Populations!$E125</f>
        <v>237368.62811167265</v>
      </c>
      <c r="G125" s="62">
        <f>D125*Populations!H125/Populations!$E125</f>
        <v>240134.08383412956</v>
      </c>
      <c r="H125" s="62">
        <f>D125*Populations!I125/Populations!$E125</f>
        <v>242755.74677315605</v>
      </c>
      <c r="I125" s="62">
        <f>D125*Populations!J125/Populations!$E125</f>
        <v>245317.2453676509</v>
      </c>
      <c r="K125" s="62">
        <f t="shared" si="4"/>
        <v>231655.40135815227</v>
      </c>
      <c r="L125" s="62">
        <f>E125/E$4*Populations!F$4</f>
        <v>234702.67483017733</v>
      </c>
      <c r="M125" s="62">
        <f>F125/F$4*Populations!G$4</f>
        <v>237552.2418807355</v>
      </c>
      <c r="N125" s="62">
        <f>G125/G$4*Populations!H$4</f>
        <v>240405.97739820319</v>
      </c>
      <c r="O125" s="62">
        <f>H125/H$4*Populations!I$4</f>
        <v>243109.8137332717</v>
      </c>
      <c r="P125" s="62">
        <f>I125/I$4*Populations!J$4</f>
        <v>245751.33118181137</v>
      </c>
      <c r="R125" s="62">
        <f>L125/L$4*Quanta!B$12</f>
        <v>21743.405370452903</v>
      </c>
      <c r="S125" s="62">
        <f>M125/M$4*Quanta!J$12</f>
        <v>20985.092011531968</v>
      </c>
      <c r="T125" s="62">
        <f>N125/N$4*Quanta!K$12</f>
        <v>20650.582281897296</v>
      </c>
      <c r="U125" s="62">
        <f>O125/O$4*Quanta!L$12</f>
        <v>20322.735259107667</v>
      </c>
      <c r="V125" s="62">
        <f>P125/P$4*Quanta!M$12</f>
        <v>19812.403964178666</v>
      </c>
      <c r="X125" s="62">
        <f>K125/K$4*Quanta!B$12</f>
        <v>21621.574792656316</v>
      </c>
      <c r="Y125" s="62">
        <f>L125/L$4*Quanta!J$12</f>
        <v>20882.647924792087</v>
      </c>
      <c r="Z125" s="62">
        <f>M125/M$4*Quanta!K$12</f>
        <v>20552.24131037953</v>
      </c>
      <c r="AA125" s="62">
        <f>N125/N$4*Quanta!L$12</f>
        <v>20236.175603877899</v>
      </c>
      <c r="AB125" s="62">
        <f>O125/O$4*Quanta!M$12</f>
        <v>19733.491313030539</v>
      </c>
      <c r="AC125" s="62">
        <f>P125/P$4*Quanta!N$12</f>
        <v>19274.585522887533</v>
      </c>
      <c r="AE125" s="29">
        <f>Baselines!J125/X125-1</f>
        <v>6.6157309125768338E-2</v>
      </c>
    </row>
    <row r="126" spans="1:31" x14ac:dyDescent="0.2">
      <c r="A126" s="20" t="s">
        <v>264</v>
      </c>
      <c r="B126" s="20" t="s">
        <v>265</v>
      </c>
      <c r="D126" s="62">
        <v>394140.55772722227</v>
      </c>
      <c r="E126" s="62">
        <f>D126*Populations!F126/Populations!$E126</f>
        <v>396889.74509398785</v>
      </c>
      <c r="F126" s="62">
        <f>D126*Populations!G126/Populations!$E126</f>
        <v>399708.89509762294</v>
      </c>
      <c r="G126" s="62">
        <f>D126*Populations!H126/Populations!$E126</f>
        <v>402598.34588917502</v>
      </c>
      <c r="H126" s="62">
        <f>D126*Populations!I126/Populations!$E126</f>
        <v>405523.5918024354</v>
      </c>
      <c r="I126" s="62">
        <f>D126*Populations!J126/Populations!$E126</f>
        <v>408454.72072909749</v>
      </c>
      <c r="K126" s="62">
        <f t="shared" si="4"/>
        <v>394140.55772722227</v>
      </c>
      <c r="L126" s="62">
        <f>E126/E$4*Populations!F$4</f>
        <v>397050.81114015437</v>
      </c>
      <c r="M126" s="62">
        <f>F126/F$4*Populations!G$4</f>
        <v>400018.08531092404</v>
      </c>
      <c r="N126" s="62">
        <f>G126/G$4*Populations!H$4</f>
        <v>403054.190796346</v>
      </c>
      <c r="O126" s="62">
        <f>H126/H$4*Populations!I$4</f>
        <v>406115.06082969124</v>
      </c>
      <c r="P126" s="62">
        <f>I126/I$4*Populations!J$4</f>
        <v>409177.47627663217</v>
      </c>
      <c r="R126" s="62">
        <f>L126/L$4*Quanta!B$12</f>
        <v>36783.716868732838</v>
      </c>
      <c r="S126" s="62">
        <f>M126/M$4*Quanta!J$12</f>
        <v>35337.137886246732</v>
      </c>
      <c r="T126" s="62">
        <f>N126/N$4*Quanta!K$12</f>
        <v>34621.866815386784</v>
      </c>
      <c r="U126" s="62">
        <f>O126/O$4*Quanta!L$12</f>
        <v>33949.139029958766</v>
      </c>
      <c r="V126" s="62">
        <f>P126/P$4*Quanta!M$12</f>
        <v>32987.774324763341</v>
      </c>
      <c r="X126" s="62">
        <f>K126/K$4*Quanta!B$12</f>
        <v>36787.139422417407</v>
      </c>
      <c r="Y126" s="62">
        <f>L126/L$4*Quanta!J$12</f>
        <v>35327.557742119374</v>
      </c>
      <c r="Z126" s="62">
        <f>M126/M$4*Quanta!K$12</f>
        <v>34608.253547670713</v>
      </c>
      <c r="AA126" s="62">
        <f>N126/N$4*Quanta!L$12</f>
        <v>33927.0906285491</v>
      </c>
      <c r="AB126" s="62">
        <f>O126/O$4*Quanta!M$12</f>
        <v>32964.806734483485</v>
      </c>
      <c r="AC126" s="62">
        <f>P126/P$4*Quanta!N$12</f>
        <v>32092.303315738649</v>
      </c>
      <c r="AE126" s="29">
        <f>Baselines!J126/X126-1</f>
        <v>-9.6287438437218986E-2</v>
      </c>
    </row>
    <row r="127" spans="1:31" x14ac:dyDescent="0.2">
      <c r="A127" s="20" t="s">
        <v>266</v>
      </c>
      <c r="B127" s="20" t="s">
        <v>267</v>
      </c>
      <c r="D127" s="62">
        <v>360123.51094361406</v>
      </c>
      <c r="E127" s="62">
        <f>D127*Populations!F127/Populations!$E127</f>
        <v>363294.30954111303</v>
      </c>
      <c r="F127" s="62">
        <f>D127*Populations!G127/Populations!$E127</f>
        <v>366436.82589613565</v>
      </c>
      <c r="G127" s="62">
        <f>D127*Populations!H127/Populations!$E127</f>
        <v>369615.19340621569</v>
      </c>
      <c r="H127" s="62">
        <f>D127*Populations!I127/Populations!$E127</f>
        <v>372764.97569371463</v>
      </c>
      <c r="I127" s="62">
        <f>D127*Populations!J127/Populations!$E127</f>
        <v>375922.50242101413</v>
      </c>
      <c r="K127" s="62">
        <f t="shared" si="4"/>
        <v>360123.51094361406</v>
      </c>
      <c r="L127" s="62">
        <f>E127/E$4*Populations!F$4</f>
        <v>363441.74186647765</v>
      </c>
      <c r="M127" s="62">
        <f>F127/F$4*Populations!G$4</f>
        <v>366720.27888342162</v>
      </c>
      <c r="N127" s="62">
        <f>G127/G$4*Populations!H$4</f>
        <v>370033.69289894245</v>
      </c>
      <c r="O127" s="62">
        <f>H127/H$4*Populations!I$4</f>
        <v>373308.66523983609</v>
      </c>
      <c r="P127" s="62">
        <f>I127/I$4*Populations!J$4</f>
        <v>376587.69261292304</v>
      </c>
      <c r="R127" s="62">
        <f>L127/L$4*Quanta!B$12</f>
        <v>33670.093993024457</v>
      </c>
      <c r="S127" s="62">
        <f>M127/M$4*Quanta!J$12</f>
        <v>32395.647938051952</v>
      </c>
      <c r="T127" s="62">
        <f>N127/N$4*Quanta!K$12</f>
        <v>31785.446039999497</v>
      </c>
      <c r="U127" s="62">
        <f>O127/O$4*Quanta!L$12</f>
        <v>31206.692387678537</v>
      </c>
      <c r="V127" s="62">
        <f>P127/P$4*Quanta!M$12</f>
        <v>30360.395030638952</v>
      </c>
      <c r="X127" s="62">
        <f>K127/K$4*Quanta!B$12</f>
        <v>33612.155731361803</v>
      </c>
      <c r="Y127" s="62">
        <f>L127/L$4*Quanta!J$12</f>
        <v>32337.194035229499</v>
      </c>
      <c r="Z127" s="62">
        <f>M127/M$4*Quanta!K$12</f>
        <v>31727.436480291002</v>
      </c>
      <c r="AA127" s="62">
        <f>N127/N$4*Quanta!L$12</f>
        <v>31147.58988064326</v>
      </c>
      <c r="AB127" s="62">
        <f>O127/O$4*Quanta!M$12</f>
        <v>30301.87547538372</v>
      </c>
      <c r="AC127" s="62">
        <f>P127/P$4*Quanta!N$12</f>
        <v>29536.245656242823</v>
      </c>
      <c r="AE127" s="29">
        <f>Baselines!J127/X127-1</f>
        <v>-6.6736443484606056E-2</v>
      </c>
    </row>
    <row r="128" spans="1:31" x14ac:dyDescent="0.2">
      <c r="A128" s="20" t="s">
        <v>268</v>
      </c>
      <c r="B128" s="20" t="s">
        <v>269</v>
      </c>
      <c r="D128" s="62">
        <v>187191.94195263568</v>
      </c>
      <c r="E128" s="62">
        <f>D128*Populations!F128/Populations!$E128</f>
        <v>188042.37221063735</v>
      </c>
      <c r="F128" s="62">
        <f>D128*Populations!G128/Populations!$E128</f>
        <v>188962.10607004116</v>
      </c>
      <c r="G128" s="62">
        <f>D128*Populations!H128/Populations!$E128</f>
        <v>189925.20345850434</v>
      </c>
      <c r="H128" s="62">
        <f>D128*Populations!I128/Populations!$E128</f>
        <v>190940.74538554408</v>
      </c>
      <c r="I128" s="62">
        <f>D128*Populations!J128/Populations!$E128</f>
        <v>192001.97786411113</v>
      </c>
      <c r="K128" s="62">
        <f t="shared" si="4"/>
        <v>187191.94195263568</v>
      </c>
      <c r="L128" s="62">
        <f>E128/E$4*Populations!F$4</f>
        <v>188118.68368448652</v>
      </c>
      <c r="M128" s="62">
        <f>F128/F$4*Populations!G$4</f>
        <v>189108.27553136213</v>
      </c>
      <c r="N128" s="62">
        <f>G128/G$4*Populations!H$4</f>
        <v>190140.24765236152</v>
      </c>
      <c r="O128" s="62">
        <f>H128/H$4*Populations!I$4</f>
        <v>191219.23852187363</v>
      </c>
      <c r="P128" s="62">
        <f>I128/I$4*Populations!J$4</f>
        <v>192341.72297561629</v>
      </c>
      <c r="R128" s="62">
        <f>L128/L$4*Quanta!B$12</f>
        <v>17427.755350753556</v>
      </c>
      <c r="S128" s="62">
        <f>M128/M$4*Quanta!J$12</f>
        <v>16705.607704431433</v>
      </c>
      <c r="T128" s="62">
        <f>N128/N$4*Quanta!K$12</f>
        <v>16332.816977930799</v>
      </c>
      <c r="U128" s="62">
        <f>O128/O$4*Quanta!L$12</f>
        <v>15984.948946535898</v>
      </c>
      <c r="V128" s="62">
        <f>P128/P$4*Quanta!M$12</f>
        <v>15506.536206470393</v>
      </c>
      <c r="X128" s="62">
        <f>K128/K$4*Quanta!B$12</f>
        <v>17471.574372030325</v>
      </c>
      <c r="Y128" s="62">
        <f>L128/L$4*Quanta!J$12</f>
        <v>16737.841791964773</v>
      </c>
      <c r="Z128" s="62">
        <f>M128/M$4*Quanta!K$12</f>
        <v>16361.028133178323</v>
      </c>
      <c r="AA128" s="62">
        <f>N128/N$4*Quanta!L$12</f>
        <v>16005.057288924041</v>
      </c>
      <c r="AB128" s="62">
        <f>O128/O$4*Quanta!M$12</f>
        <v>15521.476176999273</v>
      </c>
      <c r="AC128" s="62">
        <f>P128/P$4*Quanta!N$12</f>
        <v>15085.602878668942</v>
      </c>
      <c r="AE128" s="29">
        <f>Baselines!J128/X128-1</f>
        <v>-0.25604872673592172</v>
      </c>
    </row>
    <row r="129" spans="1:31" x14ac:dyDescent="0.2">
      <c r="A129" s="20" t="s">
        <v>270</v>
      </c>
      <c r="B129" s="20" t="s">
        <v>271</v>
      </c>
      <c r="D129" s="62">
        <v>223833.26518507407</v>
      </c>
      <c r="E129" s="62">
        <f>D129*Populations!F129/Populations!$E129</f>
        <v>225550.03355004414</v>
      </c>
      <c r="F129" s="62">
        <f>D129*Populations!G129/Populations!$E129</f>
        <v>227131.96389858643</v>
      </c>
      <c r="G129" s="62">
        <f>D129*Populations!H129/Populations!$E129</f>
        <v>228683.30342774696</v>
      </c>
      <c r="H129" s="62">
        <f>D129*Populations!I129/Populations!$E129</f>
        <v>230110.47123808353</v>
      </c>
      <c r="I129" s="62">
        <f>D129*Populations!J129/Populations!$E129</f>
        <v>231476.42461115893</v>
      </c>
      <c r="K129" s="62">
        <f t="shared" si="4"/>
        <v>223833.26518507407</v>
      </c>
      <c r="L129" s="62">
        <f>E129/E$4*Populations!F$4</f>
        <v>225641.56640662634</v>
      </c>
      <c r="M129" s="62">
        <f>F129/F$4*Populations!G$4</f>
        <v>227307.6592139187</v>
      </c>
      <c r="N129" s="62">
        <f>G129/G$4*Populations!H$4</f>
        <v>228942.23176236878</v>
      </c>
      <c r="O129" s="62">
        <f>H129/H$4*Populations!I$4</f>
        <v>230446.09466255468</v>
      </c>
      <c r="P129" s="62">
        <f>I129/I$4*Populations!J$4</f>
        <v>231886.01926515772</v>
      </c>
      <c r="R129" s="62">
        <f>L129/L$4*Quanta!B$12</f>
        <v>20903.963068819779</v>
      </c>
      <c r="S129" s="62">
        <f>M129/M$4*Quanta!J$12</f>
        <v>20080.097353595505</v>
      </c>
      <c r="T129" s="62">
        <f>N129/N$4*Quanta!K$12</f>
        <v>19665.860416519463</v>
      </c>
      <c r="U129" s="62">
        <f>O129/O$4*Quanta!L$12</f>
        <v>19264.113206308681</v>
      </c>
      <c r="V129" s="62">
        <f>P129/P$4*Quanta!M$12</f>
        <v>18694.586374092651</v>
      </c>
      <c r="X129" s="62">
        <f>K129/K$4*Quanta!B$12</f>
        <v>20891.495108293278</v>
      </c>
      <c r="Y129" s="62">
        <f>L129/L$4*Quanta!J$12</f>
        <v>20076.436674092467</v>
      </c>
      <c r="Z129" s="62">
        <f>M129/M$4*Quanta!K$12</f>
        <v>19665.913598102001</v>
      </c>
      <c r="AA129" s="62">
        <f>N129/N$4*Quanta!L$12</f>
        <v>19271.214697848995</v>
      </c>
      <c r="AB129" s="62">
        <f>O129/O$4*Quanta!M$12</f>
        <v>18705.563289742957</v>
      </c>
      <c r="AC129" s="62">
        <f>P129/P$4*Quanta!N$12</f>
        <v>18187.111696992619</v>
      </c>
      <c r="AE129" s="29">
        <f>Baselines!J129/X129-1</f>
        <v>-2.6015137043855163E-2</v>
      </c>
    </row>
    <row r="130" spans="1:31" x14ac:dyDescent="0.2">
      <c r="A130" s="20" t="s">
        <v>272</v>
      </c>
      <c r="B130" s="20" t="s">
        <v>273</v>
      </c>
      <c r="D130" s="62">
        <v>246415.04641129638</v>
      </c>
      <c r="E130" s="62">
        <f>D130*Populations!F130/Populations!$E130</f>
        <v>248787.86842594881</v>
      </c>
      <c r="F130" s="62">
        <f>D130*Populations!G130/Populations!$E130</f>
        <v>251171.27673164476</v>
      </c>
      <c r="G130" s="62">
        <f>D130*Populations!H130/Populations!$E130</f>
        <v>253560.08874331851</v>
      </c>
      <c r="H130" s="62">
        <f>D130*Populations!I130/Populations!$E130</f>
        <v>255918.90881117829</v>
      </c>
      <c r="I130" s="62">
        <f>D130*Populations!J130/Populations!$E130</f>
        <v>258303.31674643568</v>
      </c>
      <c r="K130" s="62">
        <f t="shared" si="4"/>
        <v>246415.04641129638</v>
      </c>
      <c r="L130" s="62">
        <f>E130/E$4*Populations!F$4</f>
        <v>248888.83167530684</v>
      </c>
      <c r="M130" s="62">
        <f>F130/F$4*Populations!G$4</f>
        <v>251365.56738061516</v>
      </c>
      <c r="N130" s="62">
        <f>G130/G$4*Populations!H$4</f>
        <v>253847.18399916263</v>
      </c>
      <c r="O130" s="62">
        <f>H130/H$4*Populations!I$4</f>
        <v>256292.17466083734</v>
      </c>
      <c r="P130" s="62">
        <f>I130/I$4*Populations!J$4</f>
        <v>258760.38125236632</v>
      </c>
      <c r="R130" s="62">
        <f>L130/L$4*Quanta!B$12</f>
        <v>23057.644158552201</v>
      </c>
      <c r="S130" s="62">
        <f>M130/M$4*Quanta!J$12</f>
        <v>22205.34530952336</v>
      </c>
      <c r="T130" s="62">
        <f>N130/N$4*Quanta!K$12</f>
        <v>21805.165649104241</v>
      </c>
      <c r="U130" s="62">
        <f>O130/O$4*Quanta!L$12</f>
        <v>21424.713114739814</v>
      </c>
      <c r="V130" s="62">
        <f>P130/P$4*Quanta!M$12</f>
        <v>20861.189962401317</v>
      </c>
      <c r="X130" s="62">
        <f>K130/K$4*Quanta!B$12</f>
        <v>22999.167404607666</v>
      </c>
      <c r="Y130" s="62">
        <f>L130/L$4*Quanta!J$12</f>
        <v>22144.859865994164</v>
      </c>
      <c r="Z130" s="62">
        <f>M130/M$4*Quanta!K$12</f>
        <v>21747.324954822157</v>
      </c>
      <c r="AA130" s="62">
        <f>N130/N$4*Quanta!L$12</f>
        <v>21367.589306851205</v>
      </c>
      <c r="AB130" s="62">
        <f>O130/O$4*Quanta!M$12</f>
        <v>20803.518067009118</v>
      </c>
      <c r="AC130" s="62">
        <f>P130/P$4*Quanta!N$12</f>
        <v>20294.901656886141</v>
      </c>
      <c r="AE130" s="29">
        <f>Baselines!J130/X130-1</f>
        <v>-0.20379726457700531</v>
      </c>
    </row>
    <row r="131" spans="1:31" x14ac:dyDescent="0.2">
      <c r="A131" s="20" t="s">
        <v>274</v>
      </c>
      <c r="B131" s="20" t="s">
        <v>275</v>
      </c>
      <c r="D131" s="62">
        <v>191494.69651171204</v>
      </c>
      <c r="E131" s="62">
        <f>D131*Populations!F131/Populations!$E131</f>
        <v>192900.23019754165</v>
      </c>
      <c r="F131" s="62">
        <f>D131*Populations!G131/Populations!$E131</f>
        <v>194348.36251651536</v>
      </c>
      <c r="G131" s="62">
        <f>D131*Populations!H131/Populations!$E131</f>
        <v>195812.83200727266</v>
      </c>
      <c r="H131" s="62">
        <f>D131*Populations!I131/Populations!$E131</f>
        <v>197301.38953782551</v>
      </c>
      <c r="I131" s="62">
        <f>D131*Populations!J131/Populations!$E131</f>
        <v>198815.5341677118</v>
      </c>
      <c r="K131" s="62">
        <f t="shared" si="4"/>
        <v>191494.69651171204</v>
      </c>
      <c r="L131" s="62">
        <f>E131/E$4*Populations!F$4</f>
        <v>192978.51309037671</v>
      </c>
      <c r="M131" s="62">
        <f>F131/F$4*Populations!G$4</f>
        <v>194498.69845448973</v>
      </c>
      <c r="N131" s="62">
        <f>G131/G$4*Populations!H$4</f>
        <v>196034.54251140327</v>
      </c>
      <c r="O131" s="62">
        <f>H131/H$4*Populations!I$4</f>
        <v>197589.15987549556</v>
      </c>
      <c r="P131" s="62">
        <f>I131/I$4*Populations!J$4</f>
        <v>199167.33578234189</v>
      </c>
      <c r="R131" s="62">
        <f>L131/L$4*Quanta!B$12</f>
        <v>17877.981326575842</v>
      </c>
      <c r="S131" s="62">
        <f>M131/M$4*Quanta!J$12</f>
        <v>17181.79146985216</v>
      </c>
      <c r="T131" s="62">
        <f>N131/N$4*Quanta!K$12</f>
        <v>16839.129767228838</v>
      </c>
      <c r="U131" s="62">
        <f>O131/O$4*Quanta!L$12</f>
        <v>16517.441745995759</v>
      </c>
      <c r="V131" s="62">
        <f>P131/P$4*Quanta!M$12</f>
        <v>16056.815212405349</v>
      </c>
      <c r="X131" s="62">
        <f>K131/K$4*Quanta!B$12</f>
        <v>17873.172301403356</v>
      </c>
      <c r="Y131" s="62">
        <f>L131/L$4*Quanta!J$12</f>
        <v>17170.244646048937</v>
      </c>
      <c r="Z131" s="62">
        <f>M131/M$4*Quanta!K$12</f>
        <v>16827.389855568381</v>
      </c>
      <c r="AA131" s="62">
        <f>N131/N$4*Quanta!L$12</f>
        <v>16501.209618909725</v>
      </c>
      <c r="AB131" s="62">
        <f>O131/O$4*Quanta!M$12</f>
        <v>16038.529708348273</v>
      </c>
      <c r="AC131" s="62">
        <f>P131/P$4*Quanta!N$12</f>
        <v>15620.94426280988</v>
      </c>
      <c r="AE131" s="29">
        <f>Baselines!J131/X131-1</f>
        <v>-6.6310125668642472E-2</v>
      </c>
    </row>
    <row r="132" spans="1:31" x14ac:dyDescent="0.2">
      <c r="A132" s="20" t="s">
        <v>276</v>
      </c>
      <c r="B132" s="20" t="s">
        <v>277</v>
      </c>
      <c r="D132" s="62">
        <v>149798.935999582</v>
      </c>
      <c r="E132" s="62">
        <f>D132*Populations!F132/Populations!$E132</f>
        <v>151358.0160042379</v>
      </c>
      <c r="F132" s="62">
        <f>D132*Populations!G132/Populations!$E132</f>
        <v>152933.40135326836</v>
      </c>
      <c r="G132" s="62">
        <f>D132*Populations!H132/Populations!$E132</f>
        <v>154529.93440565711</v>
      </c>
      <c r="H132" s="62">
        <f>D132*Populations!I132/Populations!$E132</f>
        <v>156133.14188844169</v>
      </c>
      <c r="I132" s="62">
        <f>D132*Populations!J132/Populations!$E132</f>
        <v>157752.87175541971</v>
      </c>
      <c r="K132" s="62">
        <f t="shared" si="4"/>
        <v>149798.935999582</v>
      </c>
      <c r="L132" s="62">
        <f>E132/E$4*Populations!F$4</f>
        <v>151419.44020956132</v>
      </c>
      <c r="M132" s="62">
        <f>F132/F$4*Populations!G$4</f>
        <v>153051.70122491303</v>
      </c>
      <c r="N132" s="62">
        <f>G132/G$4*Populations!H$4</f>
        <v>154704.90204852883</v>
      </c>
      <c r="O132" s="62">
        <f>H132/H$4*Populations!I$4</f>
        <v>156360.86703050975</v>
      </c>
      <c r="P132" s="62">
        <f>I132/I$4*Populations!J$4</f>
        <v>158032.01349969243</v>
      </c>
      <c r="R132" s="62">
        <f>L132/L$4*Quanta!B$12</f>
        <v>14027.851501163312</v>
      </c>
      <c r="S132" s="62">
        <f>M132/M$4*Quanta!J$12</f>
        <v>13520.411372664737</v>
      </c>
      <c r="T132" s="62">
        <f>N132/N$4*Quanta!K$12</f>
        <v>13288.963709393542</v>
      </c>
      <c r="U132" s="62">
        <f>O132/O$4*Quanta!L$12</f>
        <v>13070.96762877694</v>
      </c>
      <c r="V132" s="62">
        <f>P132/P$4*Quanta!M$12</f>
        <v>12740.496971762383</v>
      </c>
      <c r="X132" s="62">
        <f>K132/K$4*Quanta!B$12</f>
        <v>13981.495270933892</v>
      </c>
      <c r="Y132" s="62">
        <f>L132/L$4*Quanta!J$12</f>
        <v>13472.530132659613</v>
      </c>
      <c r="Z132" s="62">
        <f>M132/M$4*Quanta!K$12</f>
        <v>13241.53151169909</v>
      </c>
      <c r="AA132" s="62">
        <f>N132/N$4*Quanta!L$12</f>
        <v>13022.286710655464</v>
      </c>
      <c r="AB132" s="62">
        <f>O132/O$4*Quanta!M$12</f>
        <v>12691.983774171282</v>
      </c>
      <c r="AC132" s="62">
        <f>P132/P$4*Quanta!N$12</f>
        <v>12394.649277811848</v>
      </c>
      <c r="AE132" s="29">
        <f>Baselines!J132/X132-1</f>
        <v>-5.5608878440221332E-2</v>
      </c>
    </row>
    <row r="133" spans="1:31" x14ac:dyDescent="0.2">
      <c r="A133" s="20" t="s">
        <v>278</v>
      </c>
      <c r="B133" s="20" t="s">
        <v>279</v>
      </c>
      <c r="D133" s="62">
        <v>279340.49729746499</v>
      </c>
      <c r="E133" s="62">
        <f>D133*Populations!F133/Populations!$E133</f>
        <v>282280.20365825761</v>
      </c>
      <c r="F133" s="62">
        <f>D133*Populations!G133/Populations!$E133</f>
        <v>285219.13362284709</v>
      </c>
      <c r="G133" s="62">
        <f>D133*Populations!H133/Populations!$E133</f>
        <v>288222.11720961618</v>
      </c>
      <c r="H133" s="62">
        <f>D133*Populations!I133/Populations!$E133</f>
        <v>291277.11840658134</v>
      </c>
      <c r="I133" s="62">
        <f>D133*Populations!J133/Populations!$E133</f>
        <v>294370.97121788742</v>
      </c>
      <c r="K133" s="62">
        <f t="shared" si="4"/>
        <v>279340.49729746499</v>
      </c>
      <c r="L133" s="62">
        <f>E133/E$4*Populations!F$4</f>
        <v>282394.75878818054</v>
      </c>
      <c r="M133" s="62">
        <f>F133/F$4*Populations!G$4</f>
        <v>285439.76159946708</v>
      </c>
      <c r="N133" s="62">
        <f>G133/G$4*Populations!H$4</f>
        <v>288548.4587994552</v>
      </c>
      <c r="O133" s="62">
        <f>H133/H$4*Populations!I$4</f>
        <v>291701.9553269688</v>
      </c>
      <c r="P133" s="62">
        <f>I133/I$4*Populations!J$4</f>
        <v>294891.85698975739</v>
      </c>
      <c r="R133" s="62">
        <f>L133/L$4*Quanta!B$12</f>
        <v>26161.711702968569</v>
      </c>
      <c r="S133" s="62">
        <f>M133/M$4*Quanta!J$12</f>
        <v>25215.42046284653</v>
      </c>
      <c r="T133" s="62">
        <f>N133/N$4*Quanta!K$12</f>
        <v>24785.963124714461</v>
      </c>
      <c r="U133" s="62">
        <f>O133/O$4*Quanta!L$12</f>
        <v>24384.789415281077</v>
      </c>
      <c r="V133" s="62">
        <f>P133/P$4*Quanta!M$12</f>
        <v>23774.099486384777</v>
      </c>
      <c r="X133" s="62">
        <f>K133/K$4*Quanta!B$12</f>
        <v>26072.266908195706</v>
      </c>
      <c r="Y133" s="62">
        <f>L133/L$4*Quanta!J$12</f>
        <v>25126.046509044398</v>
      </c>
      <c r="Z133" s="62">
        <f>M133/M$4*Quanta!K$12</f>
        <v>24695.312549038059</v>
      </c>
      <c r="AA133" s="62">
        <f>N133/N$4*Quanta!L$12</f>
        <v>24288.569467731315</v>
      </c>
      <c r="AB133" s="62">
        <f>O133/O$4*Quanta!M$12</f>
        <v>23677.768959809626</v>
      </c>
      <c r="AC133" s="62">
        <f>P133/P$4*Quanta!N$12</f>
        <v>23128.738673432174</v>
      </c>
      <c r="AE133" s="29">
        <f>Baselines!J133/X133-1</f>
        <v>-0.17279920169808849</v>
      </c>
    </row>
    <row r="134" spans="1:31" x14ac:dyDescent="0.2">
      <c r="A134" s="20" t="s">
        <v>280</v>
      </c>
      <c r="B134" s="20" t="s">
        <v>281</v>
      </c>
      <c r="D134" s="62">
        <v>172598.20517908296</v>
      </c>
      <c r="E134" s="62">
        <f>D134*Populations!F134/Populations!$E134</f>
        <v>173690.37630424378</v>
      </c>
      <c r="F134" s="62">
        <f>D134*Populations!G134/Populations!$E134</f>
        <v>174784.86509176201</v>
      </c>
      <c r="G134" s="62">
        <f>D134*Populations!H134/Populations!$E134</f>
        <v>175887.78687914115</v>
      </c>
      <c r="H134" s="62">
        <f>D134*Populations!I134/Populations!$E134</f>
        <v>177024.22654489064</v>
      </c>
      <c r="I134" s="62">
        <f>D134*Populations!J134/Populations!$E134</f>
        <v>178167.02441695353</v>
      </c>
      <c r="K134" s="62">
        <f t="shared" si="4"/>
        <v>172598.20517908296</v>
      </c>
      <c r="L134" s="62">
        <f>E134/E$4*Populations!F$4</f>
        <v>173760.86344208071</v>
      </c>
      <c r="M134" s="62">
        <f>F134/F$4*Populations!G$4</f>
        <v>174920.06791156996</v>
      </c>
      <c r="N134" s="62">
        <f>G134/G$4*Populations!H$4</f>
        <v>176086.93710591455</v>
      </c>
      <c r="O134" s="62">
        <f>H134/H$4*Populations!I$4</f>
        <v>177282.42199687369</v>
      </c>
      <c r="P134" s="62">
        <f>I134/I$4*Populations!J$4</f>
        <v>178482.28875042783</v>
      </c>
      <c r="R134" s="62">
        <f>L134/L$4*Quanta!B$12</f>
        <v>16097.613263567662</v>
      </c>
      <c r="S134" s="62">
        <f>M134/M$4*Quanta!J$12</f>
        <v>15452.237750846485</v>
      </c>
      <c r="T134" s="62">
        <f>N134/N$4*Quanta!K$12</f>
        <v>15125.654623178852</v>
      </c>
      <c r="U134" s="62">
        <f>O134/O$4*Quanta!L$12</f>
        <v>14819.902467157317</v>
      </c>
      <c r="V134" s="62">
        <f>P134/P$4*Quanta!M$12</f>
        <v>14389.192474235424</v>
      </c>
      <c r="X134" s="62">
        <f>K134/K$4*Quanta!B$12</f>
        <v>16109.466822179296</v>
      </c>
      <c r="Y134" s="62">
        <f>L134/L$4*Quanta!J$12</f>
        <v>15460.35611649661</v>
      </c>
      <c r="Z134" s="62">
        <f>M134/M$4*Quanta!K$12</f>
        <v>15133.51091652274</v>
      </c>
      <c r="AA134" s="62">
        <f>N134/N$4*Quanta!L$12</f>
        <v>14822.119730085058</v>
      </c>
      <c r="AB134" s="62">
        <f>O134/O$4*Quanta!M$12</f>
        <v>14390.209431309082</v>
      </c>
      <c r="AC134" s="62">
        <f>P134/P$4*Quanta!N$12</f>
        <v>13998.590047496938</v>
      </c>
      <c r="AE134" s="29">
        <f>Baselines!J134/X134-1</f>
        <v>-0.21598894988807538</v>
      </c>
    </row>
    <row r="135" spans="1:31" x14ac:dyDescent="0.2">
      <c r="A135" s="20" t="s">
        <v>282</v>
      </c>
      <c r="B135" s="20" t="s">
        <v>283</v>
      </c>
      <c r="D135" s="62">
        <v>232469.10104626731</v>
      </c>
      <c r="E135" s="62">
        <f>D135*Populations!F135/Populations!$E135</f>
        <v>234201.307083024</v>
      </c>
      <c r="F135" s="62">
        <f>D135*Populations!G135/Populations!$E135</f>
        <v>235911.85107213707</v>
      </c>
      <c r="G135" s="62">
        <f>D135*Populations!H135/Populations!$E135</f>
        <v>237605.67762264452</v>
      </c>
      <c r="H135" s="62">
        <f>D135*Populations!I135/Populations!$E135</f>
        <v>239291.64393559855</v>
      </c>
      <c r="I135" s="62">
        <f>D135*Populations!J135/Populations!$E135</f>
        <v>241022.88290745165</v>
      </c>
      <c r="K135" s="62">
        <f t="shared" si="4"/>
        <v>232469.10104626731</v>
      </c>
      <c r="L135" s="62">
        <f>E135/E$4*Populations!F$4</f>
        <v>234296.35080487668</v>
      </c>
      <c r="M135" s="62">
        <f>F135/F$4*Populations!G$4</f>
        <v>236094.33796809529</v>
      </c>
      <c r="N135" s="62">
        <f>G135/G$4*Populations!H$4</f>
        <v>237874.70838038393</v>
      </c>
      <c r="O135" s="62">
        <f>H135/H$4*Populations!I$4</f>
        <v>239640.65839179812</v>
      </c>
      <c r="P135" s="62">
        <f>I135/I$4*Populations!J$4</f>
        <v>241449.36990065669</v>
      </c>
      <c r="R135" s="62">
        <f>L135/L$4*Quanta!B$12</f>
        <v>21705.762561310403</v>
      </c>
      <c r="S135" s="62">
        <f>M135/M$4*Quanta!J$12</f>
        <v>20856.302455565215</v>
      </c>
      <c r="T135" s="62">
        <f>N135/N$4*Quanta!K$12</f>
        <v>20433.149339106894</v>
      </c>
      <c r="U135" s="62">
        <f>O135/O$4*Quanta!L$12</f>
        <v>20032.731641010869</v>
      </c>
      <c r="V135" s="62">
        <f>P135/P$4*Quanta!M$12</f>
        <v>19465.581042281912</v>
      </c>
      <c r="X135" s="62">
        <f>K135/K$4*Quanta!B$12</f>
        <v>21697.521515945271</v>
      </c>
      <c r="Y135" s="62">
        <f>L135/L$4*Quanta!J$12</f>
        <v>20846.495283711716</v>
      </c>
      <c r="Z135" s="62">
        <f>M135/M$4*Quanta!K$12</f>
        <v>20426.108242626917</v>
      </c>
      <c r="AA135" s="62">
        <f>N135/N$4*Quanta!L$12</f>
        <v>20023.106008439343</v>
      </c>
      <c r="AB135" s="62">
        <f>O135/O$4*Quanta!M$12</f>
        <v>19451.896153447091</v>
      </c>
      <c r="AC135" s="62">
        <f>P135/P$4*Quanta!N$12</f>
        <v>18937.177297137488</v>
      </c>
      <c r="AE135" s="29">
        <f>Baselines!J135/X135-1</f>
        <v>-6.9893767121318229E-2</v>
      </c>
    </row>
    <row r="136" spans="1:31" x14ac:dyDescent="0.2">
      <c r="A136" s="20" t="s">
        <v>285</v>
      </c>
      <c r="B136" s="20" t="s">
        <v>286</v>
      </c>
      <c r="D136" s="62">
        <v>189230.42098481028</v>
      </c>
      <c r="E136" s="62">
        <f>D136*Populations!F136/Populations!$E136</f>
        <v>193005.76142898184</v>
      </c>
      <c r="F136" s="62">
        <f>D136*Populations!G136/Populations!$E136</f>
        <v>196683.46238777219</v>
      </c>
      <c r="G136" s="62">
        <f>D136*Populations!H136/Populations!$E136</f>
        <v>200372.98336030816</v>
      </c>
      <c r="H136" s="62">
        <f>D136*Populations!I136/Populations!$E136</f>
        <v>203968.48846718326</v>
      </c>
      <c r="I136" s="62">
        <f>D136*Populations!J136/Populations!$E136</f>
        <v>207500.76772205139</v>
      </c>
      <c r="K136" s="62">
        <f t="shared" si="4"/>
        <v>189230.42098481028</v>
      </c>
      <c r="L136" s="62">
        <f>E136/E$4*Populations!F$4</f>
        <v>193084.08714856766</v>
      </c>
      <c r="M136" s="62">
        <f>F136/F$4*Populations!G$4</f>
        <v>196835.60461536414</v>
      </c>
      <c r="N136" s="62">
        <f>G136/G$4*Populations!H$4</f>
        <v>200599.85712899623</v>
      </c>
      <c r="O136" s="62">
        <f>H136/H$4*Populations!I$4</f>
        <v>204265.98298021097</v>
      </c>
      <c r="P136" s="62">
        <f>I136/I$4*Populations!J$4</f>
        <v>207867.93774941968</v>
      </c>
      <c r="R136" s="62">
        <f>L136/L$4*Quanta!B$12</f>
        <v>17887.761954536349</v>
      </c>
      <c r="S136" s="62">
        <f>M136/M$4*Quanta!J$12</f>
        <v>17388.231074126179</v>
      </c>
      <c r="T136" s="62">
        <f>N136/N$4*Quanta!K$12</f>
        <v>17231.284763430096</v>
      </c>
      <c r="U136" s="62">
        <f>O136/O$4*Quanta!L$12</f>
        <v>17075.589959946097</v>
      </c>
      <c r="V136" s="62">
        <f>P136/P$4*Quanta!M$12</f>
        <v>16758.255322919922</v>
      </c>
      <c r="X136" s="62">
        <f>K136/K$4*Quanta!B$12</f>
        <v>17661.835970072156</v>
      </c>
      <c r="Y136" s="62">
        <f>L136/L$4*Quanta!J$12</f>
        <v>17179.63808772483</v>
      </c>
      <c r="Z136" s="62">
        <f>M136/M$4*Quanta!K$12</f>
        <v>17029.571316613557</v>
      </c>
      <c r="AA136" s="62">
        <f>N136/N$4*Quanta!L$12</f>
        <v>16885.495023492396</v>
      </c>
      <c r="AB136" s="62">
        <f>O136/O$4*Quanta!M$12</f>
        <v>16580.494792818707</v>
      </c>
      <c r="AC136" s="62">
        <f>P136/P$4*Quanta!N$12</f>
        <v>16303.343401437442</v>
      </c>
      <c r="AE136" s="29">
        <f>Baselines!J136/X136-1</f>
        <v>0.15502992409035632</v>
      </c>
    </row>
    <row r="137" spans="1:31" x14ac:dyDescent="0.2">
      <c r="A137" s="20" t="s">
        <v>287</v>
      </c>
      <c r="B137" s="20" t="s">
        <v>288</v>
      </c>
      <c r="D137" s="62">
        <v>307679.60859976354</v>
      </c>
      <c r="E137" s="62">
        <f>D137*Populations!F137/Populations!$E137</f>
        <v>312724.73780833185</v>
      </c>
      <c r="F137" s="62">
        <f>D137*Populations!G137/Populations!$E137</f>
        <v>317570.3825334945</v>
      </c>
      <c r="G137" s="62">
        <f>D137*Populations!H137/Populations!$E137</f>
        <v>322384.0468798246</v>
      </c>
      <c r="H137" s="62">
        <f>D137*Populations!I137/Populations!$E137</f>
        <v>327001.79131145967</v>
      </c>
      <c r="I137" s="62">
        <f>D137*Populations!J137/Populations!$E137</f>
        <v>331576.25963849958</v>
      </c>
      <c r="K137" s="62">
        <f t="shared" si="4"/>
        <v>307679.60859976354</v>
      </c>
      <c r="L137" s="62">
        <f>E137/E$4*Populations!F$4</f>
        <v>312851.64795826614</v>
      </c>
      <c r="M137" s="62">
        <f>F137/F$4*Populations!G$4</f>
        <v>317816.0354461965</v>
      </c>
      <c r="N137" s="62">
        <f>G137/G$4*Populations!H$4</f>
        <v>322749.06856315711</v>
      </c>
      <c r="O137" s="62">
        <f>H137/H$4*Populations!I$4</f>
        <v>327478.73380094161</v>
      </c>
      <c r="P137" s="62">
        <f>I137/I$4*Populations!J$4</f>
        <v>332162.97970543068</v>
      </c>
      <c r="R137" s="62">
        <f>L137/L$4*Quanta!B$12</f>
        <v>28983.309232810523</v>
      </c>
      <c r="S137" s="62">
        <f>M137/M$4*Quanta!J$12</f>
        <v>28075.503282040801</v>
      </c>
      <c r="T137" s="62">
        <f>N137/N$4*Quanta!K$12</f>
        <v>27723.754080080551</v>
      </c>
      <c r="U137" s="62">
        <f>O137/O$4*Quanta!L$12</f>
        <v>27375.544852854691</v>
      </c>
      <c r="V137" s="62">
        <f>P137/P$4*Quanta!M$12</f>
        <v>26778.887032764702</v>
      </c>
      <c r="X137" s="62">
        <f>K137/K$4*Quanta!B$12</f>
        <v>28717.30005220056</v>
      </c>
      <c r="Y137" s="62">
        <f>L137/L$4*Quanta!J$12</f>
        <v>27835.945294320336</v>
      </c>
      <c r="Z137" s="62">
        <f>M137/M$4*Quanta!K$12</f>
        <v>27496.401638161384</v>
      </c>
      <c r="AA137" s="62">
        <f>N137/N$4*Quanta!L$12</f>
        <v>27167.406144040786</v>
      </c>
      <c r="AB137" s="62">
        <f>O137/O$4*Quanta!M$12</f>
        <v>26581.809468840456</v>
      </c>
      <c r="AC137" s="62">
        <f>P137/P$4*Quanta!N$12</f>
        <v>26051.959633671067</v>
      </c>
      <c r="AE137" s="29">
        <f>Baselines!J137/X137-1</f>
        <v>0.19761858172104185</v>
      </c>
    </row>
    <row r="138" spans="1:31" x14ac:dyDescent="0.2">
      <c r="A138" s="20" t="s">
        <v>289</v>
      </c>
      <c r="B138" s="20" t="s">
        <v>290</v>
      </c>
      <c r="D138" s="62">
        <v>210025.06406246067</v>
      </c>
      <c r="E138" s="62">
        <f>D138*Populations!F138/Populations!$E138</f>
        <v>212082.54647281047</v>
      </c>
      <c r="F138" s="62">
        <f>D138*Populations!G138/Populations!$E138</f>
        <v>214135.17279663819</v>
      </c>
      <c r="G138" s="62">
        <f>D138*Populations!H138/Populations!$E138</f>
        <v>216238.58078356655</v>
      </c>
      <c r="H138" s="62">
        <f>D138*Populations!I138/Populations!$E138</f>
        <v>218341.94863033676</v>
      </c>
      <c r="I138" s="62">
        <f>D138*Populations!J138/Populations!$E138</f>
        <v>220480.39984792858</v>
      </c>
      <c r="K138" s="62">
        <f t="shared" ref="K138:K201" si="5">D138</f>
        <v>210025.06406246067</v>
      </c>
      <c r="L138" s="62">
        <f>E138/E$4*Populations!F$4</f>
        <v>212168.61394531021</v>
      </c>
      <c r="M138" s="62">
        <f>F138/F$4*Populations!G$4</f>
        <v>214300.81459386687</v>
      </c>
      <c r="N138" s="62">
        <f>G138/G$4*Populations!H$4</f>
        <v>216483.41849040403</v>
      </c>
      <c r="O138" s="62">
        <f>H138/H$4*Populations!I$4</f>
        <v>218660.40729113013</v>
      </c>
      <c r="P138" s="62">
        <f>I138/I$4*Populations!J$4</f>
        <v>220870.5371728891</v>
      </c>
      <c r="R138" s="62">
        <f>L138/L$4*Quanta!B$12</f>
        <v>19655.797204859326</v>
      </c>
      <c r="S138" s="62">
        <f>M138/M$4*Quanta!J$12</f>
        <v>18931.087649580491</v>
      </c>
      <c r="T138" s="62">
        <f>N138/N$4*Quanta!K$12</f>
        <v>18595.663446411079</v>
      </c>
      <c r="U138" s="62">
        <f>O138/O$4*Quanta!L$12</f>
        <v>18278.890106434741</v>
      </c>
      <c r="V138" s="62">
        <f>P138/P$4*Quanta!M$12</f>
        <v>17806.521271768783</v>
      </c>
      <c r="X138" s="62">
        <f>K138/K$4*Quanta!B$12</f>
        <v>19602.705589144342</v>
      </c>
      <c r="Y138" s="62">
        <f>L138/L$4*Quanta!J$12</f>
        <v>18877.682024360838</v>
      </c>
      <c r="Z138" s="62">
        <f>M138/M$4*Quanta!K$12</f>
        <v>18540.604035870521</v>
      </c>
      <c r="AA138" s="62">
        <f>N138/N$4*Quanta!L$12</f>
        <v>18222.49396338157</v>
      </c>
      <c r="AB138" s="62">
        <f>O138/O$4*Quanta!M$12</f>
        <v>17748.906066446874</v>
      </c>
      <c r="AC138" s="62">
        <f>P138/P$4*Quanta!N$12</f>
        <v>17323.153603084309</v>
      </c>
      <c r="AE138" s="29">
        <f>Baselines!J138/X138-1</f>
        <v>5.8297808515808125E-2</v>
      </c>
    </row>
    <row r="139" spans="1:31" x14ac:dyDescent="0.2">
      <c r="A139" s="20" t="s">
        <v>291</v>
      </c>
      <c r="B139" s="20" t="s">
        <v>292</v>
      </c>
      <c r="D139" s="62">
        <v>278620.24712831056</v>
      </c>
      <c r="E139" s="62">
        <f>D139*Populations!F139/Populations!$E139</f>
        <v>281228.16178332677</v>
      </c>
      <c r="F139" s="62">
        <f>D139*Populations!G139/Populations!$E139</f>
        <v>283633.04943885893</v>
      </c>
      <c r="G139" s="62">
        <f>D139*Populations!H139/Populations!$E139</f>
        <v>286102.1872387316</v>
      </c>
      <c r="H139" s="62">
        <f>D139*Populations!I139/Populations!$E139</f>
        <v>288377.0191212545</v>
      </c>
      <c r="I139" s="62">
        <f>D139*Populations!J139/Populations!$E139</f>
        <v>290629.1487100051</v>
      </c>
      <c r="K139" s="62">
        <f t="shared" si="5"/>
        <v>278620.24712831056</v>
      </c>
      <c r="L139" s="62">
        <f>E139/E$4*Populations!F$4</f>
        <v>281342.28997295385</v>
      </c>
      <c r="M139" s="62">
        <f>F139/F$4*Populations!G$4</f>
        <v>283852.4505183216</v>
      </c>
      <c r="N139" s="62">
        <f>G139/G$4*Populations!H$4</f>
        <v>286426.12852243264</v>
      </c>
      <c r="O139" s="62">
        <f>H139/H$4*Populations!I$4</f>
        <v>288797.62615480454</v>
      </c>
      <c r="P139" s="62">
        <f>I139/I$4*Populations!J$4</f>
        <v>291143.41337349208</v>
      </c>
      <c r="R139" s="62">
        <f>L139/L$4*Quanta!B$12</f>
        <v>26064.208527490093</v>
      </c>
      <c r="S139" s="62">
        <f>M139/M$4*Quanta!J$12</f>
        <v>25075.199226351167</v>
      </c>
      <c r="T139" s="62">
        <f>N139/N$4*Quanta!K$12</f>
        <v>24603.657524457183</v>
      </c>
      <c r="U139" s="62">
        <f>O139/O$4*Quanta!L$12</f>
        <v>24142.002371990606</v>
      </c>
      <c r="V139" s="62">
        <f>P139/P$4*Quanta!M$12</f>
        <v>23471.901004670544</v>
      </c>
      <c r="X139" s="62">
        <f>K139/K$4*Quanta!B$12</f>
        <v>26005.042302982554</v>
      </c>
      <c r="Y139" s="62">
        <f>L139/L$4*Quanta!J$12</f>
        <v>25032.403197411481</v>
      </c>
      <c r="Z139" s="62">
        <f>M139/M$4*Quanta!K$12</f>
        <v>24557.983597241764</v>
      </c>
      <c r="AA139" s="62">
        <f>N139/N$4*Quanta!L$12</f>
        <v>24109.922294977714</v>
      </c>
      <c r="AB139" s="62">
        <f>O139/O$4*Quanta!M$12</f>
        <v>23442.021362421536</v>
      </c>
      <c r="AC139" s="62">
        <f>P139/P$4*Quanta!N$12</f>
        <v>22834.743533255391</v>
      </c>
      <c r="AE139" s="29">
        <f>Baselines!J139/X139-1</f>
        <v>0.26312758731117736</v>
      </c>
    </row>
    <row r="140" spans="1:31" x14ac:dyDescent="0.2">
      <c r="A140" s="20" t="s">
        <v>293</v>
      </c>
      <c r="B140" s="20" t="s">
        <v>294</v>
      </c>
      <c r="D140" s="62">
        <v>276932.56885335466</v>
      </c>
      <c r="E140" s="62">
        <f>D140*Populations!F140/Populations!$E140</f>
        <v>280002.71033905691</v>
      </c>
      <c r="F140" s="62">
        <f>D140*Populations!G140/Populations!$E140</f>
        <v>283100.61996577756</v>
      </c>
      <c r="G140" s="62">
        <f>D140*Populations!H140/Populations!$E140</f>
        <v>286264.71423253417</v>
      </c>
      <c r="H140" s="62">
        <f>D140*Populations!I140/Populations!$E140</f>
        <v>289474.35895363119</v>
      </c>
      <c r="I140" s="62">
        <f>D140*Populations!J140/Populations!$E140</f>
        <v>292709.44996761525</v>
      </c>
      <c r="K140" s="62">
        <f t="shared" si="5"/>
        <v>276932.56885335466</v>
      </c>
      <c r="L140" s="62">
        <f>E140/E$4*Populations!F$4</f>
        <v>280116.34121520753</v>
      </c>
      <c r="M140" s="62">
        <f>F140/F$4*Populations!G$4</f>
        <v>283319.60919055203</v>
      </c>
      <c r="N140" s="62">
        <f>G140/G$4*Populations!H$4</f>
        <v>286588.83953860676</v>
      </c>
      <c r="O140" s="62">
        <f>H140/H$4*Populations!I$4</f>
        <v>289896.56649214897</v>
      </c>
      <c r="P140" s="62">
        <f>I140/I$4*Populations!J$4</f>
        <v>293227.39569830056</v>
      </c>
      <c r="R140" s="62">
        <f>L140/L$4*Quanta!B$12</f>
        <v>25950.633763920105</v>
      </c>
      <c r="S140" s="62">
        <f>M140/M$4*Quanta!J$12</f>
        <v>25028.128635889618</v>
      </c>
      <c r="T140" s="62">
        <f>N140/N$4*Quanta!K$12</f>
        <v>24617.634203673064</v>
      </c>
      <c r="U140" s="62">
        <f>O140/O$4*Quanta!L$12</f>
        <v>24233.868155598622</v>
      </c>
      <c r="V140" s="62">
        <f>P140/P$4*Quanta!M$12</f>
        <v>23639.911080037207</v>
      </c>
      <c r="X140" s="62">
        <f>K140/K$4*Quanta!B$12</f>
        <v>25847.522720732522</v>
      </c>
      <c r="Y140" s="62">
        <f>L140/L$4*Quanta!J$12</f>
        <v>24923.324524574127</v>
      </c>
      <c r="Z140" s="62">
        <f>M140/M$4*Quanta!K$12</f>
        <v>24511.883912129295</v>
      </c>
      <c r="AA140" s="62">
        <f>N140/N$4*Quanta!L$12</f>
        <v>24123.618496426694</v>
      </c>
      <c r="AB140" s="62">
        <f>O140/O$4*Quanta!M$12</f>
        <v>23531.223559846268</v>
      </c>
      <c r="AC140" s="62">
        <f>P140/P$4*Quanta!N$12</f>
        <v>22998.192884087148</v>
      </c>
      <c r="AE140" s="29">
        <f>Baselines!J140/X140-1</f>
        <v>0.12850225605909849</v>
      </c>
    </row>
    <row r="141" spans="1:31" x14ac:dyDescent="0.2">
      <c r="A141" s="20" t="s">
        <v>295</v>
      </c>
      <c r="B141" s="20" t="s">
        <v>296</v>
      </c>
      <c r="D141" s="62">
        <v>171623.7880625207</v>
      </c>
      <c r="E141" s="62">
        <f>D141*Populations!F141/Populations!$E141</f>
        <v>174125.55279317941</v>
      </c>
      <c r="F141" s="62">
        <f>D141*Populations!G141/Populations!$E141</f>
        <v>176310.45273599366</v>
      </c>
      <c r="G141" s="62">
        <f>D141*Populations!H141/Populations!$E141</f>
        <v>178438.21587397758</v>
      </c>
      <c r="H141" s="62">
        <f>D141*Populations!I141/Populations!$E141</f>
        <v>180288.6786917737</v>
      </c>
      <c r="I141" s="62">
        <f>D141*Populations!J141/Populations!$E141</f>
        <v>182020.48176727729</v>
      </c>
      <c r="K141" s="62">
        <f t="shared" si="5"/>
        <v>171623.7880625207</v>
      </c>
      <c r="L141" s="62">
        <f>E141/E$4*Populations!F$4</f>
        <v>174196.21653461296</v>
      </c>
      <c r="M141" s="62">
        <f>F141/F$4*Populations!G$4</f>
        <v>176446.83565655723</v>
      </c>
      <c r="N141" s="62">
        <f>G141/G$4*Populations!H$4</f>
        <v>178640.25384254198</v>
      </c>
      <c r="O141" s="62">
        <f>H141/H$4*Populations!I$4</f>
        <v>180551.63545080493</v>
      </c>
      <c r="P141" s="62">
        <f>I141/I$4*Populations!J$4</f>
        <v>182342.56474559958</v>
      </c>
      <c r="R141" s="62">
        <f>L141/L$4*Quanta!B$12</f>
        <v>16137.945393472268</v>
      </c>
      <c r="S141" s="62">
        <f>M141/M$4*Quanta!J$12</f>
        <v>15587.110658612528</v>
      </c>
      <c r="T141" s="62">
        <f>N141/N$4*Quanta!K$12</f>
        <v>15344.981438310964</v>
      </c>
      <c r="U141" s="62">
        <f>O141/O$4*Quanta!L$12</f>
        <v>15093.191967525459</v>
      </c>
      <c r="V141" s="62">
        <f>P141/P$4*Quanta!M$12</f>
        <v>14700.406851230933</v>
      </c>
      <c r="X141" s="62">
        <f>K141/K$4*Quanta!B$12</f>
        <v>16018.519525282807</v>
      </c>
      <c r="Y141" s="62">
        <f>L141/L$4*Quanta!J$12</f>
        <v>15499.091616042573</v>
      </c>
      <c r="Z141" s="62">
        <f>M141/M$4*Quanta!K$12</f>
        <v>15265.601857325715</v>
      </c>
      <c r="AA141" s="62">
        <f>N141/N$4*Quanta!L$12</f>
        <v>15037.045192479571</v>
      </c>
      <c r="AB141" s="62">
        <f>O141/O$4*Quanta!M$12</f>
        <v>14655.575087688447</v>
      </c>
      <c r="AC141" s="62">
        <f>P141/P$4*Quanta!N$12</f>
        <v>14301.356341592173</v>
      </c>
      <c r="AE141" s="29">
        <f>Baselines!J141/X141-1</f>
        <v>0.38079205716317355</v>
      </c>
    </row>
    <row r="142" spans="1:31" x14ac:dyDescent="0.2">
      <c r="A142" s="20" t="s">
        <v>297</v>
      </c>
      <c r="B142" s="20" t="s">
        <v>298</v>
      </c>
      <c r="D142" s="62">
        <v>127143.00883187084</v>
      </c>
      <c r="E142" s="62">
        <f>D142*Populations!F142/Populations!$E142</f>
        <v>128903.40579161834</v>
      </c>
      <c r="F142" s="62">
        <f>D142*Populations!G142/Populations!$E142</f>
        <v>130413.01639154785</v>
      </c>
      <c r="G142" s="62">
        <f>D142*Populations!H142/Populations!$E142</f>
        <v>131888.4656567433</v>
      </c>
      <c r="H142" s="62">
        <f>D142*Populations!I142/Populations!$E142</f>
        <v>133175.25201478947</v>
      </c>
      <c r="I142" s="62">
        <f>D142*Populations!J142/Populations!$E142</f>
        <v>134396.23819040891</v>
      </c>
      <c r="K142" s="62">
        <f t="shared" si="5"/>
        <v>127143.00883187084</v>
      </c>
      <c r="L142" s="62">
        <f>E142/E$4*Populations!F$4</f>
        <v>128955.71745289177</v>
      </c>
      <c r="M142" s="62">
        <f>F142/F$4*Populations!G$4</f>
        <v>130513.89587871937</v>
      </c>
      <c r="N142" s="62">
        <f>G142/G$4*Populations!H$4</f>
        <v>132037.79733184355</v>
      </c>
      <c r="O142" s="62">
        <f>H142/H$4*Populations!I$4</f>
        <v>133369.49234594661</v>
      </c>
      <c r="P142" s="62">
        <f>I142/I$4*Populations!J$4</f>
        <v>134634.0506621231</v>
      </c>
      <c r="R142" s="62">
        <f>L142/L$4*Quanta!B$12</f>
        <v>11946.759624468041</v>
      </c>
      <c r="S142" s="62">
        <f>M142/M$4*Quanta!J$12</f>
        <v>11529.447552734455</v>
      </c>
      <c r="T142" s="62">
        <f>N142/N$4*Quanta!K$12</f>
        <v>11341.886868334139</v>
      </c>
      <c r="U142" s="62">
        <f>O142/O$4*Quanta!L$12</f>
        <v>11149.006463235643</v>
      </c>
      <c r="V142" s="62">
        <f>P142/P$4*Quanta!M$12</f>
        <v>10854.159715937691</v>
      </c>
      <c r="X142" s="62">
        <f>K142/K$4*Quanta!B$12</f>
        <v>11866.902557439184</v>
      </c>
      <c r="Y142" s="62">
        <f>L142/L$4*Quanta!J$12</f>
        <v>11473.822560421264</v>
      </c>
      <c r="Z142" s="62">
        <f>M142/M$4*Quanta!K$12</f>
        <v>11291.634468362037</v>
      </c>
      <c r="AA142" s="62">
        <f>N142/N$4*Quanta!L$12</f>
        <v>11114.282939523937</v>
      </c>
      <c r="AB142" s="62">
        <f>O142/O$4*Quanta!M$12</f>
        <v>10825.748571053424</v>
      </c>
      <c r="AC142" s="62">
        <f>P142/P$4*Quanta!N$12</f>
        <v>10559.517668940009</v>
      </c>
      <c r="AE142" s="29">
        <f>Baselines!J142/X142-1</f>
        <v>0.80055308485487009</v>
      </c>
    </row>
    <row r="143" spans="1:31" x14ac:dyDescent="0.2">
      <c r="A143" s="20" t="s">
        <v>299</v>
      </c>
      <c r="B143" s="20" t="s">
        <v>300</v>
      </c>
      <c r="D143" s="62">
        <v>238005.31463642375</v>
      </c>
      <c r="E143" s="62">
        <f>D143*Populations!F143/Populations!$E143</f>
        <v>241378.37605739216</v>
      </c>
      <c r="F143" s="62">
        <f>D143*Populations!G143/Populations!$E143</f>
        <v>244609.15894515964</v>
      </c>
      <c r="G143" s="62">
        <f>D143*Populations!H143/Populations!$E143</f>
        <v>247865.31215448579</v>
      </c>
      <c r="H143" s="62">
        <f>D143*Populations!I143/Populations!$E143</f>
        <v>250949.1213578413</v>
      </c>
      <c r="I143" s="62">
        <f>D143*Populations!J143/Populations!$E143</f>
        <v>253948.46700328574</v>
      </c>
      <c r="K143" s="62">
        <f t="shared" si="5"/>
        <v>238005.31463642375</v>
      </c>
      <c r="L143" s="62">
        <f>E143/E$4*Populations!F$4</f>
        <v>241476.33238189347</v>
      </c>
      <c r="M143" s="62">
        <f>F143/F$4*Populations!G$4</f>
        <v>244798.37354347669</v>
      </c>
      <c r="N143" s="62">
        <f>G143/G$4*Populations!H$4</f>
        <v>248145.95945809162</v>
      </c>
      <c r="O143" s="62">
        <f>H143/H$4*Populations!I$4</f>
        <v>251315.13861479177</v>
      </c>
      <c r="P143" s="62">
        <f>I143/I$4*Populations!J$4</f>
        <v>254397.82565676616</v>
      </c>
      <c r="R143" s="62">
        <f>L143/L$4*Quanta!B$12</f>
        <v>22370.932867078842</v>
      </c>
      <c r="S143" s="62">
        <f>M143/M$4*Quanta!J$12</f>
        <v>21625.206954108016</v>
      </c>
      <c r="T143" s="62">
        <f>N143/N$4*Quanta!K$12</f>
        <v>21315.437366275615</v>
      </c>
      <c r="U143" s="62">
        <f>O143/O$4*Quanta!L$12</f>
        <v>21008.658392860943</v>
      </c>
      <c r="V143" s="62">
        <f>P143/P$4*Quanta!M$12</f>
        <v>20509.481943728268</v>
      </c>
      <c r="X143" s="62">
        <f>K143/K$4*Quanta!B$12</f>
        <v>22214.244439330178</v>
      </c>
      <c r="Y143" s="62">
        <f>L143/L$4*Quanta!J$12</f>
        <v>21485.333454123807</v>
      </c>
      <c r="Z143" s="62">
        <f>M143/M$4*Quanta!K$12</f>
        <v>21179.152870213205</v>
      </c>
      <c r="AA143" s="62">
        <f>N143/N$4*Quanta!L$12</f>
        <v>20887.688672853434</v>
      </c>
      <c r="AB143" s="62">
        <f>O143/O$4*Quanta!M$12</f>
        <v>20399.526570034683</v>
      </c>
      <c r="AC143" s="62">
        <f>P143/P$4*Quanta!N$12</f>
        <v>19952.740942958866</v>
      </c>
      <c r="AE143" s="29">
        <f>Baselines!J143/X143-1</f>
        <v>0.38033209052079342</v>
      </c>
    </row>
    <row r="144" spans="1:31" x14ac:dyDescent="0.2">
      <c r="A144" s="20" t="s">
        <v>301</v>
      </c>
      <c r="B144" s="20" t="s">
        <v>302</v>
      </c>
      <c r="D144" s="62">
        <v>351248.39857640705</v>
      </c>
      <c r="E144" s="62">
        <f>D144*Populations!F144/Populations!$E144</f>
        <v>355273.04398250947</v>
      </c>
      <c r="F144" s="62">
        <f>D144*Populations!G144/Populations!$E144</f>
        <v>359246.43498262262</v>
      </c>
      <c r="G144" s="62">
        <f>D144*Populations!H144/Populations!$E144</f>
        <v>363249.28852748463</v>
      </c>
      <c r="H144" s="62">
        <f>D144*Populations!I144/Populations!$E144</f>
        <v>367179.2913305352</v>
      </c>
      <c r="I144" s="62">
        <f>D144*Populations!J144/Populations!$E144</f>
        <v>371122.0410996516</v>
      </c>
      <c r="K144" s="62">
        <f t="shared" si="5"/>
        <v>351248.39857640705</v>
      </c>
      <c r="L144" s="62">
        <f>E144/E$4*Populations!F$4</f>
        <v>355417.22111283633</v>
      </c>
      <c r="M144" s="62">
        <f>F144/F$4*Populations!G$4</f>
        <v>359524.32592581218</v>
      </c>
      <c r="N144" s="62">
        <f>G144/G$4*Populations!H$4</f>
        <v>363660.58017808251</v>
      </c>
      <c r="O144" s="62">
        <f>H144/H$4*Populations!I$4</f>
        <v>367714.83397876058</v>
      </c>
      <c r="P144" s="62">
        <f>I144/I$4*Populations!J$4</f>
        <v>371778.73693496565</v>
      </c>
      <c r="R144" s="62">
        <f>L144/L$4*Quanta!B$12</f>
        <v>32926.683600380733</v>
      </c>
      <c r="S144" s="62">
        <f>M144/M$4*Quanta!J$12</f>
        <v>31759.965724613172</v>
      </c>
      <c r="T144" s="62">
        <f>N144/N$4*Quanta!K$12</f>
        <v>31238.003376309272</v>
      </c>
      <c r="U144" s="62">
        <f>O144/O$4*Quanta!L$12</f>
        <v>30739.076744948106</v>
      </c>
      <c r="V144" s="62">
        <f>P144/P$4*Quanta!M$12</f>
        <v>29972.698361492388</v>
      </c>
      <c r="X144" s="62">
        <f>K144/K$4*Quanta!B$12</f>
        <v>32783.796432525007</v>
      </c>
      <c r="Y144" s="62">
        <f>L144/L$4*Quanta!J$12</f>
        <v>31623.2130727853</v>
      </c>
      <c r="Z144" s="62">
        <f>M144/M$4*Quanta!K$12</f>
        <v>31104.866217547791</v>
      </c>
      <c r="AA144" s="62">
        <f>N144/N$4*Quanta!L$12</f>
        <v>30611.133052246638</v>
      </c>
      <c r="AB144" s="62">
        <f>O144/O$4*Quanta!M$12</f>
        <v>29847.818031540246</v>
      </c>
      <c r="AC144" s="62">
        <f>P144/P$4*Quanta!N$12</f>
        <v>29159.073223260188</v>
      </c>
      <c r="AE144" s="29">
        <f>Baselines!J144/X144-1</f>
        <v>0.21486863674038026</v>
      </c>
    </row>
    <row r="145" spans="1:31" x14ac:dyDescent="0.2">
      <c r="A145" s="20" t="s">
        <v>303</v>
      </c>
      <c r="B145" s="20" t="s">
        <v>304</v>
      </c>
      <c r="D145" s="62">
        <v>327173.3883718829</v>
      </c>
      <c r="E145" s="62">
        <f>D145*Populations!F145/Populations!$E145</f>
        <v>330760.85217910545</v>
      </c>
      <c r="F145" s="62">
        <f>D145*Populations!G145/Populations!$E145</f>
        <v>334115.50011558447</v>
      </c>
      <c r="G145" s="62">
        <f>D145*Populations!H145/Populations!$E145</f>
        <v>337486.26529982279</v>
      </c>
      <c r="H145" s="62">
        <f>D145*Populations!I145/Populations!$E145</f>
        <v>340667.77814199065</v>
      </c>
      <c r="I145" s="62">
        <f>D145*Populations!J145/Populations!$E145</f>
        <v>343794.55588648119</v>
      </c>
      <c r="K145" s="62">
        <f t="shared" si="5"/>
        <v>327173.3883718829</v>
      </c>
      <c r="L145" s="62">
        <f>E145/E$4*Populations!F$4</f>
        <v>330895.08175632602</v>
      </c>
      <c r="M145" s="62">
        <f>F145/F$4*Populations!G$4</f>
        <v>334373.95131348114</v>
      </c>
      <c r="N145" s="62">
        <f>G145/G$4*Populations!H$4</f>
        <v>337868.38657987252</v>
      </c>
      <c r="O145" s="62">
        <f>H145/H$4*Populations!I$4</f>
        <v>341164.65290693211</v>
      </c>
      <c r="P145" s="62">
        <f>I145/I$4*Populations!J$4</f>
        <v>344402.89607663895</v>
      </c>
      <c r="R145" s="62">
        <f>L145/L$4*Quanta!B$12</f>
        <v>30654.895189937</v>
      </c>
      <c r="S145" s="62">
        <f>M145/M$4*Quanta!J$12</f>
        <v>29538.210538529762</v>
      </c>
      <c r="T145" s="62">
        <f>N145/N$4*Quanta!K$12</f>
        <v>29022.485185394104</v>
      </c>
      <c r="U145" s="62">
        <f>O145/O$4*Quanta!L$12</f>
        <v>28519.617593059927</v>
      </c>
      <c r="V145" s="62">
        <f>P145/P$4*Quanta!M$12</f>
        <v>27765.665686080458</v>
      </c>
      <c r="X145" s="62">
        <f>K145/K$4*Quanta!B$12</f>
        <v>30536.753494094661</v>
      </c>
      <c r="Y145" s="62">
        <f>L145/L$4*Quanta!J$12</f>
        <v>29441.358081506562</v>
      </c>
      <c r="Z145" s="62">
        <f>M145/M$4*Quanta!K$12</f>
        <v>28928.938244876492</v>
      </c>
      <c r="AA145" s="62">
        <f>N145/N$4*Quanta!L$12</f>
        <v>28440.074892581706</v>
      </c>
      <c r="AB145" s="62">
        <f>O145/O$4*Quanta!M$12</f>
        <v>27692.710594721004</v>
      </c>
      <c r="AC145" s="62">
        <f>P145/P$4*Quanta!N$12</f>
        <v>27011.951645739999</v>
      </c>
      <c r="AE145" s="29">
        <f>Baselines!J145/X145-1</f>
        <v>0.16151913705980658</v>
      </c>
    </row>
    <row r="146" spans="1:31" x14ac:dyDescent="0.2">
      <c r="A146" s="20" t="s">
        <v>305</v>
      </c>
      <c r="B146" s="20" t="s">
        <v>306</v>
      </c>
      <c r="D146" s="62">
        <v>303303.56562650047</v>
      </c>
      <c r="E146" s="62">
        <f>D146*Populations!F146/Populations!$E146</f>
        <v>307778.24397849466</v>
      </c>
      <c r="F146" s="62">
        <f>D146*Populations!G146/Populations!$E146</f>
        <v>312152.78076734114</v>
      </c>
      <c r="G146" s="62">
        <f>D146*Populations!H146/Populations!$E146</f>
        <v>316533.05386579165</v>
      </c>
      <c r="H146" s="62">
        <f>D146*Populations!I146/Populations!$E146</f>
        <v>320801.61304385058</v>
      </c>
      <c r="I146" s="62">
        <f>D146*Populations!J146/Populations!$E146</f>
        <v>325016.3054472917</v>
      </c>
      <c r="K146" s="62">
        <f t="shared" si="5"/>
        <v>303303.56562650047</v>
      </c>
      <c r="L146" s="62">
        <f>E146/E$4*Populations!F$4</f>
        <v>307903.14673918945</v>
      </c>
      <c r="M146" s="62">
        <f>F146/F$4*Populations!G$4</f>
        <v>312394.24295657867</v>
      </c>
      <c r="N146" s="62">
        <f>G146/G$4*Populations!H$4</f>
        <v>316891.45071970153</v>
      </c>
      <c r="O146" s="62">
        <f>H146/H$4*Populations!I$4</f>
        <v>321269.51237657695</v>
      </c>
      <c r="P146" s="62">
        <f>I146/I$4*Populations!J$4</f>
        <v>325591.41775688122</v>
      </c>
      <c r="R146" s="62">
        <f>L146/L$4*Quanta!B$12</f>
        <v>28524.868492582838</v>
      </c>
      <c r="S146" s="62">
        <f>M146/M$4*Quanta!J$12</f>
        <v>27596.548365171668</v>
      </c>
      <c r="T146" s="62">
        <f>N146/N$4*Quanta!K$12</f>
        <v>27220.591801998635</v>
      </c>
      <c r="U146" s="62">
        <f>O146/O$4*Quanta!L$12</f>
        <v>26856.485744401794</v>
      </c>
      <c r="V146" s="62">
        <f>P146/P$4*Quanta!M$12</f>
        <v>26249.089536351694</v>
      </c>
      <c r="X146" s="62">
        <f>K146/K$4*Quanta!B$12</f>
        <v>28308.861743024245</v>
      </c>
      <c r="Y146" s="62">
        <f>L146/L$4*Quanta!J$12</f>
        <v>27395.652874184285</v>
      </c>
      <c r="Z146" s="62">
        <f>M146/M$4*Quanta!K$12</f>
        <v>27027.325923702861</v>
      </c>
      <c r="AA146" s="62">
        <f>N146/N$4*Quanta!L$12</f>
        <v>26674.341102216822</v>
      </c>
      <c r="AB146" s="62">
        <f>O146/O$4*Quanta!M$12</f>
        <v>26077.800127725099</v>
      </c>
      <c r="AC146" s="62">
        <f>P146/P$4*Quanta!N$12</f>
        <v>25536.543777377854</v>
      </c>
      <c r="AE146" s="29">
        <f>Baselines!J146/X146-1</f>
        <v>0.17257616789141395</v>
      </c>
    </row>
    <row r="147" spans="1:31" x14ac:dyDescent="0.2">
      <c r="A147" s="20" t="s">
        <v>307</v>
      </c>
      <c r="B147" s="20" t="s">
        <v>308</v>
      </c>
      <c r="D147" s="62">
        <v>240961.24921675379</v>
      </c>
      <c r="E147" s="62">
        <f>D147*Populations!F147/Populations!$E147</f>
        <v>243851.47562846119</v>
      </c>
      <c r="F147" s="62">
        <f>D147*Populations!G147/Populations!$E147</f>
        <v>246642.99546854111</v>
      </c>
      <c r="G147" s="62">
        <f>D147*Populations!H147/Populations!$E147</f>
        <v>249466.20943833559</v>
      </c>
      <c r="H147" s="62">
        <f>D147*Populations!I147/Populations!$E147</f>
        <v>252171.10988386083</v>
      </c>
      <c r="I147" s="62">
        <f>D147*Populations!J147/Populations!$E147</f>
        <v>254834.27132019217</v>
      </c>
      <c r="K147" s="62">
        <f t="shared" si="5"/>
        <v>240961.24921675379</v>
      </c>
      <c r="L147" s="62">
        <f>E147/E$4*Populations!F$4</f>
        <v>243950.43558778704</v>
      </c>
      <c r="M147" s="62">
        <f>F147/F$4*Populations!G$4</f>
        <v>246833.78331768195</v>
      </c>
      <c r="N147" s="62">
        <f>G147/G$4*Populations!H$4</f>
        <v>249748.6693695421</v>
      </c>
      <c r="O147" s="62">
        <f>H147/H$4*Populations!I$4</f>
        <v>252538.90944985423</v>
      </c>
      <c r="P147" s="62">
        <f>I147/I$4*Populations!J$4</f>
        <v>255285.19739339277</v>
      </c>
      <c r="R147" s="62">
        <f>L147/L$4*Quanta!B$12</f>
        <v>22600.139581373878</v>
      </c>
      <c r="S147" s="62">
        <f>M147/M$4*Quanta!J$12</f>
        <v>21805.012714115597</v>
      </c>
      <c r="T147" s="62">
        <f>N147/N$4*Quanta!K$12</f>
        <v>21453.108206487712</v>
      </c>
      <c r="U147" s="62">
        <f>O147/O$4*Quanta!L$12</f>
        <v>21110.959366716645</v>
      </c>
      <c r="V147" s="62">
        <f>P147/P$4*Quanta!M$12</f>
        <v>20581.021606312781</v>
      </c>
      <c r="X147" s="62">
        <f>K147/K$4*Quanta!B$12</f>
        <v>22490.136821878143</v>
      </c>
      <c r="Y147" s="62">
        <f>L147/L$4*Quanta!J$12</f>
        <v>21705.466548966713</v>
      </c>
      <c r="Z147" s="62">
        <f>M147/M$4*Quanta!K$12</f>
        <v>21355.249852139288</v>
      </c>
      <c r="AA147" s="62">
        <f>N147/N$4*Quanta!L$12</f>
        <v>21022.596796025708</v>
      </c>
      <c r="AB147" s="62">
        <f>O147/O$4*Quanta!M$12</f>
        <v>20498.861396432687</v>
      </c>
      <c r="AC147" s="62">
        <f>P147/P$4*Quanta!N$12</f>
        <v>20022.338622637555</v>
      </c>
      <c r="AE147" s="29">
        <f>Baselines!J147/X147-1</f>
        <v>0.26302120232790394</v>
      </c>
    </row>
    <row r="148" spans="1:31" x14ac:dyDescent="0.2">
      <c r="A148" s="20" t="s">
        <v>309</v>
      </c>
      <c r="B148" s="20" t="s">
        <v>310</v>
      </c>
      <c r="D148" s="62">
        <v>158961.47568935499</v>
      </c>
      <c r="E148" s="62">
        <f>D148*Populations!F148/Populations!$E148</f>
        <v>159489.37141091708</v>
      </c>
      <c r="F148" s="62">
        <f>D148*Populations!G148/Populations!$E148</f>
        <v>159986.75211748673</v>
      </c>
      <c r="G148" s="62">
        <f>D148*Populations!H148/Populations!$E148</f>
        <v>160571.91238169349</v>
      </c>
      <c r="H148" s="62">
        <f>D148*Populations!I148/Populations!$E148</f>
        <v>161085.83121460743</v>
      </c>
      <c r="I148" s="62">
        <f>D148*Populations!J148/Populations!$E148</f>
        <v>161603.96227263293</v>
      </c>
      <c r="K148" s="62">
        <f t="shared" si="5"/>
        <v>158961.47568935499</v>
      </c>
      <c r="L148" s="62">
        <f>E148/E$4*Populations!F$4</f>
        <v>159554.09548800971</v>
      </c>
      <c r="M148" s="62">
        <f>F148/F$4*Populations!G$4</f>
        <v>160110.50802739832</v>
      </c>
      <c r="N148" s="62">
        <f>G148/G$4*Populations!H$4</f>
        <v>160753.721098101</v>
      </c>
      <c r="O148" s="62">
        <f>H148/H$4*Populations!I$4</f>
        <v>161320.78001122299</v>
      </c>
      <c r="P148" s="62">
        <f>I148/I$4*Populations!J$4</f>
        <v>161889.91847367189</v>
      </c>
      <c r="R148" s="62">
        <f>L148/L$4*Quanta!B$12</f>
        <v>14781.465014073543</v>
      </c>
      <c r="S148" s="62">
        <f>M148/M$4*Quanta!J$12</f>
        <v>14143.978252391977</v>
      </c>
      <c r="T148" s="62">
        <f>N148/N$4*Quanta!K$12</f>
        <v>13808.549939500444</v>
      </c>
      <c r="U148" s="62">
        <f>O148/O$4*Quanta!L$12</f>
        <v>13485.590950095588</v>
      </c>
      <c r="V148" s="62">
        <f>P148/P$4*Quanta!M$12</f>
        <v>13051.520197688871</v>
      </c>
      <c r="X148" s="62">
        <f>K148/K$4*Quanta!B$12</f>
        <v>14836.681621140428</v>
      </c>
      <c r="Y148" s="62">
        <f>L148/L$4*Quanta!J$12</f>
        <v>14196.310303858356</v>
      </c>
      <c r="Z148" s="62">
        <f>M148/M$4*Quanta!K$12</f>
        <v>13852.236338643475</v>
      </c>
      <c r="AA148" s="62">
        <f>N148/N$4*Quanta!L$12</f>
        <v>13531.446115957917</v>
      </c>
      <c r="AB148" s="62">
        <f>O148/O$4*Quanta!M$12</f>
        <v>13094.585373075379</v>
      </c>
      <c r="AC148" s="62">
        <f>P148/P$4*Quanta!N$12</f>
        <v>12697.229609737409</v>
      </c>
      <c r="AE148" s="29">
        <f>Baselines!J148/X148-1</f>
        <v>0.31440009608663533</v>
      </c>
    </row>
    <row r="149" spans="1:31" x14ac:dyDescent="0.2">
      <c r="A149" s="20" t="s">
        <v>311</v>
      </c>
      <c r="B149" s="20" t="s">
        <v>312</v>
      </c>
      <c r="D149" s="62">
        <v>234757.88013532982</v>
      </c>
      <c r="E149" s="62">
        <f>D149*Populations!F149/Populations!$E149</f>
        <v>238002.7387815752</v>
      </c>
      <c r="F149" s="62">
        <f>D149*Populations!G149/Populations!$E149</f>
        <v>241012.1995338077</v>
      </c>
      <c r="G149" s="62">
        <f>D149*Populations!H149/Populations!$E149</f>
        <v>244032.74090756153</v>
      </c>
      <c r="H149" s="62">
        <f>D149*Populations!I149/Populations!$E149</f>
        <v>246859.25035734984</v>
      </c>
      <c r="I149" s="62">
        <f>D149*Populations!J149/Populations!$E149</f>
        <v>249611.19812726922</v>
      </c>
      <c r="K149" s="62">
        <f t="shared" si="5"/>
        <v>234757.88013532982</v>
      </c>
      <c r="L149" s="62">
        <f>E149/E$4*Populations!F$4</f>
        <v>238099.32520283249</v>
      </c>
      <c r="M149" s="62">
        <f>F149/F$4*Populations!G$4</f>
        <v>241198.63174558978</v>
      </c>
      <c r="N149" s="62">
        <f>G149/G$4*Populations!H$4</f>
        <v>244309.04875448026</v>
      </c>
      <c r="O149" s="62">
        <f>H149/H$4*Populations!I$4</f>
        <v>247219.3024076609</v>
      </c>
      <c r="P149" s="62">
        <f>I149/I$4*Populations!J$4</f>
        <v>250052.88203742509</v>
      </c>
      <c r="R149" s="62">
        <f>L149/L$4*Quanta!B$12</f>
        <v>22058.079014491173</v>
      </c>
      <c r="S149" s="62">
        <f>M149/M$4*Quanta!J$12</f>
        <v>21307.209901129925</v>
      </c>
      <c r="T149" s="62">
        <f>N149/N$4*Quanta!K$12</f>
        <v>20985.851384051984</v>
      </c>
      <c r="U149" s="62">
        <f>O149/O$4*Quanta!L$12</f>
        <v>20666.267464152843</v>
      </c>
      <c r="V149" s="62">
        <f>P149/P$4*Quanta!M$12</f>
        <v>20159.193797682463</v>
      </c>
      <c r="X149" s="62">
        <f>K149/K$4*Quanta!B$12</f>
        <v>21911.144889144864</v>
      </c>
      <c r="Y149" s="62">
        <f>L149/L$4*Quanta!J$12</f>
        <v>21184.864565088556</v>
      </c>
      <c r="Z149" s="62">
        <f>M149/M$4*Quanta!K$12</f>
        <v>20867.715009221036</v>
      </c>
      <c r="AA149" s="62">
        <f>N149/N$4*Quanta!L$12</f>
        <v>20564.716675172738</v>
      </c>
      <c r="AB149" s="62">
        <f>O149/O$4*Quanta!M$12</f>
        <v>20067.063034433893</v>
      </c>
      <c r="AC149" s="62">
        <f>P149/P$4*Quanta!N$12</f>
        <v>19611.961558446979</v>
      </c>
      <c r="AE149" s="29">
        <f>Baselines!J149/X149-1</f>
        <v>0.32031858670668201</v>
      </c>
    </row>
    <row r="150" spans="1:31" x14ac:dyDescent="0.2">
      <c r="A150" s="20" t="s">
        <v>313</v>
      </c>
      <c r="B150" s="20" t="s">
        <v>314</v>
      </c>
      <c r="D150" s="62">
        <v>219074.3977210304</v>
      </c>
      <c r="E150" s="62">
        <f>D150*Populations!F150/Populations!$E150</f>
        <v>221720.90822918626</v>
      </c>
      <c r="F150" s="62">
        <f>D150*Populations!G150/Populations!$E150</f>
        <v>224283.06343366764</v>
      </c>
      <c r="G150" s="62">
        <f>D150*Populations!H150/Populations!$E150</f>
        <v>226896.91342851592</v>
      </c>
      <c r="H150" s="62">
        <f>D150*Populations!I150/Populations!$E150</f>
        <v>229426.45441692174</v>
      </c>
      <c r="I150" s="62">
        <f>D150*Populations!J150/Populations!$E150</f>
        <v>231941.42400672138</v>
      </c>
      <c r="K150" s="62">
        <f t="shared" si="5"/>
        <v>219074.3977210304</v>
      </c>
      <c r="L150" s="62">
        <f>E150/E$4*Populations!F$4</f>
        <v>221810.88714772058</v>
      </c>
      <c r="M150" s="62">
        <f>F150/F$4*Populations!G$4</f>
        <v>224456.55501484935</v>
      </c>
      <c r="N150" s="62">
        <f>G150/G$4*Populations!H$4</f>
        <v>227153.81911006008</v>
      </c>
      <c r="O150" s="62">
        <f>H150/H$4*Populations!I$4</f>
        <v>229761.08018115308</v>
      </c>
      <c r="P150" s="62">
        <f>I150/I$4*Populations!J$4</f>
        <v>232351.84147136647</v>
      </c>
      <c r="R150" s="62">
        <f>L150/L$4*Quanta!B$12</f>
        <v>20549.079972447566</v>
      </c>
      <c r="S150" s="62">
        <f>M150/M$4*Quanta!J$12</f>
        <v>19828.234085632859</v>
      </c>
      <c r="T150" s="62">
        <f>N150/N$4*Quanta!K$12</f>
        <v>19512.237935788406</v>
      </c>
      <c r="U150" s="62">
        <f>O150/O$4*Quanta!L$12</f>
        <v>19206.84950419646</v>
      </c>
      <c r="V150" s="62">
        <f>P150/P$4*Quanta!M$12</f>
        <v>18732.140830788816</v>
      </c>
      <c r="X150" s="62">
        <f>K150/K$4*Quanta!B$12</f>
        <v>20447.325845677729</v>
      </c>
      <c r="Y150" s="62">
        <f>L150/L$4*Quanta!J$12</f>
        <v>19735.60235537661</v>
      </c>
      <c r="Z150" s="62">
        <f>M150/M$4*Quanta!K$12</f>
        <v>19419.245408248724</v>
      </c>
      <c r="AA150" s="62">
        <f>N150/N$4*Quanta!L$12</f>
        <v>19120.675044567539</v>
      </c>
      <c r="AB150" s="62">
        <f>O150/O$4*Quanta!M$12</f>
        <v>18649.959909893925</v>
      </c>
      <c r="AC150" s="62">
        <f>P150/P$4*Quanta!N$12</f>
        <v>18223.646717612257</v>
      </c>
      <c r="AE150" s="29">
        <f>Baselines!J150/X150-1</f>
        <v>9.8014539794323285E-2</v>
      </c>
    </row>
    <row r="151" spans="1:31" x14ac:dyDescent="0.2">
      <c r="A151" s="20" t="s">
        <v>315</v>
      </c>
      <c r="B151" s="20" t="s">
        <v>316</v>
      </c>
      <c r="D151" s="62">
        <v>242018.38648408416</v>
      </c>
      <c r="E151" s="62">
        <f>D151*Populations!F151/Populations!$E151</f>
        <v>244674.03333563131</v>
      </c>
      <c r="F151" s="62">
        <f>D151*Populations!G151/Populations!$E151</f>
        <v>247391.97142269602</v>
      </c>
      <c r="G151" s="62">
        <f>D151*Populations!H151/Populations!$E151</f>
        <v>250169.22987673213</v>
      </c>
      <c r="H151" s="62">
        <f>D151*Populations!I151/Populations!$E151</f>
        <v>253013.62682443165</v>
      </c>
      <c r="I151" s="62">
        <f>D151*Populations!J151/Populations!$E151</f>
        <v>255918.98438776558</v>
      </c>
      <c r="K151" s="62">
        <f t="shared" si="5"/>
        <v>242018.38648408416</v>
      </c>
      <c r="L151" s="62">
        <f>E151/E$4*Populations!F$4</f>
        <v>244773.32710584361</v>
      </c>
      <c r="M151" s="62">
        <f>F151/F$4*Populations!G$4</f>
        <v>247583.33863356203</v>
      </c>
      <c r="N151" s="62">
        <f>G151/G$4*Populations!H$4</f>
        <v>250452.4858079465</v>
      </c>
      <c r="O151" s="62">
        <f>H151/H$4*Populations!I$4</f>
        <v>253382.65522811873</v>
      </c>
      <c r="P151" s="62">
        <f>I151/I$4*Populations!J$4</f>
        <v>256371.82984724644</v>
      </c>
      <c r="R151" s="62">
        <f>L151/L$4*Quanta!B$12</f>
        <v>22676.374178469792</v>
      </c>
      <c r="S151" s="62">
        <f>M151/M$4*Quanta!J$12</f>
        <v>21871.22756920155</v>
      </c>
      <c r="T151" s="62">
        <f>N151/N$4*Quanta!K$12</f>
        <v>21513.565186093289</v>
      </c>
      <c r="U151" s="62">
        <f>O151/O$4*Quanta!L$12</f>
        <v>21181.492192250673</v>
      </c>
      <c r="V151" s="62">
        <f>P151/P$4*Quanta!M$12</f>
        <v>20668.625612495794</v>
      </c>
      <c r="X151" s="62">
        <f>K151/K$4*Quanta!B$12</f>
        <v>22588.804810440815</v>
      </c>
      <c r="Y151" s="62">
        <f>L151/L$4*Quanta!J$12</f>
        <v>21778.683242659306</v>
      </c>
      <c r="Z151" s="62">
        <f>M151/M$4*Quanta!K$12</f>
        <v>21420.098921150304</v>
      </c>
      <c r="AA151" s="62">
        <f>N151/N$4*Quanta!L$12</f>
        <v>21081.840551919751</v>
      </c>
      <c r="AB151" s="62">
        <f>O151/O$4*Quanta!M$12</f>
        <v>20567.349170455895</v>
      </c>
      <c r="AC151" s="62">
        <f>P151/P$4*Quanta!N$12</f>
        <v>20107.56457060303</v>
      </c>
      <c r="AE151" s="29">
        <f>Baselines!J151/X151-1</f>
        <v>8.3371732361509299E-2</v>
      </c>
    </row>
    <row r="152" spans="1:31" x14ac:dyDescent="0.2">
      <c r="A152" s="20" t="s">
        <v>317</v>
      </c>
      <c r="B152" s="20" t="s">
        <v>318</v>
      </c>
      <c r="D152" s="62">
        <v>252263.40515792856</v>
      </c>
      <c r="E152" s="62">
        <f>D152*Populations!F152/Populations!$E152</f>
        <v>256265.24542399973</v>
      </c>
      <c r="F152" s="62">
        <f>D152*Populations!G152/Populations!$E152</f>
        <v>260081.75271555659</v>
      </c>
      <c r="G152" s="62">
        <f>D152*Populations!H152/Populations!$E152</f>
        <v>263850.23678418697</v>
      </c>
      <c r="H152" s="62">
        <f>D152*Populations!I152/Populations!$E152</f>
        <v>267456.8599077845</v>
      </c>
      <c r="I152" s="62">
        <f>D152*Populations!J152/Populations!$E152</f>
        <v>270974.43536905246</v>
      </c>
      <c r="K152" s="62">
        <f t="shared" si="5"/>
        <v>252263.40515792856</v>
      </c>
      <c r="L152" s="62">
        <f>E152/E$4*Populations!F$4</f>
        <v>256369.24314719753</v>
      </c>
      <c r="M152" s="62">
        <f>F152/F$4*Populations!G$4</f>
        <v>260282.93596062346</v>
      </c>
      <c r="N152" s="62">
        <f>G152/G$4*Populations!H$4</f>
        <v>264148.98313504021</v>
      </c>
      <c r="O152" s="62">
        <f>H152/H$4*Populations!I$4</f>
        <v>267846.95422525547</v>
      </c>
      <c r="P152" s="62">
        <f>I152/I$4*Populations!J$4</f>
        <v>271453.92126176896</v>
      </c>
      <c r="R152" s="62">
        <f>L152/L$4*Quanta!B$12</f>
        <v>23750.646993261234</v>
      </c>
      <c r="S152" s="62">
        <f>M152/M$4*Quanta!J$12</f>
        <v>22993.095400495637</v>
      </c>
      <c r="T152" s="62">
        <f>N152/N$4*Quanta!K$12</f>
        <v>22690.077717470343</v>
      </c>
      <c r="U152" s="62">
        <f>O152/O$4*Quanta!L$12</f>
        <v>22390.633504620309</v>
      </c>
      <c r="V152" s="62">
        <f>P152/P$4*Quanta!M$12</f>
        <v>21884.539627252951</v>
      </c>
      <c r="X152" s="62">
        <f>K152/K$4*Quanta!B$12</f>
        <v>23545.024420300961</v>
      </c>
      <c r="Y152" s="62">
        <f>L152/L$4*Quanta!J$12</f>
        <v>22810.428757414331</v>
      </c>
      <c r="Z152" s="62">
        <f>M152/M$4*Quanta!K$12</f>
        <v>22518.826454698297</v>
      </c>
      <c r="AA152" s="62">
        <f>N152/N$4*Quanta!L$12</f>
        <v>22234.743354373877</v>
      </c>
      <c r="AB152" s="62">
        <f>O152/O$4*Quanta!M$12</f>
        <v>21741.432249316033</v>
      </c>
      <c r="AC152" s="62">
        <f>P152/P$4*Quanta!N$12</f>
        <v>21290.471940566193</v>
      </c>
      <c r="AE152" s="29">
        <f>Baselines!J152/X152-1</f>
        <v>-2.5272559569248232E-2</v>
      </c>
    </row>
    <row r="153" spans="1:31" x14ac:dyDescent="0.2">
      <c r="A153" s="20" t="s">
        <v>319</v>
      </c>
      <c r="B153" s="20" t="s">
        <v>320</v>
      </c>
      <c r="D153" s="62">
        <v>245129.31621668389</v>
      </c>
      <c r="E153" s="62">
        <f>D153*Populations!F153/Populations!$E153</f>
        <v>249098.46293499984</v>
      </c>
      <c r="F153" s="62">
        <f>D153*Populations!G153/Populations!$E153</f>
        <v>252811.39987463196</v>
      </c>
      <c r="G153" s="62">
        <f>D153*Populations!H153/Populations!$E153</f>
        <v>256443.44600985129</v>
      </c>
      <c r="H153" s="62">
        <f>D153*Populations!I153/Populations!$E153</f>
        <v>259855.0071710448</v>
      </c>
      <c r="I153" s="62">
        <f>D153*Populations!J153/Populations!$E153</f>
        <v>263162.89089079463</v>
      </c>
      <c r="K153" s="62">
        <f t="shared" si="5"/>
        <v>245129.31621668389</v>
      </c>
      <c r="L153" s="62">
        <f>E153/E$4*Populations!F$4</f>
        <v>249199.552230017</v>
      </c>
      <c r="M153" s="62">
        <f>F153/F$4*Populations!G$4</f>
        <v>253006.95922197422</v>
      </c>
      <c r="N153" s="62">
        <f>G153/G$4*Populations!H$4</f>
        <v>256733.80596794499</v>
      </c>
      <c r="O153" s="62">
        <f>H153/H$4*Populations!I$4</f>
        <v>260234.01394506718</v>
      </c>
      <c r="P153" s="62">
        <f>I153/I$4*Populations!J$4</f>
        <v>263628.55435272516</v>
      </c>
      <c r="R153" s="62">
        <f>L153/L$4*Quanta!B$12</f>
        <v>23086.43003831639</v>
      </c>
      <c r="S153" s="62">
        <f>M153/M$4*Quanta!J$12</f>
        <v>22350.343978217006</v>
      </c>
      <c r="T153" s="62">
        <f>N153/N$4*Quanta!K$12</f>
        <v>22053.122979983476</v>
      </c>
      <c r="U153" s="62">
        <f>O153/O$4*Quanta!L$12</f>
        <v>21754.230689440621</v>
      </c>
      <c r="V153" s="62">
        <f>P153/P$4*Quanta!M$12</f>
        <v>21253.660723670568</v>
      </c>
      <c r="X153" s="62">
        <f>K153/K$4*Quanta!B$12</f>
        <v>22879.163677506946</v>
      </c>
      <c r="Y153" s="62">
        <f>L153/L$4*Quanta!J$12</f>
        <v>22172.506197471652</v>
      </c>
      <c r="Z153" s="62">
        <f>M153/M$4*Quanta!K$12</f>
        <v>21889.332796724302</v>
      </c>
      <c r="AA153" s="62">
        <f>N153/N$4*Quanta!L$12</f>
        <v>21610.570740567953</v>
      </c>
      <c r="AB153" s="62">
        <f>O153/O$4*Quanta!M$12</f>
        <v>21123.481502784092</v>
      </c>
      <c r="AC153" s="62">
        <f>P153/P$4*Quanta!N$12</f>
        <v>20676.718586673873</v>
      </c>
      <c r="AE153" s="29">
        <f>Baselines!J153/X153-1</f>
        <v>0.17665008805399873</v>
      </c>
    </row>
    <row r="154" spans="1:31" x14ac:dyDescent="0.2">
      <c r="A154" s="20" t="s">
        <v>321</v>
      </c>
      <c r="B154" s="20" t="s">
        <v>322</v>
      </c>
      <c r="D154" s="62">
        <v>175238.91463090052</v>
      </c>
      <c r="E154" s="62">
        <f>D154*Populations!F154/Populations!$E154</f>
        <v>178412.24700124958</v>
      </c>
      <c r="F154" s="62">
        <f>D154*Populations!G154/Populations!$E154</f>
        <v>181241.35648912095</v>
      </c>
      <c r="G154" s="62">
        <f>D154*Populations!H154/Populations!$E154</f>
        <v>183977.07963756999</v>
      </c>
      <c r="H154" s="62">
        <f>D154*Populations!I154/Populations!$E154</f>
        <v>186444.5685126688</v>
      </c>
      <c r="I154" s="62">
        <f>D154*Populations!J154/Populations!$E154</f>
        <v>188771.21891724537</v>
      </c>
      <c r="K154" s="62">
        <f t="shared" si="5"/>
        <v>175238.91463090052</v>
      </c>
      <c r="L154" s="62">
        <f>E154/E$4*Populations!F$4</f>
        <v>178484.6503716248</v>
      </c>
      <c r="M154" s="62">
        <f>F154/F$4*Populations!G$4</f>
        <v>181381.55365350519</v>
      </c>
      <c r="N154" s="62">
        <f>G154/G$4*Populations!H$4</f>
        <v>184185.38902494154</v>
      </c>
      <c r="O154" s="62">
        <f>H154/H$4*Populations!I$4</f>
        <v>186716.50383235063</v>
      </c>
      <c r="P154" s="62">
        <f>I154/I$4*Populations!J$4</f>
        <v>189105.24724098167</v>
      </c>
      <c r="R154" s="62">
        <f>L154/L$4*Quanta!B$12</f>
        <v>16535.23594582743</v>
      </c>
      <c r="S154" s="62">
        <f>M154/M$4*Quanta!J$12</f>
        <v>16023.037974629635</v>
      </c>
      <c r="T154" s="62">
        <f>N154/N$4*Quanta!K$12</f>
        <v>15821.301834283122</v>
      </c>
      <c r="U154" s="62">
        <f>O154/O$4*Quanta!L$12</f>
        <v>15608.543388767775</v>
      </c>
      <c r="V154" s="62">
        <f>P154/P$4*Quanta!M$12</f>
        <v>15245.61243296943</v>
      </c>
      <c r="X154" s="62">
        <f>K154/K$4*Quanta!B$12</f>
        <v>16355.937642990737</v>
      </c>
      <c r="Y154" s="62">
        <f>L154/L$4*Quanta!J$12</f>
        <v>15880.654604329269</v>
      </c>
      <c r="Z154" s="62">
        <f>M154/M$4*Quanta!K$12</f>
        <v>15692.53748322844</v>
      </c>
      <c r="AA154" s="62">
        <f>N154/N$4*Quanta!L$12</f>
        <v>15503.807003116304</v>
      </c>
      <c r="AB154" s="62">
        <f>O154/O$4*Quanta!M$12</f>
        <v>15155.984243473009</v>
      </c>
      <c r="AC154" s="62">
        <f>P154/P$4*Quanta!N$12</f>
        <v>14831.762022385587</v>
      </c>
      <c r="AE154" s="29">
        <f>Baselines!J154/X154-1</f>
        <v>0.24409629795572174</v>
      </c>
    </row>
    <row r="155" spans="1:31" x14ac:dyDescent="0.2">
      <c r="A155" s="20" t="s">
        <v>323</v>
      </c>
      <c r="B155" s="20" t="s">
        <v>324</v>
      </c>
      <c r="D155" s="62">
        <v>139255.01041907183</v>
      </c>
      <c r="E155" s="62">
        <f>D155*Populations!F155/Populations!$E155</f>
        <v>141596.59990979647</v>
      </c>
      <c r="F155" s="62">
        <f>D155*Populations!G155/Populations!$E155</f>
        <v>143780.40570141198</v>
      </c>
      <c r="G155" s="62">
        <f>D155*Populations!H155/Populations!$E155</f>
        <v>145917.64023427237</v>
      </c>
      <c r="H155" s="62">
        <f>D155*Populations!I155/Populations!$E155</f>
        <v>147922.4588633074</v>
      </c>
      <c r="I155" s="62">
        <f>D155*Populations!J155/Populations!$E155</f>
        <v>149859.76188050793</v>
      </c>
      <c r="K155" s="62">
        <f t="shared" si="5"/>
        <v>139255.01041907183</v>
      </c>
      <c r="L155" s="62">
        <f>E155/E$4*Populations!F$4</f>
        <v>141654.06273109638</v>
      </c>
      <c r="M155" s="62">
        <f>F155/F$4*Populations!G$4</f>
        <v>143891.62537866356</v>
      </c>
      <c r="N155" s="62">
        <f>G155/G$4*Populations!H$4</f>
        <v>146082.85654438983</v>
      </c>
      <c r="O155" s="62">
        <f>H155/H$4*Populations!I$4</f>
        <v>148138.20846363102</v>
      </c>
      <c r="P155" s="62">
        <f>I155/I$4*Populations!J$4</f>
        <v>150124.93686503993</v>
      </c>
      <c r="R155" s="62">
        <f>L155/L$4*Quanta!B$12</f>
        <v>13123.164065183339</v>
      </c>
      <c r="S155" s="62">
        <f>M155/M$4*Quanta!J$12</f>
        <v>12711.220800753972</v>
      </c>
      <c r="T155" s="62">
        <f>N155/N$4*Quanta!K$12</f>
        <v>12548.340443497926</v>
      </c>
      <c r="U155" s="62">
        <f>O155/O$4*Quanta!L$12</f>
        <v>12383.595487707998</v>
      </c>
      <c r="V155" s="62">
        <f>P155/P$4*Quanta!M$12</f>
        <v>12103.030652828978</v>
      </c>
      <c r="X155" s="62">
        <f>K155/K$4*Quanta!B$12</f>
        <v>12997.377161834684</v>
      </c>
      <c r="Y155" s="62">
        <f>L155/L$4*Quanta!J$12</f>
        <v>12603.656610519178</v>
      </c>
      <c r="Z155" s="62">
        <f>M155/M$4*Quanta!K$12</f>
        <v>12449.031774702225</v>
      </c>
      <c r="AA155" s="62">
        <f>N155/N$4*Quanta!L$12</f>
        <v>12296.525942247521</v>
      </c>
      <c r="AB155" s="62">
        <f>O155/O$4*Quanta!M$12</f>
        <v>12024.541522837308</v>
      </c>
      <c r="AC155" s="62">
        <f>P155/P$4*Quanta!N$12</f>
        <v>11774.487327527711</v>
      </c>
      <c r="AE155" s="29">
        <f>Baselines!J155/X155-1</f>
        <v>5.1596179898648176E-2</v>
      </c>
    </row>
    <row r="156" spans="1:31" x14ac:dyDescent="0.2">
      <c r="A156" s="20" t="s">
        <v>325</v>
      </c>
      <c r="B156" s="20" t="s">
        <v>326</v>
      </c>
      <c r="D156" s="62">
        <v>288737.55100377335</v>
      </c>
      <c r="E156" s="62">
        <f>D156*Populations!F156/Populations!$E156</f>
        <v>292132.31741806777</v>
      </c>
      <c r="F156" s="62">
        <f>D156*Populations!G156/Populations!$E156</f>
        <v>295284.89929398859</v>
      </c>
      <c r="G156" s="62">
        <f>D156*Populations!H156/Populations!$E156</f>
        <v>298416.369097599</v>
      </c>
      <c r="H156" s="62">
        <f>D156*Populations!I156/Populations!$E156</f>
        <v>301326.1041837185</v>
      </c>
      <c r="I156" s="62">
        <f>D156*Populations!J156/Populations!$E156</f>
        <v>304137.93838070048</v>
      </c>
      <c r="K156" s="62">
        <f t="shared" si="5"/>
        <v>288737.55100377335</v>
      </c>
      <c r="L156" s="62">
        <f>E156/E$4*Populations!F$4</f>
        <v>292250.87073899788</v>
      </c>
      <c r="M156" s="62">
        <f>F156/F$4*Populations!G$4</f>
        <v>295513.3135277399</v>
      </c>
      <c r="N156" s="62">
        <f>G156/G$4*Populations!H$4</f>
        <v>298754.25320333015</v>
      </c>
      <c r="O156" s="62">
        <f>H156/H$4*Populations!I$4</f>
        <v>301765.5978687497</v>
      </c>
      <c r="P156" s="62">
        <f>I156/I$4*Populations!J$4</f>
        <v>304676.10667947307</v>
      </c>
      <c r="R156" s="62">
        <f>L156/L$4*Quanta!B$12</f>
        <v>27074.804992928945</v>
      </c>
      <c r="S156" s="62">
        <f>M156/M$4*Quanta!J$12</f>
        <v>26105.30646191819</v>
      </c>
      <c r="T156" s="62">
        <f>N156/N$4*Quanta!K$12</f>
        <v>25662.628502881224</v>
      </c>
      <c r="U156" s="62">
        <f>O156/O$4*Quanta!L$12</f>
        <v>25226.058387430825</v>
      </c>
      <c r="V156" s="62">
        <f>P156/P$4*Quanta!M$12</f>
        <v>24562.902974881952</v>
      </c>
      <c r="X156" s="62">
        <f>K156/K$4*Quanta!B$12</f>
        <v>26949.341642263436</v>
      </c>
      <c r="Y156" s="62">
        <f>L156/L$4*Quanta!J$12</f>
        <v>26002.993122137665</v>
      </c>
      <c r="Z156" s="62">
        <f>M156/M$4*Quanta!K$12</f>
        <v>25566.843242427367</v>
      </c>
      <c r="AA156" s="62">
        <f>N156/N$4*Quanta!L$12</f>
        <v>25147.642315956724</v>
      </c>
      <c r="AB156" s="62">
        <f>O156/O$4*Quanta!M$12</f>
        <v>24494.6459078277</v>
      </c>
      <c r="AC156" s="62">
        <f>P156/P$4*Quanta!N$12</f>
        <v>23896.129663807689</v>
      </c>
      <c r="AE156" s="29">
        <f>Baselines!J156/X156-1</f>
        <v>0.38026554711804939</v>
      </c>
    </row>
    <row r="157" spans="1:31" x14ac:dyDescent="0.2">
      <c r="A157" s="20" t="s">
        <v>327</v>
      </c>
      <c r="B157" s="20" t="s">
        <v>328</v>
      </c>
      <c r="D157" s="62">
        <v>275925.29390884179</v>
      </c>
      <c r="E157" s="62">
        <f>D157*Populations!F157/Populations!$E157</f>
        <v>279960.25765483076</v>
      </c>
      <c r="F157" s="62">
        <f>D157*Populations!G157/Populations!$E157</f>
        <v>283869.23972526169</v>
      </c>
      <c r="G157" s="62">
        <f>D157*Populations!H157/Populations!$E157</f>
        <v>287768.617112701</v>
      </c>
      <c r="H157" s="62">
        <f>D157*Populations!I157/Populations!$E157</f>
        <v>291522.81941634062</v>
      </c>
      <c r="I157" s="62">
        <f>D157*Populations!J157/Populations!$E157</f>
        <v>295211.27488637791</v>
      </c>
      <c r="K157" s="62">
        <f t="shared" si="5"/>
        <v>275925.29390884179</v>
      </c>
      <c r="L157" s="62">
        <f>E157/E$4*Populations!F$4</f>
        <v>280073.87130280631</v>
      </c>
      <c r="M157" s="62">
        <f>F157/F$4*Populations!G$4</f>
        <v>284088.82350700075</v>
      </c>
      <c r="N157" s="62">
        <f>G157/G$4*Populations!H$4</f>
        <v>288094.4452237548</v>
      </c>
      <c r="O157" s="62">
        <f>H157/H$4*Populations!I$4</f>
        <v>291948.01469944773</v>
      </c>
      <c r="P157" s="62">
        <f>I157/I$4*Populations!J$4</f>
        <v>295733.64756513661</v>
      </c>
      <c r="R157" s="62">
        <f>L157/L$4*Quanta!B$12</f>
        <v>25946.699251788719</v>
      </c>
      <c r="S157" s="62">
        <f>M157/M$4*Quanta!J$12</f>
        <v>25096.080144490272</v>
      </c>
      <c r="T157" s="62">
        <f>N157/N$4*Quanta!K$12</f>
        <v>24746.963908457161</v>
      </c>
      <c r="U157" s="62">
        <f>O157/O$4*Quanta!L$12</f>
        <v>24405.358718544157</v>
      </c>
      <c r="V157" s="62">
        <f>P157/P$4*Quanta!M$12</f>
        <v>23841.964408427917</v>
      </c>
      <c r="X157" s="62">
        <f>K157/K$4*Quanta!B$12</f>
        <v>25753.508635924365</v>
      </c>
      <c r="Y157" s="62">
        <f>L157/L$4*Quanta!J$12</f>
        <v>24919.545768201991</v>
      </c>
      <c r="Z157" s="62">
        <f>M157/M$4*Quanta!K$12</f>
        <v>24578.43381343054</v>
      </c>
      <c r="AA157" s="62">
        <f>N157/N$4*Quanta!L$12</f>
        <v>24250.352870357779</v>
      </c>
      <c r="AB157" s="62">
        <f>O157/O$4*Quanta!M$12</f>
        <v>23697.741870054335</v>
      </c>
      <c r="AC157" s="62">
        <f>P157/P$4*Quanta!N$12</f>
        <v>23194.761365392704</v>
      </c>
      <c r="AE157" s="29">
        <f>Baselines!J157/X157-1</f>
        <v>0.19387673130209948</v>
      </c>
    </row>
    <row r="158" spans="1:31" x14ac:dyDescent="0.2">
      <c r="A158" s="20" t="s">
        <v>329</v>
      </c>
      <c r="B158" s="20" t="s">
        <v>330</v>
      </c>
      <c r="D158" s="62">
        <v>168458.85821595447</v>
      </c>
      <c r="E158" s="62">
        <f>D158*Populations!F158/Populations!$E158</f>
        <v>170753.34981630498</v>
      </c>
      <c r="F158" s="62">
        <f>D158*Populations!G158/Populations!$E158</f>
        <v>172939.14523448556</v>
      </c>
      <c r="G158" s="62">
        <f>D158*Populations!H158/Populations!$E158</f>
        <v>175147.15998232676</v>
      </c>
      <c r="H158" s="62">
        <f>D158*Populations!I158/Populations!$E158</f>
        <v>177264.44640143783</v>
      </c>
      <c r="I158" s="62">
        <f>D158*Populations!J158/Populations!$E158</f>
        <v>179333.56490853688</v>
      </c>
      <c r="K158" s="62">
        <f t="shared" si="5"/>
        <v>168458.85821595447</v>
      </c>
      <c r="L158" s="62">
        <f>E158/E$4*Populations!F$4</f>
        <v>170822.64504820394</v>
      </c>
      <c r="M158" s="62">
        <f>F158/F$4*Populations!G$4</f>
        <v>173072.92031895072</v>
      </c>
      <c r="N158" s="62">
        <f>G158/G$4*Populations!H$4</f>
        <v>175345.47162890612</v>
      </c>
      <c r="O158" s="62">
        <f>H158/H$4*Populations!I$4</f>
        <v>177522.99222170463</v>
      </c>
      <c r="P158" s="62">
        <f>I158/I$4*Populations!J$4</f>
        <v>179650.89342090036</v>
      </c>
      <c r="R158" s="62">
        <f>L158/L$4*Quanta!B$12</f>
        <v>15825.409831496811</v>
      </c>
      <c r="S158" s="62">
        <f>M158/M$4*Quanta!J$12</f>
        <v>15289.062855576689</v>
      </c>
      <c r="T158" s="62">
        <f>N158/N$4*Quanta!K$12</f>
        <v>15061.963636757218</v>
      </c>
      <c r="U158" s="62">
        <f>O158/O$4*Quanta!L$12</f>
        <v>14840.012905791553</v>
      </c>
      <c r="V158" s="62">
        <f>P158/P$4*Quanta!M$12</f>
        <v>14483.405057721691</v>
      </c>
      <c r="X158" s="62">
        <f>K158/K$4*Quanta!B$12</f>
        <v>15723.120553405419</v>
      </c>
      <c r="Y158" s="62">
        <f>L158/L$4*Quanta!J$12</f>
        <v>15198.928417430663</v>
      </c>
      <c r="Z158" s="62">
        <f>M158/M$4*Quanta!K$12</f>
        <v>14973.701761455044</v>
      </c>
      <c r="AA158" s="62">
        <f>N158/N$4*Quanta!L$12</f>
        <v>14759.70686598184</v>
      </c>
      <c r="AB158" s="62">
        <f>O158/O$4*Quanta!M$12</f>
        <v>14409.736781394109</v>
      </c>
      <c r="AC158" s="62">
        <f>P158/P$4*Quanta!N$12</f>
        <v>14090.245179353802</v>
      </c>
      <c r="AE158" s="29">
        <f>Baselines!J158/X158-1</f>
        <v>0.15714673798447576</v>
      </c>
    </row>
    <row r="159" spans="1:31" x14ac:dyDescent="0.2">
      <c r="A159" s="20" t="s">
        <v>331</v>
      </c>
      <c r="B159" s="20" t="s">
        <v>332</v>
      </c>
      <c r="D159" s="62">
        <v>278105.0749652934</v>
      </c>
      <c r="E159" s="62">
        <f>D159*Populations!F159/Populations!$E159</f>
        <v>282842.20634739951</v>
      </c>
      <c r="F159" s="62">
        <f>D159*Populations!G159/Populations!$E159</f>
        <v>287154.06843403174</v>
      </c>
      <c r="G159" s="62">
        <f>D159*Populations!H159/Populations!$E159</f>
        <v>291425.51062848698</v>
      </c>
      <c r="H159" s="62">
        <f>D159*Populations!I159/Populations!$E159</f>
        <v>295332.23001707054</v>
      </c>
      <c r="I159" s="62">
        <f>D159*Populations!J159/Populations!$E159</f>
        <v>299109.59228019655</v>
      </c>
      <c r="K159" s="62">
        <f t="shared" si="5"/>
        <v>278105.0749652934</v>
      </c>
      <c r="L159" s="62">
        <f>E159/E$4*Populations!F$4</f>
        <v>282956.98954960745</v>
      </c>
      <c r="M159" s="62">
        <f>F159/F$4*Populations!G$4</f>
        <v>287376.19315719488</v>
      </c>
      <c r="N159" s="62">
        <f>G159/G$4*Populations!H$4</f>
        <v>291755.4792838383</v>
      </c>
      <c r="O159" s="62">
        <f>H159/H$4*Populations!I$4</f>
        <v>295762.98144642409</v>
      </c>
      <c r="P159" s="62">
        <f>I159/I$4*Populations!J$4</f>
        <v>299638.8629830922</v>
      </c>
      <c r="R159" s="62">
        <f>L159/L$4*Quanta!B$12</f>
        <v>26213.798077213294</v>
      </c>
      <c r="S159" s="62">
        <f>M159/M$4*Quanta!J$12</f>
        <v>25386.482600973406</v>
      </c>
      <c r="T159" s="62">
        <f>N159/N$4*Quanta!K$12</f>
        <v>25061.442300021263</v>
      </c>
      <c r="U159" s="62">
        <f>O159/O$4*Quanta!L$12</f>
        <v>24724.270398951114</v>
      </c>
      <c r="V159" s="62">
        <f>P159/P$4*Quanta!M$12</f>
        <v>24156.801789188368</v>
      </c>
      <c r="X159" s="62">
        <f>K159/K$4*Quanta!B$12</f>
        <v>25956.958669324697</v>
      </c>
      <c r="Y159" s="62">
        <f>L159/L$4*Quanta!J$12</f>
        <v>25176.07093698013</v>
      </c>
      <c r="Z159" s="62">
        <f>M159/M$4*Quanta!K$12</f>
        <v>24862.846260108807</v>
      </c>
      <c r="AA159" s="62">
        <f>N159/N$4*Quanta!L$12</f>
        <v>24558.520449772474</v>
      </c>
      <c r="AB159" s="62">
        <f>O159/O$4*Quanta!M$12</f>
        <v>24007.406922258087</v>
      </c>
      <c r="AC159" s="62">
        <f>P159/P$4*Quanta!N$12</f>
        <v>23501.052314852495</v>
      </c>
      <c r="AE159" s="29">
        <f>Baselines!J159/X159-1</f>
        <v>0.35865648555051566</v>
      </c>
    </row>
    <row r="160" spans="1:31" x14ac:dyDescent="0.2">
      <c r="A160" s="20" t="s">
        <v>333</v>
      </c>
      <c r="B160" s="20" t="s">
        <v>334</v>
      </c>
      <c r="D160" s="62">
        <v>262521.88698174397</v>
      </c>
      <c r="E160" s="62">
        <f>D160*Populations!F160/Populations!$E160</f>
        <v>267332.86430472095</v>
      </c>
      <c r="F160" s="62">
        <f>D160*Populations!G160/Populations!$E160</f>
        <v>272064.37117088609</v>
      </c>
      <c r="G160" s="62">
        <f>D160*Populations!H160/Populations!$E160</f>
        <v>276775.0945716807</v>
      </c>
      <c r="H160" s="62">
        <f>D160*Populations!I160/Populations!$E160</f>
        <v>281411.49358137016</v>
      </c>
      <c r="I160" s="62">
        <f>D160*Populations!J160/Populations!$E160</f>
        <v>285995.668324242</v>
      </c>
      <c r="K160" s="62">
        <f t="shared" si="5"/>
        <v>262521.88698174397</v>
      </c>
      <c r="L160" s="62">
        <f>E160/E$4*Populations!F$4</f>
        <v>267441.35349597916</v>
      </c>
      <c r="M160" s="62">
        <f>F160/F$4*Populations!G$4</f>
        <v>272274.82343248365</v>
      </c>
      <c r="N160" s="62">
        <f>G160/G$4*Populations!H$4</f>
        <v>277088.47518682858</v>
      </c>
      <c r="O160" s="62">
        <f>H160/H$4*Populations!I$4</f>
        <v>281821.94117488095</v>
      </c>
      <c r="P160" s="62">
        <f>I160/I$4*Populations!J$4</f>
        <v>286501.73410182254</v>
      </c>
      <c r="R160" s="62">
        <f>L160/L$4*Quanta!B$12</f>
        <v>24776.393222161867</v>
      </c>
      <c r="S160" s="62">
        <f>M160/M$4*Quanta!J$12</f>
        <v>24052.444956604086</v>
      </c>
      <c r="T160" s="62">
        <f>N160/N$4*Quanta!K$12</f>
        <v>23801.564412573662</v>
      </c>
      <c r="U160" s="62">
        <f>O160/O$4*Quanta!L$12</f>
        <v>23558.870835994869</v>
      </c>
      <c r="V160" s="62">
        <f>P160/P$4*Quanta!M$12</f>
        <v>23097.690112870998</v>
      </c>
      <c r="X160" s="62">
        <f>K160/K$4*Quanta!B$12</f>
        <v>24502.500614304343</v>
      </c>
      <c r="Y160" s="62">
        <f>L160/L$4*Quanta!J$12</f>
        <v>23795.568711040138</v>
      </c>
      <c r="Z160" s="62">
        <f>M160/M$4*Quanta!K$12</f>
        <v>23556.32525133068</v>
      </c>
      <c r="AA160" s="62">
        <f>N160/N$4*Quanta!L$12</f>
        <v>23323.925230044366</v>
      </c>
      <c r="AB160" s="62">
        <f>O160/O$4*Quanta!M$12</f>
        <v>22875.797330409456</v>
      </c>
      <c r="AC160" s="62">
        <f>P160/P$4*Quanta!N$12</f>
        <v>22470.690798886193</v>
      </c>
      <c r="AE160" s="29">
        <f>Baselines!J160/X160-1</f>
        <v>0.21964786336524278</v>
      </c>
    </row>
    <row r="161" spans="1:31" x14ac:dyDescent="0.2">
      <c r="A161" s="20" t="s">
        <v>335</v>
      </c>
      <c r="B161" s="20" t="s">
        <v>336</v>
      </c>
      <c r="D161" s="62">
        <v>151757.77953978474</v>
      </c>
      <c r="E161" s="62">
        <f>D161*Populations!F161/Populations!$E161</f>
        <v>153778.70000650515</v>
      </c>
      <c r="F161" s="62">
        <f>D161*Populations!G161/Populations!$E161</f>
        <v>155729.4942219622</v>
      </c>
      <c r="G161" s="62">
        <f>D161*Populations!H161/Populations!$E161</f>
        <v>157643.33403599806</v>
      </c>
      <c r="H161" s="62">
        <f>D161*Populations!I161/Populations!$E161</f>
        <v>159508.16517184718</v>
      </c>
      <c r="I161" s="62">
        <f>D161*Populations!J161/Populations!$E161</f>
        <v>161354.21869609063</v>
      </c>
      <c r="K161" s="62">
        <f t="shared" si="5"/>
        <v>151757.77953978474</v>
      </c>
      <c r="L161" s="62">
        <f>E161/E$4*Populations!F$4</f>
        <v>153841.10657533401</v>
      </c>
      <c r="M161" s="62">
        <f>F161/F$4*Populations!G$4</f>
        <v>155849.95697904946</v>
      </c>
      <c r="N161" s="62">
        <f>G161/G$4*Populations!H$4</f>
        <v>157821.82684826001</v>
      </c>
      <c r="O161" s="62">
        <f>H161/H$4*Populations!I$4</f>
        <v>159740.81289247479</v>
      </c>
      <c r="P161" s="62">
        <f>I161/I$4*Populations!J$4</f>
        <v>161639.7329789775</v>
      </c>
      <c r="R161" s="62">
        <f>L161/L$4*Quanta!B$12</f>
        <v>14252.200343804694</v>
      </c>
      <c r="S161" s="62">
        <f>M161/M$4*Quanta!J$12</f>
        <v>13767.606069744603</v>
      </c>
      <c r="T161" s="62">
        <f>N161/N$4*Quanta!K$12</f>
        <v>13556.703774511474</v>
      </c>
      <c r="U161" s="62">
        <f>O161/O$4*Quanta!L$12</f>
        <v>13353.513791303289</v>
      </c>
      <c r="V161" s="62">
        <f>P161/P$4*Quanta!M$12</f>
        <v>13031.350312695669</v>
      </c>
      <c r="X161" s="62">
        <f>K161/K$4*Quanta!B$12</f>
        <v>14164.324084176733</v>
      </c>
      <c r="Y161" s="62">
        <f>L161/L$4*Quanta!J$12</f>
        <v>13687.997664694913</v>
      </c>
      <c r="Z161" s="62">
        <f>M161/M$4*Quanta!K$12</f>
        <v>13483.627427325273</v>
      </c>
      <c r="AA161" s="62">
        <f>N161/N$4*Quanta!L$12</f>
        <v>13284.653887520482</v>
      </c>
      <c r="AB161" s="62">
        <f>O161/O$4*Quanta!M$12</f>
        <v>12966.337702058283</v>
      </c>
      <c r="AC161" s="62">
        <f>P161/P$4*Quanta!N$12</f>
        <v>12677.607247201739</v>
      </c>
      <c r="AE161" s="29">
        <f>Baselines!J161/X161-1</f>
        <v>-2.9098158577382516E-2</v>
      </c>
    </row>
    <row r="162" spans="1:31" x14ac:dyDescent="0.2">
      <c r="A162" s="20" t="s">
        <v>337</v>
      </c>
      <c r="B162" s="20" t="s">
        <v>338</v>
      </c>
      <c r="D162" s="62">
        <v>256969.88335006344</v>
      </c>
      <c r="E162" s="62">
        <f>D162*Populations!F162/Populations!$E162</f>
        <v>260698.88172154149</v>
      </c>
      <c r="F162" s="62">
        <f>D162*Populations!G162/Populations!$E162</f>
        <v>264158.44647944137</v>
      </c>
      <c r="G162" s="62">
        <f>D162*Populations!H162/Populations!$E162</f>
        <v>267573.6218331873</v>
      </c>
      <c r="H162" s="62">
        <f>D162*Populations!I162/Populations!$E162</f>
        <v>270734.40849842806</v>
      </c>
      <c r="I162" s="62">
        <f>D162*Populations!J162/Populations!$E162</f>
        <v>273780.20847150398</v>
      </c>
      <c r="K162" s="62">
        <f t="shared" si="5"/>
        <v>256969.88335006344</v>
      </c>
      <c r="L162" s="62">
        <f>E162/E$4*Populations!F$4</f>
        <v>260804.6787058122</v>
      </c>
      <c r="M162" s="62">
        <f>F162/F$4*Populations!G$4</f>
        <v>264362.78320402768</v>
      </c>
      <c r="N162" s="62">
        <f>G162/G$4*Populations!H$4</f>
        <v>267876.58401386038</v>
      </c>
      <c r="O162" s="62">
        <f>H162/H$4*Populations!I$4</f>
        <v>271129.28322452604</v>
      </c>
      <c r="P162" s="62">
        <f>I162/I$4*Populations!J$4</f>
        <v>274264.65914482408</v>
      </c>
      <c r="R162" s="62">
        <f>L162/L$4*Quanta!B$12</f>
        <v>24161.556129321409</v>
      </c>
      <c r="S162" s="62">
        <f>M162/M$4*Quanta!J$12</f>
        <v>23353.504416710337</v>
      </c>
      <c r="T162" s="62">
        <f>N162/N$4*Quanta!K$12</f>
        <v>23010.274118139059</v>
      </c>
      <c r="U162" s="62">
        <f>O162/O$4*Quanta!L$12</f>
        <v>22665.019397403124</v>
      </c>
      <c r="V162" s="62">
        <f>P162/P$4*Quanta!M$12</f>
        <v>22111.140533578498</v>
      </c>
      <c r="X162" s="62">
        <f>K162/K$4*Quanta!B$12</f>
        <v>23984.303926173223</v>
      </c>
      <c r="Y162" s="62">
        <f>L162/L$4*Quanta!J$12</f>
        <v>23205.071209745445</v>
      </c>
      <c r="Z162" s="62">
        <f>M162/M$4*Quanta!K$12</f>
        <v>22871.801465130011</v>
      </c>
      <c r="AA162" s="62">
        <f>N162/N$4*Quanta!L$12</f>
        <v>22548.514196435892</v>
      </c>
      <c r="AB162" s="62">
        <f>O162/O$4*Quanta!M$12</f>
        <v>22007.862508954491</v>
      </c>
      <c r="AC162" s="62">
        <f>P162/P$4*Quanta!N$12</f>
        <v>21510.921642502031</v>
      </c>
      <c r="AE162" s="29">
        <f>Baselines!J162/X162-1</f>
        <v>0.54866003053824985</v>
      </c>
    </row>
    <row r="163" spans="1:31" x14ac:dyDescent="0.2">
      <c r="A163" s="20" t="s">
        <v>339</v>
      </c>
      <c r="B163" s="20" t="s">
        <v>340</v>
      </c>
      <c r="D163" s="62">
        <v>183624.59578453284</v>
      </c>
      <c r="E163" s="62">
        <f>D163*Populations!F163/Populations!$E163</f>
        <v>186172.10152229824</v>
      </c>
      <c r="F163" s="62">
        <f>D163*Populations!G163/Populations!$E163</f>
        <v>188726.0253537081</v>
      </c>
      <c r="G163" s="62">
        <f>D163*Populations!H163/Populations!$E163</f>
        <v>191305.31268210581</v>
      </c>
      <c r="H163" s="62">
        <f>D163*Populations!I163/Populations!$E163</f>
        <v>193868.31879026876</v>
      </c>
      <c r="I163" s="62">
        <f>D163*Populations!J163/Populations!$E163</f>
        <v>196426.44754816487</v>
      </c>
      <c r="K163" s="62">
        <f t="shared" si="5"/>
        <v>183624.59578453284</v>
      </c>
      <c r="L163" s="62">
        <f>E163/E$4*Populations!F$4</f>
        <v>186247.65400171946</v>
      </c>
      <c r="M163" s="62">
        <f>F163/F$4*Populations!G$4</f>
        <v>188872.01219750935</v>
      </c>
      <c r="N163" s="62">
        <f>G163/G$4*Populations!H$4</f>
        <v>191521.9195146756</v>
      </c>
      <c r="O163" s="62">
        <f>H163/H$4*Populations!I$4</f>
        <v>194151.08188531076</v>
      </c>
      <c r="P163" s="62">
        <f>I163/I$4*Populations!J$4</f>
        <v>196774.02170373968</v>
      </c>
      <c r="R163" s="62">
        <f>L163/L$4*Quanta!B$12</f>
        <v>17254.418779783537</v>
      </c>
      <c r="S163" s="62">
        <f>M163/M$4*Quanta!J$12</f>
        <v>16684.736473073652</v>
      </c>
      <c r="T163" s="62">
        <f>N163/N$4*Quanta!K$12</f>
        <v>16451.500917440502</v>
      </c>
      <c r="U163" s="62">
        <f>O163/O$4*Quanta!L$12</f>
        <v>16230.036035293559</v>
      </c>
      <c r="V163" s="62">
        <f>P163/P$4*Quanta!M$12</f>
        <v>15863.866897088421</v>
      </c>
      <c r="X163" s="62">
        <f>K163/K$4*Quanta!B$12</f>
        <v>17138.615841675655</v>
      </c>
      <c r="Y163" s="62">
        <f>L163/L$4*Quanta!J$12</f>
        <v>16571.367105852521</v>
      </c>
      <c r="Z163" s="62">
        <f>M163/M$4*Quanta!K$12</f>
        <v>16340.587403965692</v>
      </c>
      <c r="AA163" s="62">
        <f>N163/N$4*Quanta!L$12</f>
        <v>16121.359532051769</v>
      </c>
      <c r="AB163" s="62">
        <f>O163/O$4*Quanta!M$12</f>
        <v>15759.457131593846</v>
      </c>
      <c r="AC163" s="62">
        <f>P163/P$4*Quanta!N$12</f>
        <v>15433.233634064512</v>
      </c>
      <c r="AE163" s="29">
        <f>Baselines!J163/X163-1</f>
        <v>9.2348039417093908E-3</v>
      </c>
    </row>
    <row r="164" spans="1:31" x14ac:dyDescent="0.2">
      <c r="A164" s="20" t="s">
        <v>341</v>
      </c>
      <c r="B164" s="20" t="s">
        <v>342</v>
      </c>
      <c r="D164" s="62">
        <v>216500.70205236383</v>
      </c>
      <c r="E164" s="62">
        <f>D164*Populations!F164/Populations!$E164</f>
        <v>221449.75568710518</v>
      </c>
      <c r="F164" s="62">
        <f>D164*Populations!G164/Populations!$E164</f>
        <v>226038.57311127856</v>
      </c>
      <c r="G164" s="62">
        <f>D164*Populations!H164/Populations!$E164</f>
        <v>230501.5971791975</v>
      </c>
      <c r="H164" s="62">
        <f>D164*Populations!I164/Populations!$E164</f>
        <v>234626.24542767042</v>
      </c>
      <c r="I164" s="62">
        <f>D164*Populations!J164/Populations!$E164</f>
        <v>238560.15705396395</v>
      </c>
      <c r="K164" s="62">
        <f t="shared" si="5"/>
        <v>216500.70205236383</v>
      </c>
      <c r="L164" s="62">
        <f>E164/E$4*Populations!F$4</f>
        <v>221539.62456634422</v>
      </c>
      <c r="M164" s="62">
        <f>F164/F$4*Populations!G$4</f>
        <v>226213.42264675733</v>
      </c>
      <c r="N164" s="62">
        <f>G164/G$4*Populations!H$4</f>
        <v>230762.58429015262</v>
      </c>
      <c r="O164" s="62">
        <f>H164/H$4*Populations!I$4</f>
        <v>234968.4552520976</v>
      </c>
      <c r="P164" s="62">
        <f>I164/I$4*Populations!J$4</f>
        <v>238982.28628440527</v>
      </c>
      <c r="R164" s="62">
        <f>L164/L$4*Quanta!B$12</f>
        <v>20523.949571726869</v>
      </c>
      <c r="S164" s="62">
        <f>M164/M$4*Quanta!J$12</f>
        <v>19983.433752938803</v>
      </c>
      <c r="T164" s="62">
        <f>N164/N$4*Quanta!K$12</f>
        <v>19822.226493868679</v>
      </c>
      <c r="U164" s="62">
        <f>O164/O$4*Quanta!L$12</f>
        <v>19642.159388797791</v>
      </c>
      <c r="V164" s="62">
        <f>P164/P$4*Quanta!M$12</f>
        <v>19266.68544735869</v>
      </c>
      <c r="X164" s="62">
        <f>K164/K$4*Quanta!B$12</f>
        <v>20207.109761496831</v>
      </c>
      <c r="Y164" s="62">
        <f>L164/L$4*Quanta!J$12</f>
        <v>19711.46679328235</v>
      </c>
      <c r="Z164" s="62">
        <f>M164/M$4*Quanta!K$12</f>
        <v>19571.243837038528</v>
      </c>
      <c r="AA164" s="62">
        <f>N164/N$4*Quanta!L$12</f>
        <v>19424.442890474929</v>
      </c>
      <c r="AB164" s="62">
        <f>O164/O$4*Quanta!M$12</f>
        <v>19072.648279187473</v>
      </c>
      <c r="AC164" s="62">
        <f>P164/P$4*Quanta!N$12</f>
        <v>18743.680830913374</v>
      </c>
      <c r="AE164" s="29">
        <f>Baselines!J164/X164-1</f>
        <v>0.55775534788080416</v>
      </c>
    </row>
    <row r="165" spans="1:31" x14ac:dyDescent="0.2">
      <c r="A165" s="20" t="s">
        <v>343</v>
      </c>
      <c r="B165" s="20" t="s">
        <v>344</v>
      </c>
      <c r="D165" s="62">
        <v>226247.19786594083</v>
      </c>
      <c r="E165" s="62">
        <f>D165*Populations!F165/Populations!$E165</f>
        <v>229166.35610923864</v>
      </c>
      <c r="F165" s="62">
        <f>D165*Populations!G165/Populations!$E165</f>
        <v>231950.92972907837</v>
      </c>
      <c r="G165" s="62">
        <f>D165*Populations!H165/Populations!$E165</f>
        <v>234783.59311309585</v>
      </c>
      <c r="H165" s="62">
        <f>D165*Populations!I165/Populations!$E165</f>
        <v>237500.41481120294</v>
      </c>
      <c r="I165" s="62">
        <f>D165*Populations!J165/Populations!$E165</f>
        <v>240181.67891654756</v>
      </c>
      <c r="K165" s="62">
        <f t="shared" si="5"/>
        <v>226247.19786594083</v>
      </c>
      <c r="L165" s="62">
        <f>E165/E$4*Populations!F$4</f>
        <v>229259.356544118</v>
      </c>
      <c r="M165" s="62">
        <f>F165/F$4*Populations!G$4</f>
        <v>232130.35269994024</v>
      </c>
      <c r="N165" s="62">
        <f>G165/G$4*Populations!H$4</f>
        <v>235049.42854511071</v>
      </c>
      <c r="O165" s="62">
        <f>H165/H$4*Populations!I$4</f>
        <v>237846.81670288293</v>
      </c>
      <c r="P165" s="62">
        <f>I165/I$4*Populations!J$4</f>
        <v>240606.67740975448</v>
      </c>
      <c r="R165" s="62">
        <f>L165/L$4*Quanta!B$12</f>
        <v>21239.123618488102</v>
      </c>
      <c r="S165" s="62">
        <f>M165/M$4*Quanta!J$12</f>
        <v>20506.128553075363</v>
      </c>
      <c r="T165" s="62">
        <f>N165/N$4*Quanta!K$12</f>
        <v>20190.461223199298</v>
      </c>
      <c r="U165" s="62">
        <f>O165/O$4*Quanta!L$12</f>
        <v>19882.775663583434</v>
      </c>
      <c r="V165" s="62">
        <f>P165/P$4*Quanta!M$12</f>
        <v>19397.643408060176</v>
      </c>
      <c r="X165" s="62">
        <f>K165/K$4*Quanta!B$12</f>
        <v>21116.799701658249</v>
      </c>
      <c r="Y165" s="62">
        <f>L165/L$4*Quanta!J$12</f>
        <v>20398.329203701207</v>
      </c>
      <c r="Z165" s="62">
        <f>M165/M$4*Quanta!K$12</f>
        <v>20083.157230517278</v>
      </c>
      <c r="AA165" s="62">
        <f>N165/N$4*Quanta!L$12</f>
        <v>19785.288049437499</v>
      </c>
      <c r="AB165" s="62">
        <f>O165/O$4*Quanta!M$12</f>
        <v>19306.288048033468</v>
      </c>
      <c r="AC165" s="62">
        <f>P165/P$4*Quanta!N$12</f>
        <v>18871.083866809848</v>
      </c>
      <c r="AE165" s="29">
        <f>Baselines!J165/X165-1</f>
        <v>0.20749913232129513</v>
      </c>
    </row>
    <row r="166" spans="1:31" x14ac:dyDescent="0.2">
      <c r="A166" s="20" t="s">
        <v>345</v>
      </c>
      <c r="B166" s="20" t="s">
        <v>346</v>
      </c>
      <c r="D166" s="62">
        <v>252996.75728563257</v>
      </c>
      <c r="E166" s="62">
        <f>D166*Populations!F166/Populations!$E166</f>
        <v>255626.46404253269</v>
      </c>
      <c r="F166" s="62">
        <f>D166*Populations!G166/Populations!$E166</f>
        <v>258095.23414671991</v>
      </c>
      <c r="G166" s="62">
        <f>D166*Populations!H166/Populations!$E166</f>
        <v>260555.93076203103</v>
      </c>
      <c r="H166" s="62">
        <f>D166*Populations!I166/Populations!$E166</f>
        <v>262864.10260410275</v>
      </c>
      <c r="I166" s="62">
        <f>D166*Populations!J166/Populations!$E166</f>
        <v>265082.89623154077</v>
      </c>
      <c r="K166" s="62">
        <f t="shared" si="5"/>
        <v>252996.75728563257</v>
      </c>
      <c r="L166" s="62">
        <f>E166/E$4*Populations!F$4</f>
        <v>255730.20253506821</v>
      </c>
      <c r="M166" s="62">
        <f>F166/F$4*Populations!G$4</f>
        <v>258294.88074322193</v>
      </c>
      <c r="N166" s="62">
        <f>G166/G$4*Populations!H$4</f>
        <v>260850.94711091529</v>
      </c>
      <c r="O166" s="62">
        <f>H166/H$4*Populations!I$4</f>
        <v>263247.49823930289</v>
      </c>
      <c r="P166" s="62">
        <f>I166/I$4*Populations!J$4</f>
        <v>265551.95711903868</v>
      </c>
      <c r="R166" s="62">
        <f>L166/L$4*Quanta!B$12</f>
        <v>23691.44477459132</v>
      </c>
      <c r="S166" s="62">
        <f>M166/M$4*Quanta!J$12</f>
        <v>22817.472887608041</v>
      </c>
      <c r="T166" s="62">
        <f>N166/N$4*Quanta!K$12</f>
        <v>22406.78041753656</v>
      </c>
      <c r="U166" s="62">
        <f>O166/O$4*Quanta!L$12</f>
        <v>22006.142541861453</v>
      </c>
      <c r="V166" s="62">
        <f>P166/P$4*Quanta!M$12</f>
        <v>21408.724919696546</v>
      </c>
      <c r="X166" s="62">
        <f>K166/K$4*Quanta!B$12</f>
        <v>23613.471897828116</v>
      </c>
      <c r="Y166" s="62">
        <f>L166/L$4*Quanta!J$12</f>
        <v>22753.570180398128</v>
      </c>
      <c r="Z166" s="62">
        <f>M166/M$4*Quanta!K$12</f>
        <v>22346.826433806433</v>
      </c>
      <c r="AA166" s="62">
        <f>N166/N$4*Quanta!L$12</f>
        <v>21957.131138344987</v>
      </c>
      <c r="AB166" s="62">
        <f>O166/O$4*Quanta!M$12</f>
        <v>21368.089341641218</v>
      </c>
      <c r="AC166" s="62">
        <f>P166/P$4*Quanta!N$12</f>
        <v>20827.573481074589</v>
      </c>
      <c r="AE166" s="29">
        <f>Baselines!J166/X166-1</f>
        <v>0.22642145135013969</v>
      </c>
    </row>
    <row r="167" spans="1:31" x14ac:dyDescent="0.2">
      <c r="A167" s="20" t="s">
        <v>347</v>
      </c>
      <c r="B167" s="20" t="s">
        <v>348</v>
      </c>
      <c r="D167" s="62">
        <v>166656.28811970176</v>
      </c>
      <c r="E167" s="62">
        <f>D167*Populations!F167/Populations!$E167</f>
        <v>167497.93038022085</v>
      </c>
      <c r="F167" s="62">
        <f>D167*Populations!G167/Populations!$E167</f>
        <v>168184.26348643436</v>
      </c>
      <c r="G167" s="62">
        <f>D167*Populations!H167/Populations!$E167</f>
        <v>168953.12343764055</v>
      </c>
      <c r="H167" s="62">
        <f>D167*Populations!I167/Populations!$E167</f>
        <v>169591.27837527663</v>
      </c>
      <c r="I167" s="62">
        <f>D167*Populations!J167/Populations!$E167</f>
        <v>170223.96555825716</v>
      </c>
      <c r="K167" s="62">
        <f t="shared" si="5"/>
        <v>166656.28811970176</v>
      </c>
      <c r="L167" s="62">
        <f>E167/E$4*Populations!F$4</f>
        <v>167565.90449575518</v>
      </c>
      <c r="M167" s="62">
        <f>F167/F$4*Populations!G$4</f>
        <v>168314.36048687404</v>
      </c>
      <c r="N167" s="62">
        <f>G167/G$4*Populations!H$4</f>
        <v>169144.4218412631</v>
      </c>
      <c r="O167" s="62">
        <f>H167/H$4*Populations!I$4</f>
        <v>169838.63263648213</v>
      </c>
      <c r="P167" s="62">
        <f>I167/I$4*Populations!J$4</f>
        <v>170525.17474788526</v>
      </c>
      <c r="R167" s="62">
        <f>L167/L$4*Quanta!B$12</f>
        <v>15523.69776081196</v>
      </c>
      <c r="S167" s="62">
        <f>M167/M$4*Quanta!J$12</f>
        <v>14868.697149372811</v>
      </c>
      <c r="T167" s="62">
        <f>N167/N$4*Quanta!K$12</f>
        <v>14529.300970629927</v>
      </c>
      <c r="U167" s="62">
        <f>O167/O$4*Quanta!L$12</f>
        <v>14197.639802509089</v>
      </c>
      <c r="V167" s="62">
        <f>P167/P$4*Quanta!M$12</f>
        <v>13747.692156620607</v>
      </c>
      <c r="X167" s="62">
        <f>K167/K$4*Quanta!B$12</f>
        <v>15554.87753413354</v>
      </c>
      <c r="Y167" s="62">
        <f>L167/L$4*Quanta!J$12</f>
        <v>14909.160239933797</v>
      </c>
      <c r="Z167" s="62">
        <f>M167/M$4*Quanta!K$12</f>
        <v>14562.006762559517</v>
      </c>
      <c r="AA167" s="62">
        <f>N167/N$4*Quanta!L$12</f>
        <v>14237.733436746832</v>
      </c>
      <c r="AB167" s="62">
        <f>O167/O$4*Quanta!M$12</f>
        <v>13785.988851219796</v>
      </c>
      <c r="AC167" s="62">
        <f>P167/P$4*Quanta!N$12</f>
        <v>13374.503603611487</v>
      </c>
      <c r="AE167" s="29">
        <f>Baselines!J167/X167-1</f>
        <v>9.0633237753716456E-2</v>
      </c>
    </row>
    <row r="168" spans="1:31" x14ac:dyDescent="0.2">
      <c r="A168" s="20" t="s">
        <v>351</v>
      </c>
      <c r="B168" s="20" t="s">
        <v>352</v>
      </c>
      <c r="D168" s="62">
        <v>131671.03345461367</v>
      </c>
      <c r="E168" s="62">
        <f>D168*Populations!F168/Populations!$E168</f>
        <v>133086.07799729853</v>
      </c>
      <c r="F168" s="62">
        <f>D168*Populations!G168/Populations!$E168</f>
        <v>134497.61752673596</v>
      </c>
      <c r="G168" s="62">
        <f>D168*Populations!H168/Populations!$E168</f>
        <v>135897.57841156312</v>
      </c>
      <c r="H168" s="62">
        <f>D168*Populations!I168/Populations!$E168</f>
        <v>137297.83757280538</v>
      </c>
      <c r="I168" s="62">
        <f>D168*Populations!J168/Populations!$E168</f>
        <v>138687.47660759682</v>
      </c>
      <c r="K168" s="62">
        <f t="shared" si="5"/>
        <v>131671.03345461367</v>
      </c>
      <c r="L168" s="62">
        <f>E168/E$4*Populations!F$4</f>
        <v>133140.08707323915</v>
      </c>
      <c r="M168" s="62">
        <f>F168/F$4*Populations!G$4</f>
        <v>134601.65661008292</v>
      </c>
      <c r="N168" s="62">
        <f>G168/G$4*Populations!H$4</f>
        <v>136051.44943375763</v>
      </c>
      <c r="O168" s="62">
        <f>H168/H$4*Populations!I$4</f>
        <v>137498.09082582223</v>
      </c>
      <c r="P168" s="62">
        <f>I168/I$4*Populations!J$4</f>
        <v>138932.8823723112</v>
      </c>
      <c r="R168" s="62">
        <f>L168/L$4*Quanta!B$12</f>
        <v>12334.409424117119</v>
      </c>
      <c r="S168" s="62">
        <f>M168/M$4*Quanta!J$12</f>
        <v>11890.555637379932</v>
      </c>
      <c r="T168" s="62">
        <f>N168/N$4*Quanta!K$12</f>
        <v>11686.654722605079</v>
      </c>
      <c r="U168" s="62">
        <f>O168/O$4*Quanta!L$12</f>
        <v>11494.136150142162</v>
      </c>
      <c r="V168" s="62">
        <f>P168/P$4*Quanta!M$12</f>
        <v>11200.730332693605</v>
      </c>
      <c r="X168" s="62">
        <f>K168/K$4*Quanta!B$12</f>
        <v>12289.526085617834</v>
      </c>
      <c r="Y168" s="62">
        <f>L168/L$4*Quanta!J$12</f>
        <v>11846.126445036707</v>
      </c>
      <c r="Z168" s="62">
        <f>M168/M$4*Quanta!K$12</f>
        <v>11645.294127832885</v>
      </c>
      <c r="AA168" s="62">
        <f>N168/N$4*Quanta!L$12</f>
        <v>11452.132146212647</v>
      </c>
      <c r="AB168" s="62">
        <f>O168/O$4*Quanta!M$12</f>
        <v>11160.871456413384</v>
      </c>
      <c r="AC168" s="62">
        <f>P168/P$4*Quanta!N$12</f>
        <v>10896.68043850898</v>
      </c>
      <c r="AE168" s="29">
        <f>Baselines!J168/X168-1</f>
        <v>-9.7931041216169801E-2</v>
      </c>
    </row>
    <row r="169" spans="1:31" x14ac:dyDescent="0.2">
      <c r="A169" s="20" t="s">
        <v>354</v>
      </c>
      <c r="B169" s="20" t="s">
        <v>355</v>
      </c>
      <c r="D169" s="62">
        <v>174458.8167657087</v>
      </c>
      <c r="E169" s="62">
        <f>D169*Populations!F169/Populations!$E169</f>
        <v>176333.35471591263</v>
      </c>
      <c r="F169" s="62">
        <f>D169*Populations!G169/Populations!$E169</f>
        <v>178179.74497815015</v>
      </c>
      <c r="G169" s="62">
        <f>D169*Populations!H169/Populations!$E169</f>
        <v>180007.05672145524</v>
      </c>
      <c r="H169" s="62">
        <f>D169*Populations!I169/Populations!$E169</f>
        <v>181786.52437547862</v>
      </c>
      <c r="I169" s="62">
        <f>D169*Populations!J169/Populations!$E169</f>
        <v>183589.63615633466</v>
      </c>
      <c r="K169" s="62">
        <f t="shared" si="5"/>
        <v>174458.8167657087</v>
      </c>
      <c r="L169" s="62">
        <f>E169/E$4*Populations!F$4</f>
        <v>176404.91442891213</v>
      </c>
      <c r="M169" s="62">
        <f>F169/F$4*Populations!G$4</f>
        <v>178317.57386820341</v>
      </c>
      <c r="N169" s="62">
        <f>G169/G$4*Populations!H$4</f>
        <v>180210.87102148694</v>
      </c>
      <c r="O169" s="62">
        <f>H169/H$4*Populations!I$4</f>
        <v>182051.66578997113</v>
      </c>
      <c r="P169" s="62">
        <f>I169/I$4*Populations!J$4</f>
        <v>183914.49573382956</v>
      </c>
      <c r="R169" s="62">
        <f>L169/L$4*Quanta!B$12</f>
        <v>16342.564338234451</v>
      </c>
      <c r="S169" s="62">
        <f>M169/M$4*Quanta!J$12</f>
        <v>15752.369522052737</v>
      </c>
      <c r="T169" s="62">
        <f>N169/N$4*Quanta!K$12</f>
        <v>15479.895551671136</v>
      </c>
      <c r="U169" s="62">
        <f>O169/O$4*Quanta!L$12</f>
        <v>15218.586820967905</v>
      </c>
      <c r="V169" s="62">
        <f>P169/P$4*Quanta!M$12</f>
        <v>14827.135490269648</v>
      </c>
      <c r="X169" s="62">
        <f>K169/K$4*Quanta!B$12</f>
        <v>16283.12714844173</v>
      </c>
      <c r="Y169" s="62">
        <f>L169/L$4*Quanta!J$12</f>
        <v>15695.610298806852</v>
      </c>
      <c r="Z169" s="62">
        <f>M169/M$4*Quanta!K$12</f>
        <v>15427.451995425457</v>
      </c>
      <c r="AA169" s="62">
        <f>N169/N$4*Quanta!L$12</f>
        <v>15169.251909565279</v>
      </c>
      <c r="AB169" s="62">
        <f>O169/O$4*Quanta!M$12</f>
        <v>14777.334202273985</v>
      </c>
      <c r="AC169" s="62">
        <f>P169/P$4*Quanta!N$12</f>
        <v>14424.644863054142</v>
      </c>
      <c r="AE169" s="29">
        <f>Baselines!J169/X169-1</f>
        <v>-0.14754240446273559</v>
      </c>
    </row>
    <row r="170" spans="1:31" x14ac:dyDescent="0.2">
      <c r="A170" s="20" t="s">
        <v>356</v>
      </c>
      <c r="B170" s="20" t="s">
        <v>357</v>
      </c>
      <c r="D170" s="62">
        <v>113150.24704343056</v>
      </c>
      <c r="E170" s="62">
        <f>D170*Populations!F170/Populations!$E170</f>
        <v>114270.16084713396</v>
      </c>
      <c r="F170" s="62">
        <f>D170*Populations!G170/Populations!$E170</f>
        <v>115347.24675016898</v>
      </c>
      <c r="G170" s="62">
        <f>D170*Populations!H170/Populations!$E170</f>
        <v>116457.62716669413</v>
      </c>
      <c r="H170" s="62">
        <f>D170*Populations!I170/Populations!$E170</f>
        <v>117549.41785026444</v>
      </c>
      <c r="I170" s="62">
        <f>D170*Populations!J170/Populations!$E170</f>
        <v>118655.29903055477</v>
      </c>
      <c r="K170" s="62">
        <f t="shared" si="5"/>
        <v>113150.24704343056</v>
      </c>
      <c r="L170" s="62">
        <f>E170/E$4*Populations!F$4</f>
        <v>114316.53403573348</v>
      </c>
      <c r="M170" s="62">
        <f>F170/F$4*Populations!G$4</f>
        <v>115436.47228471124</v>
      </c>
      <c r="N170" s="62">
        <f>G170/G$4*Populations!H$4</f>
        <v>116589.48716261117</v>
      </c>
      <c r="O170" s="62">
        <f>H170/H$4*Populations!I$4</f>
        <v>117720.86740643294</v>
      </c>
      <c r="P170" s="62">
        <f>I170/I$4*Populations!J$4</f>
        <v>118865.25810622815</v>
      </c>
      <c r="R170" s="62">
        <f>L170/L$4*Quanta!B$12</f>
        <v>10590.551393939779</v>
      </c>
      <c r="S170" s="62">
        <f>M170/M$4*Quanta!J$12</f>
        <v>10197.525282028399</v>
      </c>
      <c r="T170" s="62">
        <f>N170/N$4*Quanta!K$12</f>
        <v>10014.895735590413</v>
      </c>
      <c r="U170" s="62">
        <f>O170/O$4*Quanta!L$12</f>
        <v>9840.8615680084786</v>
      </c>
      <c r="V170" s="62">
        <f>P170/P$4*Quanta!M$12</f>
        <v>9582.8840461689197</v>
      </c>
      <c r="X170" s="62">
        <f>K170/K$4*Quanta!B$12</f>
        <v>10560.887054278812</v>
      </c>
      <c r="Y170" s="62">
        <f>L170/L$4*Quanta!J$12</f>
        <v>10171.30262353444</v>
      </c>
      <c r="Z170" s="62">
        <f>M170/M$4*Quanta!K$12</f>
        <v>9987.185200320866</v>
      </c>
      <c r="AA170" s="62">
        <f>N170/N$4*Quanta!L$12</f>
        <v>9813.9212731833741</v>
      </c>
      <c r="AB170" s="62">
        <f>O170/O$4*Quanta!M$12</f>
        <v>9555.532451174493</v>
      </c>
      <c r="AC170" s="62">
        <f>P170/P$4*Quanta!N$12</f>
        <v>9322.7514660891629</v>
      </c>
      <c r="AE170" s="29">
        <f>Baselines!J170/X170-1</f>
        <v>-0.11384597356632986</v>
      </c>
    </row>
    <row r="171" spans="1:31" x14ac:dyDescent="0.2">
      <c r="A171" s="20" t="s">
        <v>359</v>
      </c>
      <c r="B171" s="20" t="s">
        <v>360</v>
      </c>
      <c r="D171" s="62">
        <v>277874.30200134771</v>
      </c>
      <c r="E171" s="62">
        <f>D171*Populations!F171/Populations!$E171</f>
        <v>279960.16252648202</v>
      </c>
      <c r="F171" s="62">
        <f>D171*Populations!G171/Populations!$E171</f>
        <v>281928.22033899138</v>
      </c>
      <c r="G171" s="62">
        <f>D171*Populations!H171/Populations!$E171</f>
        <v>283917.85488931934</v>
      </c>
      <c r="H171" s="62">
        <f>D171*Populations!I171/Populations!$E171</f>
        <v>285734.23610939801</v>
      </c>
      <c r="I171" s="62">
        <f>D171*Populations!J171/Populations!$E171</f>
        <v>287458.14207178593</v>
      </c>
      <c r="K171" s="62">
        <f t="shared" si="5"/>
        <v>277874.30200134771</v>
      </c>
      <c r="L171" s="62">
        <f>E171/E$4*Populations!F$4</f>
        <v>280073.77613585256</v>
      </c>
      <c r="M171" s="62">
        <f>F171/F$4*Populations!G$4</f>
        <v>282146.30266753433</v>
      </c>
      <c r="N171" s="62">
        <f>G171/G$4*Populations!H$4</f>
        <v>284239.32294682058</v>
      </c>
      <c r="O171" s="62">
        <f>H171/H$4*Populations!I$4</f>
        <v>286150.98856006097</v>
      </c>
      <c r="P171" s="62">
        <f>I171/I$4*Populations!J$4</f>
        <v>287966.79567847098</v>
      </c>
      <c r="R171" s="62">
        <f>L171/L$4*Quanta!B$12</f>
        <v>25946.690435299286</v>
      </c>
      <c r="S171" s="62">
        <f>M171/M$4*Quanta!J$12</f>
        <v>24924.480086213465</v>
      </c>
      <c r="T171" s="62">
        <f>N171/N$4*Quanta!K$12</f>
        <v>24415.813574142718</v>
      </c>
      <c r="U171" s="62">
        <f>O171/O$4*Quanta!L$12</f>
        <v>23920.757024718088</v>
      </c>
      <c r="V171" s="62">
        <f>P171/P$4*Quanta!M$12</f>
        <v>23215.802969673721</v>
      </c>
      <c r="X171" s="62">
        <f>K171/K$4*Quanta!B$12</f>
        <v>25935.419456896143</v>
      </c>
      <c r="Y171" s="62">
        <f>L171/L$4*Quanta!J$12</f>
        <v>24919.537300731434</v>
      </c>
      <c r="Z171" s="62">
        <f>M171/M$4*Quanta!K$12</f>
        <v>24410.373277663432</v>
      </c>
      <c r="AA171" s="62">
        <f>N171/N$4*Quanta!L$12</f>
        <v>23925.847913306552</v>
      </c>
      <c r="AB171" s="62">
        <f>O171/O$4*Quanta!M$12</f>
        <v>23227.190874163611</v>
      </c>
      <c r="AC171" s="62">
        <f>P171/P$4*Quanta!N$12</f>
        <v>22585.597418189573</v>
      </c>
      <c r="AE171" s="29">
        <f>Baselines!J171/X171-1</f>
        <v>3.4222717877341102E-2</v>
      </c>
    </row>
    <row r="172" spans="1:31" x14ac:dyDescent="0.2">
      <c r="A172" s="20" t="s">
        <v>361</v>
      </c>
      <c r="B172" s="20" t="s">
        <v>362</v>
      </c>
      <c r="D172" s="62">
        <v>192678.60721726605</v>
      </c>
      <c r="E172" s="62">
        <f>D172*Populations!F172/Populations!$E172</f>
        <v>193806.53882387286</v>
      </c>
      <c r="F172" s="62">
        <f>D172*Populations!G172/Populations!$E172</f>
        <v>194886.79571818994</v>
      </c>
      <c r="G172" s="62">
        <f>D172*Populations!H172/Populations!$E172</f>
        <v>196016.23233195679</v>
      </c>
      <c r="H172" s="62">
        <f>D172*Populations!I172/Populations!$E172</f>
        <v>197039.99159953475</v>
      </c>
      <c r="I172" s="62">
        <f>D172*Populations!J172/Populations!$E172</f>
        <v>198063.74041567414</v>
      </c>
      <c r="K172" s="62">
        <f t="shared" si="5"/>
        <v>192678.60721726605</v>
      </c>
      <c r="L172" s="62">
        <f>E172/E$4*Populations!F$4</f>
        <v>193885.18951544512</v>
      </c>
      <c r="M172" s="62">
        <f>F172/F$4*Populations!G$4</f>
        <v>195037.5481549676</v>
      </c>
      <c r="N172" s="62">
        <f>G172/G$4*Populations!H$4</f>
        <v>196238.17313758534</v>
      </c>
      <c r="O172" s="62">
        <f>H172/H$4*Populations!I$4</f>
        <v>197327.38068001679</v>
      </c>
      <c r="P172" s="62">
        <f>I172/I$4*Populations!J$4</f>
        <v>198414.21174061162</v>
      </c>
      <c r="R172" s="62">
        <f>L172/L$4*Quanta!B$12</f>
        <v>17961.97795364607</v>
      </c>
      <c r="S172" s="62">
        <f>M172/M$4*Quanta!J$12</f>
        <v>17229.392833052898</v>
      </c>
      <c r="T172" s="62">
        <f>N172/N$4*Quanta!K$12</f>
        <v>16856.621391383102</v>
      </c>
      <c r="U172" s="62">
        <f>O172/O$4*Quanta!L$12</f>
        <v>16495.558346044269</v>
      </c>
      <c r="V172" s="62">
        <f>P172/P$4*Quanta!M$12</f>
        <v>15996.098561642402</v>
      </c>
      <c r="X172" s="62">
        <f>K172/K$4*Quanta!B$12</f>
        <v>17983.67269862218</v>
      </c>
      <c r="Y172" s="62">
        <f>L172/L$4*Quanta!J$12</f>
        <v>17250.916093786433</v>
      </c>
      <c r="Z172" s="62">
        <f>M172/M$4*Quanta!K$12</f>
        <v>16874.009365393118</v>
      </c>
      <c r="AA172" s="62">
        <f>N172/N$4*Quanta!L$12</f>
        <v>16518.350228949224</v>
      </c>
      <c r="AB172" s="62">
        <f>O172/O$4*Quanta!M$12</f>
        <v>16017.28080275872</v>
      </c>
      <c r="AC172" s="62">
        <f>P172/P$4*Quanta!N$12</f>
        <v>15561.875798432231</v>
      </c>
      <c r="AE172" s="29">
        <f>Baselines!J172/X172-1</f>
        <v>2.5760756522981154E-3</v>
      </c>
    </row>
    <row r="173" spans="1:31" x14ac:dyDescent="0.2">
      <c r="A173" s="20" t="s">
        <v>363</v>
      </c>
      <c r="B173" s="20" t="s">
        <v>364</v>
      </c>
      <c r="D173" s="62">
        <v>271632.88254190655</v>
      </c>
      <c r="E173" s="62">
        <f>D173*Populations!F173/Populations!$E173</f>
        <v>273204.71897927404</v>
      </c>
      <c r="F173" s="62">
        <f>D173*Populations!G173/Populations!$E173</f>
        <v>274825.37872290285</v>
      </c>
      <c r="G173" s="62">
        <f>D173*Populations!H173/Populations!$E173</f>
        <v>276484.40691401745</v>
      </c>
      <c r="H173" s="62">
        <f>D173*Populations!I173/Populations!$E173</f>
        <v>278138.63757549494</v>
      </c>
      <c r="I173" s="62">
        <f>D173*Populations!J173/Populations!$E173</f>
        <v>279847.13497514074</v>
      </c>
      <c r="K173" s="62">
        <f t="shared" si="5"/>
        <v>271632.88254190655</v>
      </c>
      <c r="L173" s="62">
        <f>E173/E$4*Populations!F$4</f>
        <v>273315.5910902922</v>
      </c>
      <c r="M173" s="62">
        <f>F173/F$4*Populations!G$4</f>
        <v>275037.96673010028</v>
      </c>
      <c r="N173" s="62">
        <f>G173/G$4*Populations!H$4</f>
        <v>276797.45839594939</v>
      </c>
      <c r="O173" s="62">
        <f>H173/H$4*Populations!I$4</f>
        <v>278544.31160466262</v>
      </c>
      <c r="P173" s="62">
        <f>I173/I$4*Populations!J$4</f>
        <v>280342.32099944213</v>
      </c>
      <c r="R173" s="62">
        <f>L173/L$4*Quanta!B$12</f>
        <v>25320.596347873667</v>
      </c>
      <c r="S173" s="62">
        <f>M173/M$4*Quanta!J$12</f>
        <v>24296.537859632313</v>
      </c>
      <c r="T173" s="62">
        <f>N173/N$4*Quanta!K$12</f>
        <v>23776.566422712909</v>
      </c>
      <c r="U173" s="62">
        <f>O173/O$4*Quanta!L$12</f>
        <v>23284.877791411105</v>
      </c>
      <c r="V173" s="62">
        <f>P173/P$4*Quanta!M$12</f>
        <v>22601.119941796998</v>
      </c>
      <c r="X173" s="62">
        <f>K173/K$4*Quanta!B$12</f>
        <v>25352.876089189351</v>
      </c>
      <c r="Y173" s="62">
        <f>L173/L$4*Quanta!J$12</f>
        <v>24318.228436147132</v>
      </c>
      <c r="Z173" s="62">
        <f>M173/M$4*Quanta!K$12</f>
        <v>23795.383352311626</v>
      </c>
      <c r="AA173" s="62">
        <f>N173/N$4*Quanta!L$12</f>
        <v>23299.428888698603</v>
      </c>
      <c r="AB173" s="62">
        <f>O173/O$4*Quanta!M$12</f>
        <v>22609.748528602551</v>
      </c>
      <c r="AC173" s="62">
        <f>P173/P$4*Quanta!N$12</f>
        <v>21987.600294180877</v>
      </c>
      <c r="AE173" s="29">
        <f>Baselines!J173/X173-1</f>
        <v>-9.6276102190636981E-2</v>
      </c>
    </row>
    <row r="174" spans="1:31" x14ac:dyDescent="0.2">
      <c r="A174" s="20" t="s">
        <v>365</v>
      </c>
      <c r="B174" s="20" t="s">
        <v>366</v>
      </c>
      <c r="D174" s="62">
        <v>513905.96754781669</v>
      </c>
      <c r="E174" s="62">
        <f>D174*Populations!F174/Populations!$E174</f>
        <v>518089.44258310582</v>
      </c>
      <c r="F174" s="62">
        <f>D174*Populations!G174/Populations!$E174</f>
        <v>522241.86417849769</v>
      </c>
      <c r="G174" s="62">
        <f>D174*Populations!H174/Populations!$E174</f>
        <v>526461.37255414797</v>
      </c>
      <c r="H174" s="62">
        <f>D174*Populations!I174/Populations!$E174</f>
        <v>530693.86706718663</v>
      </c>
      <c r="I174" s="62">
        <f>D174*Populations!J174/Populations!$E174</f>
        <v>535004.24781419022</v>
      </c>
      <c r="K174" s="62">
        <f t="shared" si="5"/>
        <v>513905.96754781669</v>
      </c>
      <c r="L174" s="62">
        <f>E174/E$4*Populations!F$4</f>
        <v>518299.69396679354</v>
      </c>
      <c r="M174" s="62">
        <f>F174/F$4*Populations!G$4</f>
        <v>522645.83835910901</v>
      </c>
      <c r="N174" s="62">
        <f>G174/G$4*Populations!H$4</f>
        <v>527057.46227471309</v>
      </c>
      <c r="O174" s="62">
        <f>H174/H$4*Populations!I$4</f>
        <v>531467.90091298521</v>
      </c>
      <c r="P174" s="62">
        <f>I174/I$4*Populations!J$4</f>
        <v>535950.93117574393</v>
      </c>
      <c r="R174" s="62">
        <f>L174/L$4*Quanta!B$12</f>
        <v>48016.497287284699</v>
      </c>
      <c r="S174" s="62">
        <f>M174/M$4*Quanta!J$12</f>
        <v>46169.932645454057</v>
      </c>
      <c r="T174" s="62">
        <f>N174/N$4*Quanta!K$12</f>
        <v>45273.597644221016</v>
      </c>
      <c r="U174" s="62">
        <f>O174/O$4*Quanta!L$12</f>
        <v>44427.994424027922</v>
      </c>
      <c r="V174" s="62">
        <f>P174/P$4*Quanta!M$12</f>
        <v>43208.214996710682</v>
      </c>
      <c r="X174" s="62">
        <f>K174/K$4*Quanta!B$12</f>
        <v>47965.453205852908</v>
      </c>
      <c r="Y174" s="62">
        <f>L174/L$4*Quanta!J$12</f>
        <v>46115.665432733214</v>
      </c>
      <c r="Z174" s="62">
        <f>M174/M$4*Quanta!K$12</f>
        <v>45217.604787812859</v>
      </c>
      <c r="AA174" s="62">
        <f>N174/N$4*Quanta!L$12</f>
        <v>44365.067272262677</v>
      </c>
      <c r="AB174" s="62">
        <f>O174/O$4*Quanta!M$12</f>
        <v>43139.834812787856</v>
      </c>
      <c r="AC174" s="62">
        <f>P174/P$4*Quanta!N$12</f>
        <v>42035.304587528728</v>
      </c>
      <c r="AE174" s="29">
        <f>Baselines!J174/X174-1</f>
        <v>-9.77256106751625E-2</v>
      </c>
    </row>
    <row r="175" spans="1:31" x14ac:dyDescent="0.2">
      <c r="A175" s="20" t="s">
        <v>367</v>
      </c>
      <c r="B175" s="20" t="s">
        <v>368</v>
      </c>
      <c r="D175" s="62">
        <v>106338.54863200708</v>
      </c>
      <c r="E175" s="62">
        <f>D175*Populations!F175/Populations!$E175</f>
        <v>107530.38101258784</v>
      </c>
      <c r="F175" s="62">
        <f>D175*Populations!G175/Populations!$E175</f>
        <v>108680.50697709867</v>
      </c>
      <c r="G175" s="62">
        <f>D175*Populations!H175/Populations!$E175</f>
        <v>109830.36873032796</v>
      </c>
      <c r="H175" s="62">
        <f>D175*Populations!I175/Populations!$E175</f>
        <v>110939.63128382897</v>
      </c>
      <c r="I175" s="62">
        <f>D175*Populations!J175/Populations!$E175</f>
        <v>112030.91416458173</v>
      </c>
      <c r="K175" s="62">
        <f t="shared" si="5"/>
        <v>106338.54863200708</v>
      </c>
      <c r="L175" s="62">
        <f>E175/E$4*Populations!F$4</f>
        <v>107574.01905949271</v>
      </c>
      <c r="M175" s="62">
        <f>F175/F$4*Populations!G$4</f>
        <v>108764.57553185454</v>
      </c>
      <c r="N175" s="62">
        <f>G175/G$4*Populations!H$4</f>
        <v>109954.72496464844</v>
      </c>
      <c r="O175" s="62">
        <f>H175/H$4*Populations!I$4</f>
        <v>111101.44025653982</v>
      </c>
      <c r="P175" s="62">
        <f>I175/I$4*Populations!J$4</f>
        <v>112229.15147363595</v>
      </c>
      <c r="R175" s="62">
        <f>L175/L$4*Quanta!B$12</f>
        <v>9965.9090184285888</v>
      </c>
      <c r="S175" s="62">
        <f>M175/M$4*Quanta!J$12</f>
        <v>9608.1375913812499</v>
      </c>
      <c r="T175" s="62">
        <f>N175/N$4*Quanta!K$12</f>
        <v>9444.97769872352</v>
      </c>
      <c r="U175" s="62">
        <f>O175/O$4*Quanta!L$12</f>
        <v>9287.5113619085223</v>
      </c>
      <c r="V175" s="62">
        <f>P175/P$4*Quanta!M$12</f>
        <v>9047.8829752814836</v>
      </c>
      <c r="X175" s="62">
        <f>K175/K$4*Quanta!B$12</f>
        <v>9925.116656506354</v>
      </c>
      <c r="Y175" s="62">
        <f>L175/L$4*Quanta!J$12</f>
        <v>9571.3880018610707</v>
      </c>
      <c r="Z175" s="62">
        <f>M175/M$4*Quanta!K$12</f>
        <v>9409.9545626428935</v>
      </c>
      <c r="AA175" s="62">
        <f>N175/N$4*Quanta!L$12</f>
        <v>9255.4400973781831</v>
      </c>
      <c r="AB175" s="62">
        <f>O175/O$4*Quanta!M$12</f>
        <v>9018.2262595660814</v>
      </c>
      <c r="AC175" s="62">
        <f>P175/P$4*Quanta!N$12</f>
        <v>8802.2732891702726</v>
      </c>
      <c r="AE175" s="29">
        <f>Baselines!J175/X175-1</f>
        <v>8.7443137801781923E-2</v>
      </c>
    </row>
    <row r="176" spans="1:31" x14ac:dyDescent="0.2">
      <c r="A176" s="20" t="s">
        <v>369</v>
      </c>
      <c r="B176" s="20" t="s">
        <v>370</v>
      </c>
      <c r="D176" s="62">
        <v>235884.81960685601</v>
      </c>
      <c r="E176" s="62">
        <f>D176*Populations!F176/Populations!$E176</f>
        <v>238221.62370193331</v>
      </c>
      <c r="F176" s="62">
        <f>D176*Populations!G176/Populations!$E176</f>
        <v>240571.69842486363</v>
      </c>
      <c r="G176" s="62">
        <f>D176*Populations!H176/Populations!$E176</f>
        <v>242924.56803082227</v>
      </c>
      <c r="H176" s="62">
        <f>D176*Populations!I176/Populations!$E176</f>
        <v>245299.75985350562</v>
      </c>
      <c r="I176" s="62">
        <f>D176*Populations!J176/Populations!$E176</f>
        <v>247681.02598689721</v>
      </c>
      <c r="K176" s="62">
        <f t="shared" si="5"/>
        <v>235884.81960685601</v>
      </c>
      <c r="L176" s="62">
        <f>E176/E$4*Populations!F$4</f>
        <v>238318.29895120676</v>
      </c>
      <c r="M176" s="62">
        <f>F176/F$4*Populations!G$4</f>
        <v>240757.78989208513</v>
      </c>
      <c r="N176" s="62">
        <f>G176/G$4*Populations!H$4</f>
        <v>243199.62114093627</v>
      </c>
      <c r="O176" s="62">
        <f>H176/H$4*Populations!I$4</f>
        <v>245657.53733742901</v>
      </c>
      <c r="P176" s="62">
        <f>I176/I$4*Populations!J$4</f>
        <v>248119.29448146021</v>
      </c>
      <c r="R176" s="62">
        <f>L176/L$4*Quanta!B$12</f>
        <v>22078.365255284269</v>
      </c>
      <c r="S176" s="62">
        <f>M176/M$4*Quanta!J$12</f>
        <v>21268.266438483195</v>
      </c>
      <c r="T176" s="62">
        <f>N176/N$4*Quanta!K$12</f>
        <v>20890.552895772926</v>
      </c>
      <c r="U176" s="62">
        <f>O176/O$4*Quanta!L$12</f>
        <v>20535.711903388572</v>
      </c>
      <c r="V176" s="62">
        <f>P176/P$4*Quanta!M$12</f>
        <v>20003.308506747686</v>
      </c>
      <c r="X176" s="62">
        <f>K176/K$4*Quanta!B$12</f>
        <v>22016.32787183184</v>
      </c>
      <c r="Y176" s="62">
        <f>L176/L$4*Quanta!J$12</f>
        <v>21204.347733294373</v>
      </c>
      <c r="Z176" s="62">
        <f>M176/M$4*Quanta!K$12</f>
        <v>20829.574817062836</v>
      </c>
      <c r="AA176" s="62">
        <f>N176/N$4*Quanta!L$12</f>
        <v>20471.33059446693</v>
      </c>
      <c r="AB176" s="62">
        <f>O176/O$4*Quanta!M$12</f>
        <v>19940.292843740444</v>
      </c>
      <c r="AC176" s="62">
        <f>P176/P$4*Quanta!N$12</f>
        <v>19460.307858203691</v>
      </c>
      <c r="AE176" s="29">
        <f>Baselines!J176/X176-1</f>
        <v>-6.1968911426750206E-2</v>
      </c>
    </row>
    <row r="177" spans="1:31" x14ac:dyDescent="0.2">
      <c r="A177" s="20" t="s">
        <v>371</v>
      </c>
      <c r="B177" s="20" t="s">
        <v>372</v>
      </c>
      <c r="D177" s="62">
        <v>157307.74105611831</v>
      </c>
      <c r="E177" s="62">
        <f>D177*Populations!F177/Populations!$E177</f>
        <v>159004.58972673994</v>
      </c>
      <c r="F177" s="62">
        <f>D177*Populations!G177/Populations!$E177</f>
        <v>160725.70837882283</v>
      </c>
      <c r="G177" s="62">
        <f>D177*Populations!H177/Populations!$E177</f>
        <v>162457.89494720215</v>
      </c>
      <c r="H177" s="62">
        <f>D177*Populations!I177/Populations!$E177</f>
        <v>164222.24290488553</v>
      </c>
      <c r="I177" s="62">
        <f>D177*Populations!J177/Populations!$E177</f>
        <v>165997.19223189622</v>
      </c>
      <c r="K177" s="62">
        <f t="shared" si="5"/>
        <v>157307.74105611831</v>
      </c>
      <c r="L177" s="62">
        <f>E177/E$4*Populations!F$4</f>
        <v>159069.11706942436</v>
      </c>
      <c r="M177" s="62">
        <f>F177/F$4*Populations!G$4</f>
        <v>160850.03589984155</v>
      </c>
      <c r="N177" s="62">
        <f>G177/G$4*Populations!H$4</f>
        <v>162641.83908109533</v>
      </c>
      <c r="O177" s="62">
        <f>H177/H$4*Populations!I$4</f>
        <v>164461.76625748014</v>
      </c>
      <c r="P177" s="62">
        <f>I177/I$4*Populations!J$4</f>
        <v>166290.9221987004</v>
      </c>
      <c r="R177" s="62">
        <f>L177/L$4*Quanta!B$12</f>
        <v>14736.535477761898</v>
      </c>
      <c r="S177" s="62">
        <f>M177/M$4*Quanta!J$12</f>
        <v>14209.307294649996</v>
      </c>
      <c r="T177" s="62">
        <f>N177/N$4*Quanta!K$12</f>
        <v>13970.736987375594</v>
      </c>
      <c r="U177" s="62">
        <f>O177/O$4*Quanta!L$12</f>
        <v>13748.16131266111</v>
      </c>
      <c r="V177" s="62">
        <f>P177/P$4*Quanta!M$12</f>
        <v>13406.327893862088</v>
      </c>
      <c r="X177" s="62">
        <f>K177/K$4*Quanta!B$12</f>
        <v>14682.330171314092</v>
      </c>
      <c r="Y177" s="62">
        <f>L177/L$4*Quanta!J$12</f>
        <v>14153.159395698625</v>
      </c>
      <c r="Z177" s="62">
        <f>M177/M$4*Quanta!K$12</f>
        <v>13916.217866116644</v>
      </c>
      <c r="AA177" s="62">
        <f>N177/N$4*Quanta!L$12</f>
        <v>13690.378466468594</v>
      </c>
      <c r="AB177" s="62">
        <f>O177/O$4*Quanta!M$12</f>
        <v>13349.542685793605</v>
      </c>
      <c r="AC177" s="62">
        <f>P177/P$4*Quanta!N$12</f>
        <v>13042.405858739499</v>
      </c>
      <c r="AE177" s="29">
        <f>Baselines!J177/X177-1</f>
        <v>-0.13549144775403477</v>
      </c>
    </row>
    <row r="178" spans="1:31" x14ac:dyDescent="0.2">
      <c r="A178" s="20" t="s">
        <v>373</v>
      </c>
      <c r="B178" s="20" t="s">
        <v>374</v>
      </c>
      <c r="D178" s="62">
        <v>200371.11007937946</v>
      </c>
      <c r="E178" s="62">
        <f>D178*Populations!F178/Populations!$E178</f>
        <v>201795.44438361784</v>
      </c>
      <c r="F178" s="62">
        <f>D178*Populations!G178/Populations!$E178</f>
        <v>203258.76368190549</v>
      </c>
      <c r="G178" s="62">
        <f>D178*Populations!H178/Populations!$E178</f>
        <v>204728.31746847762</v>
      </c>
      <c r="H178" s="62">
        <f>D178*Populations!I178/Populations!$E178</f>
        <v>206249.57041430977</v>
      </c>
      <c r="I178" s="62">
        <f>D178*Populations!J178/Populations!$E178</f>
        <v>207818.95162226603</v>
      </c>
      <c r="K178" s="62">
        <f t="shared" si="5"/>
        <v>200371.11007937946</v>
      </c>
      <c r="L178" s="62">
        <f>E178/E$4*Populations!F$4</f>
        <v>201877.33713787276</v>
      </c>
      <c r="M178" s="62">
        <f>F178/F$4*Populations!G$4</f>
        <v>203415.99215810135</v>
      </c>
      <c r="N178" s="62">
        <f>G178/G$4*Populations!H$4</f>
        <v>204960.12259590699</v>
      </c>
      <c r="O178" s="62">
        <f>H178/H$4*Populations!I$4</f>
        <v>206550.3919577437</v>
      </c>
      <c r="P178" s="62">
        <f>I178/I$4*Populations!J$4</f>
        <v>208186.68467208784</v>
      </c>
      <c r="R178" s="62">
        <f>L178/L$4*Quanta!B$12</f>
        <v>18702.389223610011</v>
      </c>
      <c r="S178" s="62">
        <f>M178/M$4*Quanta!J$12</f>
        <v>17969.534946329619</v>
      </c>
      <c r="T178" s="62">
        <f>N178/N$4*Quanta!K$12</f>
        <v>17605.826285940628</v>
      </c>
      <c r="U178" s="62">
        <f>O178/O$4*Quanta!L$12</f>
        <v>17266.554850095952</v>
      </c>
      <c r="V178" s="62">
        <f>P178/P$4*Quanta!M$12</f>
        <v>16783.952611166013</v>
      </c>
      <c r="X178" s="62">
        <f>K178/K$4*Quanta!B$12</f>
        <v>18701.653047885706</v>
      </c>
      <c r="Y178" s="62">
        <f>L178/L$4*Quanta!J$12</f>
        <v>17962.016659993791</v>
      </c>
      <c r="Z178" s="62">
        <f>M178/M$4*Quanta!K$12</f>
        <v>17598.884877384116</v>
      </c>
      <c r="AA178" s="62">
        <f>N178/N$4*Quanta!L$12</f>
        <v>17252.520413721275</v>
      </c>
      <c r="AB178" s="62">
        <f>O178/O$4*Quanta!M$12</f>
        <v>16765.922785302013</v>
      </c>
      <c r="AC178" s="62">
        <f>P178/P$4*Quanta!N$12</f>
        <v>16328.343122869588</v>
      </c>
      <c r="AE178" s="29">
        <f>Baselines!J178/X178-1</f>
        <v>5.9264651593972095E-2</v>
      </c>
    </row>
    <row r="179" spans="1:31" x14ac:dyDescent="0.2">
      <c r="A179" s="20" t="s">
        <v>376</v>
      </c>
      <c r="B179" s="20" t="s">
        <v>377</v>
      </c>
      <c r="D179" s="62">
        <v>197246.8249556963</v>
      </c>
      <c r="E179" s="62">
        <f>D179*Populations!F179/Populations!$E179</f>
        <v>198328.43873293072</v>
      </c>
      <c r="F179" s="62">
        <f>D179*Populations!G179/Populations!$E179</f>
        <v>199423.69562938227</v>
      </c>
      <c r="G179" s="62">
        <f>D179*Populations!H179/Populations!$E179</f>
        <v>200531.09448604874</v>
      </c>
      <c r="H179" s="62">
        <f>D179*Populations!I179/Populations!$E179</f>
        <v>201643.36418778915</v>
      </c>
      <c r="I179" s="62">
        <f>D179*Populations!J179/Populations!$E179</f>
        <v>202769.88598815727</v>
      </c>
      <c r="K179" s="62">
        <f t="shared" si="5"/>
        <v>197246.8249556963</v>
      </c>
      <c r="L179" s="62">
        <f>E179/E$4*Populations!F$4</f>
        <v>198408.92450477026</v>
      </c>
      <c r="M179" s="62">
        <f>F179/F$4*Populations!G$4</f>
        <v>199577.9575328455</v>
      </c>
      <c r="N179" s="62">
        <f>G179/G$4*Populations!H$4</f>
        <v>200758.14727720962</v>
      </c>
      <c r="O179" s="62">
        <f>H179/H$4*Populations!I$4</f>
        <v>201937.46743327146</v>
      </c>
      <c r="P179" s="62">
        <f>I179/I$4*Populations!J$4</f>
        <v>203128.6847791452</v>
      </c>
      <c r="R179" s="62">
        <f>L179/L$4*Quanta!B$12</f>
        <v>18381.067355727104</v>
      </c>
      <c r="S179" s="62">
        <f>M179/M$4*Quanta!J$12</f>
        <v>17630.487378869166</v>
      </c>
      <c r="T179" s="62">
        <f>N179/N$4*Quanta!K$12</f>
        <v>17244.881695442647</v>
      </c>
      <c r="U179" s="62">
        <f>O179/O$4*Quanta!L$12</f>
        <v>16880.937986500518</v>
      </c>
      <c r="V179" s="62">
        <f>P179/P$4*Quanta!M$12</f>
        <v>16376.178066678953</v>
      </c>
      <c r="X179" s="62">
        <f>K179/K$4*Quanta!B$12</f>
        <v>18410.047654360431</v>
      </c>
      <c r="Y179" s="62">
        <f>L179/L$4*Quanta!J$12</f>
        <v>17653.414979474433</v>
      </c>
      <c r="Z179" s="62">
        <f>M179/M$4*Quanta!K$12</f>
        <v>17266.830702052641</v>
      </c>
      <c r="AA179" s="62">
        <f>N179/N$4*Quanta!L$12</f>
        <v>16898.819098335614</v>
      </c>
      <c r="AB179" s="62">
        <f>O179/O$4*Quanta!M$12</f>
        <v>16391.486621522909</v>
      </c>
      <c r="AC179" s="62">
        <f>P179/P$4*Quanta!N$12</f>
        <v>15931.637839352106</v>
      </c>
      <c r="AE179" s="29">
        <f>Baselines!J179/X179-1</f>
        <v>-5.6276207091459751E-2</v>
      </c>
    </row>
    <row r="180" spans="1:31" x14ac:dyDescent="0.2">
      <c r="A180" s="20" t="s">
        <v>378</v>
      </c>
      <c r="B180" s="20" t="s">
        <v>379</v>
      </c>
      <c r="D180" s="62">
        <v>172697.79677912223</v>
      </c>
      <c r="E180" s="62">
        <f>D180*Populations!F180/Populations!$E180</f>
        <v>174274.5432238756</v>
      </c>
      <c r="F180" s="62">
        <f>D180*Populations!G180/Populations!$E180</f>
        <v>175701.58173203611</v>
      </c>
      <c r="G180" s="62">
        <f>D180*Populations!H180/Populations!$E180</f>
        <v>177089.32534477711</v>
      </c>
      <c r="H180" s="62">
        <f>D180*Populations!I180/Populations!$E180</f>
        <v>178404.3006024402</v>
      </c>
      <c r="I180" s="62">
        <f>D180*Populations!J180/Populations!$E180</f>
        <v>179689.57780515979</v>
      </c>
      <c r="K180" s="62">
        <f t="shared" si="5"/>
        <v>172697.79677912223</v>
      </c>
      <c r="L180" s="62">
        <f>E180/E$4*Populations!F$4</f>
        <v>174345.26742869953</v>
      </c>
      <c r="M180" s="62">
        <f>F180/F$4*Populations!G$4</f>
        <v>175837.49366744552</v>
      </c>
      <c r="N180" s="62">
        <f>G180/G$4*Populations!H$4</f>
        <v>177289.83602222282</v>
      </c>
      <c r="O180" s="62">
        <f>H180/H$4*Populations!I$4</f>
        <v>178664.5089362305</v>
      </c>
      <c r="P180" s="62">
        <f>I180/I$4*Populations!J$4</f>
        <v>180007.53627791538</v>
      </c>
      <c r="R180" s="62">
        <f>L180/L$4*Quanta!B$12</f>
        <v>16151.753817314468</v>
      </c>
      <c r="S180" s="62">
        <f>M180/M$4*Quanta!J$12</f>
        <v>15533.282087655833</v>
      </c>
      <c r="T180" s="62">
        <f>N180/N$4*Quanta!K$12</f>
        <v>15228.982183154134</v>
      </c>
      <c r="U180" s="62">
        <f>O180/O$4*Quanta!L$12</f>
        <v>14935.437856462644</v>
      </c>
      <c r="V180" s="62">
        <f>P180/P$4*Quanta!M$12</f>
        <v>14512.157505654079</v>
      </c>
      <c r="X180" s="62">
        <f>K180/K$4*Quanta!B$12</f>
        <v>16118.762211867364</v>
      </c>
      <c r="Y180" s="62">
        <f>L180/L$4*Quanta!J$12</f>
        <v>15512.353405011692</v>
      </c>
      <c r="Z180" s="62">
        <f>M180/M$4*Quanta!K$12</f>
        <v>15212.883585750498</v>
      </c>
      <c r="AA180" s="62">
        <f>N180/N$4*Quanta!L$12</f>
        <v>14923.373758656107</v>
      </c>
      <c r="AB180" s="62">
        <f>O180/O$4*Quanta!M$12</f>
        <v>14502.394950243228</v>
      </c>
      <c r="AC180" s="62">
        <f>P180/P$4*Quanta!N$12</f>
        <v>14118.21712650707</v>
      </c>
      <c r="AE180" s="29">
        <f>Baselines!J180/X180-1</f>
        <v>9.7975127827739206E-2</v>
      </c>
    </row>
    <row r="181" spans="1:31" x14ac:dyDescent="0.2">
      <c r="A181" s="20" t="s">
        <v>380</v>
      </c>
      <c r="B181" s="20" t="s">
        <v>381</v>
      </c>
      <c r="D181" s="62">
        <v>209659.22298573743</v>
      </c>
      <c r="E181" s="62">
        <f>D181*Populations!F181/Populations!$E181</f>
        <v>210938.68413750536</v>
      </c>
      <c r="F181" s="62">
        <f>D181*Populations!G181/Populations!$E181</f>
        <v>212258.74212317113</v>
      </c>
      <c r="G181" s="62">
        <f>D181*Populations!H181/Populations!$E181</f>
        <v>213669.76871187607</v>
      </c>
      <c r="H181" s="62">
        <f>D181*Populations!I181/Populations!$E181</f>
        <v>215139.21152493189</v>
      </c>
      <c r="I181" s="62">
        <f>D181*Populations!J181/Populations!$E181</f>
        <v>216671.3455311064</v>
      </c>
      <c r="K181" s="62">
        <f t="shared" si="5"/>
        <v>209659.22298573743</v>
      </c>
      <c r="L181" s="62">
        <f>E181/E$4*Populations!F$4</f>
        <v>211024.2874070722</v>
      </c>
      <c r="M181" s="62">
        <f>F181/F$4*Populations!G$4</f>
        <v>212422.93242905877</v>
      </c>
      <c r="N181" s="62">
        <f>G181/G$4*Populations!H$4</f>
        <v>213911.69786255003</v>
      </c>
      <c r="O181" s="62">
        <f>H181/H$4*Populations!I$4</f>
        <v>215452.99889202355</v>
      </c>
      <c r="P181" s="62">
        <f>I181/I$4*Populations!J$4</f>
        <v>217054.74278183439</v>
      </c>
      <c r="R181" s="62">
        <f>L181/L$4*Quanta!B$12</f>
        <v>19549.784114829228</v>
      </c>
      <c r="S181" s="62">
        <f>M181/M$4*Quanta!J$12</f>
        <v>18765.197697529027</v>
      </c>
      <c r="T181" s="62">
        <f>N181/N$4*Quanta!K$12</f>
        <v>18374.755759313161</v>
      </c>
      <c r="U181" s="62">
        <f>O181/O$4*Quanta!L$12</f>
        <v>18010.767192094489</v>
      </c>
      <c r="V181" s="62">
        <f>P181/P$4*Quanta!M$12</f>
        <v>17498.892989324635</v>
      </c>
      <c r="X181" s="62">
        <f>K181/K$4*Quanta!B$12</f>
        <v>19568.559783968973</v>
      </c>
      <c r="Y181" s="62">
        <f>L181/L$4*Quanta!J$12</f>
        <v>18775.865680655716</v>
      </c>
      <c r="Z181" s="62">
        <f>M181/M$4*Quanta!K$12</f>
        <v>18378.135826359914</v>
      </c>
      <c r="AA181" s="62">
        <f>N181/N$4*Quanta!L$12</f>
        <v>18006.019353255018</v>
      </c>
      <c r="AB181" s="62">
        <f>O181/O$4*Quanta!M$12</f>
        <v>17488.557194432378</v>
      </c>
      <c r="AC181" s="62">
        <f>P181/P$4*Quanta!N$12</f>
        <v>17023.876057060657</v>
      </c>
      <c r="AE181" s="29">
        <f>Baselines!J181/X181-1</f>
        <v>-4.8473663593069038E-2</v>
      </c>
    </row>
    <row r="182" spans="1:31" x14ac:dyDescent="0.2">
      <c r="A182" s="20" t="s">
        <v>382</v>
      </c>
      <c r="B182" s="20" t="s">
        <v>383</v>
      </c>
      <c r="D182" s="62">
        <v>155825.12299095929</v>
      </c>
      <c r="E182" s="62">
        <f>D182*Populations!F182/Populations!$E182</f>
        <v>156933.3799321189</v>
      </c>
      <c r="F182" s="62">
        <f>D182*Populations!G182/Populations!$E182</f>
        <v>158003.05607917279</v>
      </c>
      <c r="G182" s="62">
        <f>D182*Populations!H182/Populations!$E182</f>
        <v>159128.30326301747</v>
      </c>
      <c r="H182" s="62">
        <f>D182*Populations!I182/Populations!$E182</f>
        <v>160276.26213554144</v>
      </c>
      <c r="I182" s="62">
        <f>D182*Populations!J182/Populations!$E182</f>
        <v>161442.00789624976</v>
      </c>
      <c r="K182" s="62">
        <f t="shared" si="5"/>
        <v>155825.12299095929</v>
      </c>
      <c r="L182" s="62">
        <f>E182/E$4*Populations!F$4</f>
        <v>156997.0667351408</v>
      </c>
      <c r="M182" s="62">
        <f>F182/F$4*Populations!G$4</f>
        <v>158125.27752385548</v>
      </c>
      <c r="N182" s="62">
        <f>G182/G$4*Populations!H$4</f>
        <v>159308.47744249404</v>
      </c>
      <c r="O182" s="62">
        <f>H182/H$4*Populations!I$4</f>
        <v>160510.03014996488</v>
      </c>
      <c r="P182" s="62">
        <f>I182/I$4*Populations!J$4</f>
        <v>161727.67752103429</v>
      </c>
      <c r="R182" s="62">
        <f>L182/L$4*Quanta!B$12</f>
        <v>14544.57588293023</v>
      </c>
      <c r="S182" s="62">
        <f>M182/M$4*Quanta!J$12</f>
        <v>13968.605271480006</v>
      </c>
      <c r="T182" s="62">
        <f>N182/N$4*Quanta!K$12</f>
        <v>13684.405259944218</v>
      </c>
      <c r="U182" s="62">
        <f>O182/O$4*Quanta!L$12</f>
        <v>13417.81641422356</v>
      </c>
      <c r="V182" s="62">
        <f>P182/P$4*Quanta!M$12</f>
        <v>13038.440377214527</v>
      </c>
      <c r="X182" s="62">
        <f>K182/K$4*Quanta!B$12</f>
        <v>14543.949899596542</v>
      </c>
      <c r="Y182" s="62">
        <f>L182/L$4*Quanta!J$12</f>
        <v>13968.798916447166</v>
      </c>
      <c r="Z182" s="62">
        <f>M182/M$4*Quanta!K$12</f>
        <v>13680.480702735722</v>
      </c>
      <c r="AA182" s="62">
        <f>N182/N$4*Quanta!L$12</f>
        <v>13409.792716480208</v>
      </c>
      <c r="AB182" s="62">
        <f>O182/O$4*Quanta!M$12</f>
        <v>13028.775913973364</v>
      </c>
      <c r="AC182" s="62">
        <f>P182/P$4*Quanta!N$12</f>
        <v>12684.50484807736</v>
      </c>
      <c r="AE182" s="29">
        <f>Baselines!J182/X182-1</f>
        <v>-6.0159028712056695E-2</v>
      </c>
    </row>
    <row r="183" spans="1:31" x14ac:dyDescent="0.2">
      <c r="A183" s="20" t="s">
        <v>384</v>
      </c>
      <c r="B183" s="20" t="s">
        <v>385</v>
      </c>
      <c r="D183" s="62">
        <v>235213.1267939008</v>
      </c>
      <c r="E183" s="62">
        <f>D183*Populations!F183/Populations!$E183</f>
        <v>236782.65627406695</v>
      </c>
      <c r="F183" s="62">
        <f>D183*Populations!G183/Populations!$E183</f>
        <v>238316.79420942513</v>
      </c>
      <c r="G183" s="62">
        <f>D183*Populations!H183/Populations!$E183</f>
        <v>239918.42331054082</v>
      </c>
      <c r="H183" s="62">
        <f>D183*Populations!I183/Populations!$E183</f>
        <v>241500.45506424786</v>
      </c>
      <c r="I183" s="62">
        <f>D183*Populations!J183/Populations!$E183</f>
        <v>243157.56979554062</v>
      </c>
      <c r="K183" s="62">
        <f t="shared" si="5"/>
        <v>235213.1267939008</v>
      </c>
      <c r="L183" s="62">
        <f>E183/E$4*Populations!F$4</f>
        <v>236878.7475606731</v>
      </c>
      <c r="M183" s="62">
        <f>F183/F$4*Populations!G$4</f>
        <v>238501.14142145516</v>
      </c>
      <c r="N183" s="62">
        <f>G183/G$4*Populations!H$4</f>
        <v>240190.0726914171</v>
      </c>
      <c r="O183" s="62">
        <f>H183/H$4*Populations!I$4</f>
        <v>241852.6911415715</v>
      </c>
      <c r="P183" s="62">
        <f>I183/I$4*Populations!J$4</f>
        <v>243587.83409064062</v>
      </c>
      <c r="R183" s="62">
        <f>L183/L$4*Quanta!B$12</f>
        <v>21945.001843646034</v>
      </c>
      <c r="S183" s="62">
        <f>M183/M$4*Quanta!J$12</f>
        <v>21068.916706319316</v>
      </c>
      <c r="T183" s="62">
        <f>N183/N$4*Quanta!K$12</f>
        <v>20632.036329085357</v>
      </c>
      <c r="U183" s="62">
        <f>O183/O$4*Quanta!L$12</f>
        <v>20217.646249219335</v>
      </c>
      <c r="V183" s="62">
        <f>P183/P$4*Quanta!M$12</f>
        <v>19637.983430464898</v>
      </c>
      <c r="X183" s="62">
        <f>K183/K$4*Quanta!B$12</f>
        <v>21953.635371213015</v>
      </c>
      <c r="Y183" s="62">
        <f>L183/L$4*Quanta!J$12</f>
        <v>21076.263786744083</v>
      </c>
      <c r="Z183" s="62">
        <f>M183/M$4*Quanta!K$12</f>
        <v>20634.336988306113</v>
      </c>
      <c r="AA183" s="62">
        <f>N183/N$4*Quanta!L$12</f>
        <v>20218.001822978142</v>
      </c>
      <c r="AB183" s="62">
        <f>O183/O$4*Quanta!M$12</f>
        <v>19631.449287816584</v>
      </c>
      <c r="AC183" s="62">
        <f>P183/P$4*Quanta!N$12</f>
        <v>19104.899729074121</v>
      </c>
      <c r="AE183" s="29">
        <f>Baselines!J183/X183-1</f>
        <v>-3.3189736410054738E-2</v>
      </c>
    </row>
    <row r="184" spans="1:31" x14ac:dyDescent="0.2">
      <c r="A184" s="20" t="s">
        <v>386</v>
      </c>
      <c r="B184" s="20" t="s">
        <v>387</v>
      </c>
      <c r="D184" s="62">
        <v>165017.13020864606</v>
      </c>
      <c r="E184" s="62">
        <f>D184*Populations!F184/Populations!$E184</f>
        <v>165637.91865349479</v>
      </c>
      <c r="F184" s="62">
        <f>D184*Populations!G184/Populations!$E184</f>
        <v>166312.47549851987</v>
      </c>
      <c r="G184" s="62">
        <f>D184*Populations!H184/Populations!$E184</f>
        <v>167015.85196079622</v>
      </c>
      <c r="H184" s="62">
        <f>D184*Populations!I184/Populations!$E184</f>
        <v>167756.34150625463</v>
      </c>
      <c r="I184" s="62">
        <f>D184*Populations!J184/Populations!$E184</f>
        <v>168533.46897612765</v>
      </c>
      <c r="K184" s="62">
        <f t="shared" si="5"/>
        <v>165017.13020864606</v>
      </c>
      <c r="L184" s="62">
        <f>E184/E$4*Populations!F$4</f>
        <v>165705.13793789945</v>
      </c>
      <c r="M184" s="62">
        <f>F184/F$4*Populations!G$4</f>
        <v>166441.12459891444</v>
      </c>
      <c r="N184" s="62">
        <f>G184/G$4*Populations!H$4</f>
        <v>167204.95687469002</v>
      </c>
      <c r="O184" s="62">
        <f>H184/H$4*Populations!I$4</f>
        <v>168001.01945380802</v>
      </c>
      <c r="P184" s="62">
        <f>I184/I$4*Populations!J$4</f>
        <v>168831.68685308186</v>
      </c>
      <c r="R184" s="62">
        <f>L184/L$4*Quanta!B$12</f>
        <v>15351.311989765614</v>
      </c>
      <c r="S184" s="62">
        <f>M184/M$4*Quanta!J$12</f>
        <v>14703.217644077838</v>
      </c>
      <c r="T184" s="62">
        <f>N184/N$4*Quanta!K$12</f>
        <v>14362.703279056164</v>
      </c>
      <c r="U184" s="62">
        <f>O184/O$4*Quanta!L$12</f>
        <v>14044.024752393894</v>
      </c>
      <c r="V184" s="62">
        <f>P184/P$4*Quanta!M$12</f>
        <v>13611.163633584982</v>
      </c>
      <c r="X184" s="62">
        <f>K184/K$4*Quanta!B$12</f>
        <v>15401.886603798743</v>
      </c>
      <c r="Y184" s="62">
        <f>L184/L$4*Quanta!J$12</f>
        <v>14743.59871437366</v>
      </c>
      <c r="Z184" s="62">
        <f>M184/M$4*Quanta!K$12</f>
        <v>14399.940533692112</v>
      </c>
      <c r="AA184" s="62">
        <f>N184/N$4*Quanta!L$12</f>
        <v>14074.478953368767</v>
      </c>
      <c r="AB184" s="62">
        <f>O184/O$4*Quanta!M$12</f>
        <v>13636.827765453034</v>
      </c>
      <c r="AC184" s="62">
        <f>P184/P$4*Quanta!N$12</f>
        <v>13241.681221313933</v>
      </c>
      <c r="AE184" s="29">
        <f>Baselines!J184/X184-1</f>
        <v>1.1239752677997261E-2</v>
      </c>
    </row>
    <row r="185" spans="1:31" x14ac:dyDescent="0.2">
      <c r="A185" s="20" t="s">
        <v>388</v>
      </c>
      <c r="B185" s="20" t="s">
        <v>389</v>
      </c>
      <c r="D185" s="62">
        <v>275355.13582209166</v>
      </c>
      <c r="E185" s="62">
        <f>D185*Populations!F185/Populations!$E185</f>
        <v>277896.37313958915</v>
      </c>
      <c r="F185" s="62">
        <f>D185*Populations!G185/Populations!$E185</f>
        <v>280422.5253063179</v>
      </c>
      <c r="G185" s="62">
        <f>D185*Populations!H185/Populations!$E185</f>
        <v>282976.28340896923</v>
      </c>
      <c r="H185" s="62">
        <f>D185*Populations!I185/Populations!$E185</f>
        <v>285515.27140576934</v>
      </c>
      <c r="I185" s="62">
        <f>D185*Populations!J185/Populations!$E185</f>
        <v>288052.30512393767</v>
      </c>
      <c r="K185" s="62">
        <f t="shared" si="5"/>
        <v>275355.13582209166</v>
      </c>
      <c r="L185" s="62">
        <f>E185/E$4*Populations!F$4</f>
        <v>278009.14922065166</v>
      </c>
      <c r="M185" s="62">
        <f>F185/F$4*Populations!G$4</f>
        <v>280639.44292180584</v>
      </c>
      <c r="N185" s="62">
        <f>G185/G$4*Populations!H$4</f>
        <v>283296.6853653093</v>
      </c>
      <c r="O185" s="62">
        <f>H185/H$4*Populations!I$4</f>
        <v>285931.70448946359</v>
      </c>
      <c r="P185" s="62">
        <f>I185/I$4*Populations!J$4</f>
        <v>288562.01009475265</v>
      </c>
      <c r="R185" s="62">
        <f>L185/L$4*Quanta!B$12</f>
        <v>25755.418563393934</v>
      </c>
      <c r="S185" s="62">
        <f>M185/M$4*Quanta!J$12</f>
        <v>24791.36582822022</v>
      </c>
      <c r="T185" s="62">
        <f>N185/N$4*Quanta!K$12</f>
        <v>24334.842147601335</v>
      </c>
      <c r="U185" s="62">
        <f>O185/O$4*Quanta!L$12</f>
        <v>23902.425999553554</v>
      </c>
      <c r="V185" s="62">
        <f>P185/P$4*Quanta!M$12</f>
        <v>23263.788990355541</v>
      </c>
      <c r="X185" s="62">
        <f>K185/K$4*Quanta!B$12</f>
        <v>25700.292886824485</v>
      </c>
      <c r="Y185" s="62">
        <f>L185/L$4*Quanta!J$12</f>
        <v>24735.83731947904</v>
      </c>
      <c r="Z185" s="62">
        <f>M185/M$4*Quanta!K$12</f>
        <v>24280.004711701182</v>
      </c>
      <c r="AA185" s="62">
        <f>N185/N$4*Quanta!L$12</f>
        <v>23846.5013852513</v>
      </c>
      <c r="AB185" s="62">
        <f>O185/O$4*Quanta!M$12</f>
        <v>23209.391344659765</v>
      </c>
      <c r="AC185" s="62">
        <f>P185/P$4*Quanta!N$12</f>
        <v>22632.280832337954</v>
      </c>
      <c r="AE185" s="29">
        <f>Baselines!J185/X185-1</f>
        <v>6.2789444473716483E-2</v>
      </c>
    </row>
    <row r="186" spans="1:31" x14ac:dyDescent="0.2">
      <c r="A186" s="20" t="s">
        <v>390</v>
      </c>
      <c r="B186" s="20" t="s">
        <v>391</v>
      </c>
      <c r="D186" s="62">
        <v>100241.47390079297</v>
      </c>
      <c r="E186" s="62">
        <f>D186*Populations!F186/Populations!$E186</f>
        <v>100851.75865159497</v>
      </c>
      <c r="F186" s="62">
        <f>D186*Populations!G186/Populations!$E186</f>
        <v>101481.83860545141</v>
      </c>
      <c r="G186" s="62">
        <f>D186*Populations!H186/Populations!$E186</f>
        <v>102087.4227572425</v>
      </c>
      <c r="H186" s="62">
        <f>D186*Populations!I186/Populations!$E186</f>
        <v>102719.41332553538</v>
      </c>
      <c r="I186" s="62">
        <f>D186*Populations!J186/Populations!$E186</f>
        <v>103371.60221965393</v>
      </c>
      <c r="K186" s="62">
        <f t="shared" si="5"/>
        <v>100241.47390079297</v>
      </c>
      <c r="L186" s="62">
        <f>E186/E$4*Populations!F$4</f>
        <v>100892.68637576961</v>
      </c>
      <c r="M186" s="62">
        <f>F186/F$4*Populations!G$4</f>
        <v>101560.33871317841</v>
      </c>
      <c r="N186" s="62">
        <f>G186/G$4*Populations!H$4</f>
        <v>102203.01198463319</v>
      </c>
      <c r="O186" s="62">
        <f>H186/H$4*Populations!I$4</f>
        <v>102869.23284949921</v>
      </c>
      <c r="P186" s="62">
        <f>I186/I$4*Populations!J$4</f>
        <v>103554.51698393536</v>
      </c>
      <c r="R186" s="62">
        <f>L186/L$4*Quanta!B$12</f>
        <v>9346.9347137592304</v>
      </c>
      <c r="S186" s="62">
        <f>M186/M$4*Quanta!J$12</f>
        <v>8971.7235911770913</v>
      </c>
      <c r="T186" s="62">
        <f>N186/N$4*Quanta!K$12</f>
        <v>8779.1149425146432</v>
      </c>
      <c r="U186" s="62">
        <f>O186/O$4*Quanta!L$12</f>
        <v>8599.340986709658</v>
      </c>
      <c r="V186" s="62">
        <f>P186/P$4*Quanta!M$12</f>
        <v>8348.5363555702115</v>
      </c>
      <c r="X186" s="62">
        <f>K186/K$4*Quanta!B$12</f>
        <v>9356.0457151664341</v>
      </c>
      <c r="Y186" s="62">
        <f>L186/L$4*Quanta!J$12</f>
        <v>8976.9170687813748</v>
      </c>
      <c r="Z186" s="62">
        <f>M186/M$4*Quanta!K$12</f>
        <v>8786.6676073933268</v>
      </c>
      <c r="AA186" s="62">
        <f>N186/N$4*Quanta!L$12</f>
        <v>8602.9395780811101</v>
      </c>
      <c r="AB186" s="62">
        <f>O186/O$4*Quanta!M$12</f>
        <v>8350.0089183602104</v>
      </c>
      <c r="AC186" s="62">
        <f>P186/P$4*Quanta!N$12</f>
        <v>8121.910812403763</v>
      </c>
      <c r="AE186" s="29">
        <f>Baselines!J186/X186-1</f>
        <v>-0.18281893808869332</v>
      </c>
    </row>
    <row r="187" spans="1:31" x14ac:dyDescent="0.2">
      <c r="A187" s="20" t="s">
        <v>392</v>
      </c>
      <c r="B187" s="20" t="s">
        <v>393</v>
      </c>
      <c r="D187" s="62">
        <v>85307.014307482154</v>
      </c>
      <c r="E187" s="62">
        <f>D187*Populations!F187/Populations!$E187</f>
        <v>85972.384006870358</v>
      </c>
      <c r="F187" s="62">
        <f>D187*Populations!G187/Populations!$E187</f>
        <v>86579.322640165963</v>
      </c>
      <c r="G187" s="62">
        <f>D187*Populations!H187/Populations!$E187</f>
        <v>87240.195507313794</v>
      </c>
      <c r="H187" s="62">
        <f>D187*Populations!I187/Populations!$E187</f>
        <v>87833.038123182618</v>
      </c>
      <c r="I187" s="62">
        <f>D187*Populations!J187/Populations!$E187</f>
        <v>88440.075153592901</v>
      </c>
      <c r="K187" s="62">
        <f t="shared" si="5"/>
        <v>85307.014307482154</v>
      </c>
      <c r="L187" s="62">
        <f>E187/E$4*Populations!F$4</f>
        <v>86007.273373861215</v>
      </c>
      <c r="M187" s="62">
        <f>F187/F$4*Populations!G$4</f>
        <v>86646.295078265044</v>
      </c>
      <c r="N187" s="62">
        <f>G187/G$4*Populations!H$4</f>
        <v>87338.973853595322</v>
      </c>
      <c r="O187" s="62">
        <f>H187/H$4*Populations!I$4</f>
        <v>87961.145396519627</v>
      </c>
      <c r="P187" s="62">
        <f>I187/I$4*Populations!J$4</f>
        <v>88596.568766465192</v>
      </c>
      <c r="R187" s="62">
        <f>L187/L$4*Quanta!B$12</f>
        <v>7967.915197934396</v>
      </c>
      <c r="S187" s="62">
        <f>M187/M$4*Quanta!J$12</f>
        <v>7654.2341182728978</v>
      </c>
      <c r="T187" s="62">
        <f>N187/N$4*Quanta!K$12</f>
        <v>7502.3120701890966</v>
      </c>
      <c r="U187" s="62">
        <f>O187/O$4*Quanta!L$12</f>
        <v>7353.1012324439753</v>
      </c>
      <c r="V187" s="62">
        <f>P187/P$4*Quanta!M$12</f>
        <v>7142.6307308290061</v>
      </c>
      <c r="X187" s="62">
        <f>K187/K$4*Quanta!B$12</f>
        <v>7962.136774595514</v>
      </c>
      <c r="Y187" s="62">
        <f>L187/L$4*Quanta!J$12</f>
        <v>7652.4888782680227</v>
      </c>
      <c r="Z187" s="62">
        <f>M187/M$4*Quanta!K$12</f>
        <v>7496.3534378804225</v>
      </c>
      <c r="AA187" s="62">
        <f>N187/N$4*Quanta!L$12</f>
        <v>7351.7590165254569</v>
      </c>
      <c r="AB187" s="62">
        <f>O187/O$4*Quanta!M$12</f>
        <v>7139.9030418033653</v>
      </c>
      <c r="AC187" s="62">
        <f>P187/P$4*Quanta!N$12</f>
        <v>6948.7401492863519</v>
      </c>
      <c r="AE187" s="29">
        <f>Baselines!J187/X187-1</f>
        <v>-4.903613393929851E-2</v>
      </c>
    </row>
    <row r="188" spans="1:31" x14ac:dyDescent="0.2">
      <c r="A188" s="20" t="s">
        <v>394</v>
      </c>
      <c r="B188" s="20" t="s">
        <v>395</v>
      </c>
      <c r="D188" s="62">
        <v>192599.67669733913</v>
      </c>
      <c r="E188" s="62">
        <f>D188*Populations!F188/Populations!$E188</f>
        <v>193570.55770913922</v>
      </c>
      <c r="F188" s="62">
        <f>D188*Populations!G188/Populations!$E188</f>
        <v>194552.10818766156</v>
      </c>
      <c r="G188" s="62">
        <f>D188*Populations!H188/Populations!$E188</f>
        <v>195555.26702596212</v>
      </c>
      <c r="H188" s="62">
        <f>D188*Populations!I188/Populations!$E188</f>
        <v>196568.58038645645</v>
      </c>
      <c r="I188" s="62">
        <f>D188*Populations!J188/Populations!$E188</f>
        <v>197578.53281435836</v>
      </c>
      <c r="K188" s="62">
        <f t="shared" si="5"/>
        <v>192599.67669733913</v>
      </c>
      <c r="L188" s="62">
        <f>E188/E$4*Populations!F$4</f>
        <v>193649.11263470698</v>
      </c>
      <c r="M188" s="62">
        <f>F188/F$4*Populations!G$4</f>
        <v>194702.60173075381</v>
      </c>
      <c r="N188" s="62">
        <f>G188/G$4*Populations!H$4</f>
        <v>195776.68590026814</v>
      </c>
      <c r="O188" s="62">
        <f>H188/H$4*Populations!I$4</f>
        <v>196855.28189872476</v>
      </c>
      <c r="P188" s="62">
        <f>I188/I$4*Populations!J$4</f>
        <v>197928.14557048082</v>
      </c>
      <c r="R188" s="62">
        <f>L188/L$4*Quanta!B$12</f>
        <v>17940.107238622495</v>
      </c>
      <c r="S188" s="62">
        <f>M188/M$4*Quanta!J$12</f>
        <v>17199.80405091634</v>
      </c>
      <c r="T188" s="62">
        <f>N188/N$4*Quanta!K$12</f>
        <v>16816.980196644923</v>
      </c>
      <c r="U188" s="62">
        <f>O188/O$4*Quanta!L$12</f>
        <v>16456.093305941562</v>
      </c>
      <c r="V188" s="62">
        <f>P188/P$4*Quanta!M$12</f>
        <v>15956.912042205697</v>
      </c>
      <c r="X188" s="62">
        <f>K188/K$4*Quanta!B$12</f>
        <v>17976.305712443496</v>
      </c>
      <c r="Y188" s="62">
        <f>L188/L$4*Quanta!J$12</f>
        <v>17229.911176023117</v>
      </c>
      <c r="Z188" s="62">
        <f>M188/M$4*Quanta!K$12</f>
        <v>16845.030898669378</v>
      </c>
      <c r="AA188" s="62">
        <f>N188/N$4*Quanta!L$12</f>
        <v>16479.504536032735</v>
      </c>
      <c r="AB188" s="62">
        <f>O188/O$4*Quanta!M$12</f>
        <v>15978.96002476767</v>
      </c>
      <c r="AC188" s="62">
        <f>P188/P$4*Quanta!N$12</f>
        <v>15523.753018299507</v>
      </c>
      <c r="AE188" s="29">
        <f>Baselines!J188/X188-1</f>
        <v>9.0657909006765625E-2</v>
      </c>
    </row>
    <row r="189" spans="1:31" x14ac:dyDescent="0.2">
      <c r="A189" s="20" t="s">
        <v>396</v>
      </c>
      <c r="B189" s="20" t="s">
        <v>397</v>
      </c>
      <c r="D189" s="62">
        <v>202780.50596800461</v>
      </c>
      <c r="E189" s="62">
        <f>D189*Populations!F189/Populations!$E189</f>
        <v>204813.97545910571</v>
      </c>
      <c r="F189" s="62">
        <f>D189*Populations!G189/Populations!$E189</f>
        <v>206851.2142619986</v>
      </c>
      <c r="G189" s="62">
        <f>D189*Populations!H189/Populations!$E189</f>
        <v>208846.19014591759</v>
      </c>
      <c r="H189" s="62">
        <f>D189*Populations!I189/Populations!$E189</f>
        <v>210806.74590215311</v>
      </c>
      <c r="I189" s="62">
        <f>D189*Populations!J189/Populations!$E189</f>
        <v>212771.38970879526</v>
      </c>
      <c r="K189" s="62">
        <f t="shared" si="5"/>
        <v>202780.50596800461</v>
      </c>
      <c r="L189" s="62">
        <f>E189/E$4*Populations!F$4</f>
        <v>204897.09319554165</v>
      </c>
      <c r="M189" s="62">
        <f>F189/F$4*Populations!G$4</f>
        <v>207011.22163697492</v>
      </c>
      <c r="N189" s="62">
        <f>G189/G$4*Populations!H$4</f>
        <v>209082.6577646551</v>
      </c>
      <c r="O189" s="62">
        <f>H189/H$4*Populations!I$4</f>
        <v>211114.21423065042</v>
      </c>
      <c r="P189" s="62">
        <f>I189/I$4*Populations!J$4</f>
        <v>213147.88603620746</v>
      </c>
      <c r="R189" s="62">
        <f>L189/L$4*Quanta!B$12</f>
        <v>18982.146495781217</v>
      </c>
      <c r="S189" s="62">
        <f>M189/M$4*Quanta!J$12</f>
        <v>18287.133386232417</v>
      </c>
      <c r="T189" s="62">
        <f>N189/N$4*Quanta!K$12</f>
        <v>17959.947063774853</v>
      </c>
      <c r="U189" s="62">
        <f>O189/O$4*Quanta!L$12</f>
        <v>17648.067016954272</v>
      </c>
      <c r="V189" s="62">
        <f>P189/P$4*Quanta!M$12</f>
        <v>17183.923285183861</v>
      </c>
      <c r="X189" s="62">
        <f>K189/K$4*Quanta!B$12</f>
        <v>18926.534199396116</v>
      </c>
      <c r="Y189" s="62">
        <f>L189/L$4*Quanta!J$12</f>
        <v>18230.699164855254</v>
      </c>
      <c r="Z189" s="62">
        <f>M189/M$4*Quanta!K$12</f>
        <v>17909.932347325888</v>
      </c>
      <c r="AA189" s="62">
        <f>N189/N$4*Quanta!L$12</f>
        <v>17599.534853673271</v>
      </c>
      <c r="AB189" s="62">
        <f>O189/O$4*Quanta!M$12</f>
        <v>17136.373265246148</v>
      </c>
      <c r="AC189" s="62">
        <f>P189/P$4*Quanta!N$12</f>
        <v>16717.456376210401</v>
      </c>
      <c r="AE189" s="29">
        <f>Baselines!J189/X189-1</f>
        <v>-0.11177610106046865</v>
      </c>
    </row>
    <row r="190" spans="1:31" x14ac:dyDescent="0.2">
      <c r="A190" s="20" t="s">
        <v>398</v>
      </c>
      <c r="B190" s="20" t="s">
        <v>399</v>
      </c>
      <c r="D190" s="62">
        <v>300962.33156430384</v>
      </c>
      <c r="E190" s="62">
        <f>D190*Populations!F190/Populations!$E190</f>
        <v>303425.96679935133</v>
      </c>
      <c r="F190" s="62">
        <f>D190*Populations!G190/Populations!$E190</f>
        <v>305855.87081790797</v>
      </c>
      <c r="G190" s="62">
        <f>D190*Populations!H190/Populations!$E190</f>
        <v>308304.37924799696</v>
      </c>
      <c r="H190" s="62">
        <f>D190*Populations!I190/Populations!$E190</f>
        <v>310762.90517023159</v>
      </c>
      <c r="I190" s="62">
        <f>D190*Populations!J190/Populations!$E190</f>
        <v>313185.34548234119</v>
      </c>
      <c r="K190" s="62">
        <f t="shared" si="5"/>
        <v>300962.33156430384</v>
      </c>
      <c r="L190" s="62">
        <f>E190/E$4*Populations!F$4</f>
        <v>303549.10331618186</v>
      </c>
      <c r="M190" s="62">
        <f>F190/F$4*Populations!G$4</f>
        <v>306092.46210496075</v>
      </c>
      <c r="N190" s="62">
        <f>G190/G$4*Populations!H$4</f>
        <v>308653.45912518405</v>
      </c>
      <c r="O190" s="62">
        <f>H190/H$4*Populations!I$4</f>
        <v>311216.16272896266</v>
      </c>
      <c r="P190" s="62">
        <f>I190/I$4*Populations!J$4</f>
        <v>313739.52305543877</v>
      </c>
      <c r="R190" s="62">
        <f>L190/L$4*Quanta!B$12</f>
        <v>28121.499714551188</v>
      </c>
      <c r="S190" s="62">
        <f>M190/M$4*Quanta!J$12</f>
        <v>27039.856287838607</v>
      </c>
      <c r="T190" s="62">
        <f>N190/N$4*Quanta!K$12</f>
        <v>26512.958301778381</v>
      </c>
      <c r="U190" s="62">
        <f>O190/O$4*Quanta!L$12</f>
        <v>26016.077205485839</v>
      </c>
      <c r="V190" s="62">
        <f>P190/P$4*Quanta!M$12</f>
        <v>25293.593082124287</v>
      </c>
      <c r="X190" s="62">
        <f>K190/K$4*Quanta!B$12</f>
        <v>28090.342480852425</v>
      </c>
      <c r="Y190" s="62">
        <f>L190/L$4*Quanta!J$12</f>
        <v>27008.252279292414</v>
      </c>
      <c r="Z190" s="62">
        <f>M190/M$4*Quanta!K$12</f>
        <v>26482.116500621076</v>
      </c>
      <c r="AA190" s="62">
        <f>N190/N$4*Quanta!L$12</f>
        <v>25980.908075575397</v>
      </c>
      <c r="AB190" s="62">
        <f>O190/O$4*Quanta!M$12</f>
        <v>25261.758665261899</v>
      </c>
      <c r="AC190" s="62">
        <f>P190/P$4*Quanta!N$12</f>
        <v>24606.984792152234</v>
      </c>
      <c r="AE190" s="29">
        <f>Baselines!J190/X190-1</f>
        <v>-3.1944875056759914E-2</v>
      </c>
    </row>
    <row r="191" spans="1:31" x14ac:dyDescent="0.2">
      <c r="A191" s="20" t="s">
        <v>400</v>
      </c>
      <c r="B191" s="20" t="s">
        <v>401</v>
      </c>
      <c r="D191" s="62">
        <v>602722.82565213472</v>
      </c>
      <c r="E191" s="62">
        <f>D191*Populations!F191/Populations!$E191</f>
        <v>606624.77848843869</v>
      </c>
      <c r="F191" s="62">
        <f>D191*Populations!G191/Populations!$E191</f>
        <v>610270.28181070019</v>
      </c>
      <c r="G191" s="62">
        <f>D191*Populations!H191/Populations!$E191</f>
        <v>613997.91280397854</v>
      </c>
      <c r="H191" s="62">
        <f>D191*Populations!I191/Populations!$E191</f>
        <v>617471.19345443777</v>
      </c>
      <c r="I191" s="62">
        <f>D191*Populations!J191/Populations!$E191</f>
        <v>620914.19312514877</v>
      </c>
      <c r="K191" s="62">
        <f t="shared" si="5"/>
        <v>602722.82565213472</v>
      </c>
      <c r="L191" s="62">
        <f>E191/E$4*Populations!F$4</f>
        <v>606870.95933786989</v>
      </c>
      <c r="M191" s="62">
        <f>F191/F$4*Populations!G$4</f>
        <v>610742.34936015587</v>
      </c>
      <c r="N191" s="62">
        <f>G191/G$4*Populations!H$4</f>
        <v>614693.11640931666</v>
      </c>
      <c r="O191" s="62">
        <f>H191/H$4*Populations!I$4</f>
        <v>618371.79478450515</v>
      </c>
      <c r="P191" s="62">
        <f>I191/I$4*Populations!J$4</f>
        <v>622012.89306629065</v>
      </c>
      <c r="R191" s="62">
        <f>L191/L$4*Quanta!B$12</f>
        <v>56221.946707623618</v>
      </c>
      <c r="S191" s="62">
        <f>M191/M$4*Quanta!J$12</f>
        <v>53952.277171505986</v>
      </c>
      <c r="T191" s="62">
        <f>N191/N$4*Quanta!K$12</f>
        <v>52801.394191213411</v>
      </c>
      <c r="U191" s="62">
        <f>O191/O$4*Quanta!L$12</f>
        <v>51692.714844052585</v>
      </c>
      <c r="V191" s="62">
        <f>P191/P$4*Quanta!M$12</f>
        <v>50146.506426203698</v>
      </c>
      <c r="X191" s="62">
        <f>K191/K$4*Quanta!B$12</f>
        <v>56255.181522535975</v>
      </c>
      <c r="Y191" s="62">
        <f>L191/L$4*Quanta!J$12</f>
        <v>53996.285252408576</v>
      </c>
      <c r="Z191" s="62">
        <f>M191/M$4*Quanta!K$12</f>
        <v>52839.426153763307</v>
      </c>
      <c r="AA191" s="62">
        <f>N191/N$4*Quanta!L$12</f>
        <v>51741.799354473384</v>
      </c>
      <c r="AB191" s="62">
        <f>O191/O$4*Quanta!M$12</f>
        <v>50193.919583975636</v>
      </c>
      <c r="AC191" s="62">
        <f>P191/P$4*Quanta!N$12</f>
        <v>48785.252336538528</v>
      </c>
      <c r="AE191" s="29">
        <f>Baselines!J191/X191-1</f>
        <v>-7.8825593692949281E-2</v>
      </c>
    </row>
    <row r="192" spans="1:31" x14ac:dyDescent="0.2">
      <c r="A192" s="20" t="s">
        <v>402</v>
      </c>
      <c r="B192" s="20" t="s">
        <v>403</v>
      </c>
      <c r="D192" s="62">
        <v>219588.27751132223</v>
      </c>
      <c r="E192" s="62">
        <f>D192*Populations!F192/Populations!$E192</f>
        <v>221140.45913410382</v>
      </c>
      <c r="F192" s="62">
        <f>D192*Populations!G192/Populations!$E192</f>
        <v>222590.97786296901</v>
      </c>
      <c r="G192" s="62">
        <f>D192*Populations!H192/Populations!$E192</f>
        <v>224021.87743686786</v>
      </c>
      <c r="H192" s="62">
        <f>D192*Populations!I192/Populations!$E192</f>
        <v>225321.41338637986</v>
      </c>
      <c r="I192" s="62">
        <f>D192*Populations!J192/Populations!$E192</f>
        <v>226539.12153430202</v>
      </c>
      <c r="K192" s="62">
        <f t="shared" si="5"/>
        <v>219588.27751132223</v>
      </c>
      <c r="L192" s="62">
        <f>E192/E$4*Populations!F$4</f>
        <v>221230.20249442101</v>
      </c>
      <c r="M192" s="62">
        <f>F192/F$4*Populations!G$4</f>
        <v>222763.16055084125</v>
      </c>
      <c r="N192" s="62">
        <f>G192/G$4*Populations!H$4</f>
        <v>224275.52783798648</v>
      </c>
      <c r="O192" s="62">
        <f>H192/H$4*Populations!I$4</f>
        <v>225650.05181800158</v>
      </c>
      <c r="P192" s="62">
        <f>I192/I$4*Populations!J$4</f>
        <v>226939.97969192173</v>
      </c>
      <c r="R192" s="62">
        <f>L192/L$4*Quanta!B$12</f>
        <v>20495.283986448558</v>
      </c>
      <c r="S192" s="62">
        <f>M192/M$4*Quanta!J$12</f>
        <v>19678.641565024824</v>
      </c>
      <c r="T192" s="62">
        <f>N192/N$4*Quanta!K$12</f>
        <v>19264.996201666421</v>
      </c>
      <c r="U192" s="62">
        <f>O192/O$4*Quanta!L$12</f>
        <v>18863.18858905679</v>
      </c>
      <c r="V192" s="62">
        <f>P192/P$4*Quanta!M$12</f>
        <v>18295.838039438593</v>
      </c>
      <c r="X192" s="62">
        <f>K192/K$4*Quanta!B$12</f>
        <v>20495.288855627372</v>
      </c>
      <c r="Y192" s="62">
        <f>L192/L$4*Quanta!J$12</f>
        <v>19683.935994185973</v>
      </c>
      <c r="Z192" s="62">
        <f>M192/M$4*Quanta!K$12</f>
        <v>19272.738469891017</v>
      </c>
      <c r="AA192" s="62">
        <f>N192/N$4*Quanta!L$12</f>
        <v>18878.394847331369</v>
      </c>
      <c r="AB192" s="62">
        <f>O192/O$4*Quanta!M$12</f>
        <v>18316.263210258105</v>
      </c>
      <c r="AC192" s="62">
        <f>P192/P$4*Quanta!N$12</f>
        <v>17799.18760195122</v>
      </c>
      <c r="AE192" s="29">
        <f>Baselines!J192/X192-1</f>
        <v>4.7850564648341365E-2</v>
      </c>
    </row>
    <row r="193" spans="1:31" x14ac:dyDescent="0.2">
      <c r="A193" s="20" t="s">
        <v>404</v>
      </c>
      <c r="B193" s="20" t="s">
        <v>405</v>
      </c>
      <c r="D193" s="62">
        <v>124681.68402207395</v>
      </c>
      <c r="E193" s="62">
        <f>D193*Populations!F193/Populations!$E193</f>
        <v>126299.48892271312</v>
      </c>
      <c r="F193" s="62">
        <f>D193*Populations!G193/Populations!$E193</f>
        <v>127866.02872287677</v>
      </c>
      <c r="G193" s="62">
        <f>D193*Populations!H193/Populations!$E193</f>
        <v>129428.12723330391</v>
      </c>
      <c r="H193" s="62">
        <f>D193*Populations!I193/Populations!$E193</f>
        <v>130924.55774021057</v>
      </c>
      <c r="I193" s="62">
        <f>D193*Populations!J193/Populations!$E193</f>
        <v>132391.66068250331</v>
      </c>
      <c r="K193" s="62">
        <f t="shared" si="5"/>
        <v>124681.68402207395</v>
      </c>
      <c r="L193" s="62">
        <f>E193/E$4*Populations!F$4</f>
        <v>126350.74386080385</v>
      </c>
      <c r="M193" s="62">
        <f>F193/F$4*Populations!G$4</f>
        <v>127964.93801706481</v>
      </c>
      <c r="N193" s="62">
        <f>G193/G$4*Populations!H$4</f>
        <v>129574.67317231833</v>
      </c>
      <c r="O193" s="62">
        <f>H193/H$4*Populations!I$4</f>
        <v>131115.51536234622</v>
      </c>
      <c r="P193" s="62">
        <f>I193/I$4*Populations!J$4</f>
        <v>132625.9260792523</v>
      </c>
      <c r="R193" s="62">
        <f>L193/L$4*Quanta!B$12</f>
        <v>11705.428771152985</v>
      </c>
      <c r="S193" s="62">
        <f>M193/M$4*Quanta!J$12</f>
        <v>11304.275544940085</v>
      </c>
      <c r="T193" s="62">
        <f>N193/N$4*Quanta!K$12</f>
        <v>11130.307486335027</v>
      </c>
      <c r="U193" s="62">
        <f>O193/O$4*Quanta!L$12</f>
        <v>10960.585531910796</v>
      </c>
      <c r="V193" s="62">
        <f>P193/P$4*Quanta!M$12</f>
        <v>10692.265270626223</v>
      </c>
      <c r="X193" s="62">
        <f>K193/K$4*Quanta!B$12</f>
        <v>11637.17461605712</v>
      </c>
      <c r="Y193" s="62">
        <f>L193/L$4*Quanta!J$12</f>
        <v>11242.045285550776</v>
      </c>
      <c r="Z193" s="62">
        <f>M193/M$4*Quanta!K$12</f>
        <v>11071.106989235932</v>
      </c>
      <c r="AA193" s="62">
        <f>N193/N$4*Quanta!L$12</f>
        <v>10906.949438228561</v>
      </c>
      <c r="AB193" s="62">
        <f>O193/O$4*Quanta!M$12</f>
        <v>10642.790777031792</v>
      </c>
      <c r="AC193" s="62">
        <f>P193/P$4*Quanta!N$12</f>
        <v>10402.017936071743</v>
      </c>
      <c r="AE193" s="29">
        <f>Baselines!J193/X193-1</f>
        <v>-9.1025505517709826E-2</v>
      </c>
    </row>
    <row r="194" spans="1:31" x14ac:dyDescent="0.2">
      <c r="A194" s="20" t="s">
        <v>406</v>
      </c>
      <c r="B194" s="20" t="s">
        <v>407</v>
      </c>
      <c r="D194" s="62">
        <v>211459.06537228241</v>
      </c>
      <c r="E194" s="62">
        <f>D194*Populations!F194/Populations!$E194</f>
        <v>212449.16783461065</v>
      </c>
      <c r="F194" s="62">
        <f>D194*Populations!G194/Populations!$E194</f>
        <v>213451.04688652937</v>
      </c>
      <c r="G194" s="62">
        <f>D194*Populations!H194/Populations!$E194</f>
        <v>214477.84045183411</v>
      </c>
      <c r="H194" s="62">
        <f>D194*Populations!I194/Populations!$E194</f>
        <v>215559.42097714206</v>
      </c>
      <c r="I194" s="62">
        <f>D194*Populations!J194/Populations!$E194</f>
        <v>216643.30967805369</v>
      </c>
      <c r="K194" s="62">
        <f t="shared" si="5"/>
        <v>211459.06537228241</v>
      </c>
      <c r="L194" s="62">
        <f>E194/E$4*Populations!F$4</f>
        <v>212535.38408962221</v>
      </c>
      <c r="M194" s="62">
        <f>F194/F$4*Populations!G$4</f>
        <v>213616.15948603774</v>
      </c>
      <c r="N194" s="62">
        <f>G194/G$4*Populations!H$4</f>
        <v>214720.68454761666</v>
      </c>
      <c r="O194" s="62">
        <f>H194/H$4*Populations!I$4</f>
        <v>215873.82123305439</v>
      </c>
      <c r="P194" s="62">
        <f>I194/I$4*Populations!J$4</f>
        <v>217026.65731968844</v>
      </c>
      <c r="R194" s="62">
        <f>L194/L$4*Quanta!B$12</f>
        <v>19689.775649848609</v>
      </c>
      <c r="S194" s="62">
        <f>M194/M$4*Quanta!J$12</f>
        <v>18870.606004279191</v>
      </c>
      <c r="T194" s="62">
        <f>N194/N$4*Quanta!K$12</f>
        <v>18444.246735726181</v>
      </c>
      <c r="U194" s="62">
        <f>O194/O$4*Quanta!L$12</f>
        <v>18045.945784420961</v>
      </c>
      <c r="V194" s="62">
        <f>P194/P$4*Quanta!M$12</f>
        <v>17496.628747178398</v>
      </c>
      <c r="X194" s="62">
        <f>K194/K$4*Quanta!B$12</f>
        <v>19736.548212244426</v>
      </c>
      <c r="Y194" s="62">
        <f>L194/L$4*Quanta!J$12</f>
        <v>18910.315362683607</v>
      </c>
      <c r="Z194" s="62">
        <f>M194/M$4*Quanta!K$12</f>
        <v>18481.36992012788</v>
      </c>
      <c r="AA194" s="62">
        <f>N194/N$4*Quanta!L$12</f>
        <v>18074.115815736444</v>
      </c>
      <c r="AB194" s="62">
        <f>O194/O$4*Quanta!M$12</f>
        <v>17522.715807297642</v>
      </c>
      <c r="AC194" s="62">
        <f>P194/P$4*Quanta!N$12</f>
        <v>17021.673278994396</v>
      </c>
      <c r="AE194" s="29">
        <f>Baselines!J194/X194-1</f>
        <v>-4.304441704336992E-2</v>
      </c>
    </row>
    <row r="195" spans="1:31" x14ac:dyDescent="0.2">
      <c r="A195" s="20" t="s">
        <v>408</v>
      </c>
      <c r="B195" s="20" t="s">
        <v>409</v>
      </c>
      <c r="D195" s="62">
        <v>217156.43203433295</v>
      </c>
      <c r="E195" s="62">
        <f>D195*Populations!F195/Populations!$E195</f>
        <v>218101.09577419431</v>
      </c>
      <c r="F195" s="62">
        <f>D195*Populations!G195/Populations!$E195</f>
        <v>219099.62375801298</v>
      </c>
      <c r="G195" s="62">
        <f>D195*Populations!H195/Populations!$E195</f>
        <v>220176.77637577162</v>
      </c>
      <c r="H195" s="62">
        <f>D195*Populations!I195/Populations!$E195</f>
        <v>221266.36897066911</v>
      </c>
      <c r="I195" s="62">
        <f>D195*Populations!J195/Populations!$E195</f>
        <v>222431.93779746711</v>
      </c>
      <c r="K195" s="62">
        <f t="shared" si="5"/>
        <v>217156.43203433295</v>
      </c>
      <c r="L195" s="62">
        <f>E195/E$4*Populations!F$4</f>
        <v>218189.60569815975</v>
      </c>
      <c r="M195" s="62">
        <f>F195/F$4*Populations!G$4</f>
        <v>219269.10574911901</v>
      </c>
      <c r="N195" s="62">
        <f>G195/G$4*Populations!H$4</f>
        <v>220426.07313322986</v>
      </c>
      <c r="O195" s="62">
        <f>H195/H$4*Populations!I$4</f>
        <v>221589.09299133046</v>
      </c>
      <c r="P195" s="62">
        <f>I195/I$4*Populations!J$4</f>
        <v>222825.52834455404</v>
      </c>
      <c r="R195" s="62">
        <f>L195/L$4*Quanta!B$12</f>
        <v>20213.595979453981</v>
      </c>
      <c r="S195" s="62">
        <f>M195/M$4*Quanta!J$12</f>
        <v>19369.980779814097</v>
      </c>
      <c r="T195" s="62">
        <f>N195/N$4*Quanta!K$12</f>
        <v>18934.332704937544</v>
      </c>
      <c r="U195" s="62">
        <f>O195/O$4*Quanta!L$12</f>
        <v>18523.713230718844</v>
      </c>
      <c r="V195" s="62">
        <f>P195/P$4*Quanta!M$12</f>
        <v>17964.132116247885</v>
      </c>
      <c r="X195" s="62">
        <f>K195/K$4*Quanta!B$12</f>
        <v>20268.312370051652</v>
      </c>
      <c r="Y195" s="62">
        <f>L195/L$4*Quanta!J$12</f>
        <v>19413.399186612227</v>
      </c>
      <c r="Z195" s="62">
        <f>M195/M$4*Quanta!K$12</f>
        <v>18970.444301382438</v>
      </c>
      <c r="AA195" s="62">
        <f>N195/N$4*Quanta!L$12</f>
        <v>18554.366958226103</v>
      </c>
      <c r="AB195" s="62">
        <f>O195/O$4*Quanta!M$12</f>
        <v>17986.63071003904</v>
      </c>
      <c r="AC195" s="62">
        <f>P195/P$4*Quanta!N$12</f>
        <v>17476.486015785944</v>
      </c>
      <c r="AE195" s="29">
        <f>Baselines!J195/X195-1</f>
        <v>-2.3302994419483025E-2</v>
      </c>
    </row>
    <row r="196" spans="1:31" x14ac:dyDescent="0.2">
      <c r="A196" s="20" t="s">
        <v>410</v>
      </c>
      <c r="B196" s="20" t="s">
        <v>411</v>
      </c>
      <c r="D196" s="62">
        <v>105097.51556247554</v>
      </c>
      <c r="E196" s="62">
        <f>D196*Populations!F196/Populations!$E196</f>
        <v>105597.69949881431</v>
      </c>
      <c r="F196" s="62">
        <f>D196*Populations!G196/Populations!$E196</f>
        <v>106017.56284513495</v>
      </c>
      <c r="G196" s="62">
        <f>D196*Populations!H196/Populations!$E196</f>
        <v>106432.99629188805</v>
      </c>
      <c r="H196" s="62">
        <f>D196*Populations!I196/Populations!$E196</f>
        <v>106798.43543421874</v>
      </c>
      <c r="I196" s="62">
        <f>D196*Populations!J196/Populations!$E196</f>
        <v>107114.40462363731</v>
      </c>
      <c r="K196" s="62">
        <f t="shared" si="5"/>
        <v>105097.51556247554</v>
      </c>
      <c r="L196" s="62">
        <f>E196/E$4*Populations!F$4</f>
        <v>105640.55322369079</v>
      </c>
      <c r="M196" s="62">
        <f>F196/F$4*Populations!G$4</f>
        <v>106099.57151012037</v>
      </c>
      <c r="N196" s="62">
        <f>G196/G$4*Populations!H$4</f>
        <v>106553.50582653964</v>
      </c>
      <c r="O196" s="62">
        <f>H196/H$4*Populations!I$4</f>
        <v>106954.20434136903</v>
      </c>
      <c r="P196" s="62">
        <f>I196/I$4*Populations!J$4</f>
        <v>107303.94223021563</v>
      </c>
      <c r="R196" s="62">
        <f>L196/L$4*Quanta!B$12</f>
        <v>9786.7882160424124</v>
      </c>
      <c r="S196" s="62">
        <f>M196/M$4*Quanta!J$12</f>
        <v>9372.7141991858116</v>
      </c>
      <c r="T196" s="62">
        <f>N196/N$4*Quanta!K$12</f>
        <v>9152.8170942725719</v>
      </c>
      <c r="U196" s="62">
        <f>O196/O$4*Quanta!L$12</f>
        <v>8940.8236808692436</v>
      </c>
      <c r="V196" s="62">
        <f>P196/P$4*Quanta!M$12</f>
        <v>8650.8139760232116</v>
      </c>
      <c r="X196" s="62">
        <f>K196/K$4*Quanta!B$12</f>
        <v>9809.2847390301431</v>
      </c>
      <c r="Y196" s="62">
        <f>L196/L$4*Quanta!J$12</f>
        <v>9399.358065036191</v>
      </c>
      <c r="Z196" s="62">
        <f>M196/M$4*Quanta!K$12</f>
        <v>9179.3871501269095</v>
      </c>
      <c r="AA196" s="62">
        <f>N196/N$4*Quanta!L$12</f>
        <v>8969.1424416754071</v>
      </c>
      <c r="AB196" s="62">
        <f>O196/O$4*Quanta!M$12</f>
        <v>8681.5905530581513</v>
      </c>
      <c r="AC196" s="62">
        <f>P196/P$4*Quanta!N$12</f>
        <v>8415.9829430553655</v>
      </c>
      <c r="AE196" s="29">
        <f>Baselines!J196/X196-1</f>
        <v>-7.5071770985358333E-2</v>
      </c>
    </row>
    <row r="197" spans="1:31" x14ac:dyDescent="0.2">
      <c r="A197" s="20" t="s">
        <v>412</v>
      </c>
      <c r="B197" s="20" t="s">
        <v>413</v>
      </c>
      <c r="D197" s="62">
        <v>257194.50143079861</v>
      </c>
      <c r="E197" s="62">
        <f>D197*Populations!F197/Populations!$E197</f>
        <v>259069.01758828369</v>
      </c>
      <c r="F197" s="62">
        <f>D197*Populations!G197/Populations!$E197</f>
        <v>260658.38296118198</v>
      </c>
      <c r="G197" s="62">
        <f>D197*Populations!H197/Populations!$E197</f>
        <v>262208.13907396834</v>
      </c>
      <c r="H197" s="62">
        <f>D197*Populations!I197/Populations!$E197</f>
        <v>263523.52833008376</v>
      </c>
      <c r="I197" s="62">
        <f>D197*Populations!J197/Populations!$E197</f>
        <v>264734.83335761941</v>
      </c>
      <c r="K197" s="62">
        <f t="shared" si="5"/>
        <v>257194.50143079861</v>
      </c>
      <c r="L197" s="62">
        <f>E197/E$4*Populations!F$4</f>
        <v>259174.15314006596</v>
      </c>
      <c r="M197" s="62">
        <f>F197/F$4*Populations!G$4</f>
        <v>260860.0122519357</v>
      </c>
      <c r="N197" s="62">
        <f>G197/G$4*Populations!H$4</f>
        <v>262505.02614773827</v>
      </c>
      <c r="O197" s="62">
        <f>H197/H$4*Populations!I$4</f>
        <v>263907.88575863099</v>
      </c>
      <c r="P197" s="62">
        <f>I197/I$4*Populations!J$4</f>
        <v>265203.2783521915</v>
      </c>
      <c r="R197" s="62">
        <f>L197/L$4*Quanta!B$12</f>
        <v>24010.500422910904</v>
      </c>
      <c r="S197" s="62">
        <f>M197/M$4*Quanta!J$12</f>
        <v>23044.073656794058</v>
      </c>
      <c r="T197" s="62">
        <f>N197/N$4*Quanta!K$12</f>
        <v>22548.863803400534</v>
      </c>
      <c r="U197" s="62">
        <f>O197/O$4*Quanta!L$12</f>
        <v>22061.347556079632</v>
      </c>
      <c r="V197" s="62">
        <f>P197/P$4*Quanta!M$12</f>
        <v>21380.61453449828</v>
      </c>
      <c r="X197" s="62">
        <f>K197/K$4*Quanta!B$12</f>
        <v>24005.268672101549</v>
      </c>
      <c r="Y197" s="62">
        <f>L197/L$4*Quanta!J$12</f>
        <v>23059.995354319053</v>
      </c>
      <c r="Z197" s="62">
        <f>M197/M$4*Quanta!K$12</f>
        <v>22568.75320386155</v>
      </c>
      <c r="AA197" s="62">
        <f>N197/N$4*Quanta!L$12</f>
        <v>22096.363258170364</v>
      </c>
      <c r="AB197" s="62">
        <f>O197/O$4*Quanta!M$12</f>
        <v>21421.693723857534</v>
      </c>
      <c r="AC197" s="62">
        <f>P197/P$4*Quanta!N$12</f>
        <v>20800.226167514611</v>
      </c>
      <c r="AE197" s="29">
        <f>Baselines!J197/X197-1</f>
        <v>7.2972785759081171E-2</v>
      </c>
    </row>
    <row r="198" spans="1:31" x14ac:dyDescent="0.2">
      <c r="A198" s="20" t="s">
        <v>414</v>
      </c>
      <c r="B198" s="20" t="s">
        <v>415</v>
      </c>
      <c r="D198" s="62">
        <v>245402.64483811124</v>
      </c>
      <c r="E198" s="62">
        <f>D198*Populations!F198/Populations!$E198</f>
        <v>247563.69757430378</v>
      </c>
      <c r="F198" s="62">
        <f>D198*Populations!G198/Populations!$E198</f>
        <v>249744.25057224443</v>
      </c>
      <c r="G198" s="62">
        <f>D198*Populations!H198/Populations!$E198</f>
        <v>251963.59985365166</v>
      </c>
      <c r="H198" s="62">
        <f>D198*Populations!I198/Populations!$E198</f>
        <v>254189.73820923813</v>
      </c>
      <c r="I198" s="62">
        <f>D198*Populations!J198/Populations!$E198</f>
        <v>256489.83687961305</v>
      </c>
      <c r="K198" s="62">
        <f t="shared" si="5"/>
        <v>245402.64483811124</v>
      </c>
      <c r="L198" s="62">
        <f>E198/E$4*Populations!F$4</f>
        <v>247664.16402987626</v>
      </c>
      <c r="M198" s="62">
        <f>F198/F$4*Populations!G$4</f>
        <v>249937.43736156094</v>
      </c>
      <c r="N198" s="62">
        <f>G198/G$4*Populations!H$4</f>
        <v>252248.88747333147</v>
      </c>
      <c r="O198" s="62">
        <f>H198/H$4*Populations!I$4</f>
        <v>254560.48200870189</v>
      </c>
      <c r="P198" s="62">
        <f>I198/I$4*Populations!J$4</f>
        <v>256943.69245547734</v>
      </c>
      <c r="R198" s="62">
        <f>L198/L$4*Quanta!B$12</f>
        <v>22944.188080226966</v>
      </c>
      <c r="S198" s="62">
        <f>M198/M$4*Quanta!J$12</f>
        <v>22079.185945094669</v>
      </c>
      <c r="T198" s="62">
        <f>N198/N$4*Quanta!K$12</f>
        <v>21667.873913371412</v>
      </c>
      <c r="U198" s="62">
        <f>O198/O$4*Quanta!L$12</f>
        <v>21279.952478469892</v>
      </c>
      <c r="V198" s="62">
        <f>P198/P$4*Quanta!M$12</f>
        <v>20714.729016907866</v>
      </c>
      <c r="X198" s="62">
        <f>K198/K$4*Quanta!B$12</f>
        <v>22904.674825516089</v>
      </c>
      <c r="Y198" s="62">
        <f>L198/L$4*Quanta!J$12</f>
        <v>22035.895180001917</v>
      </c>
      <c r="Z198" s="62">
        <f>M198/M$4*Quanta!K$12</f>
        <v>21623.767826748681</v>
      </c>
      <c r="AA198" s="62">
        <f>N198/N$4*Quanta!L$12</f>
        <v>21233.052680458535</v>
      </c>
      <c r="AB198" s="62">
        <f>O198/O$4*Quanta!M$12</f>
        <v>20662.954667354483</v>
      </c>
      <c r="AC198" s="62">
        <f>P198/P$4*Quanta!N$12</f>
        <v>20152.416473120433</v>
      </c>
      <c r="AE198" s="29">
        <f>Baselines!J198/X198-1</f>
        <v>-0.10398204050741966</v>
      </c>
    </row>
    <row r="199" spans="1:31" x14ac:dyDescent="0.2">
      <c r="A199" s="20" t="s">
        <v>416</v>
      </c>
      <c r="B199" s="20" t="s">
        <v>417</v>
      </c>
      <c r="D199" s="62">
        <v>84203.151251220479</v>
      </c>
      <c r="E199" s="62">
        <f>D199*Populations!F199/Populations!$E199</f>
        <v>84637.111394875174</v>
      </c>
      <c r="F199" s="62">
        <f>D199*Populations!G199/Populations!$E199</f>
        <v>85077.599632121492</v>
      </c>
      <c r="G199" s="62">
        <f>D199*Populations!H199/Populations!$E199</f>
        <v>85500.499461363099</v>
      </c>
      <c r="H199" s="62">
        <f>D199*Populations!I199/Populations!$E199</f>
        <v>85941.286196395376</v>
      </c>
      <c r="I199" s="62">
        <f>D199*Populations!J199/Populations!$E199</f>
        <v>86398.707559524526</v>
      </c>
      <c r="K199" s="62">
        <f t="shared" si="5"/>
        <v>84203.151251220479</v>
      </c>
      <c r="L199" s="62">
        <f>E199/E$4*Populations!F$4</f>
        <v>84671.45888069419</v>
      </c>
      <c r="M199" s="62">
        <f>F199/F$4*Populations!G$4</f>
        <v>85143.410429679498</v>
      </c>
      <c r="N199" s="62">
        <f>G199/G$4*Populations!H$4</f>
        <v>85597.308024135404</v>
      </c>
      <c r="O199" s="62">
        <f>H199/H$4*Populations!I$4</f>
        <v>86066.634289515598</v>
      </c>
      <c r="P199" s="62">
        <f>I199/I$4*Populations!J$4</f>
        <v>86551.58899783183</v>
      </c>
      <c r="R199" s="62">
        <f>L199/L$4*Quanta!B$12</f>
        <v>7844.1622153760482</v>
      </c>
      <c r="S199" s="62">
        <f>M199/M$4*Quanta!J$12</f>
        <v>7521.4710157923892</v>
      </c>
      <c r="T199" s="62">
        <f>N199/N$4*Quanta!K$12</f>
        <v>7352.7050849216002</v>
      </c>
      <c r="U199" s="62">
        <f>O199/O$4*Quanta!L$12</f>
        <v>7194.7298072767289</v>
      </c>
      <c r="V199" s="62">
        <f>P199/P$4*Quanta!M$12</f>
        <v>6977.7650306926271</v>
      </c>
      <c r="X199" s="62">
        <f>K199/K$4*Quanta!B$12</f>
        <v>7859.1076309110467</v>
      </c>
      <c r="Y199" s="62">
        <f>L199/L$4*Quanta!J$12</f>
        <v>7533.6349121859339</v>
      </c>
      <c r="Z199" s="62">
        <f>M199/M$4*Quanta!K$12</f>
        <v>7366.3287842932659</v>
      </c>
      <c r="AA199" s="62">
        <f>N199/N$4*Quanta!L$12</f>
        <v>7205.1542775349362</v>
      </c>
      <c r="AB199" s="62">
        <f>O199/O$4*Quanta!M$12</f>
        <v>6986.1234888581212</v>
      </c>
      <c r="AC199" s="62">
        <f>P199/P$4*Quanta!N$12</f>
        <v>6788.3498179154203</v>
      </c>
      <c r="AE199" s="29">
        <f>Baselines!J199/X199-1</f>
        <v>-0.12967218147041837</v>
      </c>
    </row>
    <row r="200" spans="1:31" x14ac:dyDescent="0.2">
      <c r="A200" s="20" t="s">
        <v>418</v>
      </c>
      <c r="B200" s="20" t="s">
        <v>419</v>
      </c>
      <c r="D200" s="62">
        <v>109737.57387766583</v>
      </c>
      <c r="E200" s="62">
        <f>D200*Populations!F200/Populations!$E200</f>
        <v>111021.84146669052</v>
      </c>
      <c r="F200" s="62">
        <f>D200*Populations!G200/Populations!$E200</f>
        <v>112287.7445535982</v>
      </c>
      <c r="G200" s="62">
        <f>D200*Populations!H200/Populations!$E200</f>
        <v>113537.53129292522</v>
      </c>
      <c r="H200" s="62">
        <f>D200*Populations!I200/Populations!$E200</f>
        <v>114815.67182782559</v>
      </c>
      <c r="I200" s="62">
        <f>D200*Populations!J200/Populations!$E200</f>
        <v>116075.7418651255</v>
      </c>
      <c r="K200" s="62">
        <f t="shared" si="5"/>
        <v>109737.57387766583</v>
      </c>
      <c r="L200" s="62">
        <f>E200/E$4*Populations!F$4</f>
        <v>111066.8964202745</v>
      </c>
      <c r="M200" s="62">
        <f>F200/F$4*Populations!G$4</f>
        <v>112374.60344544535</v>
      </c>
      <c r="N200" s="62">
        <f>G200/G$4*Populations!H$4</f>
        <v>113666.08498903726</v>
      </c>
      <c r="O200" s="62">
        <f>H200/H$4*Populations!I$4</f>
        <v>114983.13412866951</v>
      </c>
      <c r="P200" s="62">
        <f>I200/I$4*Populations!J$4</f>
        <v>116281.13644648195</v>
      </c>
      <c r="R200" s="62">
        <f>L200/L$4*Quanta!B$12</f>
        <v>10289.497355969728</v>
      </c>
      <c r="S200" s="62">
        <f>M200/M$4*Quanta!J$12</f>
        <v>9927.0433079980448</v>
      </c>
      <c r="T200" s="62">
        <f>N200/N$4*Quanta!K$12</f>
        <v>9763.779029667292</v>
      </c>
      <c r="U200" s="62">
        <f>O200/O$4*Quanta!L$12</f>
        <v>9612.0010882127954</v>
      </c>
      <c r="V200" s="62">
        <f>P200/P$4*Quanta!M$12</f>
        <v>9374.5528767332653</v>
      </c>
      <c r="X200" s="62">
        <f>K200/K$4*Quanta!B$12</f>
        <v>10242.364940553547</v>
      </c>
      <c r="Y200" s="62">
        <f>L200/L$4*Quanta!J$12</f>
        <v>9882.166429173245</v>
      </c>
      <c r="Z200" s="62">
        <f>M200/M$4*Quanta!K$12</f>
        <v>9722.2823446495731</v>
      </c>
      <c r="AA200" s="62">
        <f>N200/N$4*Quanta!L$12</f>
        <v>9567.84386535249</v>
      </c>
      <c r="AB200" s="62">
        <f>O200/O$4*Quanta!M$12</f>
        <v>9333.3076260038688</v>
      </c>
      <c r="AC200" s="62">
        <f>P200/P$4*Quanta!N$12</f>
        <v>9120.0755591355774</v>
      </c>
      <c r="AE200" s="29">
        <f>Baselines!J200/X200-1</f>
        <v>-0.1521489372423519</v>
      </c>
    </row>
    <row r="201" spans="1:31" x14ac:dyDescent="0.2">
      <c r="A201" s="20" t="s">
        <v>420</v>
      </c>
      <c r="B201" s="20" t="s">
        <v>421</v>
      </c>
      <c r="D201" s="62">
        <v>178614.97830495969</v>
      </c>
      <c r="E201" s="62">
        <f>D201*Populations!F201/Populations!$E201</f>
        <v>180137.37018629588</v>
      </c>
      <c r="F201" s="62">
        <f>D201*Populations!G201/Populations!$E201</f>
        <v>181668.81513301941</v>
      </c>
      <c r="G201" s="62">
        <f>D201*Populations!H201/Populations!$E201</f>
        <v>183247.31749422866</v>
      </c>
      <c r="H201" s="62">
        <f>D201*Populations!I201/Populations!$E201</f>
        <v>184849.27909195021</v>
      </c>
      <c r="I201" s="62">
        <f>D201*Populations!J201/Populations!$E201</f>
        <v>186487.79258590363</v>
      </c>
      <c r="K201" s="62">
        <f t="shared" si="5"/>
        <v>178614.97830495969</v>
      </c>
      <c r="L201" s="62">
        <f>E201/E$4*Populations!F$4</f>
        <v>180210.47364724791</v>
      </c>
      <c r="M201" s="62">
        <f>F201/F$4*Populations!G$4</f>
        <v>181809.34295311564</v>
      </c>
      <c r="N201" s="62">
        <f>G201/G$4*Populations!H$4</f>
        <v>183454.80060310234</v>
      </c>
      <c r="O201" s="62">
        <f>H201/H$4*Populations!I$4</f>
        <v>185118.88763138809</v>
      </c>
      <c r="P201" s="62">
        <f>I201/I$4*Populations!J$4</f>
        <v>186817.78041515031</v>
      </c>
      <c r="R201" s="62">
        <f>L201/L$4*Quanta!B$12</f>
        <v>16695.120255227772</v>
      </c>
      <c r="S201" s="62">
        <f>M201/M$4*Quanta!J$12</f>
        <v>16060.828389667608</v>
      </c>
      <c r="T201" s="62">
        <f>N201/N$4*Quanta!K$12</f>
        <v>15758.545173726376</v>
      </c>
      <c r="U201" s="62">
        <f>O201/O$4*Quanta!L$12</f>
        <v>15474.990857098095</v>
      </c>
      <c r="V201" s="62">
        <f>P201/P$4*Quanta!M$12</f>
        <v>15061.197493729491</v>
      </c>
      <c r="X201" s="62">
        <f>K201/K$4*Quanta!B$12</f>
        <v>16671.042806977763</v>
      </c>
      <c r="Y201" s="62">
        <f>L201/L$4*Quanta!J$12</f>
        <v>16034.209564328452</v>
      </c>
      <c r="Z201" s="62">
        <f>M201/M$4*Quanta!K$12</f>
        <v>15729.548411207836</v>
      </c>
      <c r="AA201" s="62">
        <f>N201/N$4*Quanta!L$12</f>
        <v>15442.309715243093</v>
      </c>
      <c r="AB201" s="62">
        <f>O201/O$4*Quanta!M$12</f>
        <v>15026.303977015972</v>
      </c>
      <c r="AC201" s="62">
        <f>P201/P$4*Quanta!N$12</f>
        <v>14652.353126599644</v>
      </c>
      <c r="AE201" s="29">
        <f>Baselines!J201/X201-1</f>
        <v>-4.1391700265381193E-2</v>
      </c>
    </row>
    <row r="202" spans="1:31" x14ac:dyDescent="0.2">
      <c r="A202" s="20" t="s">
        <v>422</v>
      </c>
      <c r="B202" s="20" t="s">
        <v>423</v>
      </c>
      <c r="D202" s="62">
        <v>539584.09869865421</v>
      </c>
      <c r="E202" s="62">
        <f>D202*Populations!F202/Populations!$E202</f>
        <v>543279.2047002858</v>
      </c>
      <c r="F202" s="62">
        <f>D202*Populations!G202/Populations!$E202</f>
        <v>546945.64524914615</v>
      </c>
      <c r="G202" s="62">
        <f>D202*Populations!H202/Populations!$E202</f>
        <v>550635.9163016231</v>
      </c>
      <c r="H202" s="62">
        <f>D202*Populations!I202/Populations!$E202</f>
        <v>554345.01759453223</v>
      </c>
      <c r="I202" s="62">
        <f>D202*Populations!J202/Populations!$E202</f>
        <v>558077.37079195376</v>
      </c>
      <c r="K202" s="62">
        <f t="shared" ref="K202:K217" si="6">D202</f>
        <v>539584.09869865421</v>
      </c>
      <c r="L202" s="62">
        <f>E202/E$4*Populations!F$4</f>
        <v>543499.67860909097</v>
      </c>
      <c r="M202" s="62">
        <f>F202/F$4*Populations!G$4</f>
        <v>547368.72875514964</v>
      </c>
      <c r="N202" s="62">
        <f>G202/G$4*Populations!H$4</f>
        <v>551259.37782528426</v>
      </c>
      <c r="O202" s="62">
        <f>H202/H$4*Populations!I$4</f>
        <v>555153.54739390453</v>
      </c>
      <c r="P202" s="62">
        <f>I202/I$4*Populations!J$4</f>
        <v>559064.8817576085</v>
      </c>
      <c r="R202" s="62">
        <f>L202/L$4*Quanta!B$12</f>
        <v>50351.082872230108</v>
      </c>
      <c r="S202" s="62">
        <f>M202/M$4*Quanta!J$12</f>
        <v>48353.924367209329</v>
      </c>
      <c r="T202" s="62">
        <f>N202/N$4*Quanta!K$12</f>
        <v>47352.512876968205</v>
      </c>
      <c r="U202" s="62">
        <f>O202/O$4*Quanta!L$12</f>
        <v>46407.993155797187</v>
      </c>
      <c r="V202" s="62">
        <f>P202/P$4*Quanta!M$12</f>
        <v>45071.655263478424</v>
      </c>
      <c r="X202" s="62">
        <f>K202/K$4*Quanta!B$12</f>
        <v>50362.123561728185</v>
      </c>
      <c r="Y202" s="62">
        <f>L202/L$4*Quanta!J$12</f>
        <v>48357.831643135534</v>
      </c>
      <c r="Z202" s="62">
        <f>M202/M$4*Quanta!K$12</f>
        <v>47356.548227313593</v>
      </c>
      <c r="AA202" s="62">
        <f>N202/N$4*Quanta!L$12</f>
        <v>46402.263761018708</v>
      </c>
      <c r="AB202" s="62">
        <f>O202/O$4*Quanta!M$12</f>
        <v>45062.424822204528</v>
      </c>
      <c r="AC202" s="62">
        <f>P202/P$4*Quanta!N$12</f>
        <v>43848.160758518687</v>
      </c>
      <c r="AE202" s="29">
        <f>Baselines!J202/X202-1</f>
        <v>-0.11272605601647856</v>
      </c>
    </row>
    <row r="203" spans="1:31" x14ac:dyDescent="0.2">
      <c r="A203" s="20" t="s">
        <v>424</v>
      </c>
      <c r="B203" s="20" t="s">
        <v>425</v>
      </c>
      <c r="D203" s="62">
        <v>413965.05182496121</v>
      </c>
      <c r="E203" s="62">
        <f>D203*Populations!F203/Populations!$E203</f>
        <v>418019.5778537335</v>
      </c>
      <c r="F203" s="62">
        <f>D203*Populations!G203/Populations!$E203</f>
        <v>421994.40220663714</v>
      </c>
      <c r="G203" s="62">
        <f>D203*Populations!H203/Populations!$E203</f>
        <v>426074.0279223253</v>
      </c>
      <c r="H203" s="62">
        <f>D203*Populations!I203/Populations!$E203</f>
        <v>430184.05558598315</v>
      </c>
      <c r="I203" s="62">
        <f>D203*Populations!J203/Populations!$E203</f>
        <v>434341.84706028068</v>
      </c>
      <c r="K203" s="62">
        <f t="shared" si="6"/>
        <v>413965.05182496121</v>
      </c>
      <c r="L203" s="62">
        <f>E203/E$4*Populations!F$4</f>
        <v>418189.21882193023</v>
      </c>
      <c r="M203" s="62">
        <f>F203/F$4*Populations!G$4</f>
        <v>422320.83111735294</v>
      </c>
      <c r="N203" s="62">
        <f>G203/G$4*Populations!H$4</f>
        <v>426556.45334133011</v>
      </c>
      <c r="O203" s="62">
        <f>H203/H$4*Populations!I$4</f>
        <v>430811.49268222583</v>
      </c>
      <c r="P203" s="62">
        <f>I203/I$4*Populations!J$4</f>
        <v>435110.40955584665</v>
      </c>
      <c r="R203" s="62">
        <f>L203/L$4*Quanta!B$12</f>
        <v>38742.028453563798</v>
      </c>
      <c r="S203" s="62">
        <f>M203/M$4*Quanta!J$12</f>
        <v>37307.336816605362</v>
      </c>
      <c r="T203" s="62">
        <f>N203/N$4*Quanta!K$12</f>
        <v>36640.682702364698</v>
      </c>
      <c r="U203" s="62">
        <f>O203/O$4*Quanta!L$12</f>
        <v>36013.6342417165</v>
      </c>
      <c r="V203" s="62">
        <f>P203/P$4*Quanta!M$12</f>
        <v>35078.480192491785</v>
      </c>
      <c r="X203" s="62">
        <f>K203/K$4*Quanta!B$12</f>
        <v>38637.460111457331</v>
      </c>
      <c r="Y203" s="62">
        <f>L203/L$4*Quanta!J$12</f>
        <v>37208.345533006919</v>
      </c>
      <c r="Z203" s="62">
        <f>M203/M$4*Quanta!K$12</f>
        <v>36537.814010113798</v>
      </c>
      <c r="AA203" s="62">
        <f>N203/N$4*Quanta!L$12</f>
        <v>35905.39381841103</v>
      </c>
      <c r="AB203" s="62">
        <f>O203/O$4*Quanta!M$12</f>
        <v>34969.443305673223</v>
      </c>
      <c r="AC203" s="62">
        <f>P203/P$4*Quanta!N$12</f>
        <v>34126.255839803554</v>
      </c>
      <c r="AE203" s="29">
        <f>Baselines!J203/X203-1</f>
        <v>-5.3172752699862658E-2</v>
      </c>
    </row>
    <row r="204" spans="1:31" x14ac:dyDescent="0.2">
      <c r="A204" s="20" t="s">
        <v>426</v>
      </c>
      <c r="B204" s="20" t="s">
        <v>427</v>
      </c>
      <c r="D204" s="62">
        <v>110910.88172567164</v>
      </c>
      <c r="E204" s="62">
        <f>D204*Populations!F204/Populations!$E204</f>
        <v>111866.33129971699</v>
      </c>
      <c r="F204" s="62">
        <f>D204*Populations!G204/Populations!$E204</f>
        <v>112770.12799454221</v>
      </c>
      <c r="G204" s="62">
        <f>D204*Populations!H204/Populations!$E204</f>
        <v>113732.02462411912</v>
      </c>
      <c r="H204" s="62">
        <f>D204*Populations!I204/Populations!$E204</f>
        <v>114664.87284621751</v>
      </c>
      <c r="I204" s="62">
        <f>D204*Populations!J204/Populations!$E204</f>
        <v>115562.37613539497</v>
      </c>
      <c r="K204" s="62">
        <f t="shared" si="6"/>
        <v>110910.88172567164</v>
      </c>
      <c r="L204" s="62">
        <f>E204/E$4*Populations!F$4</f>
        <v>111911.72896469654</v>
      </c>
      <c r="M204" s="62">
        <f>F204/F$4*Populations!G$4</f>
        <v>112857.36002854563</v>
      </c>
      <c r="N204" s="62">
        <f>G204/G$4*Populations!H$4</f>
        <v>113860.79853672089</v>
      </c>
      <c r="O204" s="62">
        <f>H204/H$4*Populations!I$4</f>
        <v>114832.11520196139</v>
      </c>
      <c r="P204" s="62">
        <f>I204/I$4*Populations!J$4</f>
        <v>115766.86232247845</v>
      </c>
      <c r="R204" s="62">
        <f>L204/L$4*Quanta!B$12</f>
        <v>10367.764621124721</v>
      </c>
      <c r="S204" s="62">
        <f>M204/M$4*Quanta!J$12</f>
        <v>9969.6894696815798</v>
      </c>
      <c r="T204" s="62">
        <f>N204/N$4*Quanta!K$12</f>
        <v>9780.5046875787866</v>
      </c>
      <c r="U204" s="62">
        <f>O204/O$4*Quanta!L$12</f>
        <v>9599.376679434421</v>
      </c>
      <c r="V204" s="62">
        <f>P204/P$4*Quanta!M$12</f>
        <v>9333.0922399013798</v>
      </c>
      <c r="X204" s="62">
        <f>K204/K$4*Quanta!B$12</f>
        <v>10351.875719243517</v>
      </c>
      <c r="Y204" s="62">
        <f>L204/L$4*Quanta!J$12</f>
        <v>9957.3353235769282</v>
      </c>
      <c r="Z204" s="62">
        <f>M204/M$4*Quanta!K$12</f>
        <v>9764.0488618228046</v>
      </c>
      <c r="AA204" s="62">
        <f>N204/N$4*Quanta!L$12</f>
        <v>9584.2338802182749</v>
      </c>
      <c r="AB204" s="62">
        <f>O204/O$4*Quanta!M$12</f>
        <v>9321.0492534086461</v>
      </c>
      <c r="AC204" s="62">
        <f>P204/P$4*Quanta!N$12</f>
        <v>9079.740393756636</v>
      </c>
      <c r="AE204" s="29">
        <f>Baselines!J204/X204-1</f>
        <v>1.8680617009425582E-4</v>
      </c>
    </row>
    <row r="205" spans="1:31" x14ac:dyDescent="0.2">
      <c r="A205" s="20" t="s">
        <v>428</v>
      </c>
      <c r="B205" s="20" t="s">
        <v>429</v>
      </c>
      <c r="D205" s="62">
        <v>135935.01773532224</v>
      </c>
      <c r="E205" s="62">
        <f>D205*Populations!F205/Populations!$E205</f>
        <v>137316.37101138086</v>
      </c>
      <c r="F205" s="62">
        <f>D205*Populations!G205/Populations!$E205</f>
        <v>138631.00481124621</v>
      </c>
      <c r="G205" s="62">
        <f>D205*Populations!H205/Populations!$E205</f>
        <v>139890.16118892017</v>
      </c>
      <c r="H205" s="62">
        <f>D205*Populations!I205/Populations!$E205</f>
        <v>141113.08203257649</v>
      </c>
      <c r="I205" s="62">
        <f>D205*Populations!J205/Populations!$E205</f>
        <v>142321.06878546401</v>
      </c>
      <c r="K205" s="62">
        <f t="shared" si="6"/>
        <v>135935.01773532224</v>
      </c>
      <c r="L205" s="62">
        <f>E205/E$4*Populations!F$4</f>
        <v>137372.09682749512</v>
      </c>
      <c r="M205" s="62">
        <f>F205/F$4*Populations!G$4</f>
        <v>138738.24122873266</v>
      </c>
      <c r="N205" s="62">
        <f>G205/G$4*Populations!H$4</f>
        <v>140048.55284202163</v>
      </c>
      <c r="O205" s="62">
        <f>H205/H$4*Populations!I$4</f>
        <v>141318.89994070833</v>
      </c>
      <c r="P205" s="62">
        <f>I205/I$4*Populations!J$4</f>
        <v>142572.90414633864</v>
      </c>
      <c r="R205" s="62">
        <f>L205/L$4*Quanta!B$12</f>
        <v>12726.47271732449</v>
      </c>
      <c r="S205" s="62">
        <f>M205/M$4*Quanta!J$12</f>
        <v>12255.976768111395</v>
      </c>
      <c r="T205" s="62">
        <f>N205/N$4*Quanta!K$12</f>
        <v>12030.001064135042</v>
      </c>
      <c r="U205" s="62">
        <f>O205/O$4*Quanta!L$12</f>
        <v>11813.53622258271</v>
      </c>
      <c r="V205" s="62">
        <f>P205/P$4*Quanta!M$12</f>
        <v>11494.187875644142</v>
      </c>
      <c r="X205" s="62">
        <f>K205/K$4*Quanta!B$12</f>
        <v>12687.505388062475</v>
      </c>
      <c r="Y205" s="62">
        <f>L205/L$4*Quanta!J$12</f>
        <v>12222.669105985751</v>
      </c>
      <c r="Z205" s="62">
        <f>M205/M$4*Quanta!K$12</f>
        <v>12003.177869995068</v>
      </c>
      <c r="AA205" s="62">
        <f>N205/N$4*Quanta!L$12</f>
        <v>11788.588366444274</v>
      </c>
      <c r="AB205" s="62">
        <f>O205/O$4*Quanta!M$12</f>
        <v>11471.010740054462</v>
      </c>
      <c r="AC205" s="62">
        <f>P205/P$4*Quanta!N$12</f>
        <v>11182.171917441232</v>
      </c>
      <c r="AE205" s="29">
        <f>Baselines!J205/X205-1</f>
        <v>-0.15630998994454182</v>
      </c>
    </row>
    <row r="206" spans="1:31" x14ac:dyDescent="0.2">
      <c r="A206" s="20" t="s">
        <v>432</v>
      </c>
      <c r="B206" s="20" t="s">
        <v>433</v>
      </c>
      <c r="D206" s="62">
        <v>183322.5084975471</v>
      </c>
      <c r="E206" s="62">
        <f>D206*Populations!F206/Populations!$E206</f>
        <v>184266.07037993125</v>
      </c>
      <c r="F206" s="62">
        <f>D206*Populations!G206/Populations!$E206</f>
        <v>185074.7617724936</v>
      </c>
      <c r="G206" s="62">
        <f>D206*Populations!H206/Populations!$E206</f>
        <v>185885.12911144501</v>
      </c>
      <c r="H206" s="62">
        <f>D206*Populations!I206/Populations!$E206</f>
        <v>186608.50985273492</v>
      </c>
      <c r="I206" s="62">
        <f>D206*Populations!J206/Populations!$E206</f>
        <v>187285.30761840666</v>
      </c>
      <c r="K206" s="62">
        <f t="shared" si="6"/>
        <v>183322.5084975471</v>
      </c>
      <c r="L206" s="62">
        <f>E206/E$4*Populations!F$4</f>
        <v>184340.84935259455</v>
      </c>
      <c r="M206" s="62">
        <f>F206/F$4*Populations!G$4</f>
        <v>185217.92422339454</v>
      </c>
      <c r="N206" s="62">
        <f>G206/G$4*Populations!H$4</f>
        <v>186095.59890171982</v>
      </c>
      <c r="O206" s="62">
        <f>H206/H$4*Populations!I$4</f>
        <v>186880.68428606362</v>
      </c>
      <c r="P206" s="62">
        <f>I206/I$4*Populations!J$4</f>
        <v>187616.70664058303</v>
      </c>
      <c r="R206" s="62">
        <f>L206/L$4*Quanta!B$12</f>
        <v>17077.767932160321</v>
      </c>
      <c r="S206" s="62">
        <f>M206/M$4*Quanta!J$12</f>
        <v>16361.938541351628</v>
      </c>
      <c r="T206" s="62">
        <f>N206/N$4*Quanta!K$12</f>
        <v>15985.386549076897</v>
      </c>
      <c r="U206" s="62">
        <f>O206/O$4*Quanta!L$12</f>
        <v>15622.268033792556</v>
      </c>
      <c r="V206" s="62">
        <f>P206/P$4*Quanta!M$12</f>
        <v>15125.606703802656</v>
      </c>
      <c r="X206" s="62">
        <f>K206/K$4*Quanta!B$12</f>
        <v>17110.420501393583</v>
      </c>
      <c r="Y206" s="62">
        <f>L206/L$4*Quanta!J$12</f>
        <v>16401.709345548581</v>
      </c>
      <c r="Z206" s="62">
        <f>M206/M$4*Quanta!K$12</f>
        <v>16024.447689944103</v>
      </c>
      <c r="AA206" s="62">
        <f>N206/N$4*Quanta!L$12</f>
        <v>15664.598939011972</v>
      </c>
      <c r="AB206" s="62">
        <f>O206/O$4*Quanta!M$12</f>
        <v>15169.310951709762</v>
      </c>
      <c r="AC206" s="62">
        <f>P206/P$4*Quanta!N$12</f>
        <v>14715.013913764162</v>
      </c>
      <c r="AE206" s="29">
        <f>Baselines!J206/X206-1</f>
        <v>-7.8573200540809851E-2</v>
      </c>
    </row>
    <row r="207" spans="1:31" x14ac:dyDescent="0.2">
      <c r="A207" s="20" t="s">
        <v>435</v>
      </c>
      <c r="B207" s="20" t="s">
        <v>436</v>
      </c>
      <c r="D207" s="62">
        <v>491523.52672557853</v>
      </c>
      <c r="E207" s="62">
        <f>D207*Populations!F207/Populations!$E207</f>
        <v>496644.47219604958</v>
      </c>
      <c r="F207" s="62">
        <f>D207*Populations!G207/Populations!$E207</f>
        <v>501508.06950661563</v>
      </c>
      <c r="G207" s="62">
        <f>D207*Populations!H207/Populations!$E207</f>
        <v>506234.05665440613</v>
      </c>
      <c r="H207" s="62">
        <f>D207*Populations!I207/Populations!$E207</f>
        <v>510682.45411921357</v>
      </c>
      <c r="I207" s="62">
        <f>D207*Populations!J207/Populations!$E207</f>
        <v>514936.29966511071</v>
      </c>
      <c r="K207" s="62">
        <f t="shared" si="6"/>
        <v>491523.52672557853</v>
      </c>
      <c r="L207" s="62">
        <f>E207/E$4*Populations!F$4</f>
        <v>496846.0207683568</v>
      </c>
      <c r="M207" s="62">
        <f>F207/F$4*Populations!G$4</f>
        <v>501896.00529910059</v>
      </c>
      <c r="N207" s="62">
        <f>G207/G$4*Populations!H$4</f>
        <v>506807.24384933303</v>
      </c>
      <c r="O207" s="62">
        <f>H207/H$4*Populations!I$4</f>
        <v>511427.3006841988</v>
      </c>
      <c r="P207" s="62">
        <f>I207/I$4*Populations!J$4</f>
        <v>515847.47304204124</v>
      </c>
      <c r="R207" s="62">
        <f>L207/L$4*Quanta!B$12</f>
        <v>46028.978766772074</v>
      </c>
      <c r="S207" s="62">
        <f>M207/M$4*Quanta!J$12</f>
        <v>44336.916242237712</v>
      </c>
      <c r="T207" s="62">
        <f>N207/N$4*Quanta!K$12</f>
        <v>43534.128408283337</v>
      </c>
      <c r="U207" s="62">
        <f>O207/O$4*Quanta!L$12</f>
        <v>42752.702889601896</v>
      </c>
      <c r="V207" s="62">
        <f>P207/P$4*Quanta!M$12</f>
        <v>41587.479793745682</v>
      </c>
      <c r="X207" s="62">
        <f>K207/K$4*Quanta!B$12</f>
        <v>45876.386361553334</v>
      </c>
      <c r="Y207" s="62">
        <f>L207/L$4*Quanta!J$12</f>
        <v>44206.82692281565</v>
      </c>
      <c r="Z207" s="62">
        <f>M207/M$4*Quanta!K$12</f>
        <v>43422.397245997738</v>
      </c>
      <c r="AA207" s="62">
        <f>N207/N$4*Quanta!L$12</f>
        <v>42660.504929396666</v>
      </c>
      <c r="AB207" s="62">
        <f>O207/O$4*Quanta!M$12</f>
        <v>41513.117221878245</v>
      </c>
      <c r="AC207" s="62">
        <f>P207/P$4*Quanta!N$12</f>
        <v>40458.565119870771</v>
      </c>
      <c r="AE207" s="29">
        <f>Baselines!J207/X207-1</f>
        <v>-5.4272699209393149E-2</v>
      </c>
    </row>
    <row r="208" spans="1:31" x14ac:dyDescent="0.2">
      <c r="A208" s="20" t="s">
        <v>437</v>
      </c>
      <c r="B208" s="20" t="s">
        <v>438</v>
      </c>
      <c r="D208" s="62">
        <v>812694.57685777743</v>
      </c>
      <c r="E208" s="62">
        <f>D208*Populations!F208/Populations!$E208</f>
        <v>817513.35581012175</v>
      </c>
      <c r="F208" s="62">
        <f>D208*Populations!G208/Populations!$E208</f>
        <v>822280.86808336212</v>
      </c>
      <c r="G208" s="62">
        <f>D208*Populations!H208/Populations!$E208</f>
        <v>827190.45982882683</v>
      </c>
      <c r="H208" s="62">
        <f>D208*Populations!I208/Populations!$E208</f>
        <v>832082.02460965351</v>
      </c>
      <c r="I208" s="62">
        <f>D208*Populations!J208/Populations!$E208</f>
        <v>837046.17374676629</v>
      </c>
      <c r="K208" s="62">
        <f t="shared" si="6"/>
        <v>812694.57685777743</v>
      </c>
      <c r="L208" s="62">
        <f>E208/E$4*Populations!F$4</f>
        <v>817845.11959474022</v>
      </c>
      <c r="M208" s="62">
        <f>F208/F$4*Populations!G$4</f>
        <v>822916.93398060475</v>
      </c>
      <c r="N208" s="62">
        <f>G208/G$4*Populations!H$4</f>
        <v>828127.05224711064</v>
      </c>
      <c r="O208" s="62">
        <f>H208/H$4*Populations!I$4</f>
        <v>833295.64264727605</v>
      </c>
      <c r="P208" s="62">
        <f>I208/I$4*Populations!J$4</f>
        <v>838527.31653913809</v>
      </c>
      <c r="R208" s="62">
        <f>L208/L$4*Quanta!B$12</f>
        <v>75767.086925881609</v>
      </c>
      <c r="S208" s="62">
        <f>M208/M$4*Quanta!J$12</f>
        <v>72695.536109066757</v>
      </c>
      <c r="T208" s="62">
        <f>N208/N$4*Quanta!K$12</f>
        <v>71135.110771259206</v>
      </c>
      <c r="U208" s="62">
        <f>O208/O$4*Quanta!L$12</f>
        <v>69659.247720327199</v>
      </c>
      <c r="V208" s="62">
        <f>P208/P$4*Quanta!M$12</f>
        <v>67601.839023127541</v>
      </c>
      <c r="X208" s="62">
        <f>K208/K$4*Quanta!B$12</f>
        <v>75852.911152068147</v>
      </c>
      <c r="Y208" s="62">
        <f>L208/L$4*Quanta!J$12</f>
        <v>72767.690874695138</v>
      </c>
      <c r="Z208" s="62">
        <f>M208/M$4*Quanta!K$12</f>
        <v>71196.075741765526</v>
      </c>
      <c r="AA208" s="62">
        <f>N208/N$4*Quanta!L$12</f>
        <v>69707.603084412956</v>
      </c>
      <c r="AB208" s="62">
        <f>O208/O$4*Quanta!M$12</f>
        <v>67639.525006619413</v>
      </c>
      <c r="AC208" s="62">
        <f>P208/P$4*Quanta!N$12</f>
        <v>65766.750471654057</v>
      </c>
      <c r="AE208" s="29">
        <f>Baselines!J208/X208-1</f>
        <v>-7.8361015573310433E-2</v>
      </c>
    </row>
    <row r="209" spans="1:31" x14ac:dyDescent="0.2">
      <c r="A209" s="20" t="s">
        <v>439</v>
      </c>
      <c r="B209" s="20" t="s">
        <v>440</v>
      </c>
      <c r="D209" s="62">
        <v>575018.99893413438</v>
      </c>
      <c r="E209" s="62">
        <f>D209*Populations!F209/Populations!$E209</f>
        <v>579038.44414914108</v>
      </c>
      <c r="F209" s="62">
        <f>D209*Populations!G209/Populations!$E209</f>
        <v>582988.92642556806</v>
      </c>
      <c r="G209" s="62">
        <f>D209*Populations!H209/Populations!$E209</f>
        <v>586959.04375545972</v>
      </c>
      <c r="H209" s="62">
        <f>D209*Populations!I209/Populations!$E209</f>
        <v>590891.16482628311</v>
      </c>
      <c r="I209" s="62">
        <f>D209*Populations!J209/Populations!$E209</f>
        <v>594826.91542685777</v>
      </c>
      <c r="K209" s="62">
        <f t="shared" si="6"/>
        <v>575018.99893413438</v>
      </c>
      <c r="L209" s="62">
        <f>E209/E$4*Populations!F$4</f>
        <v>579273.42989500717</v>
      </c>
      <c r="M209" s="62">
        <f>F209/F$4*Populations!G$4</f>
        <v>583439.89079670038</v>
      </c>
      <c r="N209" s="62">
        <f>G209/G$4*Populations!H$4</f>
        <v>587623.63240453356</v>
      </c>
      <c r="O209" s="62">
        <f>H209/H$4*Populations!I$4</f>
        <v>591752.99834112369</v>
      </c>
      <c r="P209" s="62">
        <f>I209/I$4*Populations!J$4</f>
        <v>595879.45425461396</v>
      </c>
      <c r="R209" s="62">
        <f>L209/L$4*Quanta!B$12</f>
        <v>53665.246958320124</v>
      </c>
      <c r="S209" s="62">
        <f>M209/M$4*Quanta!J$12</f>
        <v>51540.409362728147</v>
      </c>
      <c r="T209" s="62">
        <f>N209/N$4*Quanta!K$12</f>
        <v>50476.158301411211</v>
      </c>
      <c r="U209" s="62">
        <f>O209/O$4*Quanta!L$12</f>
        <v>49467.519798539361</v>
      </c>
      <c r="V209" s="62">
        <f>P209/P$4*Quanta!M$12</f>
        <v>48039.635858218731</v>
      </c>
      <c r="X209" s="62">
        <f>K209/K$4*Quanta!B$12</f>
        <v>53669.442714313904</v>
      </c>
      <c r="Y209" s="62">
        <f>L209/L$4*Quanta!J$12</f>
        <v>51540.797723915843</v>
      </c>
      <c r="Z209" s="62">
        <f>M209/M$4*Quanta!K$12</f>
        <v>50477.306931817628</v>
      </c>
      <c r="AA209" s="62">
        <f>N209/N$4*Quanta!L$12</f>
        <v>49463.225261784246</v>
      </c>
      <c r="AB209" s="62">
        <f>O209/O$4*Quanta!M$12</f>
        <v>48033.242561882602</v>
      </c>
      <c r="AC209" s="62">
        <f>P209/P$4*Quanta!N$12</f>
        <v>46735.573911764688</v>
      </c>
      <c r="AE209" s="29">
        <f>Baselines!J209/X209-1</f>
        <v>-5.6688546786465288E-2</v>
      </c>
    </row>
    <row r="210" spans="1:31" x14ac:dyDescent="0.2">
      <c r="A210" s="20" t="s">
        <v>442</v>
      </c>
      <c r="B210" s="20" t="s">
        <v>443</v>
      </c>
      <c r="D210" s="62">
        <v>622920.2002072857</v>
      </c>
      <c r="E210" s="62">
        <f>D210*Populations!F210/Populations!$E210</f>
        <v>628092.54309627658</v>
      </c>
      <c r="F210" s="62">
        <f>D210*Populations!G210/Populations!$E210</f>
        <v>633190.07341538661</v>
      </c>
      <c r="G210" s="62">
        <f>D210*Populations!H210/Populations!$E210</f>
        <v>638287.16010382748</v>
      </c>
      <c r="H210" s="62">
        <f>D210*Populations!I210/Populations!$E210</f>
        <v>643361.19601294503</v>
      </c>
      <c r="I210" s="62">
        <f>D210*Populations!J210/Populations!$E210</f>
        <v>648460.23850461422</v>
      </c>
      <c r="K210" s="62">
        <f t="shared" si="6"/>
        <v>622920.2002072857</v>
      </c>
      <c r="L210" s="62">
        <f>E210/E$4*Populations!F$4</f>
        <v>628347.43600745325</v>
      </c>
      <c r="M210" s="62">
        <f>F210/F$4*Populations!G$4</f>
        <v>633679.87030572514</v>
      </c>
      <c r="N210" s="62">
        <f>G210/G$4*Populations!H$4</f>
        <v>639009.86538619362</v>
      </c>
      <c r="O210" s="62">
        <f>H210/H$4*Populations!I$4</f>
        <v>644299.55873331986</v>
      </c>
      <c r="P210" s="62">
        <f>I210/I$4*Populations!J$4</f>
        <v>649607.680830408</v>
      </c>
      <c r="R210" s="62">
        <f>L210/L$4*Quanta!B$12</f>
        <v>58211.577795099336</v>
      </c>
      <c r="S210" s="62">
        <f>M210/M$4*Quanta!J$12</f>
        <v>55978.551408062653</v>
      </c>
      <c r="T210" s="62">
        <f>N210/N$4*Quanta!K$12</f>
        <v>54890.173476195501</v>
      </c>
      <c r="U210" s="62">
        <f>O210/O$4*Quanta!L$12</f>
        <v>53860.14311237626</v>
      </c>
      <c r="V210" s="62">
        <f>P210/P$4*Quanta!M$12</f>
        <v>52371.190540260417</v>
      </c>
      <c r="X210" s="62">
        <f>K210/K$4*Quanta!B$12</f>
        <v>58140.305037891994</v>
      </c>
      <c r="Y210" s="62">
        <f>L210/L$4*Quanta!J$12</f>
        <v>55907.152698978709</v>
      </c>
      <c r="Z210" s="62">
        <f>M210/M$4*Quanta!K$12</f>
        <v>54823.905280556399</v>
      </c>
      <c r="AA210" s="62">
        <f>N210/N$4*Quanta!L$12</f>
        <v>53788.661948062036</v>
      </c>
      <c r="AB210" s="62">
        <f>O210/O$4*Quanta!M$12</f>
        <v>52298.504737463489</v>
      </c>
      <c r="AC210" s="62">
        <f>P210/P$4*Quanta!N$12</f>
        <v>50949.546194836767</v>
      </c>
      <c r="AE210" s="29">
        <f>Baselines!J210/X210-1</f>
        <v>-0.15803134806149122</v>
      </c>
    </row>
    <row r="211" spans="1:31" x14ac:dyDescent="0.2">
      <c r="A211" s="20" t="s">
        <v>444</v>
      </c>
      <c r="B211" s="20" t="s">
        <v>445</v>
      </c>
      <c r="D211" s="62">
        <v>224764.69517699594</v>
      </c>
      <c r="E211" s="62">
        <f>D211*Populations!F211/Populations!$E211</f>
        <v>227045.65377793965</v>
      </c>
      <c r="F211" s="62">
        <f>D211*Populations!G211/Populations!$E211</f>
        <v>229353.63515276511</v>
      </c>
      <c r="G211" s="62">
        <f>D211*Populations!H211/Populations!$E211</f>
        <v>231675.89537028212</v>
      </c>
      <c r="H211" s="62">
        <f>D211*Populations!I211/Populations!$E211</f>
        <v>233998.73238126506</v>
      </c>
      <c r="I211" s="62">
        <f>D211*Populations!J211/Populations!$E211</f>
        <v>236348.40737859352</v>
      </c>
      <c r="K211" s="62">
        <f t="shared" si="6"/>
        <v>224764.69517699594</v>
      </c>
      <c r="L211" s="62">
        <f>E211/E$4*Populations!F$4</f>
        <v>227137.79358806412</v>
      </c>
      <c r="M211" s="62">
        <f>F211/F$4*Populations!G$4</f>
        <v>229531.04901631435</v>
      </c>
      <c r="N211" s="62">
        <f>G211/G$4*Populations!H$4</f>
        <v>231938.2120889104</v>
      </c>
      <c r="O211" s="62">
        <f>H211/H$4*Populations!I$4</f>
        <v>234340.02695800099</v>
      </c>
      <c r="P211" s="62">
        <f>I211/I$4*Populations!J$4</f>
        <v>236766.62294549635</v>
      </c>
      <c r="R211" s="62">
        <f>L211/L$4*Quanta!B$12</f>
        <v>21042.577058438055</v>
      </c>
      <c r="S211" s="62">
        <f>M211/M$4*Quanta!J$12</f>
        <v>20276.509053234189</v>
      </c>
      <c r="T211" s="62">
        <f>N211/N$4*Quanta!K$12</f>
        <v>19923.211497876793</v>
      </c>
      <c r="U211" s="62">
        <f>O211/O$4*Quanta!L$12</f>
        <v>19589.626002119006</v>
      </c>
      <c r="V211" s="62">
        <f>P211/P$4*Quanta!M$12</f>
        <v>19088.059285262309</v>
      </c>
      <c r="X211" s="62">
        <f>K211/K$4*Quanta!B$12</f>
        <v>20978.430198588565</v>
      </c>
      <c r="Y211" s="62">
        <f>L211/L$4*Quanta!J$12</f>
        <v>20209.5633436887</v>
      </c>
      <c r="Z211" s="62">
        <f>M211/M$4*Quanta!K$12</f>
        <v>19858.273995899526</v>
      </c>
      <c r="AA211" s="62">
        <f>N211/N$4*Quanta!L$12</f>
        <v>19523.401372447515</v>
      </c>
      <c r="AB211" s="62">
        <f>O211/O$4*Quanta!M$12</f>
        <v>19021.638062479302</v>
      </c>
      <c r="AC211" s="62">
        <f>P211/P$4*Quanta!N$12</f>
        <v>18569.90357277868</v>
      </c>
      <c r="AE211" s="29">
        <f>Baselines!J211/X211-1</f>
        <v>-6.5828962146842973E-2</v>
      </c>
    </row>
    <row r="212" spans="1:31" x14ac:dyDescent="0.2">
      <c r="A212" s="20" t="s">
        <v>446</v>
      </c>
      <c r="B212" s="20" t="s">
        <v>447</v>
      </c>
      <c r="D212" s="62">
        <v>968246.75461685495</v>
      </c>
      <c r="E212" s="62">
        <f>D212*Populations!F212/Populations!$E212</f>
        <v>973278.69108157104</v>
      </c>
      <c r="F212" s="62">
        <f>D212*Populations!G212/Populations!$E212</f>
        <v>978235.82384708535</v>
      </c>
      <c r="G212" s="62">
        <f>D212*Populations!H212/Populations!$E212</f>
        <v>983270.18548163155</v>
      </c>
      <c r="H212" s="62">
        <f>D212*Populations!I212/Populations!$E212</f>
        <v>988150.68990681297</v>
      </c>
      <c r="I212" s="62">
        <f>D212*Populations!J212/Populations!$E212</f>
        <v>993018.47893273167</v>
      </c>
      <c r="K212" s="62">
        <f t="shared" si="6"/>
        <v>968246.75461685495</v>
      </c>
      <c r="L212" s="62">
        <f>E212/E$4*Populations!F$4</f>
        <v>973673.66765259206</v>
      </c>
      <c r="M212" s="62">
        <f>F212/F$4*Populations!G$4</f>
        <v>978992.52690459462</v>
      </c>
      <c r="N212" s="62">
        <f>G212/G$4*Populations!H$4</f>
        <v>984383.50030520582</v>
      </c>
      <c r="O212" s="62">
        <f>H212/H$4*Populations!I$4</f>
        <v>989591.93904534914</v>
      </c>
      <c r="P212" s="62">
        <f>I212/I$4*Populations!J$4</f>
        <v>994775.61277898017</v>
      </c>
      <c r="R212" s="62">
        <f>L212/L$4*Quanta!B$12</f>
        <v>90203.408502372316</v>
      </c>
      <c r="S212" s="62">
        <f>M212/M$4*Quanta!J$12</f>
        <v>86483.074598847466</v>
      </c>
      <c r="T212" s="62">
        <f>N212/N$4*Quanta!K$12</f>
        <v>84557.350403662043</v>
      </c>
      <c r="U212" s="62">
        <f>O212/O$4*Quanta!L$12</f>
        <v>82724.817574952729</v>
      </c>
      <c r="V212" s="62">
        <f>P212/P$4*Quanta!M$12</f>
        <v>80198.533205541506</v>
      </c>
      <c r="X212" s="62">
        <f>K212/K$4*Quanta!B$12</f>
        <v>90371.385687348404</v>
      </c>
      <c r="Y212" s="62">
        <f>L212/L$4*Quanta!J$12</f>
        <v>86632.52095419135</v>
      </c>
      <c r="Z212" s="62">
        <f>M212/M$4*Quanta!K$12</f>
        <v>84699.224451449554</v>
      </c>
      <c r="AA212" s="62">
        <f>N212/N$4*Quanta!L$12</f>
        <v>82860.491196276809</v>
      </c>
      <c r="AB212" s="62">
        <f>O212/O$4*Quanta!M$12</f>
        <v>80326.267511445389</v>
      </c>
      <c r="AC212" s="62">
        <f>P212/P$4*Quanta!N$12</f>
        <v>78021.500564756294</v>
      </c>
      <c r="AE212" s="29">
        <f>Baselines!J212/X212-1</f>
        <v>-2.5879086472721524E-2</v>
      </c>
    </row>
    <row r="213" spans="1:31" x14ac:dyDescent="0.2">
      <c r="A213" s="20" t="s">
        <v>448</v>
      </c>
      <c r="B213" s="20" t="s">
        <v>449</v>
      </c>
      <c r="D213" s="62">
        <v>584934.53971996007</v>
      </c>
      <c r="E213" s="62">
        <f>D213*Populations!F213/Populations!$E213</f>
        <v>588540.53367376851</v>
      </c>
      <c r="F213" s="62">
        <f>D213*Populations!G213/Populations!$E213</f>
        <v>592206.8640749203</v>
      </c>
      <c r="G213" s="62">
        <f>D213*Populations!H213/Populations!$E213</f>
        <v>595981.67698301468</v>
      </c>
      <c r="H213" s="62">
        <f>D213*Populations!I213/Populations!$E213</f>
        <v>599812.58353689231</v>
      </c>
      <c r="I213" s="62">
        <f>D213*Populations!J213/Populations!$E213</f>
        <v>603772.37204787077</v>
      </c>
      <c r="K213" s="62">
        <f t="shared" si="6"/>
        <v>584934.53971996007</v>
      </c>
      <c r="L213" s="62">
        <f>E213/E$4*Populations!F$4</f>
        <v>588779.37556358625</v>
      </c>
      <c r="M213" s="62">
        <f>F213/F$4*Populations!G$4</f>
        <v>592664.95887558011</v>
      </c>
      <c r="N213" s="62">
        <f>G213/G$4*Populations!H$4</f>
        <v>596656.48157422559</v>
      </c>
      <c r="O213" s="62">
        <f>H213/H$4*Populations!I$4</f>
        <v>600687.4292240286</v>
      </c>
      <c r="P213" s="62">
        <f>I213/I$4*Populations!J$4</f>
        <v>604840.73974984465</v>
      </c>
      <c r="R213" s="62">
        <f>L213/L$4*Quanta!B$12</f>
        <v>54545.900023952934</v>
      </c>
      <c r="S213" s="62">
        <f>M213/M$4*Quanta!J$12</f>
        <v>52355.341273769132</v>
      </c>
      <c r="T213" s="62">
        <f>N213/N$4*Quanta!K$12</f>
        <v>51252.06910461776</v>
      </c>
      <c r="U213" s="62">
        <f>O213/O$4*Quanta!L$12</f>
        <v>50214.392459645853</v>
      </c>
      <c r="V213" s="62">
        <f>P213/P$4*Quanta!M$12</f>
        <v>48762.092202263899</v>
      </c>
      <c r="X213" s="62">
        <f>K213/K$4*Quanta!B$12</f>
        <v>54594.910480027276</v>
      </c>
      <c r="Y213" s="62">
        <f>L213/L$4*Quanta!J$12</f>
        <v>52386.588325717777</v>
      </c>
      <c r="Z213" s="62">
        <f>M213/M$4*Quanta!K$12</f>
        <v>51275.42958374782</v>
      </c>
      <c r="AA213" s="62">
        <f>N213/N$4*Quanta!L$12</f>
        <v>50223.565432937568</v>
      </c>
      <c r="AB213" s="62">
        <f>O213/O$4*Quanta!M$12</f>
        <v>48758.460155969988</v>
      </c>
      <c r="AC213" s="62">
        <f>P213/P$4*Quanta!N$12</f>
        <v>47438.418786875656</v>
      </c>
      <c r="AE213" s="29">
        <f>Baselines!J213/X213-1</f>
        <v>-0.16803065143713469</v>
      </c>
    </row>
    <row r="214" spans="1:31" x14ac:dyDescent="0.2">
      <c r="A214" s="20" t="s">
        <v>450</v>
      </c>
      <c r="B214" s="20" t="s">
        <v>451</v>
      </c>
      <c r="D214" s="62">
        <v>339155.12102889875</v>
      </c>
      <c r="E214" s="62">
        <f>D214*Populations!F214/Populations!$E214</f>
        <v>340649.95533284917</v>
      </c>
      <c r="F214" s="62">
        <f>D214*Populations!G214/Populations!$E214</f>
        <v>342170.99310400948</v>
      </c>
      <c r="G214" s="62">
        <f>D214*Populations!H214/Populations!$E214</f>
        <v>343770.85127787251</v>
      </c>
      <c r="H214" s="62">
        <f>D214*Populations!I214/Populations!$E214</f>
        <v>345425.97780428344</v>
      </c>
      <c r="I214" s="62">
        <f>D214*Populations!J214/Populations!$E214</f>
        <v>347158.47069088049</v>
      </c>
      <c r="K214" s="62">
        <f t="shared" si="6"/>
        <v>339155.12102889875</v>
      </c>
      <c r="L214" s="62">
        <f>E214/E$4*Populations!F$4</f>
        <v>340788.1981121361</v>
      </c>
      <c r="M214" s="62">
        <f>F214/F$4*Populations!G$4</f>
        <v>342435.67553575133</v>
      </c>
      <c r="N214" s="62">
        <f>G214/G$4*Populations!H$4</f>
        <v>344160.08832613396</v>
      </c>
      <c r="O214" s="62">
        <f>H214/H$4*Populations!I$4</f>
        <v>345929.79255442583</v>
      </c>
      <c r="P214" s="62">
        <f>I214/I$4*Populations!J$4</f>
        <v>347772.76328644069</v>
      </c>
      <c r="R214" s="62">
        <f>L214/L$4*Quanta!B$12</f>
        <v>31571.416654624536</v>
      </c>
      <c r="S214" s="62">
        <f>M214/M$4*Quanta!J$12</f>
        <v>30250.37399039427</v>
      </c>
      <c r="T214" s="62">
        <f>N214/N$4*Quanta!K$12</f>
        <v>29562.934744970236</v>
      </c>
      <c r="U214" s="62">
        <f>O214/O$4*Quanta!L$12</f>
        <v>28917.958861318813</v>
      </c>
      <c r="V214" s="62">
        <f>P214/P$4*Quanta!M$12</f>
        <v>28037.34344320657</v>
      </c>
      <c r="X214" s="62">
        <f>K214/K$4*Quanta!B$12</f>
        <v>31655.069437821585</v>
      </c>
      <c r="Y214" s="62">
        <f>L214/L$4*Quanta!J$12</f>
        <v>30321.597157975841</v>
      </c>
      <c r="Z214" s="62">
        <f>M214/M$4*Quanta!K$12</f>
        <v>29626.412199582479</v>
      </c>
      <c r="AA214" s="62">
        <f>N214/N$4*Quanta!L$12</f>
        <v>28969.678951359667</v>
      </c>
      <c r="AB214" s="62">
        <f>O214/O$4*Quanta!M$12</f>
        <v>28079.502227667435</v>
      </c>
      <c r="AC214" s="62">
        <f>P214/P$4*Quanta!N$12</f>
        <v>27276.254562935774</v>
      </c>
      <c r="AE214" s="29">
        <f>Baselines!J214/X214-1</f>
        <v>-9.7321099426354807E-2</v>
      </c>
    </row>
    <row r="215" spans="1:31" x14ac:dyDescent="0.2">
      <c r="A215" s="20" t="s">
        <v>452</v>
      </c>
      <c r="B215" s="20" t="s">
        <v>453</v>
      </c>
      <c r="D215" s="62">
        <v>278099.37890061643</v>
      </c>
      <c r="E215" s="62">
        <f>D215*Populations!F215/Populations!$E215</f>
        <v>280445.8470768003</v>
      </c>
      <c r="F215" s="62">
        <f>D215*Populations!G215/Populations!$E215</f>
        <v>282742.76156712475</v>
      </c>
      <c r="G215" s="62">
        <f>D215*Populations!H215/Populations!$E215</f>
        <v>285053.89312959358</v>
      </c>
      <c r="H215" s="62">
        <f>D215*Populations!I215/Populations!$E215</f>
        <v>287334.84839420469</v>
      </c>
      <c r="I215" s="62">
        <f>D215*Populations!J215/Populations!$E215</f>
        <v>289590.31346912682</v>
      </c>
      <c r="K215" s="62">
        <f t="shared" si="6"/>
        <v>278099.37890061643</v>
      </c>
      <c r="L215" s="62">
        <f>E215/E$4*Populations!F$4</f>
        <v>280559.65778698074</v>
      </c>
      <c r="M215" s="62">
        <f>F215/F$4*Populations!G$4</f>
        <v>282961.47397465556</v>
      </c>
      <c r="N215" s="62">
        <f>G215/G$4*Populations!H$4</f>
        <v>285376.64747466025</v>
      </c>
      <c r="O215" s="62">
        <f>H215/H$4*Populations!I$4</f>
        <v>287753.93538867781</v>
      </c>
      <c r="P215" s="62">
        <f>I215/I$4*Populations!J$4</f>
        <v>290102.73992657725</v>
      </c>
      <c r="R215" s="62">
        <f>L215/L$4*Quanta!B$12</f>
        <v>25991.703649188683</v>
      </c>
      <c r="S215" s="62">
        <f>M215/M$4*Quanta!J$12</f>
        <v>24996.491382548393</v>
      </c>
      <c r="T215" s="62">
        <f>N215/N$4*Quanta!K$12</f>
        <v>24513.508373571396</v>
      </c>
      <c r="U215" s="62">
        <f>O215/O$4*Quanta!L$12</f>
        <v>24054.755169557058</v>
      </c>
      <c r="V215" s="62">
        <f>P215/P$4*Quanta!M$12</f>
        <v>23388.00220084345</v>
      </c>
      <c r="X215" s="62">
        <f>K215/K$4*Quanta!B$12</f>
        <v>25956.427026687768</v>
      </c>
      <c r="Y215" s="62">
        <f>L215/L$4*Quanta!J$12</f>
        <v>24962.76857391981</v>
      </c>
      <c r="Z215" s="62">
        <f>M215/M$4*Quanta!K$12</f>
        <v>24480.899227158214</v>
      </c>
      <c r="AA215" s="62">
        <f>N215/N$4*Quanta!L$12</f>
        <v>24021.58221705824</v>
      </c>
      <c r="AB215" s="62">
        <f>O215/O$4*Quanta!M$12</f>
        <v>23357.303833537866</v>
      </c>
      <c r="AC215" s="62">
        <f>P215/P$4*Quanta!N$12</f>
        <v>22753.122207920154</v>
      </c>
      <c r="AE215" s="29">
        <f>Baselines!J215/X215-1</f>
        <v>-0.16686054001702677</v>
      </c>
    </row>
    <row r="216" spans="1:31" x14ac:dyDescent="0.2">
      <c r="A216" s="20" t="s">
        <v>454</v>
      </c>
      <c r="B216" s="20" t="s">
        <v>455</v>
      </c>
      <c r="D216" s="62">
        <v>206143.91347346906</v>
      </c>
      <c r="E216" s="62">
        <f>D216*Populations!F216/Populations!$E216</f>
        <v>208594.8453523349</v>
      </c>
      <c r="F216" s="62">
        <f>D216*Populations!G216/Populations!$E216</f>
        <v>210997.58861054946</v>
      </c>
      <c r="G216" s="62">
        <f>D216*Populations!H216/Populations!$E216</f>
        <v>213376.65073463446</v>
      </c>
      <c r="H216" s="62">
        <f>D216*Populations!I216/Populations!$E216</f>
        <v>215722.72930531058</v>
      </c>
      <c r="I216" s="62">
        <f>D216*Populations!J216/Populations!$E216</f>
        <v>218035.04377685927</v>
      </c>
      <c r="K216" s="62">
        <f t="shared" si="6"/>
        <v>206143.91347346906</v>
      </c>
      <c r="L216" s="62">
        <f>E216/E$4*Populations!F$4</f>
        <v>208679.49744377067</v>
      </c>
      <c r="M216" s="62">
        <f>F216/F$4*Populations!G$4</f>
        <v>211160.80336565911</v>
      </c>
      <c r="N216" s="62">
        <f>G216/G$4*Populations!H$4</f>
        <v>213618.24800034543</v>
      </c>
      <c r="O216" s="62">
        <f>H216/H$4*Populations!I$4</f>
        <v>216037.36775160188</v>
      </c>
      <c r="P216" s="62">
        <f>I216/I$4*Populations!J$4</f>
        <v>218420.85407467</v>
      </c>
      <c r="R216" s="62">
        <f>L216/L$4*Quanta!B$12</f>
        <v>19332.557282124722</v>
      </c>
      <c r="S216" s="62">
        <f>M216/M$4*Quanta!J$12</f>
        <v>18653.702666725792</v>
      </c>
      <c r="T216" s="62">
        <f>N216/N$4*Quanta!K$12</f>
        <v>18349.548771572459</v>
      </c>
      <c r="U216" s="62">
        <f>O216/O$4*Quanta!L$12</f>
        <v>18059.617435712815</v>
      </c>
      <c r="V216" s="62">
        <f>P216/P$4*Quanta!M$12</f>
        <v>17609.028501769375</v>
      </c>
      <c r="X216" s="62">
        <f>K216/K$4*Quanta!B$12</f>
        <v>19240.458098909032</v>
      </c>
      <c r="Y216" s="62">
        <f>L216/L$4*Quanta!J$12</f>
        <v>18567.238219138111</v>
      </c>
      <c r="Z216" s="62">
        <f>M216/M$4*Quanta!K$12</f>
        <v>18268.940556845868</v>
      </c>
      <c r="AA216" s="62">
        <f>N216/N$4*Quanta!L$12</f>
        <v>17981.318208105578</v>
      </c>
      <c r="AB216" s="62">
        <f>O216/O$4*Quanta!M$12</f>
        <v>17535.991058318872</v>
      </c>
      <c r="AC216" s="62">
        <f>P216/P$4*Quanta!N$12</f>
        <v>17131.021881341308</v>
      </c>
      <c r="AE216" s="29">
        <f>Baselines!J216/X216-1</f>
        <v>-6.582265829631373E-2</v>
      </c>
    </row>
    <row r="217" spans="1:31" x14ac:dyDescent="0.2">
      <c r="A217" s="20" t="s">
        <v>456</v>
      </c>
      <c r="B217" s="20" t="s">
        <v>457</v>
      </c>
      <c r="D217" s="62">
        <v>467722.15460999461</v>
      </c>
      <c r="E217" s="62">
        <f>D217*Populations!F217/Populations!$E217</f>
        <v>470415.94031753967</v>
      </c>
      <c r="F217" s="62">
        <f>D217*Populations!G217/Populations!$E217</f>
        <v>473110.44054583344</v>
      </c>
      <c r="G217" s="62">
        <f>D217*Populations!H217/Populations!$E217</f>
        <v>475860.47931323992</v>
      </c>
      <c r="H217" s="62">
        <f>D217*Populations!I217/Populations!$E217</f>
        <v>478641.61711344845</v>
      </c>
      <c r="I217" s="62">
        <f>D217*Populations!J217/Populations!$E217</f>
        <v>481517.32656258781</v>
      </c>
      <c r="K217" s="62">
        <f t="shared" si="6"/>
        <v>467722.15460999461</v>
      </c>
      <c r="L217" s="62">
        <f>E217/E$4*Populations!F$4</f>
        <v>470606.84481053107</v>
      </c>
      <c r="M217" s="62">
        <f>F217/F$4*Populations!G$4</f>
        <v>473476.40967942408</v>
      </c>
      <c r="N217" s="62">
        <f>G217/G$4*Populations!H$4</f>
        <v>476399.27580416884</v>
      </c>
      <c r="O217" s="62">
        <f>H217/H$4*Populations!I$4</f>
        <v>479339.73110089847</v>
      </c>
      <c r="P217" s="62">
        <f>I217/I$4*Populations!J$4</f>
        <v>482369.3654823142</v>
      </c>
      <c r="R217" s="62">
        <f>L217/L$4*Quanta!B$12</f>
        <v>43598.120065010531</v>
      </c>
      <c r="S217" s="62">
        <f>M217/M$4*Quanta!J$12</f>
        <v>41826.361829920847</v>
      </c>
      <c r="T217" s="62">
        <f>N217/N$4*Quanta!K$12</f>
        <v>40922.120782941071</v>
      </c>
      <c r="U217" s="62">
        <f>O217/O$4*Quanta!L$12</f>
        <v>40070.346419759553</v>
      </c>
      <c r="V217" s="62">
        <f>P217/P$4*Quanta!M$12</f>
        <v>38888.484074211505</v>
      </c>
      <c r="X217" s="62">
        <f>K217/K$4*Quanta!B$12</f>
        <v>43654.883455306372</v>
      </c>
      <c r="Y217" s="62">
        <f>L217/L$4*Quanta!J$12</f>
        <v>41872.198765039364</v>
      </c>
      <c r="Z217" s="62">
        <f>M217/M$4*Quanta!K$12</f>
        <v>40963.626987739175</v>
      </c>
      <c r="AA217" s="62">
        <f>N217/N$4*Quanta!L$12</f>
        <v>40100.913908496994</v>
      </c>
      <c r="AB217" s="62">
        <f>O217/O$4*Quanta!M$12</f>
        <v>38908.5338613602</v>
      </c>
      <c r="AC217" s="62">
        <f>P217/P$4*Quanta!N$12</f>
        <v>37832.835101639466</v>
      </c>
      <c r="AE217" s="29">
        <f>Baselines!J217/X217-1</f>
        <v>-0.19376717530277066</v>
      </c>
    </row>
    <row r="218" spans="1:31" x14ac:dyDescent="0.2">
      <c r="D218" s="3"/>
      <c r="E218" s="3"/>
      <c r="F218" s="3"/>
      <c r="G218" s="3"/>
      <c r="H218" s="3"/>
      <c r="I218" s="3"/>
      <c r="K218" s="3"/>
      <c r="L218" s="3"/>
      <c r="M218" s="3"/>
      <c r="N218" s="3"/>
      <c r="O218" s="3"/>
      <c r="P218" s="3"/>
      <c r="R218" s="3"/>
      <c r="S218" s="3"/>
      <c r="T218" s="3"/>
      <c r="U218" s="3"/>
      <c r="V218" s="3"/>
      <c r="X218" s="3"/>
      <c r="Y218" s="3"/>
      <c r="Z218" s="3"/>
      <c r="AA218" s="3"/>
      <c r="AB218" s="3"/>
      <c r="AC218" s="3"/>
      <c r="AE218" s="61"/>
    </row>
    <row r="219" spans="1:31" x14ac:dyDescent="0.2">
      <c r="A219" s="2"/>
      <c r="B219" s="23" t="s">
        <v>458</v>
      </c>
      <c r="D219" s="63">
        <f t="shared" ref="D219:I219" si="7">SUM(D9:D217)</f>
        <v>57329179.000000022</v>
      </c>
      <c r="E219" s="63">
        <f t="shared" si="7"/>
        <v>57734429.731219888</v>
      </c>
      <c r="F219" s="63">
        <f t="shared" si="7"/>
        <v>58128760.131027602</v>
      </c>
      <c r="G219" s="63">
        <f t="shared" si="7"/>
        <v>58525945.052728675</v>
      </c>
      <c r="H219" s="63">
        <f t="shared" si="7"/>
        <v>58912903.593951382</v>
      </c>
      <c r="I219" s="63">
        <f t="shared" si="7"/>
        <v>59297412.378113873</v>
      </c>
      <c r="K219" s="63">
        <f t="shared" ref="K219:P219" si="8">SUM(K9:K217)</f>
        <v>57329179.000000022</v>
      </c>
      <c r="L219" s="63">
        <f t="shared" si="8"/>
        <v>57757859.553832904</v>
      </c>
      <c r="M219" s="63">
        <f t="shared" si="8"/>
        <v>58173724.964095563</v>
      </c>
      <c r="N219" s="63">
        <f t="shared" si="8"/>
        <v>58592211.479955897</v>
      </c>
      <c r="O219" s="63">
        <f t="shared" si="8"/>
        <v>58998829.933345437</v>
      </c>
      <c r="P219" s="63">
        <f t="shared" si="8"/>
        <v>59402338.411712468</v>
      </c>
      <c r="R219" s="63">
        <f>SUM(R9:R217)</f>
        <v>5350823.3534933776</v>
      </c>
      <c r="S219" s="63">
        <f>SUM(S9:S217)</f>
        <v>5138999.9999999953</v>
      </c>
      <c r="T219" s="63">
        <f>SUM(T9:T217)</f>
        <v>5032999.9999999963</v>
      </c>
      <c r="U219" s="63">
        <f>SUM(U9:U217)</f>
        <v>4932000.0000000019</v>
      </c>
      <c r="V219" s="63">
        <f>SUM(V9:V217)</f>
        <v>4789000.0000000047</v>
      </c>
      <c r="X219" s="63">
        <f t="shared" ref="X219:AC219" si="9">SUM(X9:X217)</f>
        <v>5350823.3534933757</v>
      </c>
      <c r="Y219" s="63">
        <f t="shared" si="9"/>
        <v>5138999.9999999991</v>
      </c>
      <c r="Z219" s="63">
        <f t="shared" si="9"/>
        <v>5033000.0000000019</v>
      </c>
      <c r="AA219" s="63">
        <f t="shared" si="9"/>
        <v>4932000.0000000019</v>
      </c>
      <c r="AB219" s="63">
        <f t="shared" si="9"/>
        <v>4789000.0000000028</v>
      </c>
      <c r="AC219" s="63">
        <f t="shared" si="9"/>
        <v>4659000</v>
      </c>
      <c r="AE219" s="30">
        <f>Baselines!J219/X219-1</f>
        <v>0</v>
      </c>
    </row>
    <row r="220" spans="1:31" x14ac:dyDescent="0.2">
      <c r="D220" s="3"/>
      <c r="E220" s="3"/>
      <c r="F220" s="3"/>
      <c r="G220" s="3"/>
      <c r="H220" s="3"/>
      <c r="I220" s="3"/>
      <c r="K220" s="3"/>
      <c r="L220" s="3"/>
      <c r="M220" s="3"/>
      <c r="N220" s="3"/>
      <c r="O220" s="3"/>
      <c r="P220" s="3"/>
      <c r="R220" s="3"/>
      <c r="S220" s="3"/>
      <c r="T220" s="3"/>
      <c r="U220" s="3"/>
      <c r="V220" s="3"/>
      <c r="X220" s="3"/>
      <c r="Y220" s="3"/>
      <c r="Z220" s="3"/>
      <c r="AA220" s="3"/>
      <c r="AB220" s="3"/>
      <c r="AC220" s="3"/>
      <c r="AE220" s="61"/>
    </row>
    <row r="221" spans="1:31" x14ac:dyDescent="0.2">
      <c r="B221" s="14" t="s">
        <v>489</v>
      </c>
      <c r="C221" s="1"/>
      <c r="D221" s="1"/>
      <c r="E221" s="1"/>
      <c r="F221" s="1"/>
      <c r="G221" s="1"/>
      <c r="H221" s="1"/>
      <c r="I221" s="1"/>
      <c r="K221" s="1"/>
      <c r="L221" s="1"/>
      <c r="M221" s="1"/>
      <c r="N221" s="1"/>
      <c r="O221" s="1"/>
      <c r="P221" s="1"/>
      <c r="R221" s="1"/>
      <c r="S221" s="1"/>
      <c r="T221" s="1"/>
      <c r="U221" s="1"/>
      <c r="V221" s="1"/>
      <c r="X221" s="1"/>
      <c r="Y221" s="1"/>
      <c r="Z221" s="1"/>
      <c r="AA221" s="1"/>
      <c r="AB221" s="1"/>
      <c r="AC221" s="1"/>
    </row>
    <row r="222" spans="1:31" x14ac:dyDescent="0.2">
      <c r="C222" s="1"/>
      <c r="D222" s="1"/>
      <c r="E222" s="1"/>
      <c r="F222" s="1"/>
      <c r="G222" s="1"/>
      <c r="H222" s="1"/>
      <c r="I222" s="1"/>
      <c r="K222" s="1"/>
      <c r="L222" s="1"/>
      <c r="M222" s="1"/>
      <c r="N222" s="1"/>
      <c r="O222" s="1"/>
      <c r="P222" s="1"/>
      <c r="R222" s="1"/>
      <c r="S222" s="1"/>
      <c r="T222" s="1"/>
      <c r="U222" s="1"/>
      <c r="V222" s="1"/>
      <c r="X222" s="1"/>
      <c r="Y222" s="1"/>
      <c r="Z222" s="1"/>
      <c r="AA222" s="1"/>
      <c r="AB222" s="1"/>
      <c r="AC222" s="1"/>
    </row>
    <row r="223" spans="1:31" x14ac:dyDescent="0.2">
      <c r="B223" s="1" t="s">
        <v>484</v>
      </c>
      <c r="C223" s="1"/>
      <c r="D223" s="33">
        <f>SUMIF('CCG characteristics'!$D$7:$D$215,$B223,D$9:D$217)</f>
        <v>18434643.064297635</v>
      </c>
      <c r="E223" s="33">
        <f>SUMIF('CCG characteristics'!$D$7:$D$215,$B223,E$9:E$217)</f>
        <v>18511790.955712333</v>
      </c>
      <c r="F223" s="33">
        <f>SUMIF('CCG characteristics'!$D$7:$D$215,$B223,F$9:F$217)</f>
        <v>18587087.774908073</v>
      </c>
      <c r="G223" s="33">
        <f>SUMIF('CCG characteristics'!$D$7:$D$215,$B223,G$9:G$217)</f>
        <v>18663036.585682143</v>
      </c>
      <c r="H223" s="33">
        <f>SUMIF('CCG characteristics'!$D$7:$D$215,$B223,H$9:H$217)</f>
        <v>18736575.424850281</v>
      </c>
      <c r="I223" s="33">
        <f>SUMIF('CCG characteristics'!$D$7:$D$215,$B223,I$9:I$217)</f>
        <v>18809210.751875404</v>
      </c>
      <c r="K223" s="33">
        <f>SUMIF('CCG characteristics'!$D$7:$D$215,$B223,K$9:K$217)</f>
        <v>18434643.064297635</v>
      </c>
      <c r="L223" s="33">
        <f>SUMIF('CCG characteristics'!$D$7:$D$215,$B223,L$9:L$217)</f>
        <v>18519303.422369771</v>
      </c>
      <c r="M223" s="33">
        <f>SUMIF('CCG characteristics'!$D$7:$D$215,$B223,M$9:M$217)</f>
        <v>18601465.602632847</v>
      </c>
      <c r="N223" s="33">
        <f>SUMIF('CCG characteristics'!$D$7:$D$215,$B223,N$9:N$217)</f>
        <v>18684167.94468249</v>
      </c>
      <c r="O223" s="33">
        <f>SUMIF('CCG characteristics'!$D$7:$D$215,$B223,O$9:O$217)</f>
        <v>18763903.314681262</v>
      </c>
      <c r="P223" s="33">
        <f>SUMIF('CCG characteristics'!$D$7:$D$215,$B223,P$9:P$217)</f>
        <v>18842493.416331824</v>
      </c>
      <c r="R223" s="33">
        <f>SUMIF('CCG characteristics'!$D$7:$D$215,$B223,R$9:R$217)</f>
        <v>1715671.6334075073</v>
      </c>
      <c r="S223" s="33">
        <f>SUMIF('CCG characteristics'!$D$7:$D$215,$B223,S$9:S$217)</f>
        <v>1643232.0913080517</v>
      </c>
      <c r="T223" s="33">
        <f>SUMIF('CCG characteristics'!$D$7:$D$215,$B223,T$9:T$217)</f>
        <v>1604947.3964258321</v>
      </c>
      <c r="U223" s="33">
        <f>SUMIF('CCG characteristics'!$D$7:$D$215,$B223,U$9:U$217)</f>
        <v>1568566.2114411425</v>
      </c>
      <c r="V223" s="33">
        <f>SUMIF('CCG characteristics'!$D$7:$D$215,$B223,V$9:V$217)</f>
        <v>1519076.5781877202</v>
      </c>
      <c r="X223" s="33">
        <f>SUMIF('CCG characteristics'!$D$7:$D$215,$B223,X$9:X$217)</f>
        <v>1720598.8353986102</v>
      </c>
      <c r="Y223" s="33">
        <f>SUMIF('CCG characteristics'!$D$7:$D$215,$B223,Y$9:Y$217)</f>
        <v>1647753.2412511737</v>
      </c>
      <c r="Z223" s="33">
        <f>SUMIF('CCG characteristics'!$D$7:$D$215,$B223,Z$9:Z$217)</f>
        <v>1609337.8313978254</v>
      </c>
      <c r="AA223" s="33">
        <f>SUMIF('CCG characteristics'!$D$7:$D$215,$B223,AA$9:AA$217)</f>
        <v>1572740.0276519381</v>
      </c>
      <c r="AB223" s="33">
        <f>SUMIF('CCG characteristics'!$D$7:$D$215,$B223,AB$9:AB$217)</f>
        <v>1523086.6963892204</v>
      </c>
      <c r="AC223" s="33">
        <f>SUMIF('CCG characteristics'!$D$7:$D$215,$B223,AC$9:AC$217)</f>
        <v>1477840.421335683</v>
      </c>
      <c r="AE223" s="29">
        <f>Baselines!J223/X223-1</f>
        <v>7.4669428729308152E-3</v>
      </c>
    </row>
    <row r="224" spans="1:31" x14ac:dyDescent="0.2">
      <c r="B224" s="1" t="s">
        <v>485</v>
      </c>
      <c r="C224" s="1"/>
      <c r="D224" s="33">
        <f>SUMIF('CCG characteristics'!$D$7:$D$215,$B224,D$9:D$217)</f>
        <v>17498409.149711672</v>
      </c>
      <c r="E224" s="33">
        <f>SUMIF('CCG characteristics'!$D$7:$D$215,$B224,E$9:E$217)</f>
        <v>17622474.418235794</v>
      </c>
      <c r="F224" s="33">
        <f>SUMIF('CCG characteristics'!$D$7:$D$215,$B224,F$9:F$217)</f>
        <v>17744438.666041333</v>
      </c>
      <c r="G224" s="33">
        <f>SUMIF('CCG characteristics'!$D$7:$D$215,$B224,G$9:G$217)</f>
        <v>17867494.667151075</v>
      </c>
      <c r="H224" s="33">
        <f>SUMIF('CCG characteristics'!$D$7:$D$215,$B224,H$9:H$217)</f>
        <v>17988759.578123588</v>
      </c>
      <c r="I224" s="33">
        <f>SUMIF('CCG characteristics'!$D$7:$D$215,$B224,I$9:I$217)</f>
        <v>18109915.334675316</v>
      </c>
      <c r="K224" s="33">
        <f>SUMIF('CCG characteristics'!$D$7:$D$215,$B224,K$9:K$217)</f>
        <v>17498409.149711672</v>
      </c>
      <c r="L224" s="33">
        <f>SUMIF('CCG characteristics'!$D$7:$D$215,$B224,L$9:L$217)</f>
        <v>17629625.981896225</v>
      </c>
      <c r="M224" s="33">
        <f>SUMIF('CCG characteristics'!$D$7:$D$215,$B224,M$9:M$217)</f>
        <v>17758164.672250725</v>
      </c>
      <c r="N224" s="33">
        <f>SUMIF('CCG characteristics'!$D$7:$D$215,$B224,N$9:N$217)</f>
        <v>17887725.268024351</v>
      </c>
      <c r="O224" s="33">
        <f>SUMIF('CCG characteristics'!$D$7:$D$215,$B224,O$9:O$217)</f>
        <v>18014996.754811443</v>
      </c>
      <c r="P224" s="33">
        <f>SUMIF('CCG characteristics'!$D$7:$D$215,$B224,P$9:P$217)</f>
        <v>18141960.604589574</v>
      </c>
      <c r="R224" s="33">
        <f>SUMIF('CCG characteristics'!$D$7:$D$215,$B224,R$9:R$217)</f>
        <v>1633249.832074566</v>
      </c>
      <c r="S224" s="33">
        <f>SUMIF('CCG characteristics'!$D$7:$D$215,$B224,S$9:S$217)</f>
        <v>1568735.8563856983</v>
      </c>
      <c r="T224" s="33">
        <f>SUMIF('CCG characteristics'!$D$7:$D$215,$B224,T$9:T$217)</f>
        <v>1536533.9351419597</v>
      </c>
      <c r="U224" s="33">
        <f>SUMIF('CCG characteristics'!$D$7:$D$215,$B224,U$9:U$217)</f>
        <v>1505961.4588138307</v>
      </c>
      <c r="V224" s="33">
        <f>SUMIF('CCG characteristics'!$D$7:$D$215,$B224,V$9:V$217)</f>
        <v>1462599.8177581641</v>
      </c>
      <c r="X224" s="33">
        <f>SUMIF('CCG characteristics'!$D$7:$D$215,$B224,X$9:X$217)</f>
        <v>1633215.3706101279</v>
      </c>
      <c r="Y224" s="33">
        <f>SUMIF('CCG characteristics'!$D$7:$D$215,$B224,Y$9:Y$217)</f>
        <v>1568594.276533443</v>
      </c>
      <c r="Z224" s="33">
        <f>SUMIF('CCG characteristics'!$D$7:$D$215,$B224,Z$9:Z$217)</f>
        <v>1536378.1991027854</v>
      </c>
      <c r="AA224" s="33">
        <f>SUMIF('CCG characteristics'!$D$7:$D$215,$B224,AA$9:AA$217)</f>
        <v>1505699.4572064667</v>
      </c>
      <c r="AB224" s="33">
        <f>SUMIF('CCG characteristics'!$D$7:$D$215,$B224,AB$9:AB$217)</f>
        <v>1462297.1261677681</v>
      </c>
      <c r="AC224" s="33">
        <f>SUMIF('CCG characteristics'!$D$7:$D$215,$B224,AC$9:AC$217)</f>
        <v>1422896.7531708684</v>
      </c>
      <c r="AE224" s="29">
        <f>Baselines!J224/X224-1</f>
        <v>-5.0504221160228902E-2</v>
      </c>
    </row>
    <row r="225" spans="2:31" s="91" customFormat="1" x14ac:dyDescent="0.2">
      <c r="B225" s="1" t="s">
        <v>284</v>
      </c>
      <c r="C225" s="1"/>
      <c r="D225" s="33">
        <f>SUMIF('CCG characteristics'!$D$7:$D$215,$B225,D$9:D$217)</f>
        <v>7417147.2784790695</v>
      </c>
      <c r="E225" s="33">
        <f>SUMIF('CCG characteristics'!$D$7:$D$215,$B225,E$9:E$217)</f>
        <v>7517785.660281389</v>
      </c>
      <c r="F225" s="33">
        <f>SUMIF('CCG characteristics'!$D$7:$D$215,$B225,F$9:F$217)</f>
        <v>7613396.6182049885</v>
      </c>
      <c r="G225" s="33">
        <f>SUMIF('CCG characteristics'!$D$7:$D$215,$B225,G$9:G$217)</f>
        <v>7708997.7870080406</v>
      </c>
      <c r="H225" s="33">
        <f>SUMIF('CCG characteristics'!$D$7:$D$215,$B225,H$9:H$217)</f>
        <v>7800010.5354953585</v>
      </c>
      <c r="I225" s="33">
        <f>SUMIF('CCG characteristics'!$D$7:$D$215,$B225,I$9:I$217)</f>
        <v>7889269.8737088013</v>
      </c>
      <c r="K225" s="33">
        <f>SUMIF('CCG characteristics'!$D$7:$D$215,$B225,K$9:K$217)</f>
        <v>7417147.2784790695</v>
      </c>
      <c r="L225" s="33">
        <f>SUMIF('CCG characteristics'!$D$7:$D$215,$B225,L$9:L$217)</f>
        <v>7520836.5327899307</v>
      </c>
      <c r="M225" s="33">
        <f>SUMIF('CCG characteristics'!$D$7:$D$215,$B225,M$9:M$217)</f>
        <v>7619285.8734935252</v>
      </c>
      <c r="N225" s="33">
        <f>SUMIF('CCG characteristics'!$D$7:$D$215,$B225,N$9:N$217)</f>
        <v>7717726.3558570724</v>
      </c>
      <c r="O225" s="33">
        <f>SUMIF('CCG characteristics'!$D$7:$D$215,$B225,O$9:O$217)</f>
        <v>7811387.0983816488</v>
      </c>
      <c r="P225" s="33">
        <f>SUMIF('CCG characteristics'!$D$7:$D$215,$B225,P$9:P$217)</f>
        <v>7903229.8386151735</v>
      </c>
      <c r="R225" s="33">
        <f>SUMIF('CCG characteristics'!$D$7:$D$215,$B225,R$9:R$217)</f>
        <v>696747.9070090981</v>
      </c>
      <c r="S225" s="33">
        <f>SUMIF('CCG characteristics'!$D$7:$D$215,$B225,S$9:S$217)</f>
        <v>673078.95666041202</v>
      </c>
      <c r="T225" s="33">
        <f>SUMIF('CCG characteristics'!$D$7:$D$215,$B225,T$9:T$217)</f>
        <v>662943.34635784721</v>
      </c>
      <c r="U225" s="33">
        <f>SUMIF('CCG characteristics'!$D$7:$D$215,$B225,U$9:U$217)</f>
        <v>652991.95276826981</v>
      </c>
      <c r="V225" s="33">
        <f>SUMIF('CCG characteristics'!$D$7:$D$215,$B225,V$9:V$217)</f>
        <v>637156.19130686286</v>
      </c>
      <c r="X225" s="33">
        <f>SUMIF('CCG characteristics'!$D$7:$D$215,$B225,X$9:X$217)</f>
        <v>692280.01458010799</v>
      </c>
      <c r="Y225" s="33">
        <f>SUMIF('CCG characteristics'!$D$7:$D$215,$B225,Y$9:Y$217)</f>
        <v>669165.7073265384</v>
      </c>
      <c r="Z225" s="33">
        <f>SUMIF('CCG characteristics'!$D$7:$D$215,$B225,Z$9:Z$217)</f>
        <v>659195.63900989585</v>
      </c>
      <c r="AA225" s="33">
        <f>SUMIF('CCG characteristics'!$D$7:$D$215,$B225,AA$9:AA$217)</f>
        <v>649639.6948612961</v>
      </c>
      <c r="AB225" s="33">
        <f>SUMIF('CCG characteristics'!$D$7:$D$215,$B225,AB$9:AB$217)</f>
        <v>634058.89331047109</v>
      </c>
      <c r="AC225" s="33">
        <f>SUMIF('CCG characteristics'!$D$7:$D$215,$B225,AC$9:AC$217)</f>
        <v>619860.24124006554</v>
      </c>
      <c r="AE225" s="29">
        <f>Baselines!J225/X225-1</f>
        <v>0.22814982976479192</v>
      </c>
    </row>
    <row r="226" spans="2:31" s="91" customFormat="1" x14ac:dyDescent="0.2">
      <c r="B226" s="1" t="s">
        <v>486</v>
      </c>
      <c r="C226" s="1"/>
      <c r="D226" s="33">
        <f>SUMIF('CCG characteristics'!$D$7:$D$215,$B226,D$9:D$217)</f>
        <v>13978979.507511625</v>
      </c>
      <c r="E226" s="33">
        <f>SUMIF('CCG characteristics'!$D$7:$D$215,$B226,E$9:E$217)</f>
        <v>14082378.696990365</v>
      </c>
      <c r="F226" s="33">
        <f>SUMIF('CCG characteristics'!$D$7:$D$215,$B226,F$9:F$217)</f>
        <v>14183837.071873212</v>
      </c>
      <c r="G226" s="33">
        <f>SUMIF('CCG characteristics'!$D$7:$D$215,$B226,G$9:G$217)</f>
        <v>14286416.012887448</v>
      </c>
      <c r="H226" s="33">
        <f>SUMIF('CCG characteristics'!$D$7:$D$215,$B226,H$9:H$217)</f>
        <v>14387558.055482136</v>
      </c>
      <c r="I226" s="33">
        <f>SUMIF('CCG characteristics'!$D$7:$D$215,$B226,I$9:I$217)</f>
        <v>14489016.417854335</v>
      </c>
      <c r="K226" s="33">
        <f>SUMIF('CCG characteristics'!$D$7:$D$215,$B226,K$9:K$217)</f>
        <v>13978979.507511625</v>
      </c>
      <c r="L226" s="33">
        <f>SUMIF('CCG characteristics'!$D$7:$D$215,$B226,L$9:L$217)</f>
        <v>14088093.616776988</v>
      </c>
      <c r="M226" s="33">
        <f>SUMIF('CCG characteristics'!$D$7:$D$215,$B226,M$9:M$217)</f>
        <v>14194808.815718465</v>
      </c>
      <c r="N226" s="33">
        <f>SUMIF('CCG characteristics'!$D$7:$D$215,$B226,N$9:N$217)</f>
        <v>14302591.911391996</v>
      </c>
      <c r="O226" s="33">
        <f>SUMIF('CCG characteristics'!$D$7:$D$215,$B226,O$9:O$217)</f>
        <v>14408542.765471114</v>
      </c>
      <c r="P226" s="33">
        <f>SUMIF('CCG characteristics'!$D$7:$D$215,$B226,P$9:P$217)</f>
        <v>14514654.552175889</v>
      </c>
      <c r="R226" s="33">
        <f>SUMIF('CCG characteristics'!$D$7:$D$215,$B226,R$9:R$217)</f>
        <v>1305153.9810022048</v>
      </c>
      <c r="S226" s="33">
        <f>SUMIF('CCG characteristics'!$D$7:$D$215,$B226,S$9:S$217)</f>
        <v>1253953.0956458377</v>
      </c>
      <c r="T226" s="33">
        <f>SUMIF('CCG characteristics'!$D$7:$D$215,$B226,T$9:T$217)</f>
        <v>1228575.3220743607</v>
      </c>
      <c r="U226" s="33">
        <f>SUMIF('CCG characteristics'!$D$7:$D$215,$B226,U$9:U$217)</f>
        <v>1204480.3769767578</v>
      </c>
      <c r="V226" s="33">
        <f>SUMIF('CCG characteristics'!$D$7:$D$215,$B226,V$9:V$217)</f>
        <v>1170167.412747253</v>
      </c>
      <c r="X226" s="33">
        <f>SUMIF('CCG characteristics'!$D$7:$D$215,$B226,X$9:X$217)</f>
        <v>1304729.1329045284</v>
      </c>
      <c r="Y226" s="33">
        <f>SUMIF('CCG characteristics'!$D$7:$D$215,$B226,Y$9:Y$217)</f>
        <v>1253486.7748888463</v>
      </c>
      <c r="Z226" s="33">
        <f>SUMIF('CCG characteristics'!$D$7:$D$215,$B226,Z$9:Z$217)</f>
        <v>1228088.3304894927</v>
      </c>
      <c r="AA226" s="33">
        <f>SUMIF('CCG characteristics'!$D$7:$D$215,$B226,AA$9:AA$217)</f>
        <v>1203920.8202802993</v>
      </c>
      <c r="AB226" s="33">
        <f>SUMIF('CCG characteristics'!$D$7:$D$215,$B226,AB$9:AB$217)</f>
        <v>1169557.2841325414</v>
      </c>
      <c r="AC226" s="33">
        <f>SUMIF('CCG characteristics'!$D$7:$D$215,$B226,AC$9:AC$217)</f>
        <v>1138402.5842533829</v>
      </c>
      <c r="AE226" s="29">
        <f>Baselines!J226/X226-1</f>
        <v>-6.7682178760740341E-2</v>
      </c>
    </row>
    <row r="227" spans="2:31" s="91" customFormat="1" x14ac:dyDescent="0.2">
      <c r="C227" s="1"/>
      <c r="D227" s="1"/>
      <c r="E227" s="1"/>
      <c r="F227" s="1"/>
      <c r="G227" s="1"/>
      <c r="H227" s="1"/>
      <c r="I227" s="1"/>
      <c r="K227" s="1"/>
      <c r="L227" s="1"/>
      <c r="M227" s="1"/>
      <c r="N227" s="1"/>
      <c r="O227" s="1"/>
      <c r="P227" s="1"/>
      <c r="R227" s="1"/>
      <c r="S227" s="1"/>
      <c r="T227" s="1"/>
      <c r="U227" s="1"/>
      <c r="V227" s="1"/>
      <c r="X227" s="1"/>
      <c r="Y227" s="1"/>
      <c r="Z227" s="1"/>
      <c r="AA227" s="1"/>
      <c r="AB227" s="1"/>
      <c r="AC227" s="1"/>
      <c r="AE227" s="19"/>
    </row>
    <row r="228" spans="2:31" s="91" customFormat="1" x14ac:dyDescent="0.2">
      <c r="B228" s="1" t="s">
        <v>458</v>
      </c>
      <c r="C228" s="1"/>
      <c r="D228" s="34">
        <f>SUM(D223:D226)</f>
        <v>57329179</v>
      </c>
      <c r="E228" s="34">
        <f t="shared" ref="E228:I228" si="10">SUM(E223:E226)</f>
        <v>57734429.73121988</v>
      </c>
      <c r="F228" s="34">
        <f t="shared" si="10"/>
        <v>58128760.131027609</v>
      </c>
      <c r="G228" s="34">
        <f t="shared" si="10"/>
        <v>58525945.052728705</v>
      </c>
      <c r="H228" s="34">
        <f t="shared" si="10"/>
        <v>58912903.593951359</v>
      </c>
      <c r="I228" s="34">
        <f t="shared" si="10"/>
        <v>59297412.378113851</v>
      </c>
      <c r="K228" s="34">
        <f t="shared" ref="K228:P228" si="11">SUM(K223:K226)</f>
        <v>57329179</v>
      </c>
      <c r="L228" s="34">
        <f t="shared" si="11"/>
        <v>57757859.553832918</v>
      </c>
      <c r="M228" s="34">
        <f t="shared" si="11"/>
        <v>58173724.964095555</v>
      </c>
      <c r="N228" s="34">
        <f t="shared" si="11"/>
        <v>58592211.479955912</v>
      </c>
      <c r="O228" s="34">
        <f t="shared" si="11"/>
        <v>58998829.933345467</v>
      </c>
      <c r="P228" s="34">
        <f t="shared" si="11"/>
        <v>59402338.411712453</v>
      </c>
      <c r="R228" s="34">
        <f t="shared" ref="R228:V228" si="12">SUM(R223:R226)</f>
        <v>5350823.3534933766</v>
      </c>
      <c r="S228" s="34">
        <f t="shared" si="12"/>
        <v>5139000</v>
      </c>
      <c r="T228" s="34">
        <f t="shared" si="12"/>
        <v>5033000</v>
      </c>
      <c r="U228" s="34">
        <f t="shared" si="12"/>
        <v>4932000.0000000009</v>
      </c>
      <c r="V228" s="34">
        <f t="shared" si="12"/>
        <v>4789000</v>
      </c>
      <c r="X228" s="34">
        <f t="shared" ref="X228:AC228" si="13">SUM(X223:X226)</f>
        <v>5350823.3534933748</v>
      </c>
      <c r="Y228" s="34">
        <f t="shared" si="13"/>
        <v>5139000.0000000019</v>
      </c>
      <c r="Z228" s="34">
        <f t="shared" si="13"/>
        <v>5032999.9999999991</v>
      </c>
      <c r="AA228" s="34">
        <f t="shared" si="13"/>
        <v>4932000</v>
      </c>
      <c r="AB228" s="34">
        <f t="shared" si="13"/>
        <v>4789000.0000000009</v>
      </c>
      <c r="AC228" s="34">
        <f t="shared" si="13"/>
        <v>4659000</v>
      </c>
      <c r="AE228" s="29">
        <f>Baselines!J228/X228-1</f>
        <v>0</v>
      </c>
    </row>
    <row r="229" spans="2:31" s="91" customFormat="1" x14ac:dyDescent="0.2">
      <c r="C229" s="1"/>
      <c r="D229" s="1"/>
      <c r="E229" s="1"/>
      <c r="F229" s="1"/>
      <c r="G229" s="1"/>
      <c r="H229" s="1"/>
      <c r="I229" s="1"/>
      <c r="K229" s="1"/>
      <c r="L229" s="1"/>
      <c r="M229" s="1"/>
      <c r="N229" s="1"/>
      <c r="O229" s="1"/>
      <c r="P229" s="1"/>
      <c r="R229" s="1"/>
      <c r="S229" s="1"/>
      <c r="T229" s="1"/>
      <c r="U229" s="1"/>
      <c r="V229" s="1"/>
      <c r="X229" s="1"/>
      <c r="Y229" s="1"/>
      <c r="Z229" s="1"/>
      <c r="AA229" s="1"/>
      <c r="AB229" s="1"/>
      <c r="AC229" s="1"/>
      <c r="AE229" s="19"/>
    </row>
    <row r="230" spans="2:31" s="91" customFormat="1" x14ac:dyDescent="0.2">
      <c r="B230" s="14" t="s">
        <v>478</v>
      </c>
      <c r="C230" s="1"/>
      <c r="D230" s="1"/>
      <c r="E230" s="1"/>
      <c r="F230" s="1"/>
      <c r="G230" s="1"/>
      <c r="H230" s="1"/>
      <c r="I230" s="1"/>
      <c r="K230" s="1"/>
      <c r="L230" s="1"/>
      <c r="M230" s="1"/>
      <c r="N230" s="1"/>
      <c r="O230" s="1"/>
      <c r="P230" s="1"/>
      <c r="R230" s="1"/>
      <c r="S230" s="1"/>
      <c r="T230" s="1"/>
      <c r="U230" s="1"/>
      <c r="V230" s="1"/>
      <c r="X230" s="1"/>
      <c r="Y230" s="1"/>
      <c r="Z230" s="1"/>
      <c r="AA230" s="1"/>
      <c r="AB230" s="1"/>
      <c r="AC230" s="1"/>
      <c r="AE230" s="19"/>
    </row>
    <row r="231" spans="2:31" s="91" customFormat="1" x14ac:dyDescent="0.2">
      <c r="B231" s="1"/>
      <c r="C231" s="1"/>
      <c r="D231" s="1"/>
      <c r="E231" s="1"/>
      <c r="F231" s="1"/>
      <c r="G231" s="1"/>
      <c r="H231" s="1"/>
      <c r="I231" s="1"/>
      <c r="K231" s="1"/>
      <c r="L231" s="1"/>
      <c r="M231" s="1"/>
      <c r="N231" s="1"/>
      <c r="O231" s="1"/>
      <c r="P231" s="1"/>
      <c r="R231" s="1"/>
      <c r="S231" s="1"/>
      <c r="T231" s="1"/>
      <c r="U231" s="1"/>
      <c r="V231" s="1"/>
      <c r="X231" s="1"/>
      <c r="Y231" s="1"/>
      <c r="Z231" s="1"/>
      <c r="AA231" s="1"/>
      <c r="AB231" s="1"/>
      <c r="AC231" s="1"/>
      <c r="AE231" s="19"/>
    </row>
    <row r="232" spans="2:31" s="91" customFormat="1" x14ac:dyDescent="0.2">
      <c r="B232" s="1" t="s">
        <v>4</v>
      </c>
      <c r="C232" s="1"/>
      <c r="D232" s="33">
        <f>SUMIF('CCG characteristics'!$E$7:$E$215,$B232,D$9:D$217)</f>
        <v>1478317.5424901547</v>
      </c>
      <c r="E232" s="33">
        <f>SUMIF('CCG characteristics'!$E$7:$E$215,$B232,E$9:E$217)</f>
        <v>1483561.1388893696</v>
      </c>
      <c r="F232" s="33">
        <f>SUMIF('CCG characteristics'!$E$7:$E$215,$B232,F$9:F$217)</f>
        <v>1488656.5015796369</v>
      </c>
      <c r="G232" s="33">
        <f>SUMIF('CCG characteristics'!$E$7:$E$215,$B232,G$9:G$217)</f>
        <v>1493786.4210153685</v>
      </c>
      <c r="H232" s="33">
        <f>SUMIF('CCG characteristics'!$E$7:$E$215,$B232,H$9:H$217)</f>
        <v>1498775.9180837746</v>
      </c>
      <c r="I232" s="33">
        <f>SUMIF('CCG characteristics'!$E$7:$E$215,$B232,I$9:I$217)</f>
        <v>1503719.9932866178</v>
      </c>
      <c r="K232" s="33">
        <f>SUMIF('CCG characteristics'!$E$7:$E$215,$B232,K$9:K$217)</f>
        <v>1478317.5424901547</v>
      </c>
      <c r="L232" s="33">
        <f>SUMIF('CCG characteristics'!$E$7:$E$215,$B232,L$9:L$217)</f>
        <v>1484163.1986045446</v>
      </c>
      <c r="M232" s="33">
        <f>SUMIF('CCG characteristics'!$E$7:$E$215,$B232,M$9:M$217)</f>
        <v>1489808.0346750987</v>
      </c>
      <c r="N232" s="33">
        <f>SUMIF('CCG characteristics'!$E$7:$E$215,$B232,N$9:N$217)</f>
        <v>1495477.7715620706</v>
      </c>
      <c r="O232" s="33">
        <f>SUMIF('CCG characteristics'!$E$7:$E$215,$B232,O$9:O$217)</f>
        <v>1500961.9303214436</v>
      </c>
      <c r="P232" s="33">
        <f>SUMIF('CCG characteristics'!$E$7:$E$215,$B232,P$9:P$217)</f>
        <v>1506380.8071098654</v>
      </c>
      <c r="R232" s="33">
        <f>SUMIF('CCG characteristics'!$E$7:$E$215,$B232,R$9:R$217)</f>
        <v>137496.35399987071</v>
      </c>
      <c r="S232" s="33">
        <f>SUMIF('CCG characteristics'!$E$7:$E$215,$B232,S$9:S$217)</f>
        <v>131607.92943757068</v>
      </c>
      <c r="T232" s="33">
        <f>SUMIF('CCG characteristics'!$E$7:$E$215,$B232,T$9:T$217)</f>
        <v>128459.72927386026</v>
      </c>
      <c r="U232" s="33">
        <f>SUMIF('CCG characteristics'!$E$7:$E$215,$B232,U$9:U$217)</f>
        <v>125472.72969156658</v>
      </c>
      <c r="V232" s="33">
        <f>SUMIF('CCG characteristics'!$E$7:$E$215,$B232,V$9:V$217)</f>
        <v>121444.00166958303</v>
      </c>
      <c r="X232" s="33">
        <f>SUMIF('CCG characteristics'!$E$7:$E$215,$B232,X$9:X$217)</f>
        <v>137978.88210182203</v>
      </c>
      <c r="Y232" s="33">
        <f>SUMIF('CCG characteristics'!$E$7:$E$215,$B232,Y$9:Y$217)</f>
        <v>132053.27788367821</v>
      </c>
      <c r="Z232" s="33">
        <f>SUMIF('CCG characteristics'!$E$7:$E$215,$B232,Z$9:Z$217)</f>
        <v>128893.30781461243</v>
      </c>
      <c r="AA232" s="33">
        <f>SUMIF('CCG characteristics'!$E$7:$E$215,$B232,AA$9:AA$217)</f>
        <v>125881.85670150582</v>
      </c>
      <c r="AB232" s="33">
        <f>SUMIF('CCG characteristics'!$E$7:$E$215,$B232,AB$9:AB$217)</f>
        <v>121834.73286555399</v>
      </c>
      <c r="AC232" s="33">
        <f>SUMIF('CCG characteristics'!$E$7:$E$215,$B232,AC$9:AC$217)</f>
        <v>118147.33843779229</v>
      </c>
      <c r="AE232" s="29">
        <f>Baselines!J232/X232-1</f>
        <v>-5.231830341177246E-3</v>
      </c>
    </row>
    <row r="233" spans="2:31" s="91" customFormat="1" x14ac:dyDescent="0.2">
      <c r="B233" s="1" t="s">
        <v>9</v>
      </c>
      <c r="C233" s="1"/>
      <c r="D233" s="33">
        <f>SUMIF('CCG characteristics'!$E$7:$E$215,$B233,D$9:D$217)</f>
        <v>2290138.5876127249</v>
      </c>
      <c r="E233" s="33">
        <f>SUMIF('CCG characteristics'!$E$7:$E$215,$B233,E$9:E$217)</f>
        <v>2294879.903520436</v>
      </c>
      <c r="F233" s="33">
        <f>SUMIF('CCG characteristics'!$E$7:$E$215,$B233,F$9:F$217)</f>
        <v>2299537.9204253992</v>
      </c>
      <c r="G233" s="33">
        <f>SUMIF('CCG characteristics'!$E$7:$E$215,$B233,G$9:G$217)</f>
        <v>2304330.2810759251</v>
      </c>
      <c r="H233" s="33">
        <f>SUMIF('CCG characteristics'!$E$7:$E$215,$B233,H$9:H$217)</f>
        <v>2308877.9236189909</v>
      </c>
      <c r="I233" s="33">
        <f>SUMIF('CCG characteristics'!$E$7:$E$215,$B233,I$9:I$217)</f>
        <v>2313341.2469995408</v>
      </c>
      <c r="K233" s="33">
        <f>SUMIF('CCG characteristics'!$E$7:$E$215,$B233,K$9:K$217)</f>
        <v>2290138.5876127249</v>
      </c>
      <c r="L233" s="33">
        <f>SUMIF('CCG characteristics'!$E$7:$E$215,$B233,L$9:L$217)</f>
        <v>2295811.2131273383</v>
      </c>
      <c r="M233" s="33">
        <f>SUMIF('CCG characteristics'!$E$7:$E$215,$B233,M$9:M$217)</f>
        <v>2301316.7015054063</v>
      </c>
      <c r="N233" s="33">
        <f>SUMIF('CCG characteristics'!$E$7:$E$215,$B233,N$9:N$217)</f>
        <v>2306939.3758071726</v>
      </c>
      <c r="O233" s="33">
        <f>SUMIF('CCG characteristics'!$E$7:$E$215,$B233,O$9:O$217)</f>
        <v>2312245.4953389633</v>
      </c>
      <c r="P233" s="33">
        <f>SUMIF('CCG characteristics'!$E$7:$E$215,$B233,P$9:P$217)</f>
        <v>2317434.6755603007</v>
      </c>
      <c r="R233" s="33">
        <f>SUMIF('CCG characteristics'!$E$7:$E$215,$B233,R$9:R$217)</f>
        <v>212689.32660089375</v>
      </c>
      <c r="S233" s="33">
        <f>SUMIF('CCG characteristics'!$E$7:$E$215,$B233,S$9:S$217)</f>
        <v>203295.67233893825</v>
      </c>
      <c r="T233" s="33">
        <f>SUMIF('CCG characteristics'!$E$7:$E$215,$B233,T$9:T$217)</f>
        <v>198163.2982467218</v>
      </c>
      <c r="U233" s="33">
        <f>SUMIF('CCG characteristics'!$E$7:$E$215,$B233,U$9:U$217)</f>
        <v>193291.88046433378</v>
      </c>
      <c r="V233" s="33">
        <f>SUMIF('CCG characteristics'!$E$7:$E$215,$B233,V$9:V$217)</f>
        <v>186830.93894953519</v>
      </c>
      <c r="X233" s="33">
        <f>SUMIF('CCG characteristics'!$E$7:$E$215,$B233,X$9:X$217)</f>
        <v>213750.26210186089</v>
      </c>
      <c r="Y233" s="33">
        <f>SUMIF('CCG characteristics'!$E$7:$E$215,$B233,Y$9:Y$217)</f>
        <v>204269.58193048974</v>
      </c>
      <c r="Z233" s="33">
        <f>SUMIF('CCG characteristics'!$E$7:$E$215,$B233,Z$9:Z$217)</f>
        <v>199102.37767695586</v>
      </c>
      <c r="AA233" s="33">
        <f>SUMIF('CCG characteristics'!$E$7:$E$215,$B233,AA$9:AA$217)</f>
        <v>194186.64553006797</v>
      </c>
      <c r="AB233" s="33">
        <f>SUMIF('CCG characteristics'!$E$7:$E$215,$B233,AB$9:AB$217)</f>
        <v>187687.51328947581</v>
      </c>
      <c r="AC233" s="33">
        <f>SUMIF('CCG characteristics'!$E$7:$E$215,$B233,AC$9:AC$217)</f>
        <v>181759.31187427114</v>
      </c>
      <c r="AE233" s="29">
        <f>Baselines!J233/X233-1</f>
        <v>4.0625624561811957E-2</v>
      </c>
    </row>
    <row r="234" spans="2:31" s="91" customFormat="1" x14ac:dyDescent="0.2">
      <c r="B234" s="1" t="s">
        <v>31</v>
      </c>
      <c r="C234" s="1"/>
      <c r="D234" s="33">
        <f>SUMIF('CCG characteristics'!$E$7:$E$215,$B234,D$9:D$217)</f>
        <v>1792302.276326678</v>
      </c>
      <c r="E234" s="33">
        <f>SUMIF('CCG characteristics'!$E$7:$E$215,$B234,E$9:E$217)</f>
        <v>1796553.2127684937</v>
      </c>
      <c r="F234" s="33">
        <f>SUMIF('CCG characteristics'!$E$7:$E$215,$B234,F$9:F$217)</f>
        <v>1800828.6426483341</v>
      </c>
      <c r="G234" s="33">
        <f>SUMIF('CCG characteristics'!$E$7:$E$215,$B234,G$9:G$217)</f>
        <v>1805271.6398674659</v>
      </c>
      <c r="H234" s="33">
        <f>SUMIF('CCG characteristics'!$E$7:$E$215,$B234,H$9:H$217)</f>
        <v>1809544.994439471</v>
      </c>
      <c r="I234" s="33">
        <f>SUMIF('CCG characteristics'!$E$7:$E$215,$B234,I$9:I$217)</f>
        <v>1813802.9054657496</v>
      </c>
      <c r="K234" s="33">
        <f>SUMIF('CCG characteristics'!$E$7:$E$215,$B234,K$9:K$217)</f>
        <v>1792302.276326678</v>
      </c>
      <c r="L234" s="33">
        <f>SUMIF('CCG characteristics'!$E$7:$E$215,$B234,L$9:L$217)</f>
        <v>1797282.2911240957</v>
      </c>
      <c r="M234" s="33">
        <f>SUMIF('CCG characteristics'!$E$7:$E$215,$B234,M$9:M$217)</f>
        <v>1802221.652908972</v>
      </c>
      <c r="N234" s="33">
        <f>SUMIF('CCG characteristics'!$E$7:$E$215,$B234,N$9:N$217)</f>
        <v>1807315.6718201467</v>
      </c>
      <c r="O234" s="33">
        <f>SUMIF('CCG characteristics'!$E$7:$E$215,$B234,O$9:O$217)</f>
        <v>1812184.2732367404</v>
      </c>
      <c r="P234" s="33">
        <f>SUMIF('CCG characteristics'!$E$7:$E$215,$B234,P$9:P$217)</f>
        <v>1817012.4071449563</v>
      </c>
      <c r="R234" s="33">
        <f>SUMIF('CCG characteristics'!$E$7:$E$215,$B234,R$9:R$217)</f>
        <v>166504.4399230805</v>
      </c>
      <c r="S234" s="33">
        <f>SUMIF('CCG characteristics'!$E$7:$E$215,$B234,S$9:S$217)</f>
        <v>159206.18939246912</v>
      </c>
      <c r="T234" s="33">
        <f>SUMIF('CCG characteristics'!$E$7:$E$215,$B234,T$9:T$217)</f>
        <v>155246.22721200017</v>
      </c>
      <c r="U234" s="33">
        <f>SUMIF('CCG characteristics'!$E$7:$E$215,$B234,U$9:U$217)</f>
        <v>151489.32352897606</v>
      </c>
      <c r="V234" s="33">
        <f>SUMIF('CCG characteristics'!$E$7:$E$215,$B234,V$9:V$217)</f>
        <v>146487.03486227524</v>
      </c>
      <c r="X234" s="33">
        <f>SUMIF('CCG characteristics'!$E$7:$E$215,$B234,X$9:X$217)</f>
        <v>167284.67150537987</v>
      </c>
      <c r="Y234" s="33">
        <f>SUMIF('CCG characteristics'!$E$7:$E$215,$B234,Y$9:Y$217)</f>
        <v>159913.01903212231</v>
      </c>
      <c r="Z234" s="33">
        <f>SUMIF('CCG characteristics'!$E$7:$E$215,$B234,Z$9:Z$217)</f>
        <v>155922.31002379782</v>
      </c>
      <c r="AA234" s="33">
        <f>SUMIF('CCG characteristics'!$E$7:$E$215,$B234,AA$9:AA$217)</f>
        <v>152130.81514197987</v>
      </c>
      <c r="AB234" s="33">
        <f>SUMIF('CCG characteristics'!$E$7:$E$215,$B234,AB$9:AB$217)</f>
        <v>147096.99318334679</v>
      </c>
      <c r="AC234" s="33">
        <f>SUMIF('CCG characteristics'!$E$7:$E$215,$B234,AC$9:AC$217)</f>
        <v>142510.56492448118</v>
      </c>
      <c r="AE234" s="29">
        <f>Baselines!J234/X234-1</f>
        <v>2.1163496109721347E-2</v>
      </c>
    </row>
    <row r="235" spans="2:31" s="91" customFormat="1" x14ac:dyDescent="0.2">
      <c r="B235" s="1" t="s">
        <v>36</v>
      </c>
      <c r="C235" s="1"/>
      <c r="D235" s="33">
        <f>SUMIF('CCG characteristics'!$E$7:$E$215,$B235,D$9:D$217)</f>
        <v>3429670.8404904194</v>
      </c>
      <c r="E235" s="33">
        <f>SUMIF('CCG characteristics'!$E$7:$E$215,$B235,E$9:E$217)</f>
        <v>3450926.6281995242</v>
      </c>
      <c r="F235" s="33">
        <f>SUMIF('CCG characteristics'!$E$7:$E$215,$B235,F$9:F$217)</f>
        <v>3471608.9728411622</v>
      </c>
      <c r="G235" s="33">
        <f>SUMIF('CCG characteristics'!$E$7:$E$215,$B235,G$9:G$217)</f>
        <v>3492307.3552646935</v>
      </c>
      <c r="H235" s="33">
        <f>SUMIF('CCG characteristics'!$E$7:$E$215,$B235,H$9:H$217)</f>
        <v>3512363.6962161572</v>
      </c>
      <c r="I235" s="33">
        <f>SUMIF('CCG characteristics'!$E$7:$E$215,$B235,I$9:I$217)</f>
        <v>3532064.4172677216</v>
      </c>
      <c r="K235" s="33">
        <f>SUMIF('CCG characteristics'!$E$7:$E$215,$B235,K$9:K$217)</f>
        <v>3429670.8404904194</v>
      </c>
      <c r="L235" s="33">
        <f>SUMIF('CCG characteristics'!$E$7:$E$215,$B235,L$9:L$217)</f>
        <v>3452327.0854158802</v>
      </c>
      <c r="M235" s="33">
        <f>SUMIF('CCG characteristics'!$E$7:$E$215,$B235,M$9:M$217)</f>
        <v>3474294.3959877957</v>
      </c>
      <c r="N235" s="33">
        <f>SUMIF('CCG characteristics'!$E$7:$E$215,$B235,N$9:N$217)</f>
        <v>3496261.5456840727</v>
      </c>
      <c r="O235" s="33">
        <f>SUMIF('CCG characteristics'!$E$7:$E$215,$B235,O$9:O$217)</f>
        <v>3517486.5901260674</v>
      </c>
      <c r="P235" s="33">
        <f>SUMIF('CCG characteristics'!$E$7:$E$215,$B235,P$9:P$217)</f>
        <v>3538314.3613184923</v>
      </c>
      <c r="R235" s="33">
        <f>SUMIF('CCG characteristics'!$E$7:$E$215,$B235,R$9:R$217)</f>
        <v>319831.6650796858</v>
      </c>
      <c r="S235" s="33">
        <f>SUMIF('CCG characteristics'!$E$7:$E$215,$B235,S$9:S$217)</f>
        <v>306915.1736802294</v>
      </c>
      <c r="T235" s="33">
        <f>SUMIF('CCG characteristics'!$E$7:$E$215,$B235,T$9:T$217)</f>
        <v>300324.63214752829</v>
      </c>
      <c r="U235" s="33">
        <f>SUMIF('CCG characteristics'!$E$7:$E$215,$B235,U$9:U$217)</f>
        <v>294043.86293933511</v>
      </c>
      <c r="V235" s="33">
        <f>SUMIF('CCG characteristics'!$E$7:$E$215,$B235,V$9:V$217)</f>
        <v>285257.91962784389</v>
      </c>
      <c r="X235" s="33">
        <f>SUMIF('CCG characteristics'!$E$7:$E$215,$B235,X$9:X$217)</f>
        <v>320108.59300970257</v>
      </c>
      <c r="Y235" s="33">
        <f>SUMIF('CCG characteristics'!$E$7:$E$215,$B235,Y$9:Y$217)</f>
        <v>307170.470460671</v>
      </c>
      <c r="Z235" s="33">
        <f>SUMIF('CCG characteristics'!$E$7:$E$215,$B235,Z$9:Z$217)</f>
        <v>300584.56297579187</v>
      </c>
      <c r="AA235" s="33">
        <f>SUMIF('CCG characteristics'!$E$7:$E$215,$B235,AA$9:AA$217)</f>
        <v>294297.85133153381</v>
      </c>
      <c r="AB235" s="33">
        <f>SUMIF('CCG characteristics'!$E$7:$E$215,$B235,AB$9:AB$217)</f>
        <v>285518.26026287017</v>
      </c>
      <c r="AC235" s="33">
        <f>SUMIF('CCG characteristics'!$E$7:$E$215,$B235,AC$9:AC$217)</f>
        <v>277514.43882775627</v>
      </c>
      <c r="AE235" s="29">
        <f>Baselines!J235/X235-1</f>
        <v>1.1865995081807412E-2</v>
      </c>
    </row>
    <row r="236" spans="2:31" s="91" customFormat="1" x14ac:dyDescent="0.2">
      <c r="B236" s="1" t="s">
        <v>49</v>
      </c>
      <c r="C236" s="1"/>
      <c r="D236" s="33">
        <f>SUMIF('CCG characteristics'!$E$7:$E$215,$B236,D$9:D$217)</f>
        <v>1453563.4705403626</v>
      </c>
      <c r="E236" s="33">
        <f>SUMIF('CCG characteristics'!$E$7:$E$215,$B236,E$9:E$217)</f>
        <v>1458850.1868973919</v>
      </c>
      <c r="F236" s="33">
        <f>SUMIF('CCG characteristics'!$E$7:$E$215,$B236,F$9:F$217)</f>
        <v>1464087.0638757127</v>
      </c>
      <c r="G236" s="33">
        <f>SUMIF('CCG characteristics'!$E$7:$E$215,$B236,G$9:G$217)</f>
        <v>1469430.623522894</v>
      </c>
      <c r="H236" s="33">
        <f>SUMIF('CCG characteristics'!$E$7:$E$215,$B236,H$9:H$217)</f>
        <v>1474777.446237755</v>
      </c>
      <c r="I236" s="33">
        <f>SUMIF('CCG characteristics'!$E$7:$E$215,$B236,I$9:I$217)</f>
        <v>1480215.6784146875</v>
      </c>
      <c r="K236" s="33">
        <f>SUMIF('CCG characteristics'!$E$7:$E$215,$B236,K$9:K$217)</f>
        <v>1453563.4705403626</v>
      </c>
      <c r="L236" s="33">
        <f>SUMIF('CCG characteristics'!$E$7:$E$215,$B236,L$9:L$217)</f>
        <v>1459442.2183984758</v>
      </c>
      <c r="M236" s="33">
        <f>SUMIF('CCG characteristics'!$E$7:$E$215,$B236,M$9:M$217)</f>
        <v>1465219.591565547</v>
      </c>
      <c r="N236" s="33">
        <f>SUMIF('CCG characteristics'!$E$7:$E$215,$B236,N$9:N$217)</f>
        <v>1471094.3970406284</v>
      </c>
      <c r="O236" s="33">
        <f>SUMIF('CCG characteristics'!$E$7:$E$215,$B236,O$9:O$217)</f>
        <v>1476928.455942685</v>
      </c>
      <c r="P236" s="33">
        <f>SUMIF('CCG characteristics'!$E$7:$E$215,$B236,P$9:P$217)</f>
        <v>1482834.9016451407</v>
      </c>
      <c r="R236" s="33">
        <f>SUMIF('CCG characteristics'!$E$7:$E$215,$B236,R$9:R$217)</f>
        <v>135206.14450752293</v>
      </c>
      <c r="S236" s="33">
        <f>SUMIF('CCG characteristics'!$E$7:$E$215,$B236,S$9:S$217)</f>
        <v>129435.8146345737</v>
      </c>
      <c r="T236" s="33">
        <f>SUMIF('CCG characteristics'!$E$7:$E$215,$B236,T$9:T$217)</f>
        <v>126365.22693529597</v>
      </c>
      <c r="U236" s="33">
        <f>SUMIF('CCG characteristics'!$E$7:$E$215,$B236,U$9:U$217)</f>
        <v>123463.65432905598</v>
      </c>
      <c r="V236" s="33">
        <f>SUMIF('CCG characteristics'!$E$7:$E$215,$B236,V$9:V$217)</f>
        <v>119545.73732030729</v>
      </c>
      <c r="X236" s="33">
        <f>SUMIF('CCG characteristics'!$E$7:$E$215,$B236,X$9:X$217)</f>
        <v>135668.45888290586</v>
      </c>
      <c r="Y236" s="33">
        <f>SUMIF('CCG characteristics'!$E$7:$E$215,$B236,Y$9:Y$217)</f>
        <v>129853.73104692987</v>
      </c>
      <c r="Z236" s="33">
        <f>SUMIF('CCG characteristics'!$E$7:$E$215,$B236,Z$9:Z$217)</f>
        <v>126765.99631364262</v>
      </c>
      <c r="AA236" s="33">
        <f>SUMIF('CCG characteristics'!$E$7:$E$215,$B236,AA$9:AA$217)</f>
        <v>123829.38590202261</v>
      </c>
      <c r="AB236" s="33">
        <f>SUMIF('CCG characteristics'!$E$7:$E$215,$B236,AB$9:AB$217)</f>
        <v>119883.90928261337</v>
      </c>
      <c r="AC236" s="33">
        <f>SUMIF('CCG characteristics'!$E$7:$E$215,$B236,AC$9:AC$217)</f>
        <v>116300.60350288404</v>
      </c>
      <c r="AE236" s="29">
        <f>Baselines!J236/X236-1</f>
        <v>-5.3472921331847445E-3</v>
      </c>
    </row>
    <row r="237" spans="2:31" s="91" customFormat="1" x14ac:dyDescent="0.2">
      <c r="B237" s="1" t="s">
        <v>56</v>
      </c>
      <c r="C237" s="1"/>
      <c r="D237" s="33">
        <f>SUMIF('CCG characteristics'!$E$7:$E$215,$B237,D$9:D$217)</f>
        <v>1488206.1178267624</v>
      </c>
      <c r="E237" s="33">
        <f>SUMIF('CCG characteristics'!$E$7:$E$215,$B237,E$9:E$217)</f>
        <v>1491126.4912056928</v>
      </c>
      <c r="F237" s="33">
        <f>SUMIF('CCG characteristics'!$E$7:$E$215,$B237,F$9:F$217)</f>
        <v>1494018.5570407943</v>
      </c>
      <c r="G237" s="33">
        <f>SUMIF('CCG characteristics'!$E$7:$E$215,$B237,G$9:G$217)</f>
        <v>1496985.3773298182</v>
      </c>
      <c r="H237" s="33">
        <f>SUMIF('CCG characteristics'!$E$7:$E$215,$B237,H$9:H$217)</f>
        <v>1499867.7864211241</v>
      </c>
      <c r="I237" s="33">
        <f>SUMIF('CCG characteristics'!$E$7:$E$215,$B237,I$9:I$217)</f>
        <v>1502772.4251216156</v>
      </c>
      <c r="K237" s="33">
        <f>SUMIF('CCG characteristics'!$E$7:$E$215,$B237,K$9:K$217)</f>
        <v>1488206.1178267624</v>
      </c>
      <c r="L237" s="33">
        <f>SUMIF('CCG characteristics'!$E$7:$E$215,$B237,L$9:L$217)</f>
        <v>1491731.621096907</v>
      </c>
      <c r="M237" s="33">
        <f>SUMIF('CCG characteristics'!$E$7:$E$215,$B237,M$9:M$217)</f>
        <v>1495174.2378925164</v>
      </c>
      <c r="N237" s="33">
        <f>SUMIF('CCG characteristics'!$E$7:$E$215,$B237,N$9:N$217)</f>
        <v>1498680.3499180889</v>
      </c>
      <c r="O237" s="33">
        <f>SUMIF('CCG characteristics'!$E$7:$E$215,$B237,O$9:O$217)</f>
        <v>1502055.3911834112</v>
      </c>
      <c r="P237" s="33">
        <f>SUMIF('CCG characteristics'!$E$7:$E$215,$B237,P$9:P$217)</f>
        <v>1505431.5622347821</v>
      </c>
      <c r="R237" s="33">
        <f>SUMIF('CCG characteristics'!$E$7:$E$215,$B237,R$9:R$217)</f>
        <v>138197.51038160076</v>
      </c>
      <c r="S237" s="33">
        <f>SUMIF('CCG characteristics'!$E$7:$E$215,$B237,S$9:S$217)</f>
        <v>132081.97366202646</v>
      </c>
      <c r="T237" s="33">
        <f>SUMIF('CCG characteristics'!$E$7:$E$215,$B237,T$9:T$217)</f>
        <v>128734.82687572078</v>
      </c>
      <c r="U237" s="33">
        <f>SUMIF('CCG characteristics'!$E$7:$E$215,$B237,U$9:U$217)</f>
        <v>125564.13741909812</v>
      </c>
      <c r="V237" s="33">
        <f>SUMIF('CCG characteristics'!$E$7:$E$215,$B237,V$9:V$217)</f>
        <v>121367.47381178613</v>
      </c>
      <c r="X237" s="33">
        <f>SUMIF('CCG characteristics'!$E$7:$E$215,$B237,X$9:X$217)</f>
        <v>138901.83304524823</v>
      </c>
      <c r="Y237" s="33">
        <f>SUMIF('CCG characteristics'!$E$7:$E$215,$B237,Y$9:Y$217)</f>
        <v>132726.67754718199</v>
      </c>
      <c r="Z237" s="33">
        <f>SUMIF('CCG characteristics'!$E$7:$E$215,$B237,Z$9:Z$217)</f>
        <v>129357.57412745265</v>
      </c>
      <c r="AA237" s="33">
        <f>SUMIF('CCG characteristics'!$E$7:$E$215,$B237,AA$9:AA$217)</f>
        <v>126151.43376734649</v>
      </c>
      <c r="AB237" s="33">
        <f>SUMIF('CCG characteristics'!$E$7:$E$215,$B237,AB$9:AB$217)</f>
        <v>121923.49028792798</v>
      </c>
      <c r="AC237" s="33">
        <f>SUMIF('CCG characteristics'!$E$7:$E$215,$B237,AC$9:AC$217)</f>
        <v>118072.88797016321</v>
      </c>
      <c r="AE237" s="29">
        <f>Baselines!J237/X237-1</f>
        <v>3.8359227073814672E-2</v>
      </c>
    </row>
    <row r="238" spans="2:31" s="91" customFormat="1" x14ac:dyDescent="0.2">
      <c r="B238" s="1" t="s">
        <v>102</v>
      </c>
      <c r="C238" s="1"/>
      <c r="D238" s="33">
        <f>SUMIF('CCG characteristics'!$E$7:$E$215,$B238,D$9:D$217)</f>
        <v>2764003.5138120046</v>
      </c>
      <c r="E238" s="33">
        <f>SUMIF('CCG characteristics'!$E$7:$E$215,$B238,E$9:E$217)</f>
        <v>2781957.1465557413</v>
      </c>
      <c r="F238" s="33">
        <f>SUMIF('CCG characteristics'!$E$7:$E$215,$B238,F$9:F$217)</f>
        <v>2799269.3444595179</v>
      </c>
      <c r="G238" s="33">
        <f>SUMIF('CCG characteristics'!$E$7:$E$215,$B238,G$9:G$217)</f>
        <v>2816492.8134472165</v>
      </c>
      <c r="H238" s="33">
        <f>SUMIF('CCG characteristics'!$E$7:$E$215,$B238,H$9:H$217)</f>
        <v>2833096.858344425</v>
      </c>
      <c r="I238" s="33">
        <f>SUMIF('CCG characteristics'!$E$7:$E$215,$B238,I$9:I$217)</f>
        <v>2849365.2963483483</v>
      </c>
      <c r="K238" s="33">
        <f>SUMIF('CCG characteristics'!$E$7:$E$215,$B238,K$9:K$217)</f>
        <v>2764003.5138120046</v>
      </c>
      <c r="L238" s="33">
        <f>SUMIF('CCG characteristics'!$E$7:$E$215,$B238,L$9:L$217)</f>
        <v>2783086.1221559909</v>
      </c>
      <c r="M238" s="33">
        <f>SUMIF('CCG characteristics'!$E$7:$E$215,$B238,M$9:M$217)</f>
        <v>2801434.687028362</v>
      </c>
      <c r="N238" s="33">
        <f>SUMIF('CCG characteristics'!$E$7:$E$215,$B238,N$9:N$217)</f>
        <v>2819681.8079331676</v>
      </c>
      <c r="O238" s="33">
        <f>SUMIF('CCG characteristics'!$E$7:$E$215,$B238,O$9:O$217)</f>
        <v>2837229.0200159037</v>
      </c>
      <c r="P238" s="33">
        <f>SUMIF('CCG characteristics'!$E$7:$E$215,$B238,P$9:P$217)</f>
        <v>2854407.2127967924</v>
      </c>
      <c r="R238" s="33">
        <f>SUMIF('CCG characteristics'!$E$7:$E$215,$B238,R$9:R$217)</f>
        <v>257831.61516461265</v>
      </c>
      <c r="S238" s="33">
        <f>SUMIF('CCG characteristics'!$E$7:$E$215,$B238,S$9:S$217)</f>
        <v>247475.52035775981</v>
      </c>
      <c r="T238" s="33">
        <f>SUMIF('CCG characteristics'!$E$7:$E$215,$B238,T$9:T$217)</f>
        <v>242207.2521393472</v>
      </c>
      <c r="U238" s="33">
        <f>SUMIF('CCG characteristics'!$E$7:$E$215,$B238,U$9:U$217)</f>
        <v>237177.81424695067</v>
      </c>
      <c r="V238" s="33">
        <f>SUMIF('CCG characteristics'!$E$7:$E$215,$B238,V$9:V$217)</f>
        <v>230121.51554270371</v>
      </c>
      <c r="X238" s="33">
        <f>SUMIF('CCG characteristics'!$E$7:$E$215,$B238,X$9:X$217)</f>
        <v>257978.48161828762</v>
      </c>
      <c r="Y238" s="33">
        <f>SUMIF('CCG characteristics'!$E$7:$E$215,$B238,Y$9:Y$217)</f>
        <v>247624.82010659124</v>
      </c>
      <c r="Z238" s="33">
        <f>SUMIF('CCG characteristics'!$E$7:$E$215,$B238,Z$9:Z$217)</f>
        <v>242370.94647997766</v>
      </c>
      <c r="AA238" s="33">
        <f>SUMIF('CCG characteristics'!$E$7:$E$215,$B238,AA$9:AA$217)</f>
        <v>237346.74499329634</v>
      </c>
      <c r="AB238" s="33">
        <f>SUMIF('CCG characteristics'!$E$7:$E$215,$B238,AB$9:AB$217)</f>
        <v>230301.0041420614</v>
      </c>
      <c r="AC238" s="33">
        <f>SUMIF('CCG characteristics'!$E$7:$E$215,$B238,AC$9:AC$217)</f>
        <v>223874.74230809283</v>
      </c>
      <c r="AE238" s="29">
        <f>Baselines!J238/X238-1</f>
        <v>9.9544030252596283E-3</v>
      </c>
    </row>
    <row r="239" spans="2:31" s="91" customFormat="1" x14ac:dyDescent="0.2">
      <c r="B239" s="1" t="s">
        <v>105</v>
      </c>
      <c r="C239" s="1"/>
      <c r="D239" s="33">
        <f>SUMIF('CCG characteristics'!$E$7:$E$215,$B239,D$9:D$217)</f>
        <v>1816654.8399110124</v>
      </c>
      <c r="E239" s="33">
        <f>SUMIF('CCG characteristics'!$E$7:$E$215,$B239,E$9:E$217)</f>
        <v>1825067.1429738449</v>
      </c>
      <c r="F239" s="33">
        <f>SUMIF('CCG characteristics'!$E$7:$E$215,$B239,F$9:F$217)</f>
        <v>1833227.5990482699</v>
      </c>
      <c r="G239" s="33">
        <f>SUMIF('CCG characteristics'!$E$7:$E$215,$B239,G$9:G$217)</f>
        <v>1841425.4346707989</v>
      </c>
      <c r="H239" s="33">
        <f>SUMIF('CCG characteristics'!$E$7:$E$215,$B239,H$9:H$217)</f>
        <v>1849332.2299930137</v>
      </c>
      <c r="I239" s="33">
        <f>SUMIF('CCG characteristics'!$E$7:$E$215,$B239,I$9:I$217)</f>
        <v>1857074.3492610669</v>
      </c>
      <c r="K239" s="33">
        <f>SUMIF('CCG characteristics'!$E$7:$E$215,$B239,K$9:K$217)</f>
        <v>1816654.8399110124</v>
      </c>
      <c r="L239" s="33">
        <f>SUMIF('CCG characteristics'!$E$7:$E$215,$B239,L$9:L$217)</f>
        <v>1825807.79287055</v>
      </c>
      <c r="M239" s="33">
        <f>SUMIF('CCG characteristics'!$E$7:$E$215,$B239,M$9:M$217)</f>
        <v>1834645.6711485689</v>
      </c>
      <c r="N239" s="33">
        <f>SUMIF('CCG characteristics'!$E$7:$E$215,$B239,N$9:N$217)</f>
        <v>1843510.4020207662</v>
      </c>
      <c r="O239" s="33">
        <f>SUMIF('CCG characteristics'!$E$7:$E$215,$B239,O$9:O$217)</f>
        <v>1852029.5397359193</v>
      </c>
      <c r="P239" s="33">
        <f>SUMIF('CCG characteristics'!$E$7:$E$215,$B239,P$9:P$217)</f>
        <v>1860360.4192218129</v>
      </c>
      <c r="R239" s="33">
        <f>SUMIF('CCG characteristics'!$E$7:$E$215,$B239,R$9:R$217)</f>
        <v>169147.10919950649</v>
      </c>
      <c r="S239" s="33">
        <f>SUMIF('CCG characteristics'!$E$7:$E$215,$B239,S$9:S$217)</f>
        <v>162070.48989645316</v>
      </c>
      <c r="T239" s="33">
        <f>SUMIF('CCG characteristics'!$E$7:$E$215,$B239,T$9:T$217)</f>
        <v>158355.3106976446</v>
      </c>
      <c r="U239" s="33">
        <f>SUMIF('CCG characteristics'!$E$7:$E$215,$B239,U$9:U$217)</f>
        <v>154820.18372732183</v>
      </c>
      <c r="V239" s="33">
        <f>SUMIF('CCG characteristics'!$E$7:$E$215,$B239,V$9:V$217)</f>
        <v>149981.73953866781</v>
      </c>
      <c r="X239" s="33">
        <f>SUMIF('CCG characteristics'!$E$7:$E$215,$B239,X$9:X$217)</f>
        <v>169557.61990996962</v>
      </c>
      <c r="Y239" s="33">
        <f>SUMIF('CCG characteristics'!$E$7:$E$215,$B239,Y$9:Y$217)</f>
        <v>162451.07280709638</v>
      </c>
      <c r="Z239" s="33">
        <f>SUMIF('CCG characteristics'!$E$7:$E$215,$B239,Z$9:Z$217)</f>
        <v>158727.5298012938</v>
      </c>
      <c r="AA239" s="33">
        <f>SUMIF('CCG characteristics'!$E$7:$E$215,$B239,AA$9:AA$217)</f>
        <v>155177.50692644215</v>
      </c>
      <c r="AB239" s="33">
        <f>SUMIF('CCG characteristics'!$E$7:$E$215,$B239,AB$9:AB$217)</f>
        <v>150331.27734593354</v>
      </c>
      <c r="AC239" s="33">
        <f>SUMIF('CCG characteristics'!$E$7:$E$215,$B239,AC$9:AC$217)</f>
        <v>145910.40394876868</v>
      </c>
      <c r="AE239" s="29">
        <f>Baselines!J239/X239-1</f>
        <v>-7.3285828598619318E-3</v>
      </c>
    </row>
    <row r="240" spans="2:31" s="91" customFormat="1" x14ac:dyDescent="0.2">
      <c r="B240" s="1" t="s">
        <v>118</v>
      </c>
      <c r="C240" s="1"/>
      <c r="D240" s="33">
        <f>SUMIF('CCG characteristics'!$E$7:$E$215,$B240,D$9:D$217)</f>
        <v>1921785.8752875188</v>
      </c>
      <c r="E240" s="33">
        <f>SUMIF('CCG characteristics'!$E$7:$E$215,$B240,E$9:E$217)</f>
        <v>1928869.1047018338</v>
      </c>
      <c r="F240" s="33">
        <f>SUMIF('CCG characteristics'!$E$7:$E$215,$B240,F$9:F$217)</f>
        <v>1935853.172989252</v>
      </c>
      <c r="G240" s="33">
        <f>SUMIF('CCG characteristics'!$E$7:$E$215,$B240,G$9:G$217)</f>
        <v>1943006.6394879636</v>
      </c>
      <c r="H240" s="33">
        <f>SUMIF('CCG characteristics'!$E$7:$E$215,$B240,H$9:H$217)</f>
        <v>1949938.5714955656</v>
      </c>
      <c r="I240" s="33">
        <f>SUMIF('CCG characteristics'!$E$7:$E$215,$B240,I$9:I$217)</f>
        <v>1956854.4397100571</v>
      </c>
      <c r="K240" s="33">
        <f>SUMIF('CCG characteristics'!$E$7:$E$215,$B240,K$9:K$217)</f>
        <v>1921785.8752875188</v>
      </c>
      <c r="L240" s="33">
        <f>SUMIF('CCG characteristics'!$E$7:$E$215,$B240,L$9:L$217)</f>
        <v>1929651.8795759834</v>
      </c>
      <c r="M240" s="33">
        <f>SUMIF('CCG characteristics'!$E$7:$E$215,$B240,M$9:M$217)</f>
        <v>1937350.6299205769</v>
      </c>
      <c r="N240" s="33">
        <f>SUMIF('CCG characteristics'!$E$7:$E$215,$B240,N$9:N$217)</f>
        <v>1945206.6228963747</v>
      </c>
      <c r="O240" s="33">
        <f>SUMIF('CCG characteristics'!$E$7:$E$215,$B240,O$9:O$217)</f>
        <v>1952782.6187801263</v>
      </c>
      <c r="P240" s="33">
        <f>SUMIF('CCG characteristics'!$E$7:$E$215,$B240,P$9:P$217)</f>
        <v>1960317.0692996811</v>
      </c>
      <c r="R240" s="33">
        <f>SUMIF('CCG characteristics'!$E$7:$E$215,$B240,R$9:R$217)</f>
        <v>178767.4685507344</v>
      </c>
      <c r="S240" s="33">
        <f>SUMIF('CCG characteristics'!$E$7:$E$215,$B240,S$9:S$217)</f>
        <v>171143.32790803153</v>
      </c>
      <c r="T240" s="33">
        <f>SUMIF('CCG characteristics'!$E$7:$E$215,$B240,T$9:T$217)</f>
        <v>167090.89289771288</v>
      </c>
      <c r="U240" s="33">
        <f>SUMIF('CCG characteristics'!$E$7:$E$215,$B240,U$9:U$217)</f>
        <v>163242.62509450523</v>
      </c>
      <c r="V240" s="33">
        <f>SUMIF('CCG characteristics'!$E$7:$E$215,$B240,V$9:V$217)</f>
        <v>158040.21686501711</v>
      </c>
      <c r="X240" s="33">
        <f>SUMIF('CCG characteristics'!$E$7:$E$215,$B240,X$9:X$217)</f>
        <v>179370.03322343339</v>
      </c>
      <c r="Y240" s="33">
        <f>SUMIF('CCG characteristics'!$E$7:$E$215,$B240,Y$9:Y$217)</f>
        <v>171690.59043641284</v>
      </c>
      <c r="Z240" s="33">
        <f>SUMIF('CCG characteristics'!$E$7:$E$215,$B240,Z$9:Z$217)</f>
        <v>167613.22618430096</v>
      </c>
      <c r="AA240" s="33">
        <f>SUMIF('CCG characteristics'!$E$7:$E$215,$B240,AA$9:AA$217)</f>
        <v>163737.78735774287</v>
      </c>
      <c r="AB240" s="33">
        <f>SUMIF('CCG characteristics'!$E$7:$E$215,$B240,AB$9:AB$217)</f>
        <v>158509.51572943747</v>
      </c>
      <c r="AC240" s="33">
        <f>SUMIF('CCG characteristics'!$E$7:$E$215,$B240,AC$9:AC$217)</f>
        <v>153750.12954147308</v>
      </c>
      <c r="AE240" s="29">
        <f>Baselines!J240/X240-1</f>
        <v>-4.6725145232757836E-2</v>
      </c>
    </row>
    <row r="241" spans="2:31" s="91" customFormat="1" x14ac:dyDescent="0.2">
      <c r="B241" s="1" t="s">
        <v>152</v>
      </c>
      <c r="C241" s="1"/>
      <c r="D241" s="33">
        <f>SUMIF('CCG characteristics'!$E$7:$E$215,$B241,D$9:D$217)</f>
        <v>2600122.2349341577</v>
      </c>
      <c r="E241" s="33">
        <f>SUMIF('CCG characteristics'!$E$7:$E$215,$B241,E$9:E$217)</f>
        <v>2616566.651085468</v>
      </c>
      <c r="F241" s="33">
        <f>SUMIF('CCG characteristics'!$E$7:$E$215,$B241,F$9:F$217)</f>
        <v>2632638.7552584</v>
      </c>
      <c r="G241" s="33">
        <f>SUMIF('CCG characteristics'!$E$7:$E$215,$B241,G$9:G$217)</f>
        <v>2648711.7899639034</v>
      </c>
      <c r="H241" s="33">
        <f>SUMIF('CCG characteristics'!$E$7:$E$215,$B241,H$9:H$217)</f>
        <v>2664372.2366663627</v>
      </c>
      <c r="I241" s="33">
        <f>SUMIF('CCG characteristics'!$E$7:$E$215,$B241,I$9:I$217)</f>
        <v>2679856.8489275547</v>
      </c>
      <c r="K241" s="33">
        <f>SUMIF('CCG characteristics'!$E$7:$E$215,$B241,K$9:K$217)</f>
        <v>2600122.2349341577</v>
      </c>
      <c r="L241" s="33">
        <f>SUMIF('CCG characteristics'!$E$7:$E$215,$B241,L$9:L$217)</f>
        <v>2617628.5078107449</v>
      </c>
      <c r="M241" s="33">
        <f>SUMIF('CCG characteristics'!$E$7:$E$215,$B241,M$9:M$217)</f>
        <v>2634675.2026536581</v>
      </c>
      <c r="N241" s="33">
        <f>SUMIF('CCG characteristics'!$E$7:$E$215,$B241,N$9:N$217)</f>
        <v>2651710.8131649354</v>
      </c>
      <c r="O241" s="33">
        <f>SUMIF('CCG characteristics'!$E$7:$E$215,$B241,O$9:O$217)</f>
        <v>2668258.3081229306</v>
      </c>
      <c r="P241" s="33">
        <f>SUMIF('CCG characteristics'!$E$7:$E$215,$B241,P$9:P$217)</f>
        <v>2684598.8222868145</v>
      </c>
      <c r="R241" s="33">
        <f>SUMIF('CCG characteristics'!$E$7:$E$215,$B241,R$9:R$217)</f>
        <v>242503.23434006577</v>
      </c>
      <c r="S241" s="33">
        <f>SUMIF('CCG characteristics'!$E$7:$E$215,$B241,S$9:S$217)</f>
        <v>232744.17917700298</v>
      </c>
      <c r="T241" s="33">
        <f>SUMIF('CCG characteristics'!$E$7:$E$215,$B241,T$9:T$217)</f>
        <v>227778.74713305099</v>
      </c>
      <c r="U241" s="33">
        <f>SUMIF('CCG characteristics'!$E$7:$E$215,$B241,U$9:U$217)</f>
        <v>223052.72817324984</v>
      </c>
      <c r="V241" s="33">
        <f>SUMIF('CCG characteristics'!$E$7:$E$215,$B241,V$9:V$217)</f>
        <v>216431.6103319698</v>
      </c>
      <c r="X241" s="33">
        <f>SUMIF('CCG characteristics'!$E$7:$E$215,$B241,X$9:X$217)</f>
        <v>242682.60978624996</v>
      </c>
      <c r="Y241" s="33">
        <f>SUMIF('CCG characteristics'!$E$7:$E$215,$B241,Y$9:Y$217)</f>
        <v>232903.24478007288</v>
      </c>
      <c r="Z241" s="33">
        <f>SUMIF('CCG characteristics'!$E$7:$E$215,$B241,Z$9:Z$217)</f>
        <v>227943.4625020152</v>
      </c>
      <c r="AA241" s="33">
        <f>SUMIF('CCG characteristics'!$E$7:$E$215,$B241,AA$9:AA$217)</f>
        <v>223207.78479241158</v>
      </c>
      <c r="AB241" s="33">
        <f>SUMIF('CCG characteristics'!$E$7:$E$215,$B241,AB$9:AB$217)</f>
        <v>216585.46537341716</v>
      </c>
      <c r="AC241" s="33">
        <f>SUMIF('CCG characteristics'!$E$7:$E$215,$B241,AC$9:AC$217)</f>
        <v>210556.45699240908</v>
      </c>
      <c r="AE241" s="29">
        <f>Baselines!J241/X241-1</f>
        <v>4.4526298491414984E-2</v>
      </c>
    </row>
    <row r="242" spans="2:31" s="91" customFormat="1" x14ac:dyDescent="0.2">
      <c r="B242" s="1" t="s">
        <v>157</v>
      </c>
      <c r="C242" s="1"/>
      <c r="D242" s="33">
        <f>SUMIF('CCG characteristics'!$E$7:$E$215,$B242,D$9:D$217)</f>
        <v>1734010.6049401376</v>
      </c>
      <c r="E242" s="33">
        <f>SUMIF('CCG characteristics'!$E$7:$E$215,$B242,E$9:E$217)</f>
        <v>1740573.3370342269</v>
      </c>
      <c r="F242" s="33">
        <f>SUMIF('CCG characteristics'!$E$7:$E$215,$B242,F$9:F$217)</f>
        <v>1747048.5224856776</v>
      </c>
      <c r="G242" s="33">
        <f>SUMIF('CCG characteristics'!$E$7:$E$215,$B242,G$9:G$217)</f>
        <v>1753655.8860572737</v>
      </c>
      <c r="H242" s="33">
        <f>SUMIF('CCG characteristics'!$E$7:$E$215,$B242,H$9:H$217)</f>
        <v>1760152.6832293654</v>
      </c>
      <c r="I242" s="33">
        <f>SUMIF('CCG characteristics'!$E$7:$E$215,$B242,I$9:I$217)</f>
        <v>1766638.8989232765</v>
      </c>
      <c r="K242" s="33">
        <f>SUMIF('CCG characteristics'!$E$7:$E$215,$B242,K$9:K$217)</f>
        <v>1734010.6049401376</v>
      </c>
      <c r="L242" s="33">
        <f>SUMIF('CCG characteristics'!$E$7:$E$215,$B242,L$9:L$217)</f>
        <v>1741279.6976014231</v>
      </c>
      <c r="M242" s="33">
        <f>SUMIF('CCG characteristics'!$E$7:$E$215,$B242,M$9:M$217)</f>
        <v>1748399.9317536217</v>
      </c>
      <c r="N242" s="33">
        <f>SUMIF('CCG characteristics'!$E$7:$E$215,$B242,N$9:N$217)</f>
        <v>1755641.4756970529</v>
      </c>
      <c r="O242" s="33">
        <f>SUMIF('CCG characteristics'!$E$7:$E$215,$B242,O$9:O$217)</f>
        <v>1762719.9217733527</v>
      </c>
      <c r="P242" s="33">
        <f>SUMIF('CCG characteristics'!$E$7:$E$215,$B242,P$9:P$217)</f>
        <v>1769764.9444795821</v>
      </c>
      <c r="R242" s="33">
        <f>SUMIF('CCG characteristics'!$E$7:$E$215,$B242,R$9:R$217)</f>
        <v>161316.22852480286</v>
      </c>
      <c r="S242" s="33">
        <f>SUMIF('CCG characteristics'!$E$7:$E$215,$B242,S$9:S$217)</f>
        <v>154451.6404068566</v>
      </c>
      <c r="T242" s="33">
        <f>SUMIF('CCG characteristics'!$E$7:$E$215,$B242,T$9:T$217)</f>
        <v>150807.47635214392</v>
      </c>
      <c r="U242" s="33">
        <f>SUMIF('CCG characteristics'!$E$7:$E$215,$B242,U$9:U$217)</f>
        <v>147354.35709501384</v>
      </c>
      <c r="V242" s="33">
        <f>SUMIF('CCG characteristics'!$E$7:$E$215,$B242,V$9:V$217)</f>
        <v>142677.95756406803</v>
      </c>
      <c r="X242" s="33">
        <f>SUMIF('CCG characteristics'!$E$7:$E$215,$B242,X$9:X$217)</f>
        <v>161844.01385058835</v>
      </c>
      <c r="Y242" s="33">
        <f>SUMIF('CCG characteristics'!$E$7:$E$215,$B242,Y$9:Y$217)</f>
        <v>154930.19365846427</v>
      </c>
      <c r="Z242" s="33">
        <f>SUMIF('CCG characteristics'!$E$7:$E$215,$B242,Z$9:Z$217)</f>
        <v>151265.83112817848</v>
      </c>
      <c r="AA242" s="33">
        <f>SUMIF('CCG characteristics'!$E$7:$E$215,$B242,AA$9:AA$217)</f>
        <v>147781.13915532961</v>
      </c>
      <c r="AB242" s="33">
        <f>SUMIF('CCG characteristics'!$E$7:$E$215,$B242,AB$9:AB$217)</f>
        <v>143081.91730089646</v>
      </c>
      <c r="AC242" s="33">
        <f>SUMIF('CCG characteristics'!$E$7:$E$215,$B242,AC$9:AC$217)</f>
        <v>138804.88709354625</v>
      </c>
      <c r="AE242" s="29">
        <f>Baselines!J242/X242-1</f>
        <v>8.1212751343662237E-3</v>
      </c>
    </row>
    <row r="243" spans="2:31" s="91" customFormat="1" x14ac:dyDescent="0.2">
      <c r="B243" s="1" t="s">
        <v>160</v>
      </c>
      <c r="C243" s="1"/>
      <c r="D243" s="33">
        <f>SUMIF('CCG characteristics'!$E$7:$E$215,$B243,D$9:D$217)</f>
        <v>1747566.6046075779</v>
      </c>
      <c r="E243" s="33">
        <f>SUMIF('CCG characteristics'!$E$7:$E$215,$B243,E$9:E$217)</f>
        <v>1759236.0967708449</v>
      </c>
      <c r="F243" s="33">
        <f>SUMIF('CCG characteristics'!$E$7:$E$215,$B243,F$9:F$217)</f>
        <v>1770602.535353478</v>
      </c>
      <c r="G243" s="33">
        <f>SUMIF('CCG characteristics'!$E$7:$E$215,$B243,G$9:G$217)</f>
        <v>1782112.1705626119</v>
      </c>
      <c r="H243" s="33">
        <f>SUMIF('CCG characteristics'!$E$7:$E$215,$B243,H$9:H$217)</f>
        <v>1793389.6095570493</v>
      </c>
      <c r="I243" s="33">
        <f>SUMIF('CCG characteristics'!$E$7:$E$215,$B243,I$9:I$217)</f>
        <v>1804719.3658423829</v>
      </c>
      <c r="K243" s="33">
        <f>SUMIF('CCG characteristics'!$E$7:$E$215,$B243,K$9:K$217)</f>
        <v>1747566.6046075779</v>
      </c>
      <c r="L243" s="33">
        <f>SUMIF('CCG characteristics'!$E$7:$E$215,$B243,L$9:L$217)</f>
        <v>1759950.0310709444</v>
      </c>
      <c r="M243" s="33">
        <f>SUMIF('CCG characteristics'!$E$7:$E$215,$B243,M$9:M$217)</f>
        <v>1771972.1645568602</v>
      </c>
      <c r="N243" s="33">
        <f>SUMIF('CCG characteristics'!$E$7:$E$215,$B243,N$9:N$217)</f>
        <v>1784129.9800376215</v>
      </c>
      <c r="O243" s="33">
        <f>SUMIF('CCG characteristics'!$E$7:$E$215,$B243,O$9:O$217)</f>
        <v>1796005.3252128037</v>
      </c>
      <c r="P243" s="33">
        <f>SUMIF('CCG characteristics'!$E$7:$E$215,$B243,P$9:P$217)</f>
        <v>1807912.7943112166</v>
      </c>
      <c r="R243" s="33">
        <f>SUMIF('CCG characteristics'!$E$7:$E$215,$B243,R$9:R$217)</f>
        <v>163045.89193542689</v>
      </c>
      <c r="S243" s="33">
        <f>SUMIF('CCG characteristics'!$E$7:$E$215,$B243,S$9:S$217)</f>
        <v>156533.98435939883</v>
      </c>
      <c r="T243" s="33">
        <f>SUMIF('CCG characteristics'!$E$7:$E$215,$B243,T$9:T$217)</f>
        <v>153254.60437009105</v>
      </c>
      <c r="U243" s="33">
        <f>SUMIF('CCG characteristics'!$E$7:$E$215,$B243,U$9:U$217)</f>
        <v>150136.84634011987</v>
      </c>
      <c r="V243" s="33">
        <f>SUMIF('CCG characteristics'!$E$7:$E$215,$B243,V$9:V$217)</f>
        <v>145753.42660667517</v>
      </c>
      <c r="X243" s="33">
        <f>SUMIF('CCG characteristics'!$E$7:$E$215,$B243,X$9:X$217)</f>
        <v>163109.26412742367</v>
      </c>
      <c r="Y243" s="33">
        <f>SUMIF('CCG characteristics'!$E$7:$E$215,$B243,Y$9:Y$217)</f>
        <v>156591.3847836382</v>
      </c>
      <c r="Z243" s="33">
        <f>SUMIF('CCG characteristics'!$E$7:$E$215,$B243,Z$9:Z$217)</f>
        <v>153305.2234444161</v>
      </c>
      <c r="AA243" s="33">
        <f>SUMIF('CCG characteristics'!$E$7:$E$215,$B243,AA$9:AA$217)</f>
        <v>150179.15929928256</v>
      </c>
      <c r="AB243" s="33">
        <f>SUMIF('CCG characteristics'!$E$7:$E$215,$B243,AB$9:AB$217)</f>
        <v>145783.73015467031</v>
      </c>
      <c r="AC243" s="33">
        <f>SUMIF('CCG characteristics'!$E$7:$E$215,$B243,AC$9:AC$217)</f>
        <v>141796.87086249734</v>
      </c>
      <c r="AE243" s="29">
        <f>Baselines!J243/X243-1</f>
        <v>2.9040511317202089E-4</v>
      </c>
    </row>
    <row r="244" spans="2:31" s="91" customFormat="1" x14ac:dyDescent="0.2">
      <c r="B244" s="1" t="s">
        <v>200</v>
      </c>
      <c r="C244" s="1"/>
      <c r="D244" s="33">
        <f>SUMIF('CCG characteristics'!$E$7:$E$215,$B244,D$9:D$217)</f>
        <v>2806675.1539443955</v>
      </c>
      <c r="E244" s="33">
        <f>SUMIF('CCG characteristics'!$E$7:$E$215,$B244,E$9:E$217)</f>
        <v>2836504.159261588</v>
      </c>
      <c r="F244" s="33">
        <f>SUMIF('CCG characteristics'!$E$7:$E$215,$B244,F$9:F$217)</f>
        <v>2865863.3219731068</v>
      </c>
      <c r="G244" s="33">
        <f>SUMIF('CCG characteristics'!$E$7:$E$215,$B244,G$9:G$217)</f>
        <v>2895490.5969783263</v>
      </c>
      <c r="H244" s="33">
        <f>SUMIF('CCG characteristics'!$E$7:$E$215,$B244,H$9:H$217)</f>
        <v>2924738.9238720993</v>
      </c>
      <c r="I244" s="33">
        <f>SUMIF('CCG characteristics'!$E$7:$E$215,$B244,I$9:I$217)</f>
        <v>2953765.485880258</v>
      </c>
      <c r="K244" s="33">
        <f>SUMIF('CCG characteristics'!$E$7:$E$215,$B244,K$9:K$217)</f>
        <v>2806675.1539443955</v>
      </c>
      <c r="L244" s="33">
        <f>SUMIF('CCG characteristics'!$E$7:$E$215,$B244,L$9:L$217)</f>
        <v>2837655.2711648676</v>
      </c>
      <c r="M244" s="33">
        <f>SUMIF('CCG characteristics'!$E$7:$E$215,$B244,M$9:M$217)</f>
        <v>2868080.1775464509</v>
      </c>
      <c r="N244" s="33">
        <f>SUMIF('CCG characteristics'!$E$7:$E$215,$B244,N$9:N$217)</f>
        <v>2898769.0372796124</v>
      </c>
      <c r="O244" s="33">
        <f>SUMIF('CCG characteristics'!$E$7:$E$215,$B244,O$9:O$217)</f>
        <v>2929004.7484042584</v>
      </c>
      <c r="P244" s="33">
        <f>SUMIF('CCG characteristics'!$E$7:$E$215,$B244,P$9:P$217)</f>
        <v>2958992.1371654375</v>
      </c>
      <c r="R244" s="33">
        <f>SUMIF('CCG characteristics'!$E$7:$E$215,$B244,R$9:R$217)</f>
        <v>262887.02890661272</v>
      </c>
      <c r="S244" s="33">
        <f>SUMIF('CCG characteristics'!$E$7:$E$215,$B244,S$9:S$217)</f>
        <v>253362.90638957819</v>
      </c>
      <c r="T244" s="33">
        <f>SUMIF('CCG characteristics'!$E$7:$E$215,$B244,T$9:T$217)</f>
        <v>249000.74935077823</v>
      </c>
      <c r="U244" s="33">
        <f>SUMIF('CCG characteristics'!$E$7:$E$215,$B244,U$9:U$217)</f>
        <v>244849.79507983729</v>
      </c>
      <c r="V244" s="33">
        <f>SUMIF('CCG characteristics'!$E$7:$E$215,$B244,V$9:V$217)</f>
        <v>238553.12305502163</v>
      </c>
      <c r="X244" s="33">
        <f>SUMIF('CCG characteristics'!$E$7:$E$215,$B244,X$9:X$217)</f>
        <v>261961.24244854931</v>
      </c>
      <c r="Y244" s="33">
        <f>SUMIF('CCG characteristics'!$E$7:$E$215,$B244,Y$9:Y$217)</f>
        <v>252480.10489246948</v>
      </c>
      <c r="Z244" s="33">
        <f>SUMIF('CCG characteristics'!$E$7:$E$215,$B244,Z$9:Z$217)</f>
        <v>248136.89586665636</v>
      </c>
      <c r="AA244" s="33">
        <f>SUMIF('CCG characteristics'!$E$7:$E$215,$B244,AA$9:AA$217)</f>
        <v>244003.91333161897</v>
      </c>
      <c r="AB244" s="33">
        <f>SUMIF('CCG characteristics'!$E$7:$E$215,$B244,AB$9:AB$217)</f>
        <v>237750.54108624102</v>
      </c>
      <c r="AC244" s="33">
        <f>SUMIF('CCG characteristics'!$E$7:$E$215,$B244,AC$9:AC$217)</f>
        <v>232077.46926568088</v>
      </c>
      <c r="AE244" s="29">
        <f>Baselines!J244/X244-1</f>
        <v>2.0437212396036797E-2</v>
      </c>
    </row>
    <row r="245" spans="2:31" s="91" customFormat="1" x14ac:dyDescent="0.2">
      <c r="B245" s="1" t="s">
        <v>203</v>
      </c>
      <c r="C245" s="1"/>
      <c r="D245" s="33">
        <f>SUMIF('CCG characteristics'!$E$7:$E$215,$B245,D$9:D$217)</f>
        <v>1916159.3224112687</v>
      </c>
      <c r="E245" s="33">
        <f>SUMIF('CCG characteristics'!$E$7:$E$215,$B245,E$9:E$217)</f>
        <v>1928993.7867112253</v>
      </c>
      <c r="F245" s="33">
        <f>SUMIF('CCG characteristics'!$E$7:$E$215,$B245,F$9:F$217)</f>
        <v>1941372.1913796866</v>
      </c>
      <c r="G245" s="33">
        <f>SUMIF('CCG characteristics'!$E$7:$E$215,$B245,G$9:G$217)</f>
        <v>1953749.8290331091</v>
      </c>
      <c r="H245" s="33">
        <f>SUMIF('CCG characteristics'!$E$7:$E$215,$B245,H$9:H$217)</f>
        <v>1965841.5386997038</v>
      </c>
      <c r="I245" s="33">
        <f>SUMIF('CCG characteristics'!$E$7:$E$215,$B245,I$9:I$217)</f>
        <v>1977869.4511778653</v>
      </c>
      <c r="K245" s="33">
        <f>SUMIF('CCG characteristics'!$E$7:$E$215,$B245,K$9:K$217)</f>
        <v>1916159.3224112687</v>
      </c>
      <c r="L245" s="33">
        <f>SUMIF('CCG characteristics'!$E$7:$E$215,$B245,L$9:L$217)</f>
        <v>1929776.6121839061</v>
      </c>
      <c r="M245" s="33">
        <f>SUMIF('CCG characteristics'!$E$7:$E$215,$B245,M$9:M$217)</f>
        <v>1942873.9174841382</v>
      </c>
      <c r="N245" s="33">
        <f>SUMIF('CCG characteristics'!$E$7:$E$215,$B245,N$9:N$217)</f>
        <v>1955961.9764960699</v>
      </c>
      <c r="O245" s="33">
        <f>SUMIF('CCG characteristics'!$E$7:$E$215,$B245,O$9:O$217)</f>
        <v>1968708.780966586</v>
      </c>
      <c r="P245" s="33">
        <f>SUMIF('CCG characteristics'!$E$7:$E$215,$B245,P$9:P$217)</f>
        <v>1981369.2665688747</v>
      </c>
      <c r="R245" s="33">
        <f>SUMIF('CCG characteristics'!$E$7:$E$215,$B245,R$9:R$217)</f>
        <v>178779.02407160326</v>
      </c>
      <c r="S245" s="33">
        <f>SUMIF('CCG characteristics'!$E$7:$E$215,$B245,S$9:S$217)</f>
        <v>171631.24878307703</v>
      </c>
      <c r="T245" s="33">
        <f>SUMIF('CCG characteristics'!$E$7:$E$215,$B245,T$9:T$217)</f>
        <v>168014.76474518163</v>
      </c>
      <c r="U245" s="33">
        <f>SUMIF('CCG characteristics'!$E$7:$E$215,$B245,U$9:U$217)</f>
        <v>164573.97068207638</v>
      </c>
      <c r="V245" s="33">
        <f>SUMIF('CCG characteristics'!$E$7:$E$215,$B245,V$9:V$217)</f>
        <v>159737.4391531937</v>
      </c>
      <c r="X245" s="33">
        <f>SUMIF('CCG characteristics'!$E$7:$E$215,$B245,X$9:X$217)</f>
        <v>178844.87847579777</v>
      </c>
      <c r="Y245" s="33">
        <f>SUMIF('CCG characteristics'!$E$7:$E$215,$B245,Y$9:Y$217)</f>
        <v>171701.6885082089</v>
      </c>
      <c r="Z245" s="33">
        <f>SUMIF('CCG characteristics'!$E$7:$E$215,$B245,Z$9:Z$217)</f>
        <v>168091.08291987286</v>
      </c>
      <c r="AA245" s="33">
        <f>SUMIF('CCG characteristics'!$E$7:$E$215,$B245,AA$9:AA$217)</f>
        <v>164643.11935689166</v>
      </c>
      <c r="AB245" s="33">
        <f>SUMIF('CCG characteristics'!$E$7:$E$215,$B245,AB$9:AB$217)</f>
        <v>159802.25985329761</v>
      </c>
      <c r="AC245" s="33">
        <f>SUMIF('CCG characteristics'!$E$7:$E$215,$B245,AC$9:AC$217)</f>
        <v>155401.27981096879</v>
      </c>
      <c r="AE245" s="29">
        <f>Baselines!J245/X245-1</f>
        <v>-0.11598810462221287</v>
      </c>
    </row>
    <row r="246" spans="2:31" s="91" customFormat="1" x14ac:dyDescent="0.2">
      <c r="B246" s="1" t="s">
        <v>206</v>
      </c>
      <c r="C246" s="1"/>
      <c r="D246" s="33">
        <f>SUMIF('CCG characteristics'!$E$7:$E$215,$B246,D$9:D$217)</f>
        <v>2206758.4050778197</v>
      </c>
      <c r="E246" s="33">
        <f>SUMIF('CCG characteristics'!$E$7:$E$215,$B246,E$9:E$217)</f>
        <v>2219396.593972492</v>
      </c>
      <c r="F246" s="33">
        <f>SUMIF('CCG characteristics'!$E$7:$E$215,$B246,F$9:F$217)</f>
        <v>2231770.7666753596</v>
      </c>
      <c r="G246" s="33">
        <f>SUMIF('CCG characteristics'!$E$7:$E$215,$B246,G$9:G$217)</f>
        <v>2244158.3434033715</v>
      </c>
      <c r="H246" s="33">
        <f>SUMIF('CCG characteristics'!$E$7:$E$215,$B246,H$9:H$217)</f>
        <v>2256294.3246820113</v>
      </c>
      <c r="I246" s="33">
        <f>SUMIF('CCG characteristics'!$E$7:$E$215,$B246,I$9:I$217)</f>
        <v>2268458.2335330211</v>
      </c>
      <c r="K246" s="33">
        <f>SUMIF('CCG characteristics'!$E$7:$E$215,$B246,K$9:K$217)</f>
        <v>2206758.4050778197</v>
      </c>
      <c r="L246" s="33">
        <f>SUMIF('CCG characteristics'!$E$7:$E$215,$B246,L$9:L$217)</f>
        <v>2220297.2708952026</v>
      </c>
      <c r="M246" s="33">
        <f>SUMIF('CCG characteristics'!$E$7:$E$215,$B246,M$9:M$217)</f>
        <v>2233497.127253898</v>
      </c>
      <c r="N246" s="33">
        <f>SUMIF('CCG characteristics'!$E$7:$E$215,$B246,N$9:N$217)</f>
        <v>2246699.308020269</v>
      </c>
      <c r="O246" s="33">
        <f>SUMIF('CCG characteristics'!$E$7:$E$215,$B246,O$9:O$217)</f>
        <v>2259585.2015542812</v>
      </c>
      <c r="P246" s="33">
        <f>SUMIF('CCG characteristics'!$E$7:$E$215,$B246,P$9:P$217)</f>
        <v>2272472.242159755</v>
      </c>
      <c r="R246" s="33">
        <f>SUMIF('CCG characteristics'!$E$7:$E$215,$B246,R$9:R$217)</f>
        <v>205693.53817086274</v>
      </c>
      <c r="S246" s="33">
        <f>SUMIF('CCG characteristics'!$E$7:$E$215,$B246,S$9:S$217)</f>
        <v>197304.5690995701</v>
      </c>
      <c r="T246" s="33">
        <f>SUMIF('CCG characteristics'!$E$7:$E$215,$B246,T$9:T$217)</f>
        <v>192988.74938581727</v>
      </c>
      <c r="U246" s="33">
        <f>SUMIF('CCG characteristics'!$E$7:$E$215,$B246,U$9:U$217)</f>
        <v>188889.74962140911</v>
      </c>
      <c r="V246" s="33">
        <f>SUMIF('CCG characteristics'!$E$7:$E$215,$B246,V$9:V$217)</f>
        <v>183206.08007507783</v>
      </c>
      <c r="X246" s="33">
        <f>SUMIF('CCG characteristics'!$E$7:$E$215,$B246,X$9:X$217)</f>
        <v>205967.96631970236</v>
      </c>
      <c r="Y246" s="33">
        <f>SUMIF('CCG characteristics'!$E$7:$E$215,$B246,Y$9:Y$217)</f>
        <v>197550.73618155322</v>
      </c>
      <c r="Z246" s="33">
        <f>SUMIF('CCG characteristics'!$E$7:$E$215,$B246,Z$9:Z$217)</f>
        <v>193234.85041411489</v>
      </c>
      <c r="AA246" s="33">
        <f>SUMIF('CCG characteristics'!$E$7:$E$215,$B246,AA$9:AA$217)</f>
        <v>189115.93720859342</v>
      </c>
      <c r="AB246" s="33">
        <f>SUMIF('CCG characteristics'!$E$7:$E$215,$B246,AB$9:AB$217)</f>
        <v>183413.01924917442</v>
      </c>
      <c r="AC246" s="33">
        <f>SUMIF('CCG characteristics'!$E$7:$E$215,$B246,AC$9:AC$217)</f>
        <v>178232.85175815155</v>
      </c>
      <c r="AE246" s="29">
        <f>Baselines!J246/X246-1</f>
        <v>-7.7323963962203313E-2</v>
      </c>
    </row>
    <row r="247" spans="2:31" s="91" customFormat="1" x14ac:dyDescent="0.2">
      <c r="B247" s="1" t="s">
        <v>244</v>
      </c>
      <c r="C247" s="1"/>
      <c r="D247" s="33">
        <f>SUMIF('CCG characteristics'!$E$7:$E$215,$B247,D$9:D$217)</f>
        <v>1808127.9656699109</v>
      </c>
      <c r="E247" s="33">
        <f>SUMIF('CCG characteristics'!$E$7:$E$215,$B247,E$9:E$217)</f>
        <v>1822417.766050712</v>
      </c>
      <c r="F247" s="33">
        <f>SUMIF('CCG characteristics'!$E$7:$E$215,$B247,F$9:F$217)</f>
        <v>1836852.244840106</v>
      </c>
      <c r="G247" s="33">
        <f>SUMIF('CCG characteristics'!$E$7:$E$215,$B247,G$9:G$217)</f>
        <v>1851653.3131959196</v>
      </c>
      <c r="H247" s="33">
        <f>SUMIF('CCG characteristics'!$E$7:$E$215,$B247,H$9:H$217)</f>
        <v>1866631.1563301072</v>
      </c>
      <c r="I247" s="33">
        <f>SUMIF('CCG characteristics'!$E$7:$E$215,$B247,I$9:I$217)</f>
        <v>1881780.4906700675</v>
      </c>
      <c r="K247" s="33">
        <f>SUMIF('CCG characteristics'!$E$7:$E$215,$B247,K$9:K$217)</f>
        <v>1808127.9656699109</v>
      </c>
      <c r="L247" s="33">
        <f>SUMIF('CCG characteristics'!$E$7:$E$215,$B247,L$9:L$217)</f>
        <v>1823157.3407756069</v>
      </c>
      <c r="M247" s="33">
        <f>SUMIF('CCG characteristics'!$E$7:$E$215,$B247,M$9:M$217)</f>
        <v>1838273.1207434207</v>
      </c>
      <c r="N247" s="33">
        <f>SUMIF('CCG characteristics'!$E$7:$E$215,$B247,N$9:N$217)</f>
        <v>1853749.8611357841</v>
      </c>
      <c r="O247" s="33">
        <f>SUMIF('CCG characteristics'!$E$7:$E$215,$B247,O$9:O$217)</f>
        <v>1869353.6971060282</v>
      </c>
      <c r="P247" s="33">
        <f>SUMIF('CCG characteristics'!$E$7:$E$215,$B247,P$9:P$217)</f>
        <v>1885110.2778407151</v>
      </c>
      <c r="R247" s="33">
        <f>SUMIF('CCG characteristics'!$E$7:$E$215,$B247,R$9:R$217)</f>
        <v>168901.56511119558</v>
      </c>
      <c r="S247" s="33">
        <f>SUMIF('CCG characteristics'!$E$7:$E$215,$B247,S$9:S$217)</f>
        <v>162390.93462436856</v>
      </c>
      <c r="T247" s="33">
        <f>SUMIF('CCG characteristics'!$E$7:$E$215,$B247,T$9:T$217)</f>
        <v>159234.86783372433</v>
      </c>
      <c r="U247" s="33">
        <f>SUMIF('CCG characteristics'!$E$7:$E$215,$B247,U$9:U$217)</f>
        <v>156268.39455194166</v>
      </c>
      <c r="V247" s="33">
        <f>SUMIF('CCG characteristics'!$E$7:$E$215,$B247,V$9:V$217)</f>
        <v>151977.06625635395</v>
      </c>
      <c r="X247" s="33">
        <f>SUMIF('CCG characteristics'!$E$7:$E$215,$B247,X$9:X$217)</f>
        <v>168761.76344355158</v>
      </c>
      <c r="Y247" s="33">
        <f>SUMIF('CCG characteristics'!$E$7:$E$215,$B247,Y$9:Y$217)</f>
        <v>162215.24908680739</v>
      </c>
      <c r="Z247" s="33">
        <f>SUMIF('CCG characteristics'!$E$7:$E$215,$B247,Z$9:Z$217)</f>
        <v>159041.36485005775</v>
      </c>
      <c r="AA247" s="33">
        <f>SUMIF('CCG characteristics'!$E$7:$E$215,$B247,AA$9:AA$217)</f>
        <v>156039.41350207198</v>
      </c>
      <c r="AB247" s="33">
        <f>SUMIF('CCG characteristics'!$E$7:$E$215,$B247,AB$9:AB$217)</f>
        <v>151737.49827843645</v>
      </c>
      <c r="AC247" s="33">
        <f>SUMIF('CCG characteristics'!$E$7:$E$215,$B247,AC$9:AC$217)</f>
        <v>147851.56644150201</v>
      </c>
      <c r="AE247" s="29">
        <f>Baselines!J247/X247-1</f>
        <v>-6.8491601460527685E-2</v>
      </c>
    </row>
    <row r="248" spans="2:31" s="91" customFormat="1" x14ac:dyDescent="0.2">
      <c r="B248" s="1" t="s">
        <v>249</v>
      </c>
      <c r="C248" s="1"/>
      <c r="D248" s="33">
        <f>SUMIF('CCG characteristics'!$E$7:$E$215,$B248,D$9:D$217)</f>
        <v>2678988.8581264056</v>
      </c>
      <c r="E248" s="33">
        <f>SUMIF('CCG characteristics'!$E$7:$E$215,$B248,E$9:E$217)</f>
        <v>2698786.0273492327</v>
      </c>
      <c r="F248" s="33">
        <f>SUMIF('CCG characteristics'!$E$7:$E$215,$B248,F$9:F$217)</f>
        <v>2718290.328075516</v>
      </c>
      <c r="G248" s="33">
        <f>SUMIF('CCG characteristics'!$E$7:$E$215,$B248,G$9:G$217)</f>
        <v>2737962.7379565574</v>
      </c>
      <c r="H248" s="33">
        <f>SUMIF('CCG characteristics'!$E$7:$E$215,$B248,H$9:H$217)</f>
        <v>2757339.1050868891</v>
      </c>
      <c r="I248" s="33">
        <f>SUMIF('CCG characteristics'!$E$7:$E$215,$B248,I$9:I$217)</f>
        <v>2776826.5597208859</v>
      </c>
      <c r="K248" s="33">
        <f>SUMIF('CCG characteristics'!$E$7:$E$215,$B248,K$9:K$217)</f>
        <v>2678988.8581264056</v>
      </c>
      <c r="L248" s="33">
        <f>SUMIF('CCG characteristics'!$E$7:$E$215,$B248,L$9:L$217)</f>
        <v>2699881.2503935355</v>
      </c>
      <c r="M248" s="33">
        <f>SUMIF('CCG characteristics'!$E$7:$E$215,$B248,M$9:M$217)</f>
        <v>2720393.0302586802</v>
      </c>
      <c r="N248" s="33">
        <f>SUMIF('CCG characteristics'!$E$7:$E$215,$B248,N$9:N$217)</f>
        <v>2741062.8161930065</v>
      </c>
      <c r="O248" s="33">
        <f>SUMIF('CCG characteristics'!$E$7:$E$215,$B248,O$9:O$217)</f>
        <v>2761360.7716711969</v>
      </c>
      <c r="P248" s="33">
        <f>SUMIF('CCG characteristics'!$E$7:$E$215,$B248,P$9:P$217)</f>
        <v>2781740.1197771817</v>
      </c>
      <c r="R248" s="33">
        <f>SUMIF('CCG characteristics'!$E$7:$E$215,$B248,R$9:R$217)</f>
        <v>250123.32101399571</v>
      </c>
      <c r="S248" s="33">
        <f>SUMIF('CCG characteristics'!$E$7:$E$215,$B248,S$9:S$217)</f>
        <v>240316.39354584541</v>
      </c>
      <c r="T248" s="33">
        <f>SUMIF('CCG characteristics'!$E$7:$E$215,$B248,T$9:T$217)</f>
        <v>235453.97597117265</v>
      </c>
      <c r="U248" s="33">
        <f>SUMIF('CCG characteristics'!$E$7:$E$215,$B248,U$9:U$217)</f>
        <v>230835.61727018302</v>
      </c>
      <c r="V248" s="33">
        <f>SUMIF('CCG characteristics'!$E$7:$E$215,$B248,V$9:V$217)</f>
        <v>224263.11471580467</v>
      </c>
      <c r="X248" s="33">
        <f>SUMIF('CCG characteristics'!$E$7:$E$215,$B248,X$9:X$217)</f>
        <v>250043.63215826472</v>
      </c>
      <c r="Y248" s="33">
        <f>SUMIF('CCG characteristics'!$E$7:$E$215,$B248,Y$9:Y$217)</f>
        <v>240221.67464222858</v>
      </c>
      <c r="Z248" s="33">
        <f>SUMIF('CCG characteristics'!$E$7:$E$215,$B248,Z$9:Z$217)</f>
        <v>235359.48797747417</v>
      </c>
      <c r="AA248" s="33">
        <f>SUMIF('CCG characteristics'!$E$7:$E$215,$B248,AA$9:AA$217)</f>
        <v>230728.99056026692</v>
      </c>
      <c r="AB248" s="33">
        <f>SUMIF('CCG characteristics'!$E$7:$E$215,$B248,AB$9:AB$217)</f>
        <v>224142.6948716355</v>
      </c>
      <c r="AC248" s="33">
        <f>SUMIF('CCG characteristics'!$E$7:$E$215,$B248,AC$9:AC$217)</f>
        <v>218175.37094611279</v>
      </c>
      <c r="AE248" s="29">
        <f>Baselines!J248/X248-1</f>
        <v>-0.2070703889211335</v>
      </c>
    </row>
    <row r="249" spans="2:31" s="91" customFormat="1" x14ac:dyDescent="0.2">
      <c r="B249" s="1" t="s">
        <v>284</v>
      </c>
      <c r="C249" s="1"/>
      <c r="D249" s="33">
        <f>SUMIF('CCG characteristics'!$E$7:$E$215,$B249,D$9:D$217)</f>
        <v>7417147.2784790695</v>
      </c>
      <c r="E249" s="33">
        <f>SUMIF('CCG characteristics'!$E$7:$E$215,$B249,E$9:E$217)</f>
        <v>7517785.660281389</v>
      </c>
      <c r="F249" s="33">
        <f>SUMIF('CCG characteristics'!$E$7:$E$215,$B249,F$9:F$217)</f>
        <v>7613396.6182049885</v>
      </c>
      <c r="G249" s="33">
        <f>SUMIF('CCG characteristics'!$E$7:$E$215,$B249,G$9:G$217)</f>
        <v>7708997.7870080406</v>
      </c>
      <c r="H249" s="33">
        <f>SUMIF('CCG characteristics'!$E$7:$E$215,$B249,H$9:H$217)</f>
        <v>7800010.5354953585</v>
      </c>
      <c r="I249" s="33">
        <f>SUMIF('CCG characteristics'!$E$7:$E$215,$B249,I$9:I$217)</f>
        <v>7889269.8737088013</v>
      </c>
      <c r="K249" s="33">
        <f>SUMIF('CCG characteristics'!$E$7:$E$215,$B249,K$9:K$217)</f>
        <v>7417147.2784790695</v>
      </c>
      <c r="L249" s="33">
        <f>SUMIF('CCG characteristics'!$E$7:$E$215,$B249,L$9:L$217)</f>
        <v>7520836.5327899307</v>
      </c>
      <c r="M249" s="33">
        <f>SUMIF('CCG characteristics'!$E$7:$E$215,$B249,M$9:M$217)</f>
        <v>7619285.8734935252</v>
      </c>
      <c r="N249" s="33">
        <f>SUMIF('CCG characteristics'!$E$7:$E$215,$B249,N$9:N$217)</f>
        <v>7717726.3558570724</v>
      </c>
      <c r="O249" s="33">
        <f>SUMIF('CCG characteristics'!$E$7:$E$215,$B249,O$9:O$217)</f>
        <v>7811387.0983816488</v>
      </c>
      <c r="P249" s="33">
        <f>SUMIF('CCG characteristics'!$E$7:$E$215,$B249,P$9:P$217)</f>
        <v>7903229.8386151735</v>
      </c>
      <c r="R249" s="33">
        <f>SUMIF('CCG characteristics'!$E$7:$E$215,$B249,R$9:R$217)</f>
        <v>696747.9070090981</v>
      </c>
      <c r="S249" s="33">
        <f>SUMIF('CCG characteristics'!$E$7:$E$215,$B249,S$9:S$217)</f>
        <v>673078.95666041202</v>
      </c>
      <c r="T249" s="33">
        <f>SUMIF('CCG characteristics'!$E$7:$E$215,$B249,T$9:T$217)</f>
        <v>662943.34635784721</v>
      </c>
      <c r="U249" s="33">
        <f>SUMIF('CCG characteristics'!$E$7:$E$215,$B249,U$9:U$217)</f>
        <v>652991.95276826981</v>
      </c>
      <c r="V249" s="33">
        <f>SUMIF('CCG characteristics'!$E$7:$E$215,$B249,V$9:V$217)</f>
        <v>637156.19130686286</v>
      </c>
      <c r="X249" s="33">
        <f>SUMIF('CCG characteristics'!$E$7:$E$215,$B249,X$9:X$217)</f>
        <v>692280.01458010799</v>
      </c>
      <c r="Y249" s="33">
        <f>SUMIF('CCG characteristics'!$E$7:$E$215,$B249,Y$9:Y$217)</f>
        <v>669165.7073265384</v>
      </c>
      <c r="Z249" s="33">
        <f>SUMIF('CCG characteristics'!$E$7:$E$215,$B249,Z$9:Z$217)</f>
        <v>659195.63900989585</v>
      </c>
      <c r="AA249" s="33">
        <f>SUMIF('CCG characteristics'!$E$7:$E$215,$B249,AA$9:AA$217)</f>
        <v>649639.6948612961</v>
      </c>
      <c r="AB249" s="33">
        <f>SUMIF('CCG characteristics'!$E$7:$E$215,$B249,AB$9:AB$217)</f>
        <v>634058.89331047109</v>
      </c>
      <c r="AC249" s="33">
        <f>SUMIF('CCG characteristics'!$E$7:$E$215,$B249,AC$9:AC$217)</f>
        <v>619860.24124006554</v>
      </c>
      <c r="AE249" s="29">
        <f>Baselines!J249/X249-1</f>
        <v>0.22814982976479192</v>
      </c>
    </row>
    <row r="250" spans="2:31" s="91" customFormat="1" x14ac:dyDescent="0.2">
      <c r="B250" s="1" t="s">
        <v>350</v>
      </c>
      <c r="C250" s="1"/>
      <c r="D250" s="33">
        <f>SUMIF('CCG characteristics'!$E$7:$E$215,$B250,D$9:D$217)</f>
        <v>1755063.6321427473</v>
      </c>
      <c r="E250" s="33">
        <f>SUMIF('CCG characteristics'!$E$7:$E$215,$B250,E$9:E$217)</f>
        <v>1770290.4989436078</v>
      </c>
      <c r="F250" s="33">
        <f>SUMIF('CCG characteristics'!$E$7:$E$215,$B250,F$9:F$217)</f>
        <v>1785429.222627375</v>
      </c>
      <c r="G250" s="33">
        <f>SUMIF('CCG characteristics'!$E$7:$E$215,$B250,G$9:G$217)</f>
        <v>1800850.3152685619</v>
      </c>
      <c r="H250" s="33">
        <f>SUMIF('CCG characteristics'!$E$7:$E$215,$B250,H$9:H$217)</f>
        <v>1816268.2359080431</v>
      </c>
      <c r="I250" s="33">
        <f>SUMIF('CCG characteristics'!$E$7:$E$215,$B250,I$9:I$217)</f>
        <v>1831821.8674428826</v>
      </c>
      <c r="K250" s="33">
        <f>SUMIF('CCG characteristics'!$E$7:$E$215,$B250,K$9:K$217)</f>
        <v>1755063.6321427473</v>
      </c>
      <c r="L250" s="33">
        <f>SUMIF('CCG characteristics'!$E$7:$E$215,$B250,L$9:L$217)</f>
        <v>1771008.9193481549</v>
      </c>
      <c r="M250" s="33">
        <f>SUMIF('CCG characteristics'!$E$7:$E$215,$B250,M$9:M$217)</f>
        <v>1786810.3208439746</v>
      </c>
      <c r="N250" s="33">
        <f>SUMIF('CCG characteristics'!$E$7:$E$215,$B250,N$9:N$217)</f>
        <v>1802889.3411442882</v>
      </c>
      <c r="O250" s="33">
        <f>SUMIF('CCG characteristics'!$E$7:$E$215,$B250,O$9:O$217)</f>
        <v>1818917.3207663456</v>
      </c>
      <c r="P250" s="33">
        <f>SUMIF('CCG characteristics'!$E$7:$E$215,$B250,P$9:P$217)</f>
        <v>1835063.2534511688</v>
      </c>
      <c r="R250" s="33">
        <f>SUMIF('CCG characteristics'!$E$7:$E$215,$B250,R$9:R$217)</f>
        <v>164070.41324065666</v>
      </c>
      <c r="S250" s="33">
        <f>SUMIF('CCG characteristics'!$E$7:$E$215,$B250,S$9:S$217)</f>
        <v>157844.77003122136</v>
      </c>
      <c r="T250" s="33">
        <f>SUMIF('CCG characteristics'!$E$7:$E$215,$B250,T$9:T$217)</f>
        <v>154866.01076805836</v>
      </c>
      <c r="U250" s="33">
        <f>SUMIF('CCG characteristics'!$E$7:$E$215,$B250,U$9:U$217)</f>
        <v>152052.17181687479</v>
      </c>
      <c r="V250" s="33">
        <f>SUMIF('CCG characteristics'!$E$7:$E$215,$B250,V$9:V$217)</f>
        <v>147942.28907064168</v>
      </c>
      <c r="X250" s="33">
        <f>SUMIF('CCG characteristics'!$E$7:$E$215,$B250,X$9:X$217)</f>
        <v>163808.99977193662</v>
      </c>
      <c r="Y250" s="33">
        <f>SUMIF('CCG characteristics'!$E$7:$E$215,$B250,Y$9:Y$217)</f>
        <v>157575.34830471739</v>
      </c>
      <c r="Z250" s="33">
        <f>SUMIF('CCG characteristics'!$E$7:$E$215,$B250,Z$9:Z$217)</f>
        <v>154588.97208934368</v>
      </c>
      <c r="AA250" s="33">
        <f>SUMIF('CCG characteristics'!$E$7:$E$215,$B250,AA$9:AA$217)</f>
        <v>151758.22871211282</v>
      </c>
      <c r="AB250" s="33">
        <f>SUMIF('CCG characteristics'!$E$7:$E$215,$B250,AB$9:AB$217)</f>
        <v>147643.5220663044</v>
      </c>
      <c r="AC250" s="33">
        <f>SUMIF('CCG characteristics'!$E$7:$E$215,$B250,AC$9:AC$217)</f>
        <v>143926.31546880759</v>
      </c>
      <c r="AE250" s="29">
        <f>Baselines!J250/X250-1</f>
        <v>-3.4692842150607084E-2</v>
      </c>
    </row>
    <row r="251" spans="2:31" s="91" customFormat="1" x14ac:dyDescent="0.2">
      <c r="B251" s="1" t="s">
        <v>353</v>
      </c>
      <c r="C251" s="1"/>
      <c r="D251" s="33">
        <f>SUMIF('CCG characteristics'!$E$7:$E$215,$B251,D$9:D$217)</f>
        <v>1824138.3592569989</v>
      </c>
      <c r="E251" s="33">
        <f>SUMIF('CCG characteristics'!$E$7:$E$215,$B251,E$9:E$217)</f>
        <v>1838337.0464218499</v>
      </c>
      <c r="F251" s="33">
        <f>SUMIF('CCG characteristics'!$E$7:$E$215,$B251,F$9:F$217)</f>
        <v>1851968.5378813394</v>
      </c>
      <c r="G251" s="33">
        <f>SUMIF('CCG characteristics'!$E$7:$E$215,$B251,G$9:G$217)</f>
        <v>1865757.9312089328</v>
      </c>
      <c r="H251" s="33">
        <f>SUMIF('CCG characteristics'!$E$7:$E$215,$B251,H$9:H$217)</f>
        <v>1878999.172757617</v>
      </c>
      <c r="I251" s="33">
        <f>SUMIF('CCG characteristics'!$E$7:$E$215,$B251,I$9:I$217)</f>
        <v>1892207.4508874251</v>
      </c>
      <c r="K251" s="33">
        <f>SUMIF('CCG characteristics'!$E$7:$E$215,$B251,K$9:K$217)</f>
        <v>1824138.3592569989</v>
      </c>
      <c r="L251" s="33">
        <f>SUMIF('CCG characteristics'!$E$7:$E$215,$B251,L$9:L$217)</f>
        <v>1839083.0815191248</v>
      </c>
      <c r="M251" s="33">
        <f>SUMIF('CCG characteristics'!$E$7:$E$215,$B251,M$9:M$217)</f>
        <v>1853401.1068190776</v>
      </c>
      <c r="N251" s="33">
        <f>SUMIF('CCG characteristics'!$E$7:$E$215,$B251,N$9:N$217)</f>
        <v>1867870.4492051932</v>
      </c>
      <c r="O251" s="33">
        <f>SUMIF('CCG characteristics'!$E$7:$E$215,$B251,O$9:O$217)</f>
        <v>1881739.7526779759</v>
      </c>
      <c r="P251" s="33">
        <f>SUMIF('CCG characteristics'!$E$7:$E$215,$B251,P$9:P$217)</f>
        <v>1895555.688434476</v>
      </c>
      <c r="R251" s="33">
        <f>SUMIF('CCG characteristics'!$E$7:$E$215,$B251,R$9:R$217)</f>
        <v>170376.96302500978</v>
      </c>
      <c r="S251" s="33">
        <f>SUMIF('CCG characteristics'!$E$7:$E$215,$B251,S$9:S$217)</f>
        <v>163727.3235265883</v>
      </c>
      <c r="T251" s="33">
        <f>SUMIF('CCG characteristics'!$E$7:$E$215,$B251,T$9:T$217)</f>
        <v>160447.80924621306</v>
      </c>
      <c r="U251" s="33">
        <f>SUMIF('CCG characteristics'!$E$7:$E$215,$B251,U$9:U$217)</f>
        <v>157303.80535839088</v>
      </c>
      <c r="V251" s="33">
        <f>SUMIF('CCG characteristics'!$E$7:$E$215,$B251,V$9:V$217)</f>
        <v>152819.17235303344</v>
      </c>
      <c r="X251" s="33">
        <f>SUMIF('CCG characteristics'!$E$7:$E$215,$B251,X$9:X$217)</f>
        <v>170256.09476660108</v>
      </c>
      <c r="Y251" s="33">
        <f>SUMIF('CCG characteristics'!$E$7:$E$215,$B251,Y$9:Y$217)</f>
        <v>163632.24033809605</v>
      </c>
      <c r="Z251" s="33">
        <f>SUMIF('CCG characteristics'!$E$7:$E$215,$B251,Z$9:Z$217)</f>
        <v>160350.18861827574</v>
      </c>
      <c r="AA251" s="33">
        <f>SUMIF('CCG characteristics'!$E$7:$E$215,$B251,AA$9:AA$217)</f>
        <v>157228.01414709372</v>
      </c>
      <c r="AB251" s="33">
        <f>SUMIF('CCG characteristics'!$E$7:$E$215,$B251,AB$9:AB$217)</f>
        <v>152742.88804974331</v>
      </c>
      <c r="AC251" s="33">
        <f>SUMIF('CCG characteristics'!$E$7:$E$215,$B251,AC$9:AC$217)</f>
        <v>148670.81311187783</v>
      </c>
      <c r="AE251" s="29">
        <f>Baselines!J251/X251-1</f>
        <v>-9.6077707328118822E-2</v>
      </c>
    </row>
    <row r="252" spans="2:31" s="91" customFormat="1" x14ac:dyDescent="0.2">
      <c r="B252" s="1" t="s">
        <v>358</v>
      </c>
      <c r="C252" s="1"/>
      <c r="D252" s="33">
        <f>SUMIF('CCG characteristics'!$E$7:$E$215,$B252,D$9:D$217)</f>
        <v>2659761.0665200246</v>
      </c>
      <c r="E252" s="33">
        <f>SUMIF('CCG characteristics'!$E$7:$E$215,$B252,E$9:E$217)</f>
        <v>2680936.059568631</v>
      </c>
      <c r="F252" s="33">
        <f>SUMIF('CCG characteristics'!$E$7:$E$215,$B252,F$9:F$217)</f>
        <v>2701792.9587213956</v>
      </c>
      <c r="G252" s="33">
        <f>SUMIF('CCG characteristics'!$E$7:$E$215,$B252,G$9:G$217)</f>
        <v>2722970.1077826982</v>
      </c>
      <c r="H252" s="33">
        <f>SUMIF('CCG characteristics'!$E$7:$E$215,$B252,H$9:H$217)</f>
        <v>2744053.7066826359</v>
      </c>
      <c r="I252" s="33">
        <f>SUMIF('CCG characteristics'!$E$7:$E$215,$B252,I$9:I$217)</f>
        <v>2765343.8388542552</v>
      </c>
      <c r="K252" s="33">
        <f>SUMIF('CCG characteristics'!$E$7:$E$215,$B252,K$9:K$217)</f>
        <v>2659761.0665200246</v>
      </c>
      <c r="L252" s="33">
        <f>SUMIF('CCG characteristics'!$E$7:$E$215,$B252,L$9:L$217)</f>
        <v>2682024.0387277738</v>
      </c>
      <c r="M252" s="33">
        <f>SUMIF('CCG characteristics'!$E$7:$E$215,$B252,M$9:M$217)</f>
        <v>2703882.8995544566</v>
      </c>
      <c r="N252" s="33">
        <f>SUMIF('CCG characteristics'!$E$7:$E$215,$B252,N$9:N$217)</f>
        <v>2726053.2105045193</v>
      </c>
      <c r="O252" s="33">
        <f>SUMIF('CCG characteristics'!$E$7:$E$215,$B252,O$9:O$217)</f>
        <v>2748055.9960917807</v>
      </c>
      <c r="P252" s="33">
        <f>SUMIF('CCG characteristics'!$E$7:$E$215,$B252,P$9:P$217)</f>
        <v>2770237.0803788123</v>
      </c>
      <c r="R252" s="33">
        <f>SUMIF('CCG characteristics'!$E$7:$E$215,$B252,R$9:R$217)</f>
        <v>248468.98711125864</v>
      </c>
      <c r="S252" s="33">
        <f>SUMIF('CCG characteristics'!$E$7:$E$215,$B252,S$9:S$217)</f>
        <v>238857.90757573824</v>
      </c>
      <c r="T252" s="33">
        <f>SUMIF('CCG characteristics'!$E$7:$E$215,$B252,T$9:T$217)</f>
        <v>234164.66902197173</v>
      </c>
      <c r="U252" s="33">
        <f>SUMIF('CCG characteristics'!$E$7:$E$215,$B252,U$9:U$217)</f>
        <v>229723.40617664406</v>
      </c>
      <c r="V252" s="33">
        <f>SUMIF('CCG characteristics'!$E$7:$E$215,$B252,V$9:V$217)</f>
        <v>223335.74287907686</v>
      </c>
      <c r="X252" s="33">
        <f>SUMIF('CCG characteristics'!$E$7:$E$215,$B252,X$9:X$217)</f>
        <v>248249.00474238067</v>
      </c>
      <c r="Y252" s="33">
        <f>SUMIF('CCG characteristics'!$E$7:$E$215,$B252,Y$9:Y$217)</f>
        <v>238632.83095135703</v>
      </c>
      <c r="Z252" s="33">
        <f>SUMIF('CCG characteristics'!$E$7:$E$215,$B252,Z$9:Z$217)</f>
        <v>233931.08558643522</v>
      </c>
      <c r="AA252" s="33">
        <f>SUMIF('CCG characteristics'!$E$7:$E$215,$B252,AA$9:AA$217)</f>
        <v>229465.55684807562</v>
      </c>
      <c r="AB252" s="33">
        <f>SUMIF('CCG characteristics'!$E$7:$E$215,$B252,AB$9:AB$217)</f>
        <v>223062.73158555327</v>
      </c>
      <c r="AC252" s="33">
        <f>SUMIF('CCG characteristics'!$E$7:$E$215,$B252,AC$9:AC$217)</f>
        <v>217273.17312040494</v>
      </c>
      <c r="AE252" s="29">
        <f>Baselines!J252/X252-1</f>
        <v>-3.6592310820369844E-2</v>
      </c>
    </row>
    <row r="253" spans="2:31" s="91" customFormat="1" x14ac:dyDescent="0.2">
      <c r="B253" s="1" t="s">
        <v>375</v>
      </c>
      <c r="C253" s="1"/>
      <c r="D253" s="33">
        <f>SUMIF('CCG characteristics'!$E$7:$E$215,$B253,D$9:D$217)</f>
        <v>2798164.6577005209</v>
      </c>
      <c r="E253" s="33">
        <f>SUMIF('CCG characteristics'!$E$7:$E$215,$B253,E$9:E$217)</f>
        <v>2815802.0956220762</v>
      </c>
      <c r="F253" s="33">
        <f>SUMIF('CCG characteristics'!$E$7:$E$215,$B253,F$9:F$217)</f>
        <v>2833066.4146207506</v>
      </c>
      <c r="G253" s="33">
        <f>SUMIF('CCG characteristics'!$E$7:$E$215,$B253,G$9:G$217)</f>
        <v>2850482.6367118452</v>
      </c>
      <c r="H253" s="33">
        <f>SUMIF('CCG characteristics'!$E$7:$E$215,$B253,H$9:H$217)</f>
        <v>2867606.4368804451</v>
      </c>
      <c r="I253" s="33">
        <f>SUMIF('CCG characteristics'!$E$7:$E$215,$B253,I$9:I$217)</f>
        <v>2884694.0865961337</v>
      </c>
      <c r="K253" s="33">
        <f>SUMIF('CCG characteristics'!$E$7:$E$215,$B253,K$9:K$217)</f>
        <v>2798164.6577005209</v>
      </c>
      <c r="L253" s="33">
        <f>SUMIF('CCG characteristics'!$E$7:$E$215,$B253,L$9:L$217)</f>
        <v>2816944.8062008587</v>
      </c>
      <c r="M253" s="33">
        <f>SUMIF('CCG characteristics'!$E$7:$E$215,$B253,M$9:M$217)</f>
        <v>2835257.9005240574</v>
      </c>
      <c r="N253" s="33">
        <f>SUMIF('CCG characteristics'!$E$7:$E$215,$B253,N$9:N$217)</f>
        <v>2853710.1164225596</v>
      </c>
      <c r="O253" s="33">
        <f>SUMIF('CCG characteristics'!$E$7:$E$215,$B253,O$9:O$217)</f>
        <v>2871788.9318673224</v>
      </c>
      <c r="P253" s="33">
        <f>SUMIF('CCG characteristics'!$E$7:$E$215,$B253,P$9:P$217)</f>
        <v>2889798.5168994637</v>
      </c>
      <c r="R253" s="33">
        <f>SUMIF('CCG characteristics'!$E$7:$E$215,$B253,R$9:R$217)</f>
        <v>260968.36293721624</v>
      </c>
      <c r="S253" s="33">
        <f>SUMIF('CCG characteristics'!$E$7:$E$215,$B253,S$9:S$217)</f>
        <v>250463.42416246992</v>
      </c>
      <c r="T253" s="33">
        <f>SUMIF('CCG characteristics'!$E$7:$E$215,$B253,T$9:T$217)</f>
        <v>245130.24262393915</v>
      </c>
      <c r="U253" s="33">
        <f>SUMIF('CCG characteristics'!$E$7:$E$215,$B253,U$9:U$217)</f>
        <v>240066.84586747203</v>
      </c>
      <c r="V253" s="33">
        <f>SUMIF('CCG characteristics'!$E$7:$E$215,$B253,V$9:V$217)</f>
        <v>232974.75263537472</v>
      </c>
      <c r="X253" s="33">
        <f>SUMIF('CCG characteristics'!$E$7:$E$215,$B253,X$9:X$217)</f>
        <v>261166.91462376848</v>
      </c>
      <c r="Y253" s="33">
        <f>SUMIF('CCG characteristics'!$E$7:$E$215,$B253,Y$9:Y$217)</f>
        <v>250637.39326374576</v>
      </c>
      <c r="Z253" s="33">
        <f>SUMIF('CCG characteristics'!$E$7:$E$215,$B253,Z$9:Z$217)</f>
        <v>245297.22004469958</v>
      </c>
      <c r="AA253" s="33">
        <f>SUMIF('CCG characteristics'!$E$7:$E$215,$B253,AA$9:AA$217)</f>
        <v>240211.07820808023</v>
      </c>
      <c r="AB253" s="33">
        <f>SUMIF('CCG characteristics'!$E$7:$E$215,$B253,AB$9:AB$217)</f>
        <v>233106.27024722699</v>
      </c>
      <c r="AC253" s="33">
        <f>SUMIF('CCG characteristics'!$E$7:$E$215,$B253,AC$9:AC$217)</f>
        <v>226650.52673380892</v>
      </c>
      <c r="AE253" s="29">
        <f>Baselines!J253/X253-1</f>
        <v>-4.2451451554420871E-2</v>
      </c>
    </row>
    <row r="254" spans="2:31" s="91" customFormat="1" x14ac:dyDescent="0.2">
      <c r="B254" s="1" t="s">
        <v>431</v>
      </c>
      <c r="C254" s="1"/>
      <c r="D254" s="33">
        <f>SUMIF('CCG characteristics'!$E$7:$E$215,$B254,D$9:D$217)</f>
        <v>1432207.5755151452</v>
      </c>
      <c r="E254" s="33">
        <f>SUMIF('CCG characteristics'!$E$7:$E$215,$B254,E$9:E$217)</f>
        <v>1442315.3001989468</v>
      </c>
      <c r="F254" s="33">
        <f>SUMIF('CCG characteristics'!$E$7:$E$215,$B254,F$9:F$217)</f>
        <v>1452171.7173544446</v>
      </c>
      <c r="G254" s="33">
        <f>SUMIF('CCG characteristics'!$E$7:$E$215,$B254,G$9:G$217)</f>
        <v>1462081.3029147792</v>
      </c>
      <c r="H254" s="33">
        <f>SUMIF('CCG characteristics'!$E$7:$E$215,$B254,H$9:H$217)</f>
        <v>1471864.0210977772</v>
      </c>
      <c r="I254" s="33">
        <f>SUMIF('CCG characteristics'!$E$7:$E$215,$B254,I$9:I$217)</f>
        <v>1481664.5933847115</v>
      </c>
      <c r="K254" s="33">
        <f>SUMIF('CCG characteristics'!$E$7:$E$215,$B254,K$9:K$217)</f>
        <v>1432207.5755151452</v>
      </c>
      <c r="L254" s="33">
        <f>SUMIF('CCG characteristics'!$E$7:$E$215,$B254,L$9:L$217)</f>
        <v>1442900.6215019035</v>
      </c>
      <c r="M254" s="33">
        <f>SUMIF('CCG characteristics'!$E$7:$E$215,$B254,M$9:M$217)</f>
        <v>1453295.0280651781</v>
      </c>
      <c r="N254" s="33">
        <f>SUMIF('CCG characteristics'!$E$7:$E$215,$B254,N$9:N$217)</f>
        <v>1463736.7551107677</v>
      </c>
      <c r="O254" s="33">
        <f>SUMIF('CCG characteristics'!$E$7:$E$215,$B254,O$9:O$217)</f>
        <v>1474010.7814796877</v>
      </c>
      <c r="P254" s="33">
        <f>SUMIF('CCG characteristics'!$E$7:$E$215,$B254,P$9:P$217)</f>
        <v>1484286.3804521812</v>
      </c>
      <c r="R254" s="33">
        <f>SUMIF('CCG characteristics'!$E$7:$E$215,$B254,R$9:R$217)</f>
        <v>133673.6922376157</v>
      </c>
      <c r="S254" s="33">
        <f>SUMIF('CCG characteristics'!$E$7:$E$215,$B254,S$9:S$217)</f>
        <v>128382.4124007264</v>
      </c>
      <c r="T254" s="33">
        <f>SUMIF('CCG characteristics'!$E$7:$E$215,$B254,T$9:T$217)</f>
        <v>125733.21440500164</v>
      </c>
      <c r="U254" s="33">
        <f>SUMIF('CCG characteristics'!$E$7:$E$215,$B254,U$9:U$217)</f>
        <v>123219.7516878043</v>
      </c>
      <c r="V254" s="33">
        <f>SUMIF('CCG characteristics'!$E$7:$E$215,$B254,V$9:V$217)</f>
        <v>119662.75513800228</v>
      </c>
      <c r="X254" s="33">
        <f>SUMIF('CCG characteristics'!$E$7:$E$215,$B254,X$9:X$217)</f>
        <v>133675.20476992289</v>
      </c>
      <c r="Y254" s="33">
        <f>SUMIF('CCG characteristics'!$E$7:$E$215,$B254,Y$9:Y$217)</f>
        <v>128381.9440536419</v>
      </c>
      <c r="Z254" s="33">
        <f>SUMIF('CCG characteristics'!$E$7:$E$215,$B254,Z$9:Z$217)</f>
        <v>125734.32216634677</v>
      </c>
      <c r="AA254" s="33">
        <f>SUMIF('CCG characteristics'!$E$7:$E$215,$B254,AA$9:AA$217)</f>
        <v>123210.05631739879</v>
      </c>
      <c r="AB254" s="33">
        <f>SUMIF('CCG characteristics'!$E$7:$E$215,$B254,AB$9:AB$217)</f>
        <v>119647.07843327144</v>
      </c>
      <c r="AC254" s="33">
        <f>SUMIF('CCG characteristics'!$E$7:$E$215,$B254,AC$9:AC$217)</f>
        <v>116414.44480850964</v>
      </c>
      <c r="AE254" s="29">
        <f>Baselines!J254/X254-1</f>
        <v>-0.10557084834253538</v>
      </c>
    </row>
    <row r="255" spans="2:31" s="91" customFormat="1" x14ac:dyDescent="0.2">
      <c r="B255" s="1" t="s">
        <v>434</v>
      </c>
      <c r="C255" s="1"/>
      <c r="D255" s="33">
        <f>SUMIF('CCG characteristics'!$E$7:$E$215,$B255,D$9:D$217)</f>
        <v>1579322.140523151</v>
      </c>
      <c r="E255" s="33">
        <f>SUMIF('CCG characteristics'!$E$7:$E$215,$B255,E$9:E$217)</f>
        <v>1592676.5067245578</v>
      </c>
      <c r="F255" s="33">
        <f>SUMIF('CCG characteristics'!$E$7:$E$215,$B255,F$9:F$217)</f>
        <v>1605811.3303014259</v>
      </c>
      <c r="G255" s="33">
        <f>SUMIF('CCG characteristics'!$E$7:$E$215,$B255,G$9:G$217)</f>
        <v>1618945.5221372964</v>
      </c>
      <c r="H255" s="33">
        <f>SUMIF('CCG characteristics'!$E$7:$E$215,$B255,H$9:H$217)</f>
        <v>1631828.6184315756</v>
      </c>
      <c r="I255" s="33">
        <f>SUMIF('CCG characteristics'!$E$7:$E$215,$B255,I$9:I$217)</f>
        <v>1644647.3925607018</v>
      </c>
      <c r="K255" s="33">
        <f>SUMIF('CCG characteristics'!$E$7:$E$215,$B255,K$9:K$217)</f>
        <v>1579322.140523151</v>
      </c>
      <c r="L255" s="33">
        <f>SUMIF('CCG characteristics'!$E$7:$E$215,$B255,L$9:L$217)</f>
        <v>1593322.847706988</v>
      </c>
      <c r="M255" s="33">
        <f>SUMIF('CCG characteristics'!$E$7:$E$215,$B255,M$9:M$217)</f>
        <v>1607053.4871656506</v>
      </c>
      <c r="N255" s="33">
        <f>SUMIF('CCG characteristics'!$E$7:$E$215,$B255,N$9:N$217)</f>
        <v>1620778.5849871293</v>
      </c>
      <c r="O255" s="33">
        <f>SUMIF('CCG characteristics'!$E$7:$E$215,$B255,O$9:O$217)</f>
        <v>1634208.6922549061</v>
      </c>
      <c r="P255" s="33">
        <f>SUMIF('CCG characteristics'!$E$7:$E$215,$B255,P$9:P$217)</f>
        <v>1647557.5756639596</v>
      </c>
      <c r="R255" s="33">
        <f>SUMIF('CCG characteristics'!$E$7:$E$215,$B255,R$9:R$217)</f>
        <v>147609.15949835174</v>
      </c>
      <c r="S255" s="33">
        <f>SUMIF('CCG characteristics'!$E$7:$E$215,$B255,S$9:S$217)</f>
        <v>141965.25795178942</v>
      </c>
      <c r="T255" s="33">
        <f>SUMIF('CCG characteristics'!$E$7:$E$215,$B255,T$9:T$217)</f>
        <v>139222.91738434928</v>
      </c>
      <c r="U255" s="33">
        <f>SUMIF('CCG characteristics'!$E$7:$E$215,$B255,U$9:U$217)</f>
        <v>136611.47652092381</v>
      </c>
      <c r="V255" s="33">
        <f>SUMIF('CCG characteristics'!$E$7:$E$215,$B255,V$9:V$217)</f>
        <v>132825.63348211534</v>
      </c>
      <c r="X255" s="33">
        <f>SUMIF('CCG characteristics'!$E$7:$E$215,$B255,X$9:X$217)</f>
        <v>147406.15406685695</v>
      </c>
      <c r="Y255" s="33">
        <f>SUMIF('CCG characteristics'!$E$7:$E$215,$B255,Y$9:Y$217)</f>
        <v>141765.74716614193</v>
      </c>
      <c r="Z255" s="33">
        <f>SUMIF('CCG characteristics'!$E$7:$E$215,$B255,Z$9:Z$217)</f>
        <v>139037.00005280331</v>
      </c>
      <c r="AA255" s="33">
        <f>SUMIF('CCG characteristics'!$E$7:$E$215,$B255,AA$9:AA$217)</f>
        <v>136429.05395183997</v>
      </c>
      <c r="AB255" s="33">
        <f>SUMIF('CCG characteristics'!$E$7:$E$215,$B255,AB$9:AB$217)</f>
        <v>132650.51927386539</v>
      </c>
      <c r="AC255" s="33">
        <f>SUMIF('CCG characteristics'!$E$7:$E$215,$B255,AC$9:AC$217)</f>
        <v>129220.00968744526</v>
      </c>
      <c r="AE255" s="29">
        <f>Baselines!J255/X255-1</f>
        <v>-0.11787530526760437</v>
      </c>
    </row>
    <row r="256" spans="2:31" s="91" customFormat="1" x14ac:dyDescent="0.2">
      <c r="B256" s="1" t="s">
        <v>441</v>
      </c>
      <c r="C256" s="1"/>
      <c r="D256" s="33">
        <f>SUMIF('CCG characteristics'!$E$7:$E$215,$B256,D$9:D$217)</f>
        <v>1930322.0758530395</v>
      </c>
      <c r="E256" s="33">
        <f>SUMIF('CCG characteristics'!$E$7:$E$215,$B256,E$9:E$217)</f>
        <v>1942021.1895106968</v>
      </c>
      <c r="F256" s="33">
        <f>SUMIF('CCG characteristics'!$E$7:$E$215,$B256,F$9:F$217)</f>
        <v>1953596.8903664814</v>
      </c>
      <c r="G256" s="33">
        <f>SUMIF('CCG characteristics'!$E$7:$E$215,$B256,G$9:G$217)</f>
        <v>1965328.1968633314</v>
      </c>
      <c r="H256" s="33">
        <f>SUMIF('CCG characteristics'!$E$7:$E$215,$B256,H$9:H$217)</f>
        <v>1976937.8637240415</v>
      </c>
      <c r="I256" s="33">
        <f>SUMIF('CCG characteristics'!$E$7:$E$215,$B256,I$9:I$217)</f>
        <v>1988637.1881282264</v>
      </c>
      <c r="K256" s="33">
        <f>SUMIF('CCG characteristics'!$E$7:$E$215,$B256,K$9:K$217)</f>
        <v>1930322.0758530395</v>
      </c>
      <c r="L256" s="33">
        <f>SUMIF('CCG characteristics'!$E$7:$E$215,$B256,L$9:L$217)</f>
        <v>1942809.3017721814</v>
      </c>
      <c r="M256" s="33">
        <f>SUMIF('CCG characteristics'!$E$7:$E$215,$B256,M$9:M$217)</f>
        <v>1955108.072746071</v>
      </c>
      <c r="N256" s="33">
        <f>SUMIF('CCG characteristics'!$E$7:$E$215,$B256,N$9:N$217)</f>
        <v>1967553.4540175335</v>
      </c>
      <c r="O256" s="33">
        <f>SUMIF('CCG characteristics'!$E$7:$E$215,$B256,O$9:O$217)</f>
        <v>1979821.2903330948</v>
      </c>
      <c r="P256" s="33">
        <f>SUMIF('CCG characteristics'!$E$7:$E$215,$B256,P$9:P$217)</f>
        <v>1992156.0568958288</v>
      </c>
      <c r="R256" s="33">
        <f>SUMIF('CCG characteristics'!$E$7:$E$215,$B256,R$9:R$217)</f>
        <v>179986.40295209619</v>
      </c>
      <c r="S256" s="33">
        <f>SUMIF('CCG characteristics'!$E$7:$E$215,$B256,S$9:S$217)</f>
        <v>172711.99999730437</v>
      </c>
      <c r="T256" s="33">
        <f>SUMIF('CCG characteristics'!$E$7:$E$215,$B256,T$9:T$217)</f>
        <v>169010.45862482779</v>
      </c>
      <c r="U256" s="33">
        <f>SUMIF('CCG characteristics'!$E$7:$E$215,$B256,U$9:U$217)</f>
        <v>165502.91954864783</v>
      </c>
      <c r="V256" s="33">
        <f>SUMIF('CCG characteristics'!$E$7:$E$215,$B256,V$9:V$217)</f>
        <v>160607.06718900849</v>
      </c>
      <c r="X256" s="33">
        <f>SUMIF('CCG characteristics'!$E$7:$E$215,$B256,X$9:X$217)</f>
        <v>180166.76016306196</v>
      </c>
      <c r="Y256" s="33">
        <f>SUMIF('CCG characteristics'!$E$7:$E$215,$B256,Y$9:Y$217)</f>
        <v>172861.27081114589</v>
      </c>
      <c r="Z256" s="33">
        <f>SUMIF('CCG characteristics'!$E$7:$E$215,$B256,Z$9:Z$217)</f>
        <v>169149.54193158841</v>
      </c>
      <c r="AA256" s="33">
        <f>SUMIF('CCG characteristics'!$E$7:$E$215,$B256,AA$9:AA$217)</f>
        <v>165618.83209569851</v>
      </c>
      <c r="AB256" s="33">
        <f>SUMIF('CCG characteristics'!$E$7:$E$215,$B256,AB$9:AB$217)</f>
        <v>160704.27447657631</v>
      </c>
      <c r="AC256" s="33">
        <f>SUMIF('CCG characteristics'!$E$7:$E$215,$B256,AC$9:AC$217)</f>
        <v>156247.30132252883</v>
      </c>
      <c r="AE256" s="29">
        <f>Baselines!J256/X256-1</f>
        <v>-8.1077252172335745E-2</v>
      </c>
    </row>
    <row r="257" spans="2:31" s="91" customFormat="1" x14ac:dyDescent="0.2">
      <c r="C257" s="1"/>
      <c r="D257" s="1"/>
      <c r="E257" s="1"/>
      <c r="F257" s="1"/>
      <c r="G257" s="1"/>
      <c r="H257" s="1"/>
      <c r="I257" s="1"/>
      <c r="K257" s="1"/>
      <c r="L257" s="1"/>
      <c r="M257" s="1"/>
      <c r="N257" s="1"/>
      <c r="O257" s="1"/>
      <c r="P257" s="1"/>
      <c r="R257" s="1"/>
      <c r="S257" s="1"/>
      <c r="T257" s="1"/>
      <c r="U257" s="1"/>
      <c r="V257" s="1"/>
      <c r="X257" s="1"/>
      <c r="Y257" s="1"/>
      <c r="Z257" s="1"/>
      <c r="AA257" s="1"/>
      <c r="AB257" s="1"/>
      <c r="AC257" s="1"/>
      <c r="AE257" s="19"/>
    </row>
    <row r="258" spans="2:31" s="91" customFormat="1" x14ac:dyDescent="0.2">
      <c r="B258" s="1" t="s">
        <v>458</v>
      </c>
      <c r="C258" s="1"/>
      <c r="D258" s="34">
        <f>SUM(D232:D256)</f>
        <v>57329179.000000015</v>
      </c>
      <c r="E258" s="34">
        <f t="shared" ref="E258:I258" si="14">SUM(E232:E256)</f>
        <v>57734429.731219865</v>
      </c>
      <c r="F258" s="34">
        <f t="shared" si="14"/>
        <v>58128760.131027594</v>
      </c>
      <c r="G258" s="34">
        <f t="shared" si="14"/>
        <v>58525945.052728698</v>
      </c>
      <c r="H258" s="34">
        <f t="shared" si="14"/>
        <v>58912903.593951352</v>
      </c>
      <c r="I258" s="34">
        <f t="shared" si="14"/>
        <v>59297412.378113858</v>
      </c>
      <c r="K258" s="34">
        <f t="shared" ref="K258:P258" si="15">SUM(K232:K256)</f>
        <v>57329179.000000015</v>
      </c>
      <c r="L258" s="34">
        <f t="shared" si="15"/>
        <v>57757859.553832918</v>
      </c>
      <c r="M258" s="34">
        <f t="shared" si="15"/>
        <v>58173724.964095548</v>
      </c>
      <c r="N258" s="34">
        <f t="shared" si="15"/>
        <v>58592211.479955889</v>
      </c>
      <c r="O258" s="34">
        <f t="shared" si="15"/>
        <v>58998829.933345459</v>
      </c>
      <c r="P258" s="34">
        <f t="shared" si="15"/>
        <v>59402338.41171246</v>
      </c>
      <c r="R258" s="34">
        <f t="shared" ref="R258:V258" si="16">SUM(R232:R256)</f>
        <v>5350823.3534933776</v>
      </c>
      <c r="S258" s="34">
        <f t="shared" si="16"/>
        <v>5139000.0000000009</v>
      </c>
      <c r="T258" s="34">
        <f t="shared" si="16"/>
        <v>5033000.0000000009</v>
      </c>
      <c r="U258" s="34">
        <f t="shared" si="16"/>
        <v>4932000.0000000009</v>
      </c>
      <c r="V258" s="34">
        <f t="shared" si="16"/>
        <v>4789000.0000000009</v>
      </c>
      <c r="X258" s="34">
        <f t="shared" ref="X258:AC258" si="17">SUM(X232:X256)</f>
        <v>5350823.3534933748</v>
      </c>
      <c r="Y258" s="34">
        <f t="shared" si="17"/>
        <v>5139000.0000000019</v>
      </c>
      <c r="Z258" s="34">
        <f t="shared" si="17"/>
        <v>5032999.9999999991</v>
      </c>
      <c r="AA258" s="34">
        <f t="shared" si="17"/>
        <v>4932000</v>
      </c>
      <c r="AB258" s="34">
        <f t="shared" si="17"/>
        <v>4789000.0000000009</v>
      </c>
      <c r="AC258" s="34">
        <f t="shared" si="17"/>
        <v>4659000</v>
      </c>
      <c r="AE258" s="29">
        <f>Baselines!J258/X258-1</f>
        <v>0</v>
      </c>
    </row>
    <row r="259" spans="2:31" s="91" customFormat="1" x14ac:dyDescent="0.2">
      <c r="C259" s="1"/>
      <c r="D259" s="1"/>
      <c r="E259" s="1"/>
      <c r="F259" s="1"/>
      <c r="G259" s="1"/>
      <c r="H259" s="1"/>
      <c r="I259" s="1"/>
      <c r="K259" s="1"/>
      <c r="L259" s="1"/>
      <c r="M259" s="1"/>
      <c r="N259" s="1"/>
      <c r="O259" s="1"/>
      <c r="P259" s="1"/>
      <c r="R259" s="1"/>
      <c r="S259" s="1"/>
      <c r="T259" s="1"/>
      <c r="U259" s="1"/>
      <c r="V259" s="1"/>
      <c r="X259" s="1"/>
      <c r="Y259" s="1"/>
      <c r="Z259" s="1"/>
      <c r="AA259" s="1"/>
      <c r="AB259" s="1"/>
      <c r="AC259" s="1"/>
      <c r="AE259" s="19"/>
    </row>
    <row r="260" spans="2:31" s="91" customFormat="1" x14ac:dyDescent="0.2">
      <c r="B260" s="40" t="s">
        <v>490</v>
      </c>
      <c r="C260" s="1"/>
      <c r="D260" s="1"/>
      <c r="E260" s="1"/>
      <c r="F260" s="1"/>
      <c r="G260" s="1"/>
      <c r="H260" s="1"/>
      <c r="I260" s="1"/>
      <c r="K260" s="1"/>
      <c r="L260" s="1"/>
      <c r="M260" s="1"/>
      <c r="N260" s="1"/>
      <c r="O260" s="1"/>
      <c r="P260" s="1"/>
      <c r="R260" s="1"/>
      <c r="S260" s="1"/>
      <c r="T260" s="1"/>
      <c r="U260" s="1"/>
      <c r="V260" s="1"/>
      <c r="X260" s="1"/>
      <c r="Y260" s="1"/>
      <c r="Z260" s="1"/>
      <c r="AA260" s="1"/>
      <c r="AB260" s="1"/>
      <c r="AC260" s="1"/>
      <c r="AE260" s="19"/>
    </row>
    <row r="261" spans="2:31" s="91" customFormat="1" x14ac:dyDescent="0.2">
      <c r="B261" s="91" t="s">
        <v>516</v>
      </c>
      <c r="C261" s="1"/>
      <c r="D261" s="33">
        <f>SUMIF('CCG characteristics'!$I$7:$I$215,$B261,D$9:D$217)</f>
        <v>4022825.1633152869</v>
      </c>
      <c r="E261" s="33">
        <f>SUMIF('CCG characteristics'!$I$7:$I$215,$B261,E$9:E$217)</f>
        <v>4054940.275583412</v>
      </c>
      <c r="F261" s="33">
        <f>SUMIF('CCG characteristics'!$I$7:$I$215,$B261,F$9:F$217)</f>
        <v>4086563.5807513152</v>
      </c>
      <c r="G261" s="33">
        <f>SUMIF('CCG characteristics'!$I$7:$I$215,$B261,G$9:G$217)</f>
        <v>4118387.3285246566</v>
      </c>
      <c r="H261" s="33">
        <f>SUMIF('CCG characteristics'!$I$7:$I$215,$B261,H$9:H$217)</f>
        <v>4149848.4117605085</v>
      </c>
      <c r="I261" s="33">
        <f>SUMIF('CCG characteristics'!$I$7:$I$215,$B261,I$9:I$217)</f>
        <v>4181531.4961508359</v>
      </c>
      <c r="K261" s="33">
        <f>SUMIF('CCG characteristics'!$I$7:$I$215,$B261,K$9:K$217)</f>
        <v>4022825.1633152869</v>
      </c>
      <c r="L261" s="33">
        <f>SUMIF('CCG characteristics'!$I$7:$I$215,$B261,L$9:L$217)</f>
        <v>4056585.8539983309</v>
      </c>
      <c r="M261" s="33">
        <f>SUMIF('CCG characteristics'!$I$7:$I$215,$B261,M$9:M$217)</f>
        <v>4089724.6949539208</v>
      </c>
      <c r="N261" s="33">
        <f>SUMIF('CCG characteristics'!$I$7:$I$215,$B261,N$9:N$217)</f>
        <v>4123050.4025502577</v>
      </c>
      <c r="O261" s="33">
        <f>SUMIF('CCG characteristics'!$I$7:$I$215,$B261,O$9:O$217)</f>
        <v>4155901.0973575492</v>
      </c>
      <c r="P261" s="33">
        <f>SUMIF('CCG characteristics'!$I$7:$I$215,$B261,P$9:P$217)</f>
        <v>4188930.6641189274</v>
      </c>
      <c r="R261" s="33">
        <f>SUMIF('CCG characteristics'!$I$7:$I$215,$B261,R$9:R$217)</f>
        <v>375811.61231908377</v>
      </c>
      <c r="S261" s="33">
        <f>SUMIF('CCG characteristics'!$I$7:$I$215,$B261,S$9:S$217)</f>
        <v>361281.57893172238</v>
      </c>
      <c r="T261" s="33">
        <f>SUMIF('CCG characteristics'!$I$7:$I$215,$B261,T$9:T$217)</f>
        <v>354165.03579378239</v>
      </c>
      <c r="U261" s="33">
        <f>SUMIF('CCG characteristics'!$I$7:$I$215,$B261,U$9:U$217)</f>
        <v>347412.04588843597</v>
      </c>
      <c r="V261" s="33">
        <f>SUMIF('CCG characteristics'!$I$7:$I$215,$B261,V$9:V$217)</f>
        <v>337710.42499077972</v>
      </c>
      <c r="X261" s="33">
        <f>SUMIF('CCG characteristics'!$I$7:$I$215,$B261,X$9:X$217)</f>
        <v>375470.69758121303</v>
      </c>
      <c r="Y261" s="33">
        <f>SUMIF('CCG characteristics'!$I$7:$I$215,$B261,Y$9:Y$217)</f>
        <v>360934.3362917956</v>
      </c>
      <c r="Z261" s="33">
        <f>SUMIF('CCG characteristics'!$I$7:$I$215,$B261,Z$9:Z$217)</f>
        <v>353829.57516313659</v>
      </c>
      <c r="AA261" s="33">
        <f>SUMIF('CCG characteristics'!$I$7:$I$215,$B261,AA$9:AA$217)</f>
        <v>347057.80976255413</v>
      </c>
      <c r="AB261" s="33">
        <f>SUMIF('CCG characteristics'!$I$7:$I$215,$B261,AB$9:AB$217)</f>
        <v>337339.06888883206</v>
      </c>
      <c r="AC261" s="33">
        <f>SUMIF('CCG characteristics'!$I$7:$I$215,$B261,AC$9:AC$217)</f>
        <v>328543.09251034522</v>
      </c>
      <c r="AE261" s="29">
        <f>Baselines!J261/X261-1</f>
        <v>-7.0240621713407059E-2</v>
      </c>
    </row>
    <row r="262" spans="2:31" s="91" customFormat="1" x14ac:dyDescent="0.2">
      <c r="B262" s="91" t="s">
        <v>517</v>
      </c>
      <c r="C262" s="1"/>
      <c r="D262" s="33">
        <f>SUMIF('CCG characteristics'!$I$7:$I$215,$B262,D$9:D$217)</f>
        <v>6524259.6903820159</v>
      </c>
      <c r="E262" s="33">
        <f>SUMIF('CCG characteristics'!$I$7:$I$215,$B262,E$9:E$217)</f>
        <v>6575535.1919195838</v>
      </c>
      <c r="F262" s="33">
        <f>SUMIF('CCG characteristics'!$I$7:$I$215,$B262,F$9:F$217)</f>
        <v>6625764.9084454533</v>
      </c>
      <c r="G262" s="33">
        <f>SUMIF('CCG characteristics'!$I$7:$I$215,$B262,G$9:G$217)</f>
        <v>6676853.4850186501</v>
      </c>
      <c r="H262" s="33">
        <f>SUMIF('CCG characteristics'!$I$7:$I$215,$B262,H$9:H$217)</f>
        <v>6727334.675437904</v>
      </c>
      <c r="I262" s="33">
        <f>SUMIF('CCG characteristics'!$I$7:$I$215,$B262,I$9:I$217)</f>
        <v>6777917.2454161784</v>
      </c>
      <c r="K262" s="33">
        <f>SUMIF('CCG characteristics'!$I$7:$I$215,$B262,K$9:K$217)</f>
        <v>6524259.6903820159</v>
      </c>
      <c r="L262" s="33">
        <f>SUMIF('CCG characteristics'!$I$7:$I$215,$B262,L$9:L$217)</f>
        <v>6578203.6797499778</v>
      </c>
      <c r="M262" s="33">
        <f>SUMIF('CCG characteristics'!$I$7:$I$215,$B262,M$9:M$217)</f>
        <v>6630890.192597121</v>
      </c>
      <c r="N262" s="33">
        <f>SUMIF('CCG characteristics'!$I$7:$I$215,$B262,N$9:N$217)</f>
        <v>6684413.4009699943</v>
      </c>
      <c r="O262" s="33">
        <f>SUMIF('CCG characteristics'!$I$7:$I$215,$B262,O$9:O$217)</f>
        <v>6737146.7065427275</v>
      </c>
      <c r="P262" s="33">
        <f>SUMIF('CCG characteristics'!$I$7:$I$215,$B262,P$9:P$217)</f>
        <v>6789910.6856709793</v>
      </c>
      <c r="R262" s="33">
        <f>SUMIF('CCG characteristics'!$I$7:$I$215,$B262,R$9:R$217)</f>
        <v>609420.19225687149</v>
      </c>
      <c r="S262" s="33">
        <f>SUMIF('CCG characteristics'!$I$7:$I$215,$B262,S$9:S$217)</f>
        <v>585765.21824566298</v>
      </c>
      <c r="T262" s="33">
        <f>SUMIF('CCG characteristics'!$I$7:$I$215,$B262,T$9:T$217)</f>
        <v>574183.01506832475</v>
      </c>
      <c r="U262" s="33">
        <f>SUMIF('CCG characteristics'!$I$7:$I$215,$B262,U$9:U$217)</f>
        <v>563190.95809540583</v>
      </c>
      <c r="V262" s="33">
        <f>SUMIF('CCG characteristics'!$I$7:$I$215,$B262,V$9:V$217)</f>
        <v>547400.71086607093</v>
      </c>
      <c r="X262" s="33">
        <f>SUMIF('CCG characteristics'!$I$7:$I$215,$B262,X$9:X$217)</f>
        <v>608942.28252512647</v>
      </c>
      <c r="Y262" s="33">
        <f>SUMIF('CCG characteristics'!$I$7:$I$215,$B262,Y$9:Y$217)</f>
        <v>585295.03986772581</v>
      </c>
      <c r="Z262" s="33">
        <f>SUMIF('CCG characteristics'!$I$7:$I$215,$B262,Z$9:Z$217)</f>
        <v>573682.88449706603</v>
      </c>
      <c r="AA262" s="33">
        <f>SUMIF('CCG characteristics'!$I$7:$I$215,$B262,AA$9:AA$217)</f>
        <v>562660.56632564624</v>
      </c>
      <c r="AB262" s="33">
        <f>SUMIF('CCG characteristics'!$I$7:$I$215,$B262,AB$9:AB$217)</f>
        <v>546861.61766401026</v>
      </c>
      <c r="AC262" s="33">
        <f>SUMIF('CCG characteristics'!$I$7:$I$215,$B262,AC$9:AC$217)</f>
        <v>532541.22195135197</v>
      </c>
      <c r="AE262" s="29">
        <f>Baselines!J262/X262-1</f>
        <v>-5.5465966213412821E-2</v>
      </c>
    </row>
    <row r="263" spans="2:31" s="91" customFormat="1" x14ac:dyDescent="0.2">
      <c r="B263" s="91" t="s">
        <v>518</v>
      </c>
      <c r="C263" s="1"/>
      <c r="D263" s="33">
        <f>SUMIF('CCG characteristics'!$I$7:$I$215,$B263,D$9:D$217)</f>
        <v>6728613.1640252322</v>
      </c>
      <c r="E263" s="33">
        <f>SUMIF('CCG characteristics'!$I$7:$I$215,$B263,E$9:E$217)</f>
        <v>6779109.7354424549</v>
      </c>
      <c r="F263" s="33">
        <f>SUMIF('CCG characteristics'!$I$7:$I$215,$B263,F$9:F$217)</f>
        <v>6829086.4505511122</v>
      </c>
      <c r="G263" s="33">
        <f>SUMIF('CCG characteristics'!$I$7:$I$215,$B263,G$9:G$217)</f>
        <v>6879668.1071792925</v>
      </c>
      <c r="H263" s="33">
        <f>SUMIF('CCG characteristics'!$I$7:$I$215,$B263,H$9:H$217)</f>
        <v>6930079.5582413198</v>
      </c>
      <c r="I263" s="33">
        <f>SUMIF('CCG characteristics'!$I$7:$I$215,$B263,I$9:I$217)</f>
        <v>6980895.4789779177</v>
      </c>
      <c r="K263" s="33">
        <f>SUMIF('CCG characteristics'!$I$7:$I$215,$B263,K$9:K$217)</f>
        <v>6728613.1640252322</v>
      </c>
      <c r="L263" s="33">
        <f>SUMIF('CCG characteristics'!$I$7:$I$215,$B263,L$9:L$217)</f>
        <v>6781860.8380222358</v>
      </c>
      <c r="M263" s="33">
        <f>SUMIF('CCG characteristics'!$I$7:$I$215,$B263,M$9:M$217)</f>
        <v>6834369.0117405038</v>
      </c>
      <c r="N263" s="33">
        <f>SUMIF('CCG characteristics'!$I$7:$I$215,$B263,N$9:N$217)</f>
        <v>6887457.6614626292</v>
      </c>
      <c r="O263" s="33">
        <f>SUMIF('CCG characteristics'!$I$7:$I$215,$B263,O$9:O$217)</f>
        <v>6940187.2991914824</v>
      </c>
      <c r="P263" s="33">
        <f>SUMIF('CCG characteristics'!$I$7:$I$215,$B263,P$9:P$217)</f>
        <v>6993248.0866921451</v>
      </c>
      <c r="R263" s="33">
        <f>SUMIF('CCG characteristics'!$I$7:$I$215,$B263,R$9:R$217)</f>
        <v>628287.46827795787</v>
      </c>
      <c r="S263" s="33">
        <f>SUMIF('CCG characteristics'!$I$7:$I$215,$B263,S$9:S$217)</f>
        <v>603740.30325566058</v>
      </c>
      <c r="T263" s="33">
        <f>SUMIF('CCG characteristics'!$I$7:$I$215,$B263,T$9:T$217)</f>
        <v>591624.27112006152</v>
      </c>
      <c r="U263" s="33">
        <f>SUMIF('CCG characteristics'!$I$7:$I$215,$B263,U$9:U$217)</f>
        <v>580164.11169989267</v>
      </c>
      <c r="V263" s="33">
        <f>SUMIF('CCG characteristics'!$I$7:$I$215,$B263,V$9:V$217)</f>
        <v>563793.71557812742</v>
      </c>
      <c r="X263" s="33">
        <f>SUMIF('CCG characteristics'!$I$7:$I$215,$B263,X$9:X$217)</f>
        <v>628015.62978407799</v>
      </c>
      <c r="Y263" s="33">
        <f>SUMIF('CCG characteristics'!$I$7:$I$215,$B263,Y$9:Y$217)</f>
        <v>603415.41594200989</v>
      </c>
      <c r="Z263" s="33">
        <f>SUMIF('CCG characteristics'!$I$7:$I$215,$B263,Z$9:Z$217)</f>
        <v>591287.20495927997</v>
      </c>
      <c r="AA263" s="33">
        <f>SUMIF('CCG characteristics'!$I$7:$I$215,$B263,AA$9:AA$217)</f>
        <v>579751.81902724889</v>
      </c>
      <c r="AB263" s="33">
        <f>SUMIF('CCG characteristics'!$I$7:$I$215,$B263,AB$9:AB$217)</f>
        <v>563342.64617412526</v>
      </c>
      <c r="AC263" s="33">
        <f>SUMIF('CCG characteristics'!$I$7:$I$215,$B263,AC$9:AC$217)</f>
        <v>548489.22966767487</v>
      </c>
      <c r="AE263" s="29">
        <f>Baselines!J263/X263-1</f>
        <v>-8.6357706671969625E-2</v>
      </c>
    </row>
    <row r="264" spans="2:31" s="91" customFormat="1" x14ac:dyDescent="0.2">
      <c r="B264" s="91" t="s">
        <v>519</v>
      </c>
      <c r="C264" s="1"/>
      <c r="D264" s="33">
        <f>SUMIF('CCG characteristics'!$I$7:$I$215,$B264,D$9:D$217)</f>
        <v>5132825.7087609014</v>
      </c>
      <c r="E264" s="33">
        <f>SUMIF('CCG characteristics'!$I$7:$I$215,$B264,E$9:E$217)</f>
        <v>5172204.0315610738</v>
      </c>
      <c r="F264" s="33">
        <f>SUMIF('CCG characteristics'!$I$7:$I$215,$B264,F$9:F$217)</f>
        <v>5211067.4274484245</v>
      </c>
      <c r="G264" s="33">
        <f>SUMIF('CCG characteristics'!$I$7:$I$215,$B264,G$9:G$217)</f>
        <v>5250281.3295683786</v>
      </c>
      <c r="H264" s="33">
        <f>SUMIF('CCG characteristics'!$I$7:$I$215,$B264,H$9:H$217)</f>
        <v>5289123.9734309651</v>
      </c>
      <c r="I264" s="33">
        <f>SUMIF('CCG characteristics'!$I$7:$I$215,$B264,I$9:I$217)</f>
        <v>5328040.2085818537</v>
      </c>
      <c r="K264" s="33">
        <f>SUMIF('CCG characteristics'!$I$7:$I$215,$B264,K$9:K$217)</f>
        <v>5132825.7087609014</v>
      </c>
      <c r="L264" s="33">
        <f>SUMIF('CCG characteristics'!$I$7:$I$215,$B264,L$9:L$217)</f>
        <v>5174303.0186566776</v>
      </c>
      <c r="M264" s="33">
        <f>SUMIF('CCG characteristics'!$I$7:$I$215,$B264,M$9:M$217)</f>
        <v>5215098.388653391</v>
      </c>
      <c r="N264" s="33">
        <f>SUMIF('CCG characteristics'!$I$7:$I$215,$B264,N$9:N$217)</f>
        <v>5256225.9988143807</v>
      </c>
      <c r="O264" s="33">
        <f>SUMIF('CCG characteristics'!$I$7:$I$215,$B264,O$9:O$217)</f>
        <v>5296838.3285877071</v>
      </c>
      <c r="P264" s="33">
        <f>SUMIF('CCG characteristics'!$I$7:$I$215,$B264,P$9:P$217)</f>
        <v>5337468.1094550919</v>
      </c>
      <c r="R264" s="33">
        <f>SUMIF('CCG characteristics'!$I$7:$I$215,$B264,R$9:R$217)</f>
        <v>479359.54767288599</v>
      </c>
      <c r="S264" s="33">
        <f>SUMIF('CCG characteristics'!$I$7:$I$215,$B264,S$9:S$217)</f>
        <v>460695.79755861964</v>
      </c>
      <c r="T264" s="33">
        <f>SUMIF('CCG characteristics'!$I$7:$I$215,$B264,T$9:T$217)</f>
        <v>451503.44702525466</v>
      </c>
      <c r="U264" s="33">
        <f>SUMIF('CCG characteristics'!$I$7:$I$215,$B264,U$9:U$217)</f>
        <v>442788.55472402502</v>
      </c>
      <c r="V264" s="33">
        <f>SUMIF('CCG characteristics'!$I$7:$I$215,$B264,V$9:V$217)</f>
        <v>430305.19436824898</v>
      </c>
      <c r="X264" s="33">
        <f>SUMIF('CCG characteristics'!$I$7:$I$215,$B264,X$9:X$217)</f>
        <v>479072.68429308943</v>
      </c>
      <c r="Y264" s="33">
        <f>SUMIF('CCG characteristics'!$I$7:$I$215,$B264,Y$9:Y$217)</f>
        <v>460383.11354133388</v>
      </c>
      <c r="Z264" s="33">
        <f>SUMIF('CCG characteristics'!$I$7:$I$215,$B264,Z$9:Z$217)</f>
        <v>451193.21835231228</v>
      </c>
      <c r="AA264" s="33">
        <f>SUMIF('CCG characteristics'!$I$7:$I$215,$B264,AA$9:AA$217)</f>
        <v>442442.87715647835</v>
      </c>
      <c r="AB264" s="33">
        <f>SUMIF('CCG characteristics'!$I$7:$I$215,$B264,AB$9:AB$217)</f>
        <v>429950.20044066425</v>
      </c>
      <c r="AC264" s="33">
        <f>SUMIF('CCG characteristics'!$I$7:$I$215,$B264,AC$9:AC$217)</f>
        <v>418624.32669903361</v>
      </c>
      <c r="AE264" s="29">
        <f>Baselines!J264/X264-1</f>
        <v>-1.7894657282598203E-2</v>
      </c>
    </row>
    <row r="265" spans="2:31" s="91" customFormat="1" x14ac:dyDescent="0.2">
      <c r="B265" s="91" t="s">
        <v>520</v>
      </c>
      <c r="C265" s="1"/>
      <c r="D265" s="33">
        <f>SUMIF('CCG characteristics'!$I$7:$I$215,$B265,D$9:D$217)</f>
        <v>5966516.1035619965</v>
      </c>
      <c r="E265" s="33">
        <f>SUMIF('CCG characteristics'!$I$7:$I$215,$B265,E$9:E$217)</f>
        <v>5999234.4093995998</v>
      </c>
      <c r="F265" s="33">
        <f>SUMIF('CCG characteristics'!$I$7:$I$215,$B265,F$9:F$217)</f>
        <v>6031730.7950609792</v>
      </c>
      <c r="G265" s="33">
        <f>SUMIF('CCG characteristics'!$I$7:$I$215,$B265,G$9:G$217)</f>
        <v>6064705.3836499676</v>
      </c>
      <c r="H265" s="33">
        <f>SUMIF('CCG characteristics'!$I$7:$I$215,$B265,H$9:H$217)</f>
        <v>6097427.9726097146</v>
      </c>
      <c r="I265" s="33">
        <f>SUMIF('CCG characteristics'!$I$7:$I$215,$B265,I$9:I$217)</f>
        <v>6130257.1705533369</v>
      </c>
      <c r="K265" s="33">
        <f>SUMIF('CCG characteristics'!$I$7:$I$215,$B265,K$9:K$217)</f>
        <v>5966516.1035619965</v>
      </c>
      <c r="L265" s="33">
        <f>SUMIF('CCG characteristics'!$I$7:$I$215,$B265,L$9:L$217)</f>
        <v>6001669.0224836906</v>
      </c>
      <c r="M265" s="33">
        <f>SUMIF('CCG characteristics'!$I$7:$I$215,$B265,M$9:M$217)</f>
        <v>6036396.5709643252</v>
      </c>
      <c r="N265" s="33">
        <f>SUMIF('CCG characteristics'!$I$7:$I$215,$B265,N$9:N$217)</f>
        <v>6071572.1904584356</v>
      </c>
      <c r="O265" s="33">
        <f>SUMIF('CCG characteristics'!$I$7:$I$215,$B265,O$9:O$217)</f>
        <v>6106321.2647994291</v>
      </c>
      <c r="P265" s="33">
        <f>SUMIF('CCG characteristics'!$I$7:$I$215,$B265,P$9:P$217)</f>
        <v>6141104.5843619546</v>
      </c>
      <c r="R265" s="33">
        <f>SUMIF('CCG characteristics'!$I$7:$I$215,$B265,R$9:R$217)</f>
        <v>556008.6716079209</v>
      </c>
      <c r="S265" s="33">
        <f>SUMIF('CCG characteristics'!$I$7:$I$215,$B265,S$9:S$217)</f>
        <v>533248.33500573761</v>
      </c>
      <c r="T265" s="33">
        <f>SUMIF('CCG characteristics'!$I$7:$I$215,$B265,T$9:T$217)</f>
        <v>521540.69735072413</v>
      </c>
      <c r="U265" s="33">
        <f>SUMIF('CCG characteristics'!$I$7:$I$215,$B265,U$9:U$217)</f>
        <v>510457.18215115601</v>
      </c>
      <c r="V265" s="33">
        <f>SUMIF('CCG characteristics'!$I$7:$I$215,$B265,V$9:V$217)</f>
        <v>495094.14344386518</v>
      </c>
      <c r="X265" s="33">
        <f>SUMIF('CCG characteristics'!$I$7:$I$215,$B265,X$9:X$217)</f>
        <v>556885.24173586746</v>
      </c>
      <c r="Y265" s="33">
        <f>SUMIF('CCG characteristics'!$I$7:$I$215,$B265,Y$9:Y$217)</f>
        <v>533997.92417509924</v>
      </c>
      <c r="Z265" s="33">
        <f>SUMIF('CCG characteristics'!$I$7:$I$215,$B265,Z$9:Z$217)</f>
        <v>522249.24500561925</v>
      </c>
      <c r="AA265" s="33">
        <f>SUMIF('CCG characteristics'!$I$7:$I$215,$B265,AA$9:AA$217)</f>
        <v>511074.65116903867</v>
      </c>
      <c r="AB265" s="33">
        <f>SUMIF('CCG characteristics'!$I$7:$I$215,$B265,AB$9:AB$217)</f>
        <v>495656.82184142043</v>
      </c>
      <c r="AC265" s="33">
        <f>SUMIF('CCG characteristics'!$I$7:$I$215,$B265,AC$9:AC$217)</f>
        <v>481654.54464501323</v>
      </c>
      <c r="AE265" s="29">
        <f>Baselines!J265/X265-1</f>
        <v>-1.1559564564035396E-2</v>
      </c>
    </row>
    <row r="266" spans="2:31" s="91" customFormat="1" x14ac:dyDescent="0.2">
      <c r="B266" s="91" t="s">
        <v>521</v>
      </c>
      <c r="C266" s="1"/>
      <c r="D266" s="33">
        <f>SUMIF('CCG characteristics'!$I$7:$I$215,$B266,D$9:D$217)</f>
        <v>4826150.6274144724</v>
      </c>
      <c r="E266" s="33">
        <f>SUMIF('CCG characteristics'!$I$7:$I$215,$B266,E$9:E$217)</f>
        <v>4857239.5264619337</v>
      </c>
      <c r="F266" s="33">
        <f>SUMIF('CCG characteristics'!$I$7:$I$215,$B266,F$9:F$217)</f>
        <v>4887732.3629696527</v>
      </c>
      <c r="G266" s="33">
        <f>SUMIF('CCG characteristics'!$I$7:$I$215,$B266,G$9:G$217)</f>
        <v>4918520.2290765094</v>
      </c>
      <c r="H266" s="33">
        <f>SUMIF('CCG characteristics'!$I$7:$I$215,$B266,H$9:H$217)</f>
        <v>4948677.3137340909</v>
      </c>
      <c r="I266" s="33">
        <f>SUMIF('CCG characteristics'!$I$7:$I$215,$B266,I$9:I$217)</f>
        <v>4978782.4645749833</v>
      </c>
      <c r="K266" s="33">
        <f>SUMIF('CCG characteristics'!$I$7:$I$215,$B266,K$9:K$217)</f>
        <v>4826150.6274144724</v>
      </c>
      <c r="L266" s="33">
        <f>SUMIF('CCG characteristics'!$I$7:$I$215,$B266,L$9:L$217)</f>
        <v>4859210.6944638323</v>
      </c>
      <c r="M266" s="33">
        <f>SUMIF('CCG characteristics'!$I$7:$I$215,$B266,M$9:M$217)</f>
        <v>4891513.2120585768</v>
      </c>
      <c r="N266" s="33">
        <f>SUMIF('CCG characteristics'!$I$7:$I$215,$B266,N$9:N$217)</f>
        <v>4924089.2594019817</v>
      </c>
      <c r="O266" s="33">
        <f>SUMIF('CCG characteristics'!$I$7:$I$215,$B266,O$9:O$217)</f>
        <v>4955895.1166341593</v>
      </c>
      <c r="P266" s="33">
        <f>SUMIF('CCG characteristics'!$I$7:$I$215,$B266,P$9:P$217)</f>
        <v>4987592.3582146419</v>
      </c>
      <c r="R266" s="33">
        <f>SUMIF('CCG characteristics'!$I$7:$I$215,$B266,R$9:R$217)</f>
        <v>450168.65694699006</v>
      </c>
      <c r="S266" s="33">
        <f>SUMIF('CCG characteristics'!$I$7:$I$215,$B266,S$9:S$217)</f>
        <v>432110.65497840685</v>
      </c>
      <c r="T266" s="33">
        <f>SUMIF('CCG characteristics'!$I$7:$I$215,$B266,T$9:T$217)</f>
        <v>422973.30338944955</v>
      </c>
      <c r="U266" s="33">
        <f>SUMIF('CCG characteristics'!$I$7:$I$215,$B266,U$9:U$217)</f>
        <v>414287.44846048352</v>
      </c>
      <c r="V266" s="33">
        <f>SUMIF('CCG characteristics'!$I$7:$I$215,$B266,V$9:V$217)</f>
        <v>402098.30862113601</v>
      </c>
      <c r="X266" s="33">
        <f>SUMIF('CCG characteristics'!$I$7:$I$215,$B266,X$9:X$217)</f>
        <v>450449.14186972845</v>
      </c>
      <c r="Y266" s="33">
        <f>SUMIF('CCG characteristics'!$I$7:$I$215,$B266,Y$9:Y$217)</f>
        <v>432347.80429449771</v>
      </c>
      <c r="Z266" s="33">
        <f>SUMIF('CCG characteristics'!$I$7:$I$215,$B266,Z$9:Z$217)</f>
        <v>423197.68953226728</v>
      </c>
      <c r="AA266" s="33">
        <f>SUMIF('CCG characteristics'!$I$7:$I$215,$B266,AA$9:AA$217)</f>
        <v>414485.26372278266</v>
      </c>
      <c r="AB266" s="33">
        <f>SUMIF('CCG characteristics'!$I$7:$I$215,$B266,AB$9:AB$217)</f>
        <v>402275.46445199818</v>
      </c>
      <c r="AC266" s="33">
        <f>SUMIF('CCG characteristics'!$I$7:$I$215,$B266,AC$9:AC$217)</f>
        <v>391183.13214990031</v>
      </c>
      <c r="AE266" s="29">
        <f>Baselines!J266/X266-1</f>
        <v>-3.6203253261635537E-2</v>
      </c>
    </row>
    <row r="267" spans="2:31" s="91" customFormat="1" x14ac:dyDescent="0.2">
      <c r="B267" s="91" t="s">
        <v>522</v>
      </c>
      <c r="C267" s="1"/>
      <c r="D267" s="33">
        <f>SUMIF('CCG characteristics'!$I$7:$I$215,$B267,D$9:D$217)</f>
        <v>5145019.7627518885</v>
      </c>
      <c r="E267" s="33">
        <f>SUMIF('CCG characteristics'!$I$7:$I$215,$B267,E$9:E$217)</f>
        <v>5186735.0190273598</v>
      </c>
      <c r="F267" s="33">
        <f>SUMIF('CCG characteristics'!$I$7:$I$215,$B267,F$9:F$217)</f>
        <v>5226694.1799553428</v>
      </c>
      <c r="G267" s="33">
        <f>SUMIF('CCG characteristics'!$I$7:$I$215,$B267,G$9:G$217)</f>
        <v>5266916.8570854636</v>
      </c>
      <c r="H267" s="33">
        <f>SUMIF('CCG characteristics'!$I$7:$I$215,$B267,H$9:H$217)</f>
        <v>5305383.3335849289</v>
      </c>
      <c r="I267" s="33">
        <f>SUMIF('CCG characteristics'!$I$7:$I$215,$B267,I$9:I$217)</f>
        <v>5343403.4396817591</v>
      </c>
      <c r="K267" s="33">
        <f>SUMIF('CCG characteristics'!$I$7:$I$215,$B267,K$9:K$217)</f>
        <v>5145019.7627518885</v>
      </c>
      <c r="L267" s="33">
        <f>SUMIF('CCG characteristics'!$I$7:$I$215,$B267,L$9:L$217)</f>
        <v>5188839.9030974433</v>
      </c>
      <c r="M267" s="33">
        <f>SUMIF('CCG characteristics'!$I$7:$I$215,$B267,M$9:M$217)</f>
        <v>5230737.229054777</v>
      </c>
      <c r="N267" s="33">
        <f>SUMIF('CCG characteristics'!$I$7:$I$215,$B267,N$9:N$217)</f>
        <v>5272880.3620285662</v>
      </c>
      <c r="O267" s="33">
        <f>SUMIF('CCG characteristics'!$I$7:$I$215,$B267,O$9:O$217)</f>
        <v>5313121.403534417</v>
      </c>
      <c r="P267" s="33">
        <f>SUMIF('CCG characteristics'!$I$7:$I$215,$B267,P$9:P$217)</f>
        <v>5352858.5256013246</v>
      </c>
      <c r="R267" s="33">
        <f>SUMIF('CCG characteristics'!$I$7:$I$215,$B267,R$9:R$217)</f>
        <v>480706.27868670051</v>
      </c>
      <c r="S267" s="33">
        <f>SUMIF('CCG characteristics'!$I$7:$I$215,$B267,S$9:S$217)</f>
        <v>462077.3147448118</v>
      </c>
      <c r="T267" s="33">
        <f>SUMIF('CCG characteristics'!$I$7:$I$215,$B267,T$9:T$217)</f>
        <v>452934.03665380389</v>
      </c>
      <c r="U267" s="33">
        <f>SUMIF('CCG characteristics'!$I$7:$I$215,$B267,U$9:U$217)</f>
        <v>444149.73639030382</v>
      </c>
      <c r="V267" s="33">
        <f>SUMIF('CCG characteristics'!$I$7:$I$215,$B267,V$9:V$217)</f>
        <v>431545.96543711622</v>
      </c>
      <c r="X267" s="33">
        <f>SUMIF('CCG characteristics'!$I$7:$I$215,$B267,X$9:X$217)</f>
        <v>480210.81726493494</v>
      </c>
      <c r="Y267" s="33">
        <f>SUMIF('CCG characteristics'!$I$7:$I$215,$B267,Y$9:Y$217)</f>
        <v>461676.53143663291</v>
      </c>
      <c r="Z267" s="33">
        <f>SUMIF('CCG characteristics'!$I$7:$I$215,$B267,Z$9:Z$217)</f>
        <v>452546.23956229567</v>
      </c>
      <c r="AA267" s="33">
        <f>SUMIF('CCG characteristics'!$I$7:$I$215,$B267,AA$9:AA$217)</f>
        <v>443844.75835020072</v>
      </c>
      <c r="AB267" s="33">
        <f>SUMIF('CCG characteristics'!$I$7:$I$215,$B267,AB$9:AB$217)</f>
        <v>431271.9155663352</v>
      </c>
      <c r="AC267" s="33">
        <f>SUMIF('CCG characteristics'!$I$7:$I$215,$B267,AC$9:AC$217)</f>
        <v>419831.41636490385</v>
      </c>
      <c r="AE267" s="29">
        <f>Baselines!J267/X267-1</f>
        <v>4.3018681595622388E-2</v>
      </c>
    </row>
    <row r="268" spans="2:31" s="91" customFormat="1" x14ac:dyDescent="0.2">
      <c r="B268" s="91" t="s">
        <v>523</v>
      </c>
      <c r="C268" s="1"/>
      <c r="D268" s="33">
        <f>SUMIF('CCG characteristics'!$I$7:$I$215,$B268,D$9:D$217)</f>
        <v>7060391.4021704318</v>
      </c>
      <c r="E268" s="33">
        <f>SUMIF('CCG characteristics'!$I$7:$I$215,$B268,E$9:E$217)</f>
        <v>7106577.9151341198</v>
      </c>
      <c r="F268" s="33">
        <f>SUMIF('CCG characteristics'!$I$7:$I$215,$B268,F$9:F$217)</f>
        <v>7151080.6615078608</v>
      </c>
      <c r="G268" s="33">
        <f>SUMIF('CCG characteristics'!$I$7:$I$215,$B268,G$9:G$217)</f>
        <v>7195637.0465174979</v>
      </c>
      <c r="H268" s="33">
        <f>SUMIF('CCG characteristics'!$I$7:$I$215,$B268,H$9:H$217)</f>
        <v>7238409.3256544927</v>
      </c>
      <c r="I268" s="33">
        <f>SUMIF('CCG characteristics'!$I$7:$I$215,$B268,I$9:I$217)</f>
        <v>7280276.8996700337</v>
      </c>
      <c r="K268" s="33">
        <f>SUMIF('CCG characteristics'!$I$7:$I$215,$B268,K$9:K$217)</f>
        <v>7060391.4021704318</v>
      </c>
      <c r="L268" s="33">
        <f>SUMIF('CCG characteristics'!$I$7:$I$215,$B268,L$9:L$217)</f>
        <v>7109461.9110567002</v>
      </c>
      <c r="M268" s="33">
        <f>SUMIF('CCG characteristics'!$I$7:$I$215,$B268,M$9:M$217)</f>
        <v>7156612.2976114918</v>
      </c>
      <c r="N268" s="33">
        <f>SUMIF('CCG characteristics'!$I$7:$I$215,$B268,N$9:N$217)</f>
        <v>7203784.3589319615</v>
      </c>
      <c r="O268" s="33">
        <f>SUMIF('CCG characteristics'!$I$7:$I$215,$B268,O$9:O$217)</f>
        <v>7248966.7753547551</v>
      </c>
      <c r="P268" s="33">
        <f>SUMIF('CCG characteristics'!$I$7:$I$215,$B268,P$9:P$217)</f>
        <v>7293159.2590841511</v>
      </c>
      <c r="R268" s="33">
        <f>SUMIF('CCG characteristics'!$I$7:$I$215,$B268,R$9:R$217)</f>
        <v>658637.19878672925</v>
      </c>
      <c r="S268" s="33">
        <f>SUMIF('CCG characteristics'!$I$7:$I$215,$B268,S$9:S$217)</f>
        <v>632206.90475166403</v>
      </c>
      <c r="T268" s="33">
        <f>SUMIF('CCG characteristics'!$I$7:$I$215,$B268,T$9:T$217)</f>
        <v>618796.35130187543</v>
      </c>
      <c r="U268" s="33">
        <f>SUMIF('CCG characteristics'!$I$7:$I$215,$B268,U$9:U$217)</f>
        <v>605976.49438879988</v>
      </c>
      <c r="V268" s="33">
        <f>SUMIF('CCG characteristics'!$I$7:$I$215,$B268,V$9:V$217)</f>
        <v>587972.47087611933</v>
      </c>
      <c r="X268" s="33">
        <f>SUMIF('CCG characteristics'!$I$7:$I$215,$B268,X$9:X$217)</f>
        <v>658982.17728771898</v>
      </c>
      <c r="Y268" s="33">
        <f>SUMIF('CCG characteristics'!$I$7:$I$215,$B268,Y$9:Y$217)</f>
        <v>632563.68991422979</v>
      </c>
      <c r="Z268" s="33">
        <f>SUMIF('CCG characteristics'!$I$7:$I$215,$B268,Z$9:Z$217)</f>
        <v>619166.63779239636</v>
      </c>
      <c r="AA268" s="33">
        <f>SUMIF('CCG characteristics'!$I$7:$I$215,$B268,AA$9:AA$217)</f>
        <v>606378.62201884564</v>
      </c>
      <c r="AB268" s="33">
        <f>SUMIF('CCG characteristics'!$I$7:$I$215,$B268,AB$9:AB$217)</f>
        <v>588406.61630737269</v>
      </c>
      <c r="AC268" s="33">
        <f>SUMIF('CCG characteristics'!$I$7:$I$215,$B268,AC$9:AC$217)</f>
        <v>572011.63955143897</v>
      </c>
      <c r="AE268" s="29">
        <f>Baselines!J268/X268-1</f>
        <v>-4.7301967967813274E-3</v>
      </c>
    </row>
    <row r="269" spans="2:31" s="91" customFormat="1" x14ac:dyDescent="0.2">
      <c r="B269" s="91" t="s">
        <v>524</v>
      </c>
      <c r="C269" s="1"/>
      <c r="D269" s="33">
        <f>SUMIF('CCG characteristics'!$I$7:$I$215,$B269,D$9:D$217)</f>
        <v>5662347.0016466733</v>
      </c>
      <c r="E269" s="33">
        <f>SUMIF('CCG characteristics'!$I$7:$I$215,$B269,E$9:E$217)</f>
        <v>5702826.5684830314</v>
      </c>
      <c r="F269" s="33">
        <f>SUMIF('CCG characteristics'!$I$7:$I$215,$B269,F$9:F$217)</f>
        <v>5741264.601448847</v>
      </c>
      <c r="G269" s="33">
        <f>SUMIF('CCG characteristics'!$I$7:$I$215,$B269,G$9:G$217)</f>
        <v>5779654.8209322654</v>
      </c>
      <c r="H269" s="33">
        <f>SUMIF('CCG characteristics'!$I$7:$I$215,$B269,H$9:H$217)</f>
        <v>5816214.1201745532</v>
      </c>
      <c r="I269" s="33">
        <f>SUMIF('CCG characteristics'!$I$7:$I$215,$B269,I$9:I$217)</f>
        <v>5851954.8776430404</v>
      </c>
      <c r="K269" s="33">
        <f>SUMIF('CCG characteristics'!$I$7:$I$215,$B269,K$9:K$217)</f>
        <v>5662347.0016466733</v>
      </c>
      <c r="L269" s="33">
        <f>SUMIF('CCG characteristics'!$I$7:$I$215,$B269,L$9:L$217)</f>
        <v>5705140.8931505578</v>
      </c>
      <c r="M269" s="33">
        <f>SUMIF('CCG characteristics'!$I$7:$I$215,$B269,M$9:M$217)</f>
        <v>5745705.6905727368</v>
      </c>
      <c r="N269" s="33">
        <f>SUMIF('CCG characteristics'!$I$7:$I$215,$B269,N$9:N$217)</f>
        <v>5786198.8771665497</v>
      </c>
      <c r="O269" s="33">
        <f>SUMIF('CCG characteristics'!$I$7:$I$215,$B269,O$9:O$217)</f>
        <v>5824697.2530366406</v>
      </c>
      <c r="P269" s="33">
        <f>SUMIF('CCG characteristics'!$I$7:$I$215,$B269,P$9:P$217)</f>
        <v>5862309.8390061725</v>
      </c>
      <c r="R269" s="33">
        <f>SUMIF('CCG characteristics'!$I$7:$I$215,$B269,R$9:R$217)</f>
        <v>528537.61136330431</v>
      </c>
      <c r="S269" s="33">
        <f>SUMIF('CCG characteristics'!$I$7:$I$215,$B269,S$9:S$217)</f>
        <v>507569.03674429096</v>
      </c>
      <c r="T269" s="33">
        <f>SUMIF('CCG characteristics'!$I$7:$I$215,$B269,T$9:T$217)</f>
        <v>497027.47537941468</v>
      </c>
      <c r="U269" s="33">
        <f>SUMIF('CCG characteristics'!$I$7:$I$215,$B269,U$9:U$217)</f>
        <v>486914.85720024974</v>
      </c>
      <c r="V269" s="33">
        <f>SUMIF('CCG characteristics'!$I$7:$I$215,$B269,V$9:V$217)</f>
        <v>472617.78862000222</v>
      </c>
      <c r="X269" s="33">
        <f>SUMIF('CCG characteristics'!$I$7:$I$215,$B269,X$9:X$217)</f>
        <v>528495.5950964205</v>
      </c>
      <c r="Y269" s="33">
        <f>SUMIF('CCG characteristics'!$I$7:$I$215,$B269,Y$9:Y$217)</f>
        <v>507614.36238083494</v>
      </c>
      <c r="Z269" s="33">
        <f>SUMIF('CCG characteristics'!$I$7:$I$215,$B269,Z$9:Z$217)</f>
        <v>497099.62287098973</v>
      </c>
      <c r="AA269" s="33">
        <f>SUMIF('CCG characteristics'!$I$7:$I$215,$B269,AA$9:AA$217)</f>
        <v>487053.34960684949</v>
      </c>
      <c r="AB269" s="33">
        <f>SUMIF('CCG characteristics'!$I$7:$I$215,$B269,AB$9:AB$217)</f>
        <v>472797.09065936657</v>
      </c>
      <c r="AC269" s="33">
        <f>SUMIF('CCG characteristics'!$I$7:$I$215,$B269,AC$9:AC$217)</f>
        <v>459788.32265203382</v>
      </c>
      <c r="AE269" s="29">
        <f>Baselines!J269/X269-1</f>
        <v>0.11581323783108766</v>
      </c>
    </row>
    <row r="270" spans="2:31" s="91" customFormat="1" x14ac:dyDescent="0.2">
      <c r="B270" s="91" t="s">
        <v>525</v>
      </c>
      <c r="C270" s="1"/>
      <c r="D270" s="33">
        <f>SUMIF('CCG characteristics'!$I$7:$I$215,$B270,D$9:D$217)</f>
        <v>6260230.3759711077</v>
      </c>
      <c r="E270" s="33">
        <f>SUMIF('CCG characteristics'!$I$7:$I$215,$B270,E$9:E$217)</f>
        <v>6300027.0582073089</v>
      </c>
      <c r="F270" s="33">
        <f>SUMIF('CCG characteristics'!$I$7:$I$215,$B270,F$9:F$217)</f>
        <v>6337775.1628886247</v>
      </c>
      <c r="G270" s="33">
        <f>SUMIF('CCG characteristics'!$I$7:$I$215,$B270,G$9:G$217)</f>
        <v>6375320.4651760207</v>
      </c>
      <c r="H270" s="33">
        <f>SUMIF('CCG characteristics'!$I$7:$I$215,$B270,H$9:H$217)</f>
        <v>6410404.9093228783</v>
      </c>
      <c r="I270" s="33">
        <f>SUMIF('CCG characteristics'!$I$7:$I$215,$B270,I$9:I$217)</f>
        <v>6444353.0968639143</v>
      </c>
      <c r="K270" s="33">
        <f>SUMIF('CCG characteristics'!$I$7:$I$215,$B270,K$9:K$217)</f>
        <v>6260230.3759711077</v>
      </c>
      <c r="L270" s="33">
        <f>SUMIF('CCG characteristics'!$I$7:$I$215,$B270,L$9:L$217)</f>
        <v>6302583.7391534671</v>
      </c>
      <c r="M270" s="33">
        <f>SUMIF('CCG characteristics'!$I$7:$I$215,$B270,M$9:M$217)</f>
        <v>6342677.6758887134</v>
      </c>
      <c r="N270" s="33">
        <f>SUMIF('CCG characteristics'!$I$7:$I$215,$B270,N$9:N$217)</f>
        <v>6382538.9681711439</v>
      </c>
      <c r="O270" s="33">
        <f>SUMIF('CCG characteristics'!$I$7:$I$215,$B270,O$9:O$217)</f>
        <v>6419754.6883065887</v>
      </c>
      <c r="P270" s="33">
        <f>SUMIF('CCG characteristics'!$I$7:$I$215,$B270,P$9:P$217)</f>
        <v>6455756.2995070778</v>
      </c>
      <c r="R270" s="33">
        <f>SUMIF('CCG characteristics'!$I$7:$I$215,$B270,R$9:R$217)</f>
        <v>583886.11557493184</v>
      </c>
      <c r="S270" s="33">
        <f>SUMIF('CCG characteristics'!$I$7:$I$215,$B270,S$9:S$217)</f>
        <v>560304.85578342329</v>
      </c>
      <c r="T270" s="33">
        <f>SUMIF('CCG characteristics'!$I$7:$I$215,$B270,T$9:T$217)</f>
        <v>548252.36691730935</v>
      </c>
      <c r="U270" s="33">
        <f>SUMIF('CCG characteristics'!$I$7:$I$215,$B270,U$9:U$217)</f>
        <v>536658.6110012494</v>
      </c>
      <c r="V270" s="33">
        <f>SUMIF('CCG characteristics'!$I$7:$I$215,$B270,V$9:V$217)</f>
        <v>520461.27719853388</v>
      </c>
      <c r="X270" s="33">
        <f>SUMIF('CCG characteristics'!$I$7:$I$215,$B270,X$9:X$217)</f>
        <v>584299.08605519705</v>
      </c>
      <c r="Y270" s="33">
        <f>SUMIF('CCG characteristics'!$I$7:$I$215,$B270,Y$9:Y$217)</f>
        <v>560771.78215584124</v>
      </c>
      <c r="Z270" s="33">
        <f>SUMIF('CCG characteristics'!$I$7:$I$215,$B270,Z$9:Z$217)</f>
        <v>548747.6822646372</v>
      </c>
      <c r="AA270" s="33">
        <f>SUMIF('CCG characteristics'!$I$7:$I$215,$B270,AA$9:AA$217)</f>
        <v>537250.28286035568</v>
      </c>
      <c r="AB270" s="33">
        <f>SUMIF('CCG characteristics'!$I$7:$I$215,$B270,AB$9:AB$217)</f>
        <v>521098.55800587649</v>
      </c>
      <c r="AC270" s="33">
        <f>SUMIF('CCG characteristics'!$I$7:$I$215,$B270,AC$9:AC$217)</f>
        <v>506333.07380830421</v>
      </c>
      <c r="AE270" s="29">
        <f>Baselines!J270/X270-1</f>
        <v>0.11458697831619769</v>
      </c>
    </row>
    <row r="271" spans="2:31" s="91" customFormat="1" x14ac:dyDescent="0.2">
      <c r="C271" s="1"/>
      <c r="D271" s="1"/>
      <c r="E271" s="1"/>
      <c r="F271" s="1"/>
      <c r="G271" s="1"/>
      <c r="H271" s="1"/>
      <c r="I271" s="1"/>
      <c r="K271" s="1"/>
      <c r="L271" s="1"/>
      <c r="M271" s="1"/>
      <c r="N271" s="1"/>
      <c r="O271" s="1"/>
      <c r="P271" s="1"/>
      <c r="R271" s="1"/>
      <c r="S271" s="1"/>
      <c r="T271" s="1"/>
      <c r="U271" s="1"/>
      <c r="V271" s="1"/>
      <c r="X271" s="1"/>
      <c r="Y271" s="1"/>
      <c r="Z271" s="1"/>
      <c r="AA271" s="1"/>
      <c r="AB271" s="1"/>
      <c r="AC271" s="1"/>
      <c r="AE271" s="19"/>
    </row>
    <row r="272" spans="2:31" s="91" customFormat="1" x14ac:dyDescent="0.2">
      <c r="B272" s="91" t="s">
        <v>458</v>
      </c>
      <c r="C272" s="1"/>
      <c r="D272" s="34">
        <f>SUM(D261:D270)</f>
        <v>57329179.000000015</v>
      </c>
      <c r="E272" s="34">
        <f t="shared" ref="E272:I272" si="18">SUM(E261:E270)</f>
        <v>57734429.731219873</v>
      </c>
      <c r="F272" s="34">
        <f t="shared" si="18"/>
        <v>58128760.131027609</v>
      </c>
      <c r="G272" s="34">
        <f t="shared" si="18"/>
        <v>58525945.052728705</v>
      </c>
      <c r="H272" s="34">
        <f t="shared" si="18"/>
        <v>58912903.593951352</v>
      </c>
      <c r="I272" s="34">
        <f t="shared" si="18"/>
        <v>59297412.378113851</v>
      </c>
      <c r="K272" s="34">
        <f t="shared" ref="K272:P272" si="19">SUM(K261:K270)</f>
        <v>57329179.000000015</v>
      </c>
      <c r="L272" s="34">
        <f t="shared" si="19"/>
        <v>57757859.553832918</v>
      </c>
      <c r="M272" s="34">
        <f t="shared" si="19"/>
        <v>58173724.964095563</v>
      </c>
      <c r="N272" s="34">
        <f t="shared" si="19"/>
        <v>58592211.479955897</v>
      </c>
      <c r="O272" s="34">
        <f t="shared" si="19"/>
        <v>58998829.933345467</v>
      </c>
      <c r="P272" s="34">
        <f t="shared" si="19"/>
        <v>59402338.411712468</v>
      </c>
      <c r="R272" s="34">
        <f t="shared" ref="R272:V272" si="20">SUM(R261:R270)</f>
        <v>5350823.3534933757</v>
      </c>
      <c r="S272" s="34">
        <f t="shared" si="20"/>
        <v>5139000</v>
      </c>
      <c r="T272" s="34">
        <f t="shared" si="20"/>
        <v>5033000</v>
      </c>
      <c r="U272" s="34">
        <f t="shared" si="20"/>
        <v>4932000.0000000019</v>
      </c>
      <c r="V272" s="34">
        <f t="shared" si="20"/>
        <v>4789000</v>
      </c>
      <c r="X272" s="34">
        <f t="shared" ref="X272:AC272" si="21">SUM(X261:X270)</f>
        <v>5350823.3534933748</v>
      </c>
      <c r="Y272" s="34">
        <f t="shared" si="21"/>
        <v>5139000.0000000019</v>
      </c>
      <c r="Z272" s="34">
        <f t="shared" si="21"/>
        <v>5033000.0000000009</v>
      </c>
      <c r="AA272" s="34">
        <f t="shared" si="21"/>
        <v>4932000</v>
      </c>
      <c r="AB272" s="34">
        <f t="shared" si="21"/>
        <v>4789000.0000000019</v>
      </c>
      <c r="AC272" s="34">
        <f t="shared" si="21"/>
        <v>4659000</v>
      </c>
      <c r="AE272" s="29">
        <f>Baselines!J272/X272-1</f>
        <v>0</v>
      </c>
    </row>
    <row r="273" spans="1:31" x14ac:dyDescent="0.2">
      <c r="A273" s="91"/>
      <c r="B273" s="91"/>
      <c r="C273" s="1"/>
      <c r="D273" s="1"/>
      <c r="E273" s="1"/>
      <c r="F273" s="1"/>
      <c r="G273" s="1"/>
      <c r="H273" s="1"/>
      <c r="I273" s="1"/>
      <c r="K273" s="1"/>
      <c r="L273" s="1"/>
      <c r="M273" s="1"/>
      <c r="N273" s="1"/>
      <c r="O273" s="1"/>
      <c r="P273" s="1"/>
      <c r="R273" s="1"/>
      <c r="S273" s="1"/>
      <c r="T273" s="1"/>
      <c r="U273" s="1"/>
      <c r="V273" s="1"/>
      <c r="X273" s="1"/>
      <c r="Y273" s="1"/>
      <c r="Z273" s="1"/>
      <c r="AA273" s="1"/>
      <c r="AB273" s="1"/>
      <c r="AC273" s="1"/>
    </row>
    <row r="274" spans="1:31" x14ac:dyDescent="0.2">
      <c r="A274" s="91"/>
      <c r="B274" s="40" t="s">
        <v>491</v>
      </c>
      <c r="C274" s="1"/>
      <c r="D274" s="1"/>
      <c r="E274" s="1"/>
      <c r="F274" s="1"/>
      <c r="G274" s="1"/>
      <c r="H274" s="1"/>
      <c r="I274" s="1"/>
      <c r="K274" s="1"/>
      <c r="L274" s="1"/>
      <c r="M274" s="1"/>
      <c r="N274" s="1"/>
      <c r="O274" s="1"/>
      <c r="P274" s="1"/>
      <c r="R274" s="1"/>
      <c r="S274" s="1"/>
      <c r="T274" s="1"/>
      <c r="U274" s="1"/>
      <c r="V274" s="1"/>
      <c r="X274" s="1"/>
      <c r="Y274" s="1"/>
      <c r="Z274" s="1"/>
      <c r="AA274" s="1"/>
      <c r="AB274" s="1"/>
      <c r="AC274" s="1"/>
    </row>
    <row r="275" spans="1:31" x14ac:dyDescent="0.2">
      <c r="A275" s="91"/>
      <c r="B275" s="91" t="s">
        <v>526</v>
      </c>
      <c r="C275" s="1"/>
      <c r="D275" s="33">
        <f>SUMIF('CCG characteristics'!$K$7:$K$215,$B275,D$9:D$217)</f>
        <v>4494311.9778397689</v>
      </c>
      <c r="E275" s="33">
        <f>SUMIF('CCG characteristics'!$K$7:$K$215,$B275,E$9:E$217)</f>
        <v>4552484.1127688028</v>
      </c>
      <c r="F275" s="33">
        <f>SUMIF('CCG characteristics'!$K$7:$K$215,$B275,F$9:F$217)</f>
        <v>4606574.7315484574</v>
      </c>
      <c r="G275" s="33">
        <f>SUMIF('CCG characteristics'!$K$7:$K$215,$B275,G$9:G$217)</f>
        <v>4660493.3642331334</v>
      </c>
      <c r="H275" s="33">
        <f>SUMIF('CCG characteristics'!$K$7:$K$215,$B275,H$9:H$217)</f>
        <v>4710550.7621634221</v>
      </c>
      <c r="I275" s="33">
        <f>SUMIF('CCG characteristics'!$K$7:$K$215,$B275,I$9:I$217)</f>
        <v>4759021.7064167215</v>
      </c>
      <c r="K275" s="33">
        <f>SUMIF('CCG characteristics'!$K$7:$K$215,$B275,K$9:K$217)</f>
        <v>4494311.9778397689</v>
      </c>
      <c r="L275" s="33">
        <f>SUMIF('CCG characteristics'!$K$7:$K$215,$B275,L$9:L$217)</f>
        <v>4554331.6047368962</v>
      </c>
      <c r="M275" s="33">
        <f>SUMIF('CCG characteristics'!$K$7:$K$215,$B275,M$9:M$217)</f>
        <v>4610138.0943890242</v>
      </c>
      <c r="N275" s="33">
        <f>SUMIF('CCG characteristics'!$K$7:$K$215,$B275,N$9:N$217)</f>
        <v>4665770.2417630134</v>
      </c>
      <c r="O275" s="33">
        <f>SUMIF('CCG characteristics'!$K$7:$K$215,$B275,O$9:O$217)</f>
        <v>4717421.249931477</v>
      </c>
      <c r="P275" s="33">
        <f>SUMIF('CCG characteristics'!$K$7:$K$215,$B275,P$9:P$217)</f>
        <v>4767442.7361284373</v>
      </c>
      <c r="R275" s="33">
        <f>SUMIF('CCG characteristics'!$K$7:$K$215,$B275,R$9:R$217)</f>
        <v>421923.94417708204</v>
      </c>
      <c r="S275" s="33">
        <f>SUMIF('CCG characteristics'!$K$7:$K$215,$B275,S$9:S$217)</f>
        <v>407254.30048853561</v>
      </c>
      <c r="T275" s="33">
        <f>SUMIF('CCG characteristics'!$K$7:$K$215,$B275,T$9:T$217)</f>
        <v>400784.01264691318</v>
      </c>
      <c r="U275" s="33">
        <f>SUMIF('CCG characteristics'!$K$7:$K$215,$B275,U$9:U$217)</f>
        <v>394352.25462856505</v>
      </c>
      <c r="V275" s="33">
        <f>SUMIF('CCG characteristics'!$K$7:$K$215,$B275,V$9:V$217)</f>
        <v>384349.90732313343</v>
      </c>
      <c r="X275" s="33">
        <f>SUMIF('CCG characteristics'!$K$7:$K$215,$B275,X$9:X$217)</f>
        <v>419476.95586064522</v>
      </c>
      <c r="Y275" s="33">
        <f>SUMIF('CCG characteristics'!$K$7:$K$215,$B275,Y$9:Y$217)</f>
        <v>405221.21660219546</v>
      </c>
      <c r="Z275" s="33">
        <f>SUMIF('CCG characteristics'!$K$7:$K$215,$B275,Z$9:Z$217)</f>
        <v>398854.03665281169</v>
      </c>
      <c r="AA275" s="33">
        <f>SUMIF('CCG characteristics'!$K$7:$K$215,$B275,AA$9:AA$217)</f>
        <v>392741.25777360937</v>
      </c>
      <c r="AB275" s="33">
        <f>SUMIF('CCG characteristics'!$K$7:$K$215,$B275,AB$9:AB$217)</f>
        <v>382918.27806492255</v>
      </c>
      <c r="AC275" s="33">
        <f>SUMIF('CCG characteristics'!$K$7:$K$215,$B275,AC$9:AC$217)</f>
        <v>373916.52082240093</v>
      </c>
      <c r="AE275" s="29">
        <f>Baselines!J275/X275-1</f>
        <v>0.30496389320696649</v>
      </c>
    </row>
    <row r="276" spans="1:31" x14ac:dyDescent="0.2">
      <c r="A276" s="91"/>
      <c r="B276" s="91" t="s">
        <v>527</v>
      </c>
      <c r="C276" s="1"/>
      <c r="D276" s="33">
        <f>SUMIF('CCG characteristics'!$K$7:$K$215,$B276,D$9:D$217)</f>
        <v>5671066.4854460042</v>
      </c>
      <c r="E276" s="33">
        <f>SUMIF('CCG characteristics'!$K$7:$K$215,$B276,E$9:E$217)</f>
        <v>5733453.0108186789</v>
      </c>
      <c r="F276" s="33">
        <f>SUMIF('CCG characteristics'!$K$7:$K$215,$B276,F$9:F$217)</f>
        <v>5792735.9127429565</v>
      </c>
      <c r="G276" s="33">
        <f>SUMIF('CCG characteristics'!$K$7:$K$215,$B276,G$9:G$217)</f>
        <v>5851448.1092393342</v>
      </c>
      <c r="H276" s="33">
        <f>SUMIF('CCG characteristics'!$K$7:$K$215,$B276,H$9:H$217)</f>
        <v>5907072.1786210779</v>
      </c>
      <c r="I276" s="33">
        <f>SUMIF('CCG characteristics'!$K$7:$K$215,$B276,I$9:I$217)</f>
        <v>5961187.39628914</v>
      </c>
      <c r="K276" s="33">
        <f>SUMIF('CCG characteristics'!$K$7:$K$215,$B276,K$9:K$217)</f>
        <v>5671066.4854460042</v>
      </c>
      <c r="L276" s="33">
        <f>SUMIF('CCG characteristics'!$K$7:$K$215,$B276,L$9:L$217)</f>
        <v>5735779.7643283093</v>
      </c>
      <c r="M276" s="33">
        <f>SUMIF('CCG characteristics'!$K$7:$K$215,$B276,M$9:M$217)</f>
        <v>5797216.816907024</v>
      </c>
      <c r="N276" s="33">
        <f>SUMIF('CCG characteristics'!$K$7:$K$215,$B276,N$9:N$217)</f>
        <v>5858073.4539468028</v>
      </c>
      <c r="O276" s="33">
        <f>SUMIF('CCG characteristics'!$K$7:$K$215,$B276,O$9:O$217)</f>
        <v>5915687.8308446379</v>
      </c>
      <c r="P276" s="33">
        <f>SUMIF('CCG characteristics'!$K$7:$K$215,$B276,P$9:P$217)</f>
        <v>5971735.6432352653</v>
      </c>
      <c r="R276" s="33">
        <f>SUMIF('CCG characteristics'!$K$7:$K$215,$B276,R$9:R$217)</f>
        <v>531376.0681324614</v>
      </c>
      <c r="S276" s="33">
        <f>SUMIF('CCG characteristics'!$K$7:$K$215,$B276,S$9:S$217)</f>
        <v>512119.47043914685</v>
      </c>
      <c r="T276" s="33">
        <f>SUMIF('CCG characteristics'!$K$7:$K$215,$B276,T$9:T$217)</f>
        <v>503201.41447128128</v>
      </c>
      <c r="U276" s="33">
        <f>SUMIF('CCG characteristics'!$K$7:$K$215,$B276,U$9:U$217)</f>
        <v>494521.20346603228</v>
      </c>
      <c r="V276" s="33">
        <f>SUMIF('CCG characteristics'!$K$7:$K$215,$B276,V$9:V$217)</f>
        <v>481439.66652017937</v>
      </c>
      <c r="X276" s="33">
        <f>SUMIF('CCG characteristics'!$K$7:$K$215,$B276,X$9:X$217)</f>
        <v>529309.42879084439</v>
      </c>
      <c r="Y276" s="33">
        <f>SUMIF('CCG characteristics'!$K$7:$K$215,$B276,Y$9:Y$217)</f>
        <v>510340.45299774449</v>
      </c>
      <c r="Z276" s="33">
        <f>SUMIF('CCG characteristics'!$K$7:$K$215,$B276,Z$9:Z$217)</f>
        <v>501556.19667644019</v>
      </c>
      <c r="AA276" s="33">
        <f>SUMIF('CCG characteristics'!$K$7:$K$215,$B276,AA$9:AA$217)</f>
        <v>493103.39284171659</v>
      </c>
      <c r="AB276" s="33">
        <f>SUMIF('CCG characteristics'!$K$7:$K$215,$B276,AB$9:AB$217)</f>
        <v>480182.89606626693</v>
      </c>
      <c r="AC276" s="33">
        <f>SUMIF('CCG characteristics'!$K$7:$K$215,$B276,AC$9:AC$217)</f>
        <v>468370.72589632811</v>
      </c>
      <c r="AE276" s="29">
        <f>Baselines!J276/X276-1</f>
        <v>0.10143237386574122</v>
      </c>
    </row>
    <row r="277" spans="1:31" x14ac:dyDescent="0.2">
      <c r="A277" s="91"/>
      <c r="B277" s="91" t="s">
        <v>528</v>
      </c>
      <c r="C277" s="1"/>
      <c r="D277" s="33">
        <f>SUMIF('CCG characteristics'!$K$7:$K$215,$B277,D$9:D$217)</f>
        <v>5950076.0934318462</v>
      </c>
      <c r="E277" s="33">
        <f>SUMIF('CCG characteristics'!$K$7:$K$215,$B277,E$9:E$217)</f>
        <v>5993068.2568531781</v>
      </c>
      <c r="F277" s="33">
        <f>SUMIF('CCG characteristics'!$K$7:$K$215,$B277,F$9:F$217)</f>
        <v>6034367.8232214274</v>
      </c>
      <c r="G277" s="33">
        <f>SUMIF('CCG characteristics'!$K$7:$K$215,$B277,G$9:G$217)</f>
        <v>6075505.2418887904</v>
      </c>
      <c r="H277" s="33">
        <f>SUMIF('CCG characteristics'!$K$7:$K$215,$B277,H$9:H$217)</f>
        <v>6115018.0766970757</v>
      </c>
      <c r="I277" s="33">
        <f>SUMIF('CCG characteristics'!$K$7:$K$215,$B277,I$9:I$217)</f>
        <v>6153699.862070838</v>
      </c>
      <c r="K277" s="33">
        <f>SUMIF('CCG characteristics'!$K$7:$K$215,$B277,K$9:K$217)</f>
        <v>5950076.0934318462</v>
      </c>
      <c r="L277" s="33">
        <f>SUMIF('CCG characteristics'!$K$7:$K$215,$B277,L$9:L$217)</f>
        <v>5995500.3675853638</v>
      </c>
      <c r="M277" s="33">
        <f>SUMIF('CCG characteristics'!$K$7:$K$215,$B277,M$9:M$217)</f>
        <v>6039035.6389675429</v>
      </c>
      <c r="N277" s="33">
        <f>SUMIF('CCG characteristics'!$K$7:$K$215,$B277,N$9:N$217)</f>
        <v>6082384.2769153472</v>
      </c>
      <c r="O277" s="33">
        <f>SUMIF('CCG characteristics'!$K$7:$K$215,$B277,O$9:O$217)</f>
        <v>6123937.0246117972</v>
      </c>
      <c r="P277" s="33">
        <f>SUMIF('CCG characteristics'!$K$7:$K$215,$B277,P$9:P$217)</f>
        <v>6164588.757430492</v>
      </c>
      <c r="R277" s="33">
        <f>SUMIF('CCG characteristics'!$K$7:$K$215,$B277,R$9:R$217)</f>
        <v>555437.1929737645</v>
      </c>
      <c r="S277" s="33">
        <f>SUMIF('CCG characteristics'!$K$7:$K$215,$B277,S$9:S$217)</f>
        <v>533481.46723986755</v>
      </c>
      <c r="T277" s="33">
        <f>SUMIF('CCG characteristics'!$K$7:$K$215,$B277,T$9:T$217)</f>
        <v>522469.44248191378</v>
      </c>
      <c r="U277" s="33">
        <f>SUMIF('CCG characteristics'!$K$7:$K$215,$B277,U$9:U$217)</f>
        <v>511929.7694464082</v>
      </c>
      <c r="V277" s="33">
        <f>SUMIF('CCG characteristics'!$K$7:$K$215,$B277,V$9:V$217)</f>
        <v>496987.43094453117</v>
      </c>
      <c r="X277" s="33">
        <f>SUMIF('CCG characteristics'!$K$7:$K$215,$B277,X$9:X$217)</f>
        <v>555350.81211956218</v>
      </c>
      <c r="Y277" s="33">
        <f>SUMIF('CCG characteristics'!$K$7:$K$215,$B277,Y$9:Y$217)</f>
        <v>533449.06869867747</v>
      </c>
      <c r="Z277" s="33">
        <f>SUMIF('CCG characteristics'!$K$7:$K$215,$B277,Z$9:Z$217)</f>
        <v>522477.56851882726</v>
      </c>
      <c r="AA277" s="33">
        <f>SUMIF('CCG characteristics'!$K$7:$K$215,$B277,AA$9:AA$217)</f>
        <v>511984.75865702337</v>
      </c>
      <c r="AB277" s="33">
        <f>SUMIF('CCG characteristics'!$K$7:$K$215,$B277,AB$9:AB$217)</f>
        <v>497086.71246529778</v>
      </c>
      <c r="AC277" s="33">
        <f>SUMIF('CCG characteristics'!$K$7:$K$215,$B277,AC$9:AC$217)</f>
        <v>483496.4378305641</v>
      </c>
      <c r="AE277" s="29">
        <f>Baselines!J277/X277-1</f>
        <v>2.4469928389728723E-2</v>
      </c>
    </row>
    <row r="278" spans="1:31" x14ac:dyDescent="0.2">
      <c r="A278" s="91"/>
      <c r="B278" s="91" t="s">
        <v>529</v>
      </c>
      <c r="C278" s="1"/>
      <c r="D278" s="33">
        <f>SUMIF('CCG characteristics'!$K$7:$K$215,$B278,D$9:D$217)</f>
        <v>7788320.5938048633</v>
      </c>
      <c r="E278" s="33">
        <f>SUMIF('CCG characteristics'!$K$7:$K$215,$B278,E$9:E$217)</f>
        <v>7844157.1901773792</v>
      </c>
      <c r="F278" s="33">
        <f>SUMIF('CCG characteristics'!$K$7:$K$215,$B278,F$9:F$217)</f>
        <v>7898354.8917800309</v>
      </c>
      <c r="G278" s="33">
        <f>SUMIF('CCG characteristics'!$K$7:$K$215,$B278,G$9:G$217)</f>
        <v>7953268.9970326247</v>
      </c>
      <c r="H278" s="33">
        <f>SUMIF('CCG characteristics'!$K$7:$K$215,$B278,H$9:H$217)</f>
        <v>8006587.0791903855</v>
      </c>
      <c r="I278" s="33">
        <f>SUMIF('CCG characteristics'!$K$7:$K$215,$B278,I$9:I$217)</f>
        <v>8059287.7395070931</v>
      </c>
      <c r="K278" s="33">
        <f>SUMIF('CCG characteristics'!$K$7:$K$215,$B278,K$9:K$217)</f>
        <v>7788320.5938048633</v>
      </c>
      <c r="L278" s="33">
        <f>SUMIF('CCG characteristics'!$K$7:$K$215,$B278,L$9:L$217)</f>
        <v>7847340.5109856091</v>
      </c>
      <c r="M278" s="33">
        <f>SUMIF('CCG characteristics'!$K$7:$K$215,$B278,M$9:M$217)</f>
        <v>7904464.5732599022</v>
      </c>
      <c r="N278" s="33">
        <f>SUMIF('CCG characteristics'!$K$7:$K$215,$B278,N$9:N$217)</f>
        <v>7962274.1437369678</v>
      </c>
      <c r="O278" s="33">
        <f>SUMIF('CCG characteristics'!$K$7:$K$215,$B278,O$9:O$217)</f>
        <v>8018264.9405210158</v>
      </c>
      <c r="P278" s="33">
        <f>SUMIF('CCG characteristics'!$K$7:$K$215,$B278,P$9:P$217)</f>
        <v>8073548.5489121368</v>
      </c>
      <c r="R278" s="33">
        <f>SUMIF('CCG characteristics'!$K$7:$K$215,$B278,R$9:R$217)</f>
        <v>726996.00008307316</v>
      </c>
      <c r="S278" s="33">
        <f>SUMIF('CCG characteristics'!$K$7:$K$215,$B278,S$9:S$217)</f>
        <v>698271.31522098114</v>
      </c>
      <c r="T278" s="33">
        <f>SUMIF('CCG characteristics'!$K$7:$K$215,$B278,T$9:T$217)</f>
        <v>683949.70514361467</v>
      </c>
      <c r="U278" s="33">
        <f>SUMIF('CCG characteristics'!$K$7:$K$215,$B278,U$9:U$217)</f>
        <v>670285.88077640266</v>
      </c>
      <c r="V278" s="33">
        <f>SUMIF('CCG characteristics'!$K$7:$K$215,$B278,V$9:V$217)</f>
        <v>650887.23835687793</v>
      </c>
      <c r="X278" s="33">
        <f>SUMIF('CCG characteristics'!$K$7:$K$215,$B278,X$9:X$217)</f>
        <v>726923.5046576272</v>
      </c>
      <c r="Y278" s="33">
        <f>SUMIF('CCG characteristics'!$K$7:$K$215,$B278,Y$9:Y$217)</f>
        <v>698216.36739097012</v>
      </c>
      <c r="Z278" s="33">
        <f>SUMIF('CCG characteristics'!$K$7:$K$215,$B278,Z$9:Z$217)</f>
        <v>683868.36534485279</v>
      </c>
      <c r="AA278" s="33">
        <f>SUMIF('CCG characteristics'!$K$7:$K$215,$B278,AA$9:AA$217)</f>
        <v>670224.50740479003</v>
      </c>
      <c r="AB278" s="33">
        <f>SUMIF('CCG characteristics'!$K$7:$K$215,$B278,AB$9:AB$217)</f>
        <v>650851.39558763045</v>
      </c>
      <c r="AC278" s="33">
        <f>SUMIF('CCG characteristics'!$K$7:$K$215,$B278,AC$9:AC$217)</f>
        <v>633218.55157750973</v>
      </c>
      <c r="AE278" s="29">
        <f>Baselines!J278/X278-1</f>
        <v>-2.0501278653322075E-2</v>
      </c>
    </row>
    <row r="279" spans="1:31" x14ac:dyDescent="0.2">
      <c r="A279" s="91"/>
      <c r="B279" s="91" t="s">
        <v>530</v>
      </c>
      <c r="C279" s="1"/>
      <c r="D279" s="33">
        <f>SUMIF('CCG characteristics'!$K$7:$K$215,$B279,D$9:D$217)</f>
        <v>5283666.6123331198</v>
      </c>
      <c r="E279" s="33">
        <f>SUMIF('CCG characteristics'!$K$7:$K$215,$B279,E$9:E$217)</f>
        <v>5320684.4533139905</v>
      </c>
      <c r="F279" s="33">
        <f>SUMIF('CCG characteristics'!$K$7:$K$215,$B279,F$9:F$217)</f>
        <v>5357529.1720462283</v>
      </c>
      <c r="G279" s="33">
        <f>SUMIF('CCG characteristics'!$K$7:$K$215,$B279,G$9:G$217)</f>
        <v>5394678.4511448219</v>
      </c>
      <c r="H279" s="33">
        <f>SUMIF('CCG characteristics'!$K$7:$K$215,$B279,H$9:H$217)</f>
        <v>5431750.4214698207</v>
      </c>
      <c r="I279" s="33">
        <f>SUMIF('CCG characteristics'!$K$7:$K$215,$B279,I$9:I$217)</f>
        <v>5468836.7151118731</v>
      </c>
      <c r="K279" s="33">
        <f>SUMIF('CCG characteristics'!$K$7:$K$215,$B279,K$9:K$217)</f>
        <v>5283666.6123331198</v>
      </c>
      <c r="L279" s="33">
        <f>SUMIF('CCG characteristics'!$K$7:$K$215,$B279,L$9:L$217)</f>
        <v>5322843.6968278103</v>
      </c>
      <c r="M279" s="33">
        <f>SUMIF('CCG characteristics'!$K$7:$K$215,$B279,M$9:M$217)</f>
        <v>5361673.4270472769</v>
      </c>
      <c r="N279" s="33">
        <f>SUMIF('CCG characteristics'!$K$7:$K$215,$B279,N$9:N$217)</f>
        <v>5400786.6150826262</v>
      </c>
      <c r="O279" s="33">
        <f>SUMIF('CCG characteristics'!$K$7:$K$215,$B279,O$9:O$217)</f>
        <v>5439672.8018270377</v>
      </c>
      <c r="P279" s="33">
        <f>SUMIF('CCG characteristics'!$K$7:$K$215,$B279,P$9:P$217)</f>
        <v>5478513.7536520399</v>
      </c>
      <c r="R279" s="33">
        <f>SUMIF('CCG characteristics'!$K$7:$K$215,$B279,R$9:R$217)</f>
        <v>493120.70391796867</v>
      </c>
      <c r="S279" s="33">
        <f>SUMIF('CCG characteristics'!$K$7:$K$215,$B279,S$9:S$217)</f>
        <v>473644.06798089494</v>
      </c>
      <c r="T279" s="33">
        <f>SUMIF('CCG characteristics'!$K$7:$K$215,$B279,T$9:T$217)</f>
        <v>463921.02887274924</v>
      </c>
      <c r="U279" s="33">
        <f>SUMIF('CCG characteristics'!$K$7:$K$215,$B279,U$9:U$217)</f>
        <v>454728.78511185216</v>
      </c>
      <c r="V279" s="33">
        <f>SUMIF('CCG characteristics'!$K$7:$K$215,$B279,V$9:V$217)</f>
        <v>441676.25497158017</v>
      </c>
      <c r="X279" s="33">
        <f>SUMIF('CCG characteristics'!$K$7:$K$215,$B279,X$9:X$217)</f>
        <v>493151.43168795912</v>
      </c>
      <c r="Y279" s="33">
        <f>SUMIF('CCG characteristics'!$K$7:$K$215,$B279,Y$9:Y$217)</f>
        <v>473599.50609843637</v>
      </c>
      <c r="Z279" s="33">
        <f>SUMIF('CCG characteristics'!$K$7:$K$215,$B279,Z$9:Z$217)</f>
        <v>463874.4102253053</v>
      </c>
      <c r="AA279" s="33">
        <f>SUMIF('CCG characteristics'!$K$7:$K$215,$B279,AA$9:AA$217)</f>
        <v>454611.2685079276</v>
      </c>
      <c r="AB279" s="33">
        <f>SUMIF('CCG characteristics'!$K$7:$K$215,$B279,AB$9:AB$217)</f>
        <v>441544.23193444044</v>
      </c>
      <c r="AC279" s="33">
        <f>SUMIF('CCG characteristics'!$K$7:$K$215,$B279,AC$9:AC$217)</f>
        <v>429686.71370068757</v>
      </c>
      <c r="AE279" s="29">
        <f>Baselines!J279/X279-1</f>
        <v>-3.3396870657910749E-2</v>
      </c>
    </row>
    <row r="280" spans="1:31" x14ac:dyDescent="0.2">
      <c r="A280" s="91"/>
      <c r="B280" s="91" t="s">
        <v>531</v>
      </c>
      <c r="C280" s="1"/>
      <c r="D280" s="33">
        <f>SUMIF('CCG characteristics'!$K$7:$K$215,$B280,D$9:D$217)</f>
        <v>5531941.5203005187</v>
      </c>
      <c r="E280" s="33">
        <f>SUMIF('CCG characteristics'!$K$7:$K$215,$B280,E$9:E$217)</f>
        <v>5563768.6328062667</v>
      </c>
      <c r="F280" s="33">
        <f>SUMIF('CCG characteristics'!$K$7:$K$215,$B280,F$9:F$217)</f>
        <v>5595171.8471559323</v>
      </c>
      <c r="G280" s="33">
        <f>SUMIF('CCG characteristics'!$K$7:$K$215,$B280,G$9:G$217)</f>
        <v>5626703.6078208974</v>
      </c>
      <c r="H280" s="33">
        <f>SUMIF('CCG characteristics'!$K$7:$K$215,$B280,H$9:H$217)</f>
        <v>5657985.4674225301</v>
      </c>
      <c r="I280" s="33">
        <f>SUMIF('CCG characteristics'!$K$7:$K$215,$B280,I$9:I$217)</f>
        <v>5689279.6110100467</v>
      </c>
      <c r="K280" s="33">
        <f>SUMIF('CCG characteristics'!$K$7:$K$215,$B280,K$9:K$217)</f>
        <v>5531941.5203005187</v>
      </c>
      <c r="L280" s="33">
        <f>SUMIF('CCG characteristics'!$K$7:$K$215,$B280,L$9:L$217)</f>
        <v>5566026.5248948112</v>
      </c>
      <c r="M280" s="33">
        <f>SUMIF('CCG characteristics'!$K$7:$K$215,$B280,M$9:M$217)</f>
        <v>5599499.9279119428</v>
      </c>
      <c r="N280" s="33">
        <f>SUMIF('CCG characteristics'!$K$7:$K$215,$B280,N$9:N$217)</f>
        <v>5633074.4839309845</v>
      </c>
      <c r="O280" s="33">
        <f>SUMIF('CCG characteristics'!$K$7:$K$215,$B280,O$9:O$217)</f>
        <v>5666237.818773455</v>
      </c>
      <c r="P280" s="33">
        <f>SUMIF('CCG characteristics'!$K$7:$K$215,$B280,P$9:P$217)</f>
        <v>5699346.7205124022</v>
      </c>
      <c r="R280" s="33">
        <f>SUMIF('CCG characteristics'!$K$7:$K$215,$B280,R$9:R$217)</f>
        <v>515649.73054120532</v>
      </c>
      <c r="S280" s="33">
        <f>SUMIF('CCG characteristics'!$K$7:$K$215,$B280,S$9:S$217)</f>
        <v>494653.38771584129</v>
      </c>
      <c r="T280" s="33">
        <f>SUMIF('CCG characteristics'!$K$7:$K$215,$B280,T$9:T$217)</f>
        <v>483874.27546276309</v>
      </c>
      <c r="U280" s="33">
        <f>SUMIF('CCG characteristics'!$K$7:$K$215,$B280,U$9:U$217)</f>
        <v>473668.46009934187</v>
      </c>
      <c r="V280" s="33">
        <f>SUMIF('CCG characteristics'!$K$7:$K$215,$B280,V$9:V$217)</f>
        <v>459479.74733520352</v>
      </c>
      <c r="X280" s="33">
        <f>SUMIF('CCG characteristics'!$K$7:$K$215,$B280,X$9:X$217)</f>
        <v>516324.18941467238</v>
      </c>
      <c r="Y280" s="33">
        <f>SUMIF('CCG characteristics'!$K$7:$K$215,$B280,Y$9:Y$217)</f>
        <v>495236.67484205152</v>
      </c>
      <c r="Z280" s="33">
        <f>SUMIF('CCG characteristics'!$K$7:$K$215,$B280,Z$9:Z$217)</f>
        <v>484450.37952399859</v>
      </c>
      <c r="AA280" s="33">
        <f>SUMIF('CCG characteristics'!$K$7:$K$215,$B280,AA$9:AA$217)</f>
        <v>474164.10224167438</v>
      </c>
      <c r="AB280" s="33">
        <f>SUMIF('CCG characteristics'!$K$7:$K$215,$B280,AB$9:AB$217)</f>
        <v>459934.76387180615</v>
      </c>
      <c r="AC280" s="33">
        <f>SUMIF('CCG characteristics'!$K$7:$K$215,$B280,AC$9:AC$217)</f>
        <v>447006.92061697913</v>
      </c>
      <c r="AE280" s="29">
        <f>Baselines!J280/X280-1</f>
        <v>-4.7223568363669255E-2</v>
      </c>
    </row>
    <row r="281" spans="1:31" x14ac:dyDescent="0.2">
      <c r="A281" s="91"/>
      <c r="B281" s="91" t="s">
        <v>532</v>
      </c>
      <c r="C281" s="1"/>
      <c r="D281" s="33">
        <f>SUMIF('CCG characteristics'!$K$7:$K$215,$B281,D$9:D$217)</f>
        <v>4955762.2386787077</v>
      </c>
      <c r="E281" s="33">
        <f>SUMIF('CCG characteristics'!$K$7:$K$215,$B281,E$9:E$217)</f>
        <v>4982528.2402796326</v>
      </c>
      <c r="F281" s="33">
        <f>SUMIF('CCG characteristics'!$K$7:$K$215,$B281,F$9:F$217)</f>
        <v>5009305.8911275174</v>
      </c>
      <c r="G281" s="33">
        <f>SUMIF('CCG characteristics'!$K$7:$K$215,$B281,G$9:G$217)</f>
        <v>5036543.3925834745</v>
      </c>
      <c r="H281" s="33">
        <f>SUMIF('CCG characteristics'!$K$7:$K$215,$B281,H$9:H$217)</f>
        <v>5063581.3619574532</v>
      </c>
      <c r="I281" s="33">
        <f>SUMIF('CCG characteristics'!$K$7:$K$215,$B281,I$9:I$217)</f>
        <v>5090770.3298152452</v>
      </c>
      <c r="K281" s="33">
        <f>SUMIF('CCG characteristics'!$K$7:$K$215,$B281,K$9:K$217)</f>
        <v>4955762.2386787077</v>
      </c>
      <c r="L281" s="33">
        <f>SUMIF('CCG characteristics'!$K$7:$K$215,$B281,L$9:L$217)</f>
        <v>4984550.253026234</v>
      </c>
      <c r="M281" s="33">
        <f>SUMIF('CCG characteristics'!$K$7:$K$215,$B281,M$9:M$217)</f>
        <v>5013180.7820192743</v>
      </c>
      <c r="N281" s="33">
        <f>SUMIF('CCG characteristics'!$K$7:$K$215,$B281,N$9:N$217)</f>
        <v>5042246.0554947807</v>
      </c>
      <c r="O281" s="33">
        <f>SUMIF('CCG characteristics'!$K$7:$K$215,$B281,O$9:O$217)</f>
        <v>5070966.7560581416</v>
      </c>
      <c r="P281" s="33">
        <f>SUMIF('CCG characteristics'!$K$7:$K$215,$B281,P$9:P$217)</f>
        <v>5099778.3845894225</v>
      </c>
      <c r="R281" s="33">
        <f>SUMIF('CCG characteristics'!$K$7:$K$215,$B281,R$9:R$217)</f>
        <v>461780.40714433166</v>
      </c>
      <c r="S281" s="33">
        <f>SUMIF('CCG characteristics'!$K$7:$K$215,$B281,S$9:S$217)</f>
        <v>442858.6282672743</v>
      </c>
      <c r="T281" s="33">
        <f>SUMIF('CCG characteristics'!$K$7:$K$215,$B281,T$9:T$217)</f>
        <v>433122.82906383876</v>
      </c>
      <c r="U281" s="33">
        <f>SUMIF('CCG characteristics'!$K$7:$K$215,$B281,U$9:U$217)</f>
        <v>423906.84813807451</v>
      </c>
      <c r="V281" s="33">
        <f>SUMIF('CCG characteristics'!$K$7:$K$215,$B281,V$9:V$217)</f>
        <v>411142.71486294293</v>
      </c>
      <c r="X281" s="33">
        <f>SUMIF('CCG characteristics'!$K$7:$K$215,$B281,X$9:X$217)</f>
        <v>462546.45162601455</v>
      </c>
      <c r="Y281" s="33">
        <f>SUMIF('CCG characteristics'!$K$7:$K$215,$B281,Y$9:Y$217)</f>
        <v>443499.87946535536</v>
      </c>
      <c r="Z281" s="33">
        <f>SUMIF('CCG characteristics'!$K$7:$K$215,$B281,Z$9:Z$217)</f>
        <v>433723.96887900203</v>
      </c>
      <c r="AA281" s="33">
        <f>SUMIF('CCG characteristics'!$K$7:$K$215,$B281,AA$9:AA$217)</f>
        <v>424431.11324117868</v>
      </c>
      <c r="AB281" s="33">
        <f>SUMIF('CCG characteristics'!$K$7:$K$215,$B281,AB$9:AB$217)</f>
        <v>411615.95615029184</v>
      </c>
      <c r="AC281" s="33">
        <f>SUMIF('CCG characteristics'!$K$7:$K$215,$B281,AC$9:AC$217)</f>
        <v>399982.02308341011</v>
      </c>
      <c r="AE281" s="29">
        <f>Baselines!J281/X281-1</f>
        <v>-3.1058903843505292E-2</v>
      </c>
    </row>
    <row r="282" spans="1:31" x14ac:dyDescent="0.2">
      <c r="A282" s="91"/>
      <c r="B282" s="91" t="s">
        <v>533</v>
      </c>
      <c r="C282" s="1"/>
      <c r="D282" s="33">
        <f>SUMIF('CCG characteristics'!$K$7:$K$215,$B282,D$9:D$217)</f>
        <v>5330070.2942380048</v>
      </c>
      <c r="E282" s="33">
        <f>SUMIF('CCG characteristics'!$K$7:$K$215,$B282,E$9:E$217)</f>
        <v>5354603.3407316264</v>
      </c>
      <c r="F282" s="33">
        <f>SUMIF('CCG characteristics'!$K$7:$K$215,$B282,F$9:F$217)</f>
        <v>5379205.7936305655</v>
      </c>
      <c r="G282" s="33">
        <f>SUMIF('CCG characteristics'!$K$7:$K$215,$B282,G$9:G$217)</f>
        <v>5404261.8134864122</v>
      </c>
      <c r="H282" s="33">
        <f>SUMIF('CCG characteristics'!$K$7:$K$215,$B282,H$9:H$217)</f>
        <v>5429240.8447704371</v>
      </c>
      <c r="I282" s="33">
        <f>SUMIF('CCG characteristics'!$K$7:$K$215,$B282,I$9:I$217)</f>
        <v>5454730.2154047983</v>
      </c>
      <c r="K282" s="33">
        <f>SUMIF('CCG characteristics'!$K$7:$K$215,$B282,K$9:K$217)</f>
        <v>5330070.2942380048</v>
      </c>
      <c r="L282" s="33">
        <f>SUMIF('CCG characteristics'!$K$7:$K$215,$B282,L$9:L$217)</f>
        <v>5356776.349229686</v>
      </c>
      <c r="M282" s="33">
        <f>SUMIF('CCG characteristics'!$K$7:$K$215,$B282,M$9:M$217)</f>
        <v>5383366.816332642</v>
      </c>
      <c r="N282" s="33">
        <f>SUMIF('CCG characteristics'!$K$7:$K$215,$B282,N$9:N$217)</f>
        <v>5410380.82825597</v>
      </c>
      <c r="O282" s="33">
        <f>SUMIF('CCG characteristics'!$K$7:$K$215,$B282,O$9:O$217)</f>
        <v>5437159.5648303991</v>
      </c>
      <c r="P282" s="33">
        <f>SUMIF('CCG characteristics'!$K$7:$K$215,$B282,P$9:P$217)</f>
        <v>5464382.2926692041</v>
      </c>
      <c r="R282" s="33">
        <f>SUMIF('CCG characteristics'!$K$7:$K$215,$B282,R$9:R$217)</f>
        <v>496264.304292368</v>
      </c>
      <c r="S282" s="33">
        <f>SUMIF('CCG characteristics'!$K$7:$K$215,$B282,S$9:S$217)</f>
        <v>475560.43705656083</v>
      </c>
      <c r="T282" s="33">
        <f>SUMIF('CCG characteristics'!$K$7:$K$215,$B282,T$9:T$217)</f>
        <v>464745.16016395297</v>
      </c>
      <c r="U282" s="33">
        <f>SUMIF('CCG characteristics'!$K$7:$K$215,$B282,U$9:U$217)</f>
        <v>454518.69137132505</v>
      </c>
      <c r="V282" s="33">
        <f>SUMIF('CCG characteristics'!$K$7:$K$215,$B282,V$9:V$217)</f>
        <v>440536.98051780806</v>
      </c>
      <c r="X282" s="33">
        <f>SUMIF('CCG characteristics'!$K$7:$K$215,$B282,X$9:X$217)</f>
        <v>497482.52292554209</v>
      </c>
      <c r="Y282" s="33">
        <f>SUMIF('CCG characteristics'!$K$7:$K$215,$B282,Y$9:Y$217)</f>
        <v>476618.66058304312</v>
      </c>
      <c r="Z282" s="33">
        <f>SUMIF('CCG characteristics'!$K$7:$K$215,$B282,Z$9:Z$217)</f>
        <v>465751.25115891622</v>
      </c>
      <c r="AA282" s="33">
        <f>SUMIF('CCG characteristics'!$K$7:$K$215,$B282,AA$9:AA$217)</f>
        <v>455418.86149982421</v>
      </c>
      <c r="AB282" s="33">
        <f>SUMIF('CCG characteristics'!$K$7:$K$215,$B282,AB$9:AB$217)</f>
        <v>441340.22971964238</v>
      </c>
      <c r="AC282" s="33">
        <f>SUMIF('CCG characteristics'!$K$7:$K$215,$B282,AC$9:AC$217)</f>
        <v>428578.36546929792</v>
      </c>
      <c r="AE282" s="29">
        <f>Baselines!J282/X282-1</f>
        <v>-7.4629140895517088E-2</v>
      </c>
    </row>
    <row r="283" spans="1:31" x14ac:dyDescent="0.2">
      <c r="A283" s="91"/>
      <c r="B283" s="91" t="s">
        <v>534</v>
      </c>
      <c r="C283" s="1"/>
      <c r="D283" s="33">
        <f>SUMIF('CCG characteristics'!$K$7:$K$215,$B283,D$9:D$217)</f>
        <v>6127967.201496412</v>
      </c>
      <c r="E283" s="33">
        <f>SUMIF('CCG characteristics'!$K$7:$K$215,$B283,E$9:E$217)</f>
        <v>6159760.3989926623</v>
      </c>
      <c r="F283" s="33">
        <f>SUMIF('CCG characteristics'!$K$7:$K$215,$B283,F$9:F$217)</f>
        <v>6191525.6376281762</v>
      </c>
      <c r="G283" s="33">
        <f>SUMIF('CCG characteristics'!$K$7:$K$215,$B283,G$9:G$217)</f>
        <v>6223948.2312742015</v>
      </c>
      <c r="H283" s="33">
        <f>SUMIF('CCG characteristics'!$K$7:$K$215,$B283,H$9:H$217)</f>
        <v>6256437.9858730612</v>
      </c>
      <c r="I283" s="33">
        <f>SUMIF('CCG characteristics'!$K$7:$K$215,$B283,I$9:I$217)</f>
        <v>6289437.1539242724</v>
      </c>
      <c r="K283" s="33">
        <f>SUMIF('CCG characteristics'!$K$7:$K$215,$B283,K$9:K$217)</f>
        <v>6127967.201496412</v>
      </c>
      <c r="L283" s="33">
        <f>SUMIF('CCG characteristics'!$K$7:$K$215,$B283,L$9:L$217)</f>
        <v>6162260.1568348901</v>
      </c>
      <c r="M283" s="33">
        <f>SUMIF('CCG characteristics'!$K$7:$K$215,$B283,M$9:M$217)</f>
        <v>6196315.0209920108</v>
      </c>
      <c r="N283" s="33">
        <f>SUMIF('CCG characteristics'!$K$7:$K$215,$B283,N$9:N$217)</f>
        <v>6230995.3419558313</v>
      </c>
      <c r="O283" s="33">
        <f>SUMIF('CCG characteristics'!$K$7:$K$215,$B283,O$9:O$217)</f>
        <v>6265563.1992130382</v>
      </c>
      <c r="P283" s="33">
        <f>SUMIF('CCG characteristics'!$K$7:$K$215,$B283,P$9:P$217)</f>
        <v>6300566.2347334139</v>
      </c>
      <c r="R283" s="33">
        <f>SUMIF('CCG characteristics'!$K$7:$K$215,$B283,R$9:R$217)</f>
        <v>570886.21033058572</v>
      </c>
      <c r="S283" s="33">
        <f>SUMIF('CCG characteristics'!$K$7:$K$215,$B283,S$9:S$217)</f>
        <v>547375.34707518108</v>
      </c>
      <c r="T283" s="33">
        <f>SUMIF('CCG characteristics'!$K$7:$K$215,$B283,T$9:T$217)</f>
        <v>535234.95297309279</v>
      </c>
      <c r="U283" s="33">
        <f>SUMIF('CCG characteristics'!$K$7:$K$215,$B283,U$9:U$217)</f>
        <v>523768.99225680047</v>
      </c>
      <c r="V283" s="33">
        <f>SUMIF('CCG characteristics'!$K$7:$K$215,$B283,V$9:V$217)</f>
        <v>507949.89734257624</v>
      </c>
      <c r="X283" s="33">
        <f>SUMIF('CCG characteristics'!$K$7:$K$215,$B283,X$9:X$217)</f>
        <v>571954.29244169756</v>
      </c>
      <c r="Y283" s="33">
        <f>SUMIF('CCG characteristics'!$K$7:$K$215,$B283,Y$9:Y$217)</f>
        <v>548286.50491209154</v>
      </c>
      <c r="Z283" s="33">
        <f>SUMIF('CCG characteristics'!$K$7:$K$215,$B283,Z$9:Z$217)</f>
        <v>536084.86511566199</v>
      </c>
      <c r="AA283" s="33">
        <f>SUMIF('CCG characteristics'!$K$7:$K$215,$B283,AA$9:AA$217)</f>
        <v>524494.09657526191</v>
      </c>
      <c r="AB283" s="33">
        <f>SUMIF('CCG characteristics'!$K$7:$K$215,$B283,AB$9:AB$217)</f>
        <v>508582.66502794356</v>
      </c>
      <c r="AC283" s="33">
        <f>SUMIF('CCG characteristics'!$K$7:$K$215,$B283,AC$9:AC$217)</f>
        <v>494161.32213803771</v>
      </c>
      <c r="AE283" s="29">
        <f>Baselines!J283/X283-1</f>
        <v>-5.6922340664964266E-2</v>
      </c>
    </row>
    <row r="284" spans="1:31" x14ac:dyDescent="0.2">
      <c r="A284" s="91"/>
      <c r="B284" s="91" t="s">
        <v>535</v>
      </c>
      <c r="C284" s="1"/>
      <c r="D284" s="33">
        <f>SUMIF('CCG characteristics'!$K$7:$K$215,$B284,D$9:D$217)</f>
        <v>6195995.9824307598</v>
      </c>
      <c r="E284" s="33">
        <f>SUMIF('CCG characteristics'!$K$7:$K$215,$B284,E$9:E$217)</f>
        <v>6229922.0944776582</v>
      </c>
      <c r="F284" s="33">
        <f>SUMIF('CCG characteristics'!$K$7:$K$215,$B284,F$9:F$217)</f>
        <v>6263988.430146317</v>
      </c>
      <c r="G284" s="33">
        <f>SUMIF('CCG characteristics'!$K$7:$K$215,$B284,G$9:G$217)</f>
        <v>6299093.8440250168</v>
      </c>
      <c r="H284" s="33">
        <f>SUMIF('CCG characteristics'!$K$7:$K$215,$B284,H$9:H$217)</f>
        <v>6334679.415786095</v>
      </c>
      <c r="I284" s="33">
        <f>SUMIF('CCG characteristics'!$K$7:$K$215,$B284,I$9:I$217)</f>
        <v>6371161.6485638227</v>
      </c>
      <c r="K284" s="33">
        <f>SUMIF('CCG characteristics'!$K$7:$K$215,$B284,K$9:K$217)</f>
        <v>6195995.9824307598</v>
      </c>
      <c r="L284" s="33">
        <f>SUMIF('CCG characteristics'!$K$7:$K$215,$B284,L$9:L$217)</f>
        <v>6232450.3253833074</v>
      </c>
      <c r="M284" s="33">
        <f>SUMIF('CCG characteristics'!$K$7:$K$215,$B284,M$9:M$217)</f>
        <v>6268833.8662689226</v>
      </c>
      <c r="N284" s="33">
        <f>SUMIF('CCG characteristics'!$K$7:$K$215,$B284,N$9:N$217)</f>
        <v>6306226.0388735794</v>
      </c>
      <c r="O284" s="33">
        <f>SUMIF('CCG characteristics'!$K$7:$K$215,$B284,O$9:O$217)</f>
        <v>6343918.7467344608</v>
      </c>
      <c r="P284" s="33">
        <f>SUMIF('CCG characteristics'!$K$7:$K$215,$B284,P$9:P$217)</f>
        <v>6382435.3398496518</v>
      </c>
      <c r="R284" s="33">
        <f>SUMIF('CCG characteristics'!$K$7:$K$215,$B284,R$9:R$217)</f>
        <v>577388.7919005357</v>
      </c>
      <c r="S284" s="33">
        <f>SUMIF('CCG characteristics'!$K$7:$K$215,$B284,S$9:S$217)</f>
        <v>553781.5785157166</v>
      </c>
      <c r="T284" s="33">
        <f>SUMIF('CCG characteristics'!$K$7:$K$215,$B284,T$9:T$217)</f>
        <v>541697.17871988099</v>
      </c>
      <c r="U284" s="33">
        <f>SUMIF('CCG characteristics'!$K$7:$K$215,$B284,U$9:U$217)</f>
        <v>530319.11470519926</v>
      </c>
      <c r="V284" s="33">
        <f>SUMIF('CCG characteristics'!$K$7:$K$215,$B284,V$9:V$217)</f>
        <v>514550.16182516696</v>
      </c>
      <c r="X284" s="33">
        <f>SUMIF('CCG characteristics'!$K$7:$K$215,$B284,X$9:X$217)</f>
        <v>578303.76396880951</v>
      </c>
      <c r="Y284" s="33">
        <f>SUMIF('CCG characteristics'!$K$7:$K$215,$B284,Y$9:Y$217)</f>
        <v>554531.66840943578</v>
      </c>
      <c r="Z284" s="33">
        <f>SUMIF('CCG characteristics'!$K$7:$K$215,$B284,Z$9:Z$217)</f>
        <v>542358.957904184</v>
      </c>
      <c r="AA284" s="33">
        <f>SUMIF('CCG characteristics'!$K$7:$K$215,$B284,AA$9:AA$217)</f>
        <v>530826.64125699433</v>
      </c>
      <c r="AB284" s="33">
        <f>SUMIF('CCG characteristics'!$K$7:$K$215,$B284,AB$9:AB$217)</f>
        <v>514942.87111175974</v>
      </c>
      <c r="AC284" s="33">
        <f>SUMIF('CCG characteristics'!$K$7:$K$215,$B284,AC$9:AC$217)</f>
        <v>500582.4188647847</v>
      </c>
      <c r="AE284" s="29">
        <f>Baselines!J284/X284-1</f>
        <v>-9.5795207973816354E-2</v>
      </c>
    </row>
    <row r="285" spans="1:31" x14ac:dyDescent="0.2">
      <c r="A285" s="91"/>
      <c r="B285" s="91"/>
      <c r="C285" s="1"/>
      <c r="D285" s="1"/>
      <c r="E285" s="1"/>
      <c r="F285" s="1"/>
      <c r="G285" s="1"/>
      <c r="H285" s="1"/>
      <c r="I285" s="1"/>
      <c r="K285" s="1"/>
      <c r="L285" s="1"/>
      <c r="M285" s="1"/>
      <c r="N285" s="1"/>
      <c r="O285" s="1"/>
      <c r="P285" s="1"/>
      <c r="R285" s="1"/>
      <c r="S285" s="1"/>
      <c r="T285" s="1"/>
      <c r="U285" s="1"/>
      <c r="V285" s="1"/>
      <c r="X285" s="1"/>
      <c r="Y285" s="1"/>
      <c r="Z285" s="1"/>
      <c r="AA285" s="1"/>
      <c r="AB285" s="1"/>
      <c r="AC285" s="1"/>
    </row>
    <row r="286" spans="1:31" x14ac:dyDescent="0.2">
      <c r="A286" s="91"/>
      <c r="B286" s="91" t="s">
        <v>458</v>
      </c>
      <c r="C286" s="1"/>
      <c r="D286" s="34">
        <f>SUM(D275:D284)</f>
        <v>57329179.000000015</v>
      </c>
      <c r="E286" s="34">
        <f t="shared" ref="E286:I286" si="22">SUM(E275:E284)</f>
        <v>57734429.73121988</v>
      </c>
      <c r="F286" s="34">
        <f t="shared" si="22"/>
        <v>58128760.131027609</v>
      </c>
      <c r="G286" s="34">
        <f t="shared" si="22"/>
        <v>58525945.052728705</v>
      </c>
      <c r="H286" s="34">
        <f t="shared" si="22"/>
        <v>58912903.593951359</v>
      </c>
      <c r="I286" s="34">
        <f t="shared" si="22"/>
        <v>59297412.378113858</v>
      </c>
      <c r="K286" s="34">
        <f t="shared" ref="K286:P286" si="23">SUM(K275:K284)</f>
        <v>57329179.000000015</v>
      </c>
      <c r="L286" s="34">
        <f t="shared" si="23"/>
        <v>57757859.553832918</v>
      </c>
      <c r="M286" s="34">
        <f t="shared" si="23"/>
        <v>58173724.96409557</v>
      </c>
      <c r="N286" s="34">
        <f t="shared" si="23"/>
        <v>58592211.479955897</v>
      </c>
      <c r="O286" s="34">
        <f t="shared" si="23"/>
        <v>58998829.933345459</v>
      </c>
      <c r="P286" s="34">
        <f t="shared" si="23"/>
        <v>59402338.411712468</v>
      </c>
      <c r="R286" s="34">
        <f t="shared" ref="R286:V286" si="24">SUM(R275:R284)</f>
        <v>5350823.3534933766</v>
      </c>
      <c r="S286" s="34">
        <f t="shared" si="24"/>
        <v>5139000.0000000009</v>
      </c>
      <c r="T286" s="34">
        <f t="shared" si="24"/>
        <v>5033000.0000000009</v>
      </c>
      <c r="U286" s="34">
        <f t="shared" si="24"/>
        <v>4932000.0000000009</v>
      </c>
      <c r="V286" s="34">
        <f t="shared" si="24"/>
        <v>4788999.9999999991</v>
      </c>
      <c r="X286" s="34">
        <f t="shared" ref="X286:AC286" si="25">SUM(X275:X284)</f>
        <v>5350823.3534933738</v>
      </c>
      <c r="Y286" s="34">
        <f t="shared" si="25"/>
        <v>5139000.0000000019</v>
      </c>
      <c r="Z286" s="34">
        <f t="shared" si="25"/>
        <v>5033000</v>
      </c>
      <c r="AA286" s="34">
        <f t="shared" si="25"/>
        <v>4932000</v>
      </c>
      <c r="AB286" s="34">
        <f t="shared" si="25"/>
        <v>4789000.0000000028</v>
      </c>
      <c r="AC286" s="34">
        <f t="shared" si="25"/>
        <v>4659000</v>
      </c>
      <c r="AE286" s="29">
        <f>Baselines!J286/X286-1</f>
        <v>0</v>
      </c>
    </row>
    <row r="288" spans="1:31" x14ac:dyDescent="0.2">
      <c r="A288" s="91"/>
      <c r="B288" s="40" t="s">
        <v>505</v>
      </c>
      <c r="C288" s="1"/>
      <c r="D288" s="1"/>
      <c r="E288" s="1"/>
      <c r="F288" s="1"/>
      <c r="G288" s="1"/>
      <c r="H288" s="1"/>
      <c r="I288" s="1"/>
      <c r="K288" s="1"/>
      <c r="L288" s="1"/>
      <c r="M288" s="1"/>
      <c r="N288" s="1"/>
      <c r="O288" s="1"/>
      <c r="P288" s="1"/>
      <c r="R288" s="1"/>
      <c r="S288" s="1"/>
      <c r="T288" s="1"/>
      <c r="U288" s="1"/>
      <c r="V288" s="1"/>
      <c r="X288" s="1"/>
      <c r="Y288" s="1"/>
      <c r="Z288" s="1"/>
      <c r="AA288" s="1"/>
      <c r="AB288" s="1"/>
      <c r="AC288" s="1"/>
    </row>
    <row r="289" spans="2:31" s="91" customFormat="1" x14ac:dyDescent="0.2">
      <c r="C289" s="1"/>
      <c r="D289" s="1"/>
      <c r="E289" s="1"/>
      <c r="F289" s="1"/>
      <c r="G289" s="1"/>
      <c r="H289" s="1"/>
      <c r="I289" s="1"/>
      <c r="K289" s="1"/>
      <c r="L289" s="1"/>
      <c r="M289" s="1"/>
      <c r="N289" s="1"/>
      <c r="O289" s="1"/>
      <c r="P289" s="1"/>
      <c r="R289" s="1"/>
      <c r="S289" s="1"/>
      <c r="T289" s="1"/>
      <c r="U289" s="1"/>
      <c r="V289" s="1"/>
      <c r="X289" s="1"/>
      <c r="Y289" s="1"/>
      <c r="Z289" s="1"/>
      <c r="AA289" s="1"/>
      <c r="AB289" s="1"/>
      <c r="AC289" s="1"/>
      <c r="AE289" s="19"/>
    </row>
    <row r="290" spans="2:31" s="91" customFormat="1" x14ac:dyDescent="0.2">
      <c r="B290" s="91" t="s">
        <v>494</v>
      </c>
      <c r="C290" s="1"/>
      <c r="D290" s="33">
        <f>SUMIF('CCG characteristics'!$M$7:$M$215,$B290,D$9:D$217)</f>
        <v>4243416.1992486184</v>
      </c>
      <c r="E290" s="33">
        <f>SUMIF('CCG characteristics'!$M$7:$M$215,$B290,E$9:E$217)</f>
        <v>4255541.8897483572</v>
      </c>
      <c r="F290" s="33">
        <f>SUMIF('CCG characteristics'!$M$7:$M$215,$B290,F$9:F$217)</f>
        <v>4267506.8920720853</v>
      </c>
      <c r="G290" s="33">
        <f>SUMIF('CCG characteristics'!$M$7:$M$215,$B290,G$9:G$217)</f>
        <v>4279662.097261426</v>
      </c>
      <c r="H290" s="33">
        <f>SUMIF('CCG characteristics'!$M$7:$M$215,$B290,H$9:H$217)</f>
        <v>4291614.5809639003</v>
      </c>
      <c r="I290" s="33">
        <f>SUMIF('CCG characteristics'!$M$7:$M$215,$B290,I$9:I$217)</f>
        <v>4303536.9910841417</v>
      </c>
      <c r="K290" s="33">
        <f>SUMIF('CCG characteristics'!$M$7:$M$215,$B290,K$9:K$217)</f>
        <v>4243416.1992486184</v>
      </c>
      <c r="L290" s="33">
        <f>SUMIF('CCG characteristics'!$M$7:$M$215,$B290,L$9:L$217)</f>
        <v>4257268.8764366005</v>
      </c>
      <c r="M290" s="33">
        <f>SUMIF('CCG characteristics'!$M$7:$M$215,$B290,M$9:M$217)</f>
        <v>4270807.9728896674</v>
      </c>
      <c r="N290" s="33">
        <f>SUMIF('CCG characteristics'!$M$7:$M$215,$B290,N$9:N$217)</f>
        <v>4284507.7758176578</v>
      </c>
      <c r="O290" s="33">
        <f>SUMIF('CCG characteristics'!$M$7:$M$215,$B290,O$9:O$217)</f>
        <v>4297874.0370174358</v>
      </c>
      <c r="P290" s="33">
        <f>SUMIF('CCG characteristics'!$M$7:$M$215,$B290,P$9:P$217)</f>
        <v>4311152.0462578814</v>
      </c>
      <c r="R290" s="33">
        <f>SUMIF('CCG characteristics'!$M$7:$M$215,$B290,R$9:R$217)</f>
        <v>394403.35743234365</v>
      </c>
      <c r="S290" s="33">
        <f>SUMIF('CCG characteristics'!$M$7:$M$215,$B290,S$9:S$217)</f>
        <v>377278.26757227525</v>
      </c>
      <c r="T290" s="33">
        <f>SUMIF('CCG characteristics'!$M$7:$M$215,$B290,T$9:T$217)</f>
        <v>368034.02860237128</v>
      </c>
      <c r="U290" s="33">
        <f>SUMIF('CCG characteristics'!$M$7:$M$215,$B290,U$9:U$217)</f>
        <v>359280.2564816568</v>
      </c>
      <c r="V290" s="33">
        <f>SUMIF('CCG characteristics'!$M$7:$M$215,$B290,V$9:V$217)</f>
        <v>347563.87882296171</v>
      </c>
      <c r="X290" s="33">
        <f>SUMIF('CCG characteristics'!$M$7:$M$215,$B290,X$9:X$217)</f>
        <v>396059.57897167158</v>
      </c>
      <c r="Y290" s="33">
        <f>SUMIF('CCG characteristics'!$M$7:$M$215,$B290,Y$9:Y$217)</f>
        <v>378790.08891623345</v>
      </c>
      <c r="Z290" s="33">
        <f>SUMIF('CCG characteristics'!$M$7:$M$215,$B290,Z$9:Z$217)</f>
        <v>369496.30680896313</v>
      </c>
      <c r="AA290" s="33">
        <f>SUMIF('CCG characteristics'!$M$7:$M$215,$B290,AA$9:AA$217)</f>
        <v>360648.48580705241</v>
      </c>
      <c r="AB290" s="33">
        <f>SUMIF('CCG characteristics'!$M$7:$M$215,$B290,AB$9:AB$217)</f>
        <v>348863.16875317402</v>
      </c>
      <c r="AC290" s="33">
        <f>SUMIF('CCG characteristics'!$M$7:$M$215,$B290,AC$9:AC$217)</f>
        <v>338129.06899899326</v>
      </c>
      <c r="AE290" s="29">
        <f>Baselines!J290/X290-1</f>
        <v>3.0759255218154369E-2</v>
      </c>
    </row>
    <row r="291" spans="2:31" s="91" customFormat="1" x14ac:dyDescent="0.2">
      <c r="B291" s="91" t="s">
        <v>493</v>
      </c>
      <c r="C291" s="1"/>
      <c r="D291" s="33">
        <f>SUMIF('CCG characteristics'!$M$7:$M$215,$B291,D$9:D$217)</f>
        <v>4663723.0074079763</v>
      </c>
      <c r="E291" s="33">
        <f>SUMIF('CCG characteristics'!$M$7:$M$215,$B291,E$9:E$217)</f>
        <v>4694096.5156667829</v>
      </c>
      <c r="F291" s="33">
        <f>SUMIF('CCG characteristics'!$M$7:$M$215,$B291,F$9:F$217)</f>
        <v>4722488.1094171787</v>
      </c>
      <c r="G291" s="33">
        <f>SUMIF('CCG characteristics'!$M$7:$M$215,$B291,G$9:G$217)</f>
        <v>4750547.8807191486</v>
      </c>
      <c r="H291" s="33">
        <f>SUMIF('CCG characteristics'!$M$7:$M$215,$B291,H$9:H$217)</f>
        <v>4776466.2919117967</v>
      </c>
      <c r="I291" s="33">
        <f>SUMIF('CCG characteristics'!$M$7:$M$215,$B291,I$9:I$217)</f>
        <v>4801262.5219053505</v>
      </c>
      <c r="K291" s="33">
        <f>SUMIF('CCG characteristics'!$M$7:$M$215,$B291,K$9:K$217)</f>
        <v>4663723.0074079763</v>
      </c>
      <c r="L291" s="33">
        <f>SUMIF('CCG characteristics'!$M$7:$M$215,$B291,L$9:L$217)</f>
        <v>4696001.476869354</v>
      </c>
      <c r="M291" s="33">
        <f>SUMIF('CCG characteristics'!$M$7:$M$215,$B291,M$9:M$217)</f>
        <v>4726141.1357164951</v>
      </c>
      <c r="N291" s="33">
        <f>SUMIF('CCG characteristics'!$M$7:$M$215,$B291,N$9:N$217)</f>
        <v>4755926.7231307225</v>
      </c>
      <c r="O291" s="33">
        <f>SUMIF('CCG characteristics'!$M$7:$M$215,$B291,O$9:O$217)</f>
        <v>4783432.9195717089</v>
      </c>
      <c r="P291" s="33">
        <f>SUMIF('CCG characteristics'!$M$7:$M$215,$B291,P$9:P$217)</f>
        <v>4809758.2962146373</v>
      </c>
      <c r="R291" s="33">
        <f>SUMIF('CCG characteristics'!$M$7:$M$215,$B291,R$9:R$217)</f>
        <v>435048.57286222652</v>
      </c>
      <c r="S291" s="33">
        <f>SUMIF('CCG characteristics'!$M$7:$M$215,$B291,S$9:S$217)</f>
        <v>417501.87582860194</v>
      </c>
      <c r="T291" s="33">
        <f>SUMIF('CCG characteristics'!$M$7:$M$215,$B291,T$9:T$217)</f>
        <v>408528.34520003578</v>
      </c>
      <c r="U291" s="33">
        <f>SUMIF('CCG characteristics'!$M$7:$M$215,$B291,U$9:U$217)</f>
        <v>399870.49210943427</v>
      </c>
      <c r="V291" s="33">
        <f>SUMIF('CCG characteristics'!$M$7:$M$215,$B291,V$9:V$217)</f>
        <v>387761.37600721547</v>
      </c>
      <c r="X291" s="33">
        <f>SUMIF('CCG characteristics'!$M$7:$M$215,$B291,X$9:X$217)</f>
        <v>435288.94740081573</v>
      </c>
      <c r="Y291" s="33">
        <f>SUMIF('CCG characteristics'!$M$7:$M$215,$B291,Y$9:Y$217)</f>
        <v>417826.27985268057</v>
      </c>
      <c r="Z291" s="33">
        <f>SUMIF('CCG characteristics'!$M$7:$M$215,$B291,Z$9:Z$217)</f>
        <v>408890.23954959208</v>
      </c>
      <c r="AA291" s="33">
        <f>SUMIF('CCG characteristics'!$M$7:$M$215,$B291,AA$9:AA$217)</f>
        <v>400330.18051392341</v>
      </c>
      <c r="AB291" s="33">
        <f>SUMIF('CCG characteristics'!$M$7:$M$215,$B291,AB$9:AB$217)</f>
        <v>388276.51798703993</v>
      </c>
      <c r="AC291" s="33">
        <f>SUMIF('CCG characteristics'!$M$7:$M$215,$B291,AC$9:AC$217)</f>
        <v>377235.3833404922</v>
      </c>
      <c r="AE291" s="29">
        <f>Baselines!J291/X291-1</f>
        <v>2.370416686884913E-2</v>
      </c>
    </row>
    <row r="292" spans="2:31" s="91" customFormat="1" x14ac:dyDescent="0.2">
      <c r="B292" s="91" t="s">
        <v>495</v>
      </c>
      <c r="C292" s="1"/>
      <c r="D292" s="33">
        <f>SUMIF('CCG characteristics'!$M$7:$M$215,$B292,D$9:D$217)</f>
        <v>4940235.2143126056</v>
      </c>
      <c r="E292" s="33">
        <f>SUMIF('CCG characteristics'!$M$7:$M$215,$B292,E$9:E$217)</f>
        <v>4961686.0431034146</v>
      </c>
      <c r="F292" s="33">
        <f>SUMIF('CCG characteristics'!$M$7:$M$215,$B292,F$9:F$217)</f>
        <v>4983281.607582218</v>
      </c>
      <c r="G292" s="33">
        <f>SUMIF('CCG characteristics'!$M$7:$M$215,$B292,G$9:G$217)</f>
        <v>5005136.0128621962</v>
      </c>
      <c r="H292" s="33">
        <f>SUMIF('CCG characteristics'!$M$7:$M$215,$B292,H$9:H$217)</f>
        <v>5026989.6959257284</v>
      </c>
      <c r="I292" s="33">
        <f>SUMIF('CCG characteristics'!$M$7:$M$215,$B292,I$9:I$217)</f>
        <v>5048957.4588681655</v>
      </c>
      <c r="K292" s="33">
        <f>SUMIF('CCG characteristics'!$M$7:$M$215,$B292,K$9:K$217)</f>
        <v>4940235.2143126056</v>
      </c>
      <c r="L292" s="33">
        <f>SUMIF('CCG characteristics'!$M$7:$M$215,$B292,L$9:L$217)</f>
        <v>4963699.5976564381</v>
      </c>
      <c r="M292" s="33">
        <f>SUMIF('CCG characteristics'!$M$7:$M$215,$B292,M$9:M$217)</f>
        <v>4987136.3676890992</v>
      </c>
      <c r="N292" s="33">
        <f>SUMIF('CCG characteristics'!$M$7:$M$215,$B292,N$9:N$217)</f>
        <v>5010803.114539233</v>
      </c>
      <c r="O292" s="33">
        <f>SUMIF('CCG characteristics'!$M$7:$M$215,$B292,O$9:O$217)</f>
        <v>5034321.7199203344</v>
      </c>
      <c r="P292" s="33">
        <f>SUMIF('CCG characteristics'!$M$7:$M$215,$B292,P$9:P$217)</f>
        <v>5057891.5262873154</v>
      </c>
      <c r="R292" s="33">
        <f>SUMIF('CCG characteristics'!$M$7:$M$215,$B292,R$9:R$217)</f>
        <v>459848.75360747665</v>
      </c>
      <c r="S292" s="33">
        <f>SUMIF('CCG characteristics'!$M$7:$M$215,$B292,S$9:S$217)</f>
        <v>440557.89464010176</v>
      </c>
      <c r="T292" s="33">
        <f>SUMIF('CCG characteristics'!$M$7:$M$215,$B292,T$9:T$217)</f>
        <v>430421.91851904045</v>
      </c>
      <c r="U292" s="33">
        <f>SUMIF('CCG characteristics'!$M$7:$M$215,$B292,U$9:U$217)</f>
        <v>420843.51080687915</v>
      </c>
      <c r="V292" s="33">
        <f>SUMIF('CCG characteristics'!$M$7:$M$215,$B292,V$9:V$217)</f>
        <v>407765.80799745093</v>
      </c>
      <c r="X292" s="33">
        <f>SUMIF('CCG characteristics'!$M$7:$M$215,$B292,X$9:X$217)</f>
        <v>461097.23560657032</v>
      </c>
      <c r="Y292" s="33">
        <f>SUMIF('CCG characteristics'!$M$7:$M$215,$B292,Y$9:Y$217)</f>
        <v>441644.69440875697</v>
      </c>
      <c r="Z292" s="33">
        <f>SUMIF('CCG characteristics'!$M$7:$M$215,$B292,Z$9:Z$217)</f>
        <v>431470.69152045774</v>
      </c>
      <c r="AA292" s="33">
        <f>SUMIF('CCG characteristics'!$M$7:$M$215,$B292,AA$9:AA$217)</f>
        <v>421784.40336497268</v>
      </c>
      <c r="AB292" s="33">
        <f>SUMIF('CCG characteristics'!$M$7:$M$215,$B292,AB$9:AB$217)</f>
        <v>408641.4382104915</v>
      </c>
      <c r="AC292" s="33">
        <f>SUMIF('CCG characteristics'!$M$7:$M$215,$B292,AC$9:AC$217)</f>
        <v>396696.78418461559</v>
      </c>
      <c r="AE292" s="29">
        <f>Baselines!J292/X292-1</f>
        <v>-4.6956450612206102E-2</v>
      </c>
    </row>
    <row r="293" spans="2:31" s="91" customFormat="1" x14ac:dyDescent="0.2">
      <c r="B293" s="91" t="s">
        <v>496</v>
      </c>
      <c r="C293" s="1"/>
      <c r="D293" s="33">
        <f>SUMIF('CCG characteristics'!$M$7:$M$215,$B293,D$9:D$217)</f>
        <v>13964276.726567743</v>
      </c>
      <c r="E293" s="33">
        <f>SUMIF('CCG characteristics'!$M$7:$M$215,$B293,E$9:E$217)</f>
        <v>14049264.986739218</v>
      </c>
      <c r="F293" s="33">
        <f>SUMIF('CCG characteristics'!$M$7:$M$215,$B293,F$9:F$217)</f>
        <v>14133476.067034867</v>
      </c>
      <c r="G293" s="33">
        <f>SUMIF('CCG characteristics'!$M$7:$M$215,$B293,G$9:G$217)</f>
        <v>14219010.076478621</v>
      </c>
      <c r="H293" s="33">
        <f>SUMIF('CCG characteristics'!$M$7:$M$215,$B293,H$9:H$217)</f>
        <v>14304095.534806196</v>
      </c>
      <c r="I293" s="33">
        <f>SUMIF('CCG characteristics'!$M$7:$M$215,$B293,I$9:I$217)</f>
        <v>14389927.330380617</v>
      </c>
      <c r="K293" s="33">
        <f>SUMIF('CCG characteristics'!$M$7:$M$215,$B293,K$9:K$217)</f>
        <v>13964276.726567743</v>
      </c>
      <c r="L293" s="33">
        <f>SUMIF('CCG characteristics'!$M$7:$M$215,$B293,L$9:L$217)</f>
        <v>14054966.468299093</v>
      </c>
      <c r="M293" s="33">
        <f>SUMIF('CCG characteristics'!$M$7:$M$215,$B293,M$9:M$217)</f>
        <v>14144408.854704721</v>
      </c>
      <c r="N293" s="33">
        <f>SUMIF('CCG characteristics'!$M$7:$M$215,$B293,N$9:N$217)</f>
        <v>14235109.654121101</v>
      </c>
      <c r="O293" s="33">
        <f>SUMIF('CCG characteristics'!$M$7:$M$215,$B293,O$9:O$217)</f>
        <v>14324958.512060225</v>
      </c>
      <c r="P293" s="33">
        <f>SUMIF('CCG characteristics'!$M$7:$M$215,$B293,P$9:P$217)</f>
        <v>14415390.127794463</v>
      </c>
      <c r="R293" s="33">
        <f>SUMIF('CCG characteristics'!$M$7:$M$215,$B293,R$9:R$217)</f>
        <v>1302085.0043974726</v>
      </c>
      <c r="S293" s="33">
        <f>SUMIF('CCG characteristics'!$M$7:$M$215,$B293,S$9:S$217)</f>
        <v>1249500.8210182549</v>
      </c>
      <c r="T293" s="33">
        <f>SUMIF('CCG characteristics'!$M$7:$M$215,$B293,T$9:T$217)</f>
        <v>1222778.6779084282</v>
      </c>
      <c r="U293" s="33">
        <f>SUMIF('CCG characteristics'!$M$7:$M$215,$B293,U$9:U$217)</f>
        <v>1197493.1614965824</v>
      </c>
      <c r="V293" s="33">
        <f>SUMIF('CCG characteristics'!$M$7:$M$215,$B293,V$9:V$217)</f>
        <v>1162164.742464008</v>
      </c>
      <c r="X293" s="33">
        <f>SUMIF('CCG characteristics'!$M$7:$M$215,$B293,X$9:X$217)</f>
        <v>1303356.8477086106</v>
      </c>
      <c r="Y293" s="33">
        <f>SUMIF('CCG characteristics'!$M$7:$M$215,$B293,Y$9:Y$217)</f>
        <v>1250539.2900384215</v>
      </c>
      <c r="Z293" s="33">
        <f>SUMIF('CCG characteristics'!$M$7:$M$215,$B293,Z$9:Z$217)</f>
        <v>1223727.8910653582</v>
      </c>
      <c r="AA293" s="33">
        <f>SUMIF('CCG characteristics'!$M$7:$M$215,$B293,AA$9:AA$217)</f>
        <v>1198240.5005850121</v>
      </c>
      <c r="AB293" s="33">
        <f>SUMIF('CCG characteristics'!$M$7:$M$215,$B293,AB$9:AB$217)</f>
        <v>1162772.6582334011</v>
      </c>
      <c r="AC293" s="33">
        <f>SUMIF('CCG characteristics'!$M$7:$M$215,$B293,AC$9:AC$217)</f>
        <v>1130617.150791358</v>
      </c>
      <c r="AE293" s="29">
        <f>Baselines!J293/X293-1</f>
        <v>-6.6034230743891587E-2</v>
      </c>
    </row>
    <row r="294" spans="2:31" s="91" customFormat="1" x14ac:dyDescent="0.2">
      <c r="B294" s="91" t="s">
        <v>497</v>
      </c>
      <c r="C294" s="1"/>
      <c r="D294" s="33">
        <f>SUMIF('CCG characteristics'!$M$7:$M$215,$B294,D$9:D$217)</f>
        <v>7721916.5398372505</v>
      </c>
      <c r="E294" s="33">
        <f>SUMIF('CCG characteristics'!$M$7:$M$215,$B294,E$9:E$217)</f>
        <v>7774556.229221276</v>
      </c>
      <c r="F294" s="33">
        <f>SUMIF('CCG characteristics'!$M$7:$M$215,$B294,F$9:F$217)</f>
        <v>7825190.2110560527</v>
      </c>
      <c r="G294" s="33">
        <f>SUMIF('CCG characteristics'!$M$7:$M$215,$B294,G$9:G$217)</f>
        <v>7875708.7906381916</v>
      </c>
      <c r="H294" s="33">
        <f>SUMIF('CCG characteristics'!$M$7:$M$215,$B294,H$9:H$217)</f>
        <v>7924074.0510622524</v>
      </c>
      <c r="I294" s="33">
        <f>SUMIF('CCG characteristics'!$M$7:$M$215,$B294,I$9:I$217)</f>
        <v>7971380.9207774587</v>
      </c>
      <c r="K294" s="33">
        <f>SUMIF('CCG characteristics'!$M$7:$M$215,$B294,K$9:K$217)</f>
        <v>7721916.5398372505</v>
      </c>
      <c r="L294" s="33">
        <f>SUMIF('CCG characteristics'!$M$7:$M$215,$B294,L$9:L$217)</f>
        <v>7777711.3045237204</v>
      </c>
      <c r="M294" s="33">
        <f>SUMIF('CCG characteristics'!$M$7:$M$215,$B294,M$9:M$217)</f>
        <v>7831243.2968396135</v>
      </c>
      <c r="N294" s="33">
        <f>SUMIF('CCG characteristics'!$M$7:$M$215,$B294,N$9:N$217)</f>
        <v>7884626.1192343738</v>
      </c>
      <c r="O294" s="33">
        <f>SUMIF('CCG characteristics'!$M$7:$M$215,$B294,O$9:O$217)</f>
        <v>7935631.5645229453</v>
      </c>
      <c r="P294" s="33">
        <f>SUMIF('CCG characteristics'!$M$7:$M$215,$B294,P$9:P$217)</f>
        <v>7985486.1801602338</v>
      </c>
      <c r="R294" s="33">
        <f>SUMIF('CCG characteristics'!$M$7:$M$215,$B294,R$9:R$217)</f>
        <v>720545.38735435484</v>
      </c>
      <c r="S294" s="33">
        <f>SUMIF('CCG characteristics'!$M$7:$M$215,$B294,S$9:S$217)</f>
        <v>691803.03182059573</v>
      </c>
      <c r="T294" s="33">
        <f>SUMIF('CCG characteristics'!$M$7:$M$215,$B294,T$9:T$217)</f>
        <v>677279.83388512442</v>
      </c>
      <c r="U294" s="33">
        <f>SUMIF('CCG characteristics'!$M$7:$M$215,$B294,U$9:U$217)</f>
        <v>663378.15377769957</v>
      </c>
      <c r="V294" s="33">
        <f>SUMIF('CCG characteristics'!$M$7:$M$215,$B294,V$9:V$217)</f>
        <v>643787.67468263535</v>
      </c>
      <c r="X294" s="33">
        <f>SUMIF('CCG characteristics'!$M$7:$M$215,$B294,X$9:X$217)</f>
        <v>720725.6771475462</v>
      </c>
      <c r="Y294" s="33">
        <f>SUMIF('CCG characteristics'!$M$7:$M$215,$B294,Y$9:Y$217)</f>
        <v>692021.11544133467</v>
      </c>
      <c r="Z294" s="33">
        <f>SUMIF('CCG characteristics'!$M$7:$M$215,$B294,Z$9:Z$217)</f>
        <v>677533.50051625969</v>
      </c>
      <c r="AA294" s="33">
        <f>SUMIF('CCG characteristics'!$M$7:$M$215,$B294,AA$9:AA$217)</f>
        <v>663688.48414890398</v>
      </c>
      <c r="AB294" s="33">
        <f>SUMIF('CCG characteristics'!$M$7:$M$215,$B294,AB$9:AB$217)</f>
        <v>644143.95345527225</v>
      </c>
      <c r="AC294" s="33">
        <f>SUMIF('CCG characteristics'!$M$7:$M$215,$B294,AC$9:AC$217)</f>
        <v>626311.70940622233</v>
      </c>
      <c r="AE294" s="29">
        <f>Baselines!J294/X294-1</f>
        <v>3.455692292726309E-2</v>
      </c>
    </row>
    <row r="295" spans="2:31" s="91" customFormat="1" x14ac:dyDescent="0.2">
      <c r="B295" s="91" t="s">
        <v>498</v>
      </c>
      <c r="C295" s="1"/>
      <c r="D295" s="33">
        <f>SUMIF('CCG characteristics'!$M$7:$M$215,$B295,D$9:D$217)</f>
        <v>4302253.603787493</v>
      </c>
      <c r="E295" s="33">
        <f>SUMIF('CCG characteristics'!$M$7:$M$215,$B295,E$9:E$217)</f>
        <v>4319915.7111235354</v>
      </c>
      <c r="F295" s="33">
        <f>SUMIF('CCG characteristics'!$M$7:$M$215,$B295,F$9:F$217)</f>
        <v>4337740.5557779083</v>
      </c>
      <c r="G295" s="33">
        <f>SUMIF('CCG characteristics'!$M$7:$M$215,$B295,G$9:G$217)</f>
        <v>4356140.4502964895</v>
      </c>
      <c r="H295" s="33">
        <f>SUMIF('CCG characteristics'!$M$7:$M$215,$B295,H$9:H$217)</f>
        <v>4374525.4420101158</v>
      </c>
      <c r="I295" s="33">
        <f>SUMIF('CCG characteristics'!$M$7:$M$215,$B295,I$9:I$217)</f>
        <v>4393310.5313199703</v>
      </c>
      <c r="K295" s="33">
        <f>SUMIF('CCG characteristics'!$M$7:$M$215,$B295,K$9:K$217)</f>
        <v>4302253.603787493</v>
      </c>
      <c r="L295" s="33">
        <f>SUMIF('CCG characteristics'!$M$7:$M$215,$B295,L$9:L$217)</f>
        <v>4321668.822036488</v>
      </c>
      <c r="M295" s="33">
        <f>SUMIF('CCG characteristics'!$M$7:$M$215,$B295,M$9:M$217)</f>
        <v>4341095.9650373347</v>
      </c>
      <c r="N295" s="33">
        <f>SUMIF('CCG characteristics'!$M$7:$M$215,$B295,N$9:N$217)</f>
        <v>4361072.7220245395</v>
      </c>
      <c r="O295" s="33">
        <f>SUMIF('CCG characteristics'!$M$7:$M$215,$B295,O$9:O$217)</f>
        <v>4380905.8261855254</v>
      </c>
      <c r="P295" s="33">
        <f>SUMIF('CCG characteristics'!$M$7:$M$215,$B295,P$9:P$217)</f>
        <v>4401084.4396564588</v>
      </c>
      <c r="R295" s="33">
        <f>SUMIF('CCG characteristics'!$M$7:$M$215,$B295,R$9:R$217)</f>
        <v>400369.51919009385</v>
      </c>
      <c r="S295" s="33">
        <f>SUMIF('CCG characteristics'!$M$7:$M$215,$B295,S$9:S$217)</f>
        <v>383487.4280114565</v>
      </c>
      <c r="T295" s="33">
        <f>SUMIF('CCG characteristics'!$M$7:$M$215,$B295,T$9:T$217)</f>
        <v>374610.86474707042</v>
      </c>
      <c r="U295" s="33">
        <f>SUMIF('CCG characteristics'!$M$7:$M$215,$B295,U$9:U$217)</f>
        <v>366221.28878076613</v>
      </c>
      <c r="V295" s="33">
        <f>SUMIF('CCG characteristics'!$M$7:$M$215,$B295,V$9:V$217)</f>
        <v>354814.20336407213</v>
      </c>
      <c r="X295" s="33">
        <f>SUMIF('CCG characteristics'!$M$7:$M$215,$B295,X$9:X$217)</f>
        <v>401551.17267242126</v>
      </c>
      <c r="Y295" s="33">
        <f>SUMIF('CCG characteristics'!$M$7:$M$215,$B295,Y$9:Y$217)</f>
        <v>384520.06788350048</v>
      </c>
      <c r="Z295" s="33">
        <f>SUMIF('CCG characteristics'!$M$7:$M$215,$B295,Z$9:Z$217)</f>
        <v>375577.39349711238</v>
      </c>
      <c r="AA295" s="33">
        <f>SUMIF('CCG characteristics'!$M$7:$M$215,$B295,AA$9:AA$217)</f>
        <v>367093.3409363305</v>
      </c>
      <c r="AB295" s="33">
        <f>SUMIF('CCG characteristics'!$M$7:$M$215,$B295,AB$9:AB$217)</f>
        <v>355602.95052130759</v>
      </c>
      <c r="AC295" s="33">
        <f>SUMIF('CCG characteristics'!$M$7:$M$215,$B295,AC$9:AC$217)</f>
        <v>345182.57955172518</v>
      </c>
      <c r="AE295" s="29">
        <f>Baselines!J295/X295-1</f>
        <v>-6.0254047252209397E-2</v>
      </c>
    </row>
    <row r="296" spans="2:31" s="91" customFormat="1" x14ac:dyDescent="0.2">
      <c r="B296" s="91" t="s">
        <v>499</v>
      </c>
      <c r="C296" s="1"/>
      <c r="D296" s="33">
        <f>SUMIF('CCG characteristics'!$M$7:$M$215,$B296,D$9:D$217)</f>
        <v>2201373.7349977996</v>
      </c>
      <c r="E296" s="33">
        <f>SUMIF('CCG characteristics'!$M$7:$M$215,$B296,E$9:E$217)</f>
        <v>2224170.1917250501</v>
      </c>
      <c r="F296" s="33">
        <f>SUMIF('CCG characteristics'!$M$7:$M$215,$B296,F$9:F$217)</f>
        <v>2246909.4204634177</v>
      </c>
      <c r="G296" s="33">
        <f>SUMIF('CCG characteristics'!$M$7:$M$215,$B296,G$9:G$217)</f>
        <v>2269894.458630925</v>
      </c>
      <c r="H296" s="33">
        <f>SUMIF('CCG characteristics'!$M$7:$M$215,$B296,H$9:H$217)</f>
        <v>2292935.6128854793</v>
      </c>
      <c r="I296" s="33">
        <f>SUMIF('CCG characteristics'!$M$7:$M$215,$B296,I$9:I$217)</f>
        <v>2316061.9076470332</v>
      </c>
      <c r="K296" s="33">
        <f>SUMIF('CCG characteristics'!$M$7:$M$215,$B296,K$9:K$217)</f>
        <v>2201373.7349977996</v>
      </c>
      <c r="L296" s="33">
        <f>SUMIF('CCG characteristics'!$M$7:$M$215,$B296,L$9:L$217)</f>
        <v>2225072.8058722052</v>
      </c>
      <c r="M296" s="33">
        <f>SUMIF('CCG characteristics'!$M$7:$M$215,$B296,M$9:M$217)</f>
        <v>2248647.4913732773</v>
      </c>
      <c r="N296" s="33">
        <f>SUMIF('CCG characteristics'!$M$7:$M$215,$B296,N$9:N$217)</f>
        <v>2272464.5631515915</v>
      </c>
      <c r="O296" s="33">
        <f>SUMIF('CCG characteristics'!$M$7:$M$215,$B296,O$9:O$217)</f>
        <v>2296279.9322393443</v>
      </c>
      <c r="P296" s="33">
        <f>SUMIF('CCG characteristics'!$M$7:$M$215,$B296,P$9:P$217)</f>
        <v>2320160.1503829663</v>
      </c>
      <c r="R296" s="33">
        <f>SUMIF('CCG characteristics'!$M$7:$M$215,$B296,R$9:R$217)</f>
        <v>206135.95491341106</v>
      </c>
      <c r="S296" s="33">
        <f>SUMIF('CCG characteristics'!$M$7:$M$215,$B296,S$9:S$217)</f>
        <v>198642.93485245161</v>
      </c>
      <c r="T296" s="33">
        <f>SUMIF('CCG characteristics'!$M$7:$M$215,$B296,T$9:T$217)</f>
        <v>195201.95359505428</v>
      </c>
      <c r="U296" s="33">
        <f>SUMIF('CCG characteristics'!$M$7:$M$215,$B296,U$9:U$217)</f>
        <v>191957.24116222767</v>
      </c>
      <c r="V296" s="33">
        <f>SUMIF('CCG characteristics'!$M$7:$M$215,$B296,V$9:V$217)</f>
        <v>187050.66597164801</v>
      </c>
      <c r="X296" s="33">
        <f>SUMIF('CCG characteristics'!$M$7:$M$215,$B296,X$9:X$217)</f>
        <v>205465.38772155027</v>
      </c>
      <c r="Y296" s="33">
        <f>SUMIF('CCG characteristics'!$M$7:$M$215,$B296,Y$9:Y$217)</f>
        <v>197975.63894693257</v>
      </c>
      <c r="Z296" s="33">
        <f>SUMIF('CCG characteristics'!$M$7:$M$215,$B296,Z$9:Z$217)</f>
        <v>194545.61025732418</v>
      </c>
      <c r="AA296" s="33">
        <f>SUMIF('CCG characteristics'!$M$7:$M$215,$B296,AA$9:AA$217)</f>
        <v>191284.72782253285</v>
      </c>
      <c r="AB296" s="33">
        <f>SUMIF('CCG characteristics'!$M$7:$M$215,$B296,AB$9:AB$217)</f>
        <v>186391.57095010305</v>
      </c>
      <c r="AC296" s="33">
        <f>SUMIF('CCG characteristics'!$M$7:$M$215,$B296,AC$9:AC$217)</f>
        <v>181973.07428730594</v>
      </c>
      <c r="AE296" s="29">
        <f>Baselines!J296/X296-1</f>
        <v>-1.7418090685741294E-2</v>
      </c>
    </row>
    <row r="297" spans="2:31" s="91" customFormat="1" x14ac:dyDescent="0.2">
      <c r="B297" s="91" t="s">
        <v>500</v>
      </c>
      <c r="C297" s="1"/>
      <c r="D297" s="33">
        <f>SUMIF('CCG characteristics'!$M$7:$M$215,$B297,D$9:D$217)</f>
        <v>7935712.3527434785</v>
      </c>
      <c r="E297" s="33">
        <f>SUMIF('CCG characteristics'!$M$7:$M$215,$B297,E$9:E$217)</f>
        <v>8000131.3974981681</v>
      </c>
      <c r="F297" s="33">
        <f>SUMIF('CCG characteristics'!$M$7:$M$215,$B297,F$9:F$217)</f>
        <v>8063629.22444674</v>
      </c>
      <c r="G297" s="33">
        <f>SUMIF('CCG characteristics'!$M$7:$M$215,$B297,G$9:G$217)</f>
        <v>8127876.4299960257</v>
      </c>
      <c r="H297" s="33">
        <f>SUMIF('CCG characteristics'!$M$7:$M$215,$B297,H$9:H$217)</f>
        <v>8191621.3176026363</v>
      </c>
      <c r="I297" s="33">
        <f>SUMIF('CCG characteristics'!$M$7:$M$215,$B297,I$9:I$217)</f>
        <v>8255678.413163959</v>
      </c>
      <c r="K297" s="33">
        <f>SUMIF('CCG characteristics'!$M$7:$M$215,$B297,K$9:K$217)</f>
        <v>7935712.3527434785</v>
      </c>
      <c r="L297" s="33">
        <f>SUMIF('CCG characteristics'!$M$7:$M$215,$B297,L$9:L$217)</f>
        <v>8003378.0158573901</v>
      </c>
      <c r="M297" s="33">
        <f>SUMIF('CCG characteristics'!$M$7:$M$215,$B297,M$9:M$217)</f>
        <v>8069866.751983569</v>
      </c>
      <c r="N297" s="33">
        <f>SUMIF('CCG characteristics'!$M$7:$M$215,$B297,N$9:N$217)</f>
        <v>8137079.2772371052</v>
      </c>
      <c r="O297" s="33">
        <f>SUMIF('CCG characteristics'!$M$7:$M$215,$B297,O$9:O$217)</f>
        <v>8203569.0572417397</v>
      </c>
      <c r="P297" s="33">
        <f>SUMIF('CCG characteristics'!$M$7:$M$215,$B297,P$9:P$217)</f>
        <v>8270286.7334231213</v>
      </c>
      <c r="R297" s="33">
        <f>SUMIF('CCG characteristics'!$M$7:$M$215,$B297,R$9:R$217)</f>
        <v>741451.67990809446</v>
      </c>
      <c r="S297" s="33">
        <f>SUMIF('CCG characteristics'!$M$7:$M$215,$B297,S$9:S$217)</f>
        <v>712882.75358057639</v>
      </c>
      <c r="T297" s="33">
        <f>SUMIF('CCG characteristics'!$M$7:$M$215,$B297,T$9:T$217)</f>
        <v>698965.25438956125</v>
      </c>
      <c r="U297" s="33">
        <f>SUMIF('CCG characteristics'!$M$7:$M$215,$B297,U$9:U$217)</f>
        <v>685776.35583665618</v>
      </c>
      <c r="V297" s="33">
        <f>SUMIF('CCG characteristics'!$M$7:$M$215,$B297,V$9:V$217)</f>
        <v>666748.21606945468</v>
      </c>
      <c r="X297" s="33">
        <f>SUMIF('CCG characteristics'!$M$7:$M$215,$B297,X$9:X$217)</f>
        <v>740680.32587150182</v>
      </c>
      <c r="Y297" s="33">
        <f>SUMIF('CCG characteristics'!$M$7:$M$215,$B297,Y$9:Y$217)</f>
        <v>712099.78938289301</v>
      </c>
      <c r="Z297" s="33">
        <f>SUMIF('CCG characteristics'!$M$7:$M$215,$B297,Z$9:Z$217)</f>
        <v>698178.41968691209</v>
      </c>
      <c r="AA297" s="33">
        <f>SUMIF('CCG characteristics'!$M$7:$M$215,$B297,AA$9:AA$217)</f>
        <v>684938.73130326159</v>
      </c>
      <c r="AB297" s="33">
        <f>SUMIF('CCG characteristics'!$M$7:$M$215,$B297,AB$9:AB$217)</f>
        <v>665892.73481381719</v>
      </c>
      <c r="AC297" s="33">
        <f>SUMIF('CCG characteristics'!$M$7:$M$215,$B297,AC$9:AC$217)</f>
        <v>648648.9744555417</v>
      </c>
      <c r="AE297" s="29">
        <f>Baselines!J297/X297-1</f>
        <v>-8.5415153004730016E-2</v>
      </c>
    </row>
    <row r="298" spans="2:31" s="91" customFormat="1" x14ac:dyDescent="0.2">
      <c r="B298" s="91" t="s">
        <v>501</v>
      </c>
      <c r="C298" s="1"/>
      <c r="D298" s="33">
        <f>SUMIF('CCG characteristics'!$M$7:$M$215,$B298,D$9:D$217)</f>
        <v>2883453.2687508133</v>
      </c>
      <c r="E298" s="33">
        <f>SUMIF('CCG characteristics'!$M$7:$M$215,$B298,E$9:E$217)</f>
        <v>2923067.7612518966</v>
      </c>
      <c r="F298" s="33">
        <f>SUMIF('CCG characteristics'!$M$7:$M$215,$B298,F$9:F$217)</f>
        <v>2961145.6314220061</v>
      </c>
      <c r="G298" s="33">
        <f>SUMIF('CCG characteristics'!$M$7:$M$215,$B298,G$9:G$217)</f>
        <v>2999299.1549508595</v>
      </c>
      <c r="H298" s="33">
        <f>SUMIF('CCG characteristics'!$M$7:$M$215,$B298,H$9:H$217)</f>
        <v>3036035.1468668301</v>
      </c>
      <c r="I298" s="33">
        <f>SUMIF('CCG characteristics'!$M$7:$M$215,$B298,I$9:I$217)</f>
        <v>3072275.9058066099</v>
      </c>
      <c r="K298" s="33">
        <f>SUMIF('CCG characteristics'!$M$7:$M$215,$B298,K$9:K$217)</f>
        <v>2883453.2687508133</v>
      </c>
      <c r="L298" s="33">
        <f>SUMIF('CCG characteristics'!$M$7:$M$215,$B298,L$9:L$217)</f>
        <v>2924254.0024506212</v>
      </c>
      <c r="M298" s="33">
        <f>SUMIF('CCG characteristics'!$M$7:$M$215,$B298,M$9:M$217)</f>
        <v>2963436.191528684</v>
      </c>
      <c r="N298" s="33">
        <f>SUMIF('CCG characteristics'!$M$7:$M$215,$B298,N$9:N$217)</f>
        <v>3002695.1332474099</v>
      </c>
      <c r="O298" s="33">
        <f>SUMIF('CCG characteristics'!$M$7:$M$215,$B298,O$9:O$217)</f>
        <v>3040463.3004720258</v>
      </c>
      <c r="P298" s="33">
        <f>SUMIF('CCG characteristics'!$M$7:$M$215,$B298,P$9:P$217)</f>
        <v>3077712.25980569</v>
      </c>
      <c r="R298" s="33">
        <f>SUMIF('CCG characteristics'!$M$7:$M$215,$B298,R$9:R$217)</f>
        <v>270909.7381504486</v>
      </c>
      <c r="S298" s="33">
        <f>SUMIF('CCG characteristics'!$M$7:$M$215,$B298,S$9:S$217)</f>
        <v>261786.54706510901</v>
      </c>
      <c r="T298" s="33">
        <f>SUMIF('CCG characteristics'!$M$7:$M$215,$B298,T$9:T$217)</f>
        <v>257927.87512046963</v>
      </c>
      <c r="U298" s="33">
        <f>SUMIF('CCG characteristics'!$M$7:$M$215,$B298,U$9:U$217)</f>
        <v>254167.15916009576</v>
      </c>
      <c r="V298" s="33">
        <f>SUMIF('CCG characteristics'!$M$7:$M$215,$B298,V$9:V$217)</f>
        <v>248124.30632029293</v>
      </c>
      <c r="X298" s="33">
        <f>SUMIF('CCG characteristics'!$M$7:$M$215,$B298,X$9:X$217)</f>
        <v>269127.33372893161</v>
      </c>
      <c r="Y298" s="33">
        <f>SUMIF('CCG characteristics'!$M$7:$M$215,$B298,Y$9:Y$217)</f>
        <v>260185.21868157553</v>
      </c>
      <c r="Z298" s="33">
        <f>SUMIF('CCG characteristics'!$M$7:$M$215,$B298,Z$9:Z$217)</f>
        <v>256386.78563508339</v>
      </c>
      <c r="AA298" s="33">
        <f>SUMIF('CCG characteristics'!$M$7:$M$215,$B298,AA$9:AA$217)</f>
        <v>252751.89352158876</v>
      </c>
      <c r="AB298" s="33">
        <f>SUMIF('CCG characteristics'!$M$7:$M$215,$B298,AB$9:AB$217)</f>
        <v>246797.75450480508</v>
      </c>
      <c r="AC298" s="33">
        <f>SUMIF('CCG characteristics'!$M$7:$M$215,$B298,AC$9:AC$217)</f>
        <v>241388.83757491014</v>
      </c>
      <c r="AE298" s="29">
        <f>Baselines!J298/X298-1</f>
        <v>0.17895994513318958</v>
      </c>
    </row>
    <row r="299" spans="2:31" s="91" customFormat="1" x14ac:dyDescent="0.2">
      <c r="B299" s="91" t="s">
        <v>502</v>
      </c>
      <c r="C299" s="1"/>
      <c r="D299" s="33">
        <f>SUMIF('CCG characteristics'!$M$7:$M$215,$B299,D$9:D$217)</f>
        <v>1851121.2451280362</v>
      </c>
      <c r="E299" s="33">
        <f>SUMIF('CCG characteristics'!$M$7:$M$215,$B299,E$9:E$217)</f>
        <v>1876242.9397641339</v>
      </c>
      <c r="F299" s="33">
        <f>SUMIF('CCG characteristics'!$M$7:$M$215,$B299,F$9:F$217)</f>
        <v>1899721.0618505497</v>
      </c>
      <c r="G299" s="33">
        <f>SUMIF('CCG characteristics'!$M$7:$M$215,$B299,G$9:G$217)</f>
        <v>1923184.3589727532</v>
      </c>
      <c r="H299" s="33">
        <f>SUMIF('CCG characteristics'!$M$7:$M$215,$B299,H$9:H$217)</f>
        <v>1945100.9529520033</v>
      </c>
      <c r="I299" s="33">
        <f>SUMIF('CCG characteristics'!$M$7:$M$215,$B299,I$9:I$217)</f>
        <v>1966427.8278593391</v>
      </c>
      <c r="K299" s="33">
        <f>SUMIF('CCG characteristics'!$M$7:$M$215,$B299,K$9:K$217)</f>
        <v>1851121.2451280362</v>
      </c>
      <c r="L299" s="33">
        <f>SUMIF('CCG characteristics'!$M$7:$M$215,$B299,L$9:L$217)</f>
        <v>1877004.3578549037</v>
      </c>
      <c r="M299" s="33">
        <f>SUMIF('CCG characteristics'!$M$7:$M$215,$B299,M$9:M$217)</f>
        <v>1901190.5692033512</v>
      </c>
      <c r="N299" s="33">
        <f>SUMIF('CCG characteristics'!$M$7:$M$215,$B299,N$9:N$217)</f>
        <v>1925361.8984597882</v>
      </c>
      <c r="O299" s="33">
        <f>SUMIF('CCG characteristics'!$M$7:$M$215,$B299,O$9:O$217)</f>
        <v>1947937.9444164047</v>
      </c>
      <c r="P299" s="33">
        <f>SUMIF('CCG characteristics'!$M$7:$M$215,$B299,P$9:P$217)</f>
        <v>1969907.3974402093</v>
      </c>
      <c r="R299" s="33">
        <f>SUMIF('CCG characteristics'!$M$7:$M$215,$B299,R$9:R$217)</f>
        <v>173890.07886031244</v>
      </c>
      <c r="S299" s="33">
        <f>SUMIF('CCG characteristics'!$M$7:$M$215,$B299,S$9:S$217)</f>
        <v>167948.98970568134</v>
      </c>
      <c r="T299" s="33">
        <f>SUMIF('CCG characteristics'!$M$7:$M$215,$B299,T$9:T$217)</f>
        <v>165386.25510428351</v>
      </c>
      <c r="U299" s="33">
        <f>SUMIF('CCG characteristics'!$M$7:$M$215,$B299,U$9:U$217)</f>
        <v>162837.63513133361</v>
      </c>
      <c r="V299" s="33">
        <f>SUMIF('CCG characteristics'!$M$7:$M$215,$B299,V$9:V$217)</f>
        <v>158813.38645215801</v>
      </c>
      <c r="X299" s="33">
        <f>SUMIF('CCG characteristics'!$M$7:$M$215,$B299,X$9:X$217)</f>
        <v>172774.54450514331</v>
      </c>
      <c r="Y299" s="33">
        <f>SUMIF('CCG characteristics'!$M$7:$M$215,$B299,Y$9:Y$217)</f>
        <v>167006.28225368907</v>
      </c>
      <c r="Z299" s="33">
        <f>SUMIF('CCG characteristics'!$M$7:$M$215,$B299,Z$9:Z$217)</f>
        <v>164484.77625777273</v>
      </c>
      <c r="AA299" s="33">
        <f>SUMIF('CCG characteristics'!$M$7:$M$215,$B299,AA$9:AA$217)</f>
        <v>162067.35747552675</v>
      </c>
      <c r="AB299" s="33">
        <f>SUMIF('CCG characteristics'!$M$7:$M$215,$B299,AB$9:AB$217)</f>
        <v>158116.26817598473</v>
      </c>
      <c r="AC299" s="33">
        <f>SUMIF('CCG characteristics'!$M$7:$M$215,$B299,AC$9:AC$217)</f>
        <v>154502.31102121618</v>
      </c>
      <c r="AE299" s="29">
        <f>Baselines!J299/X299-1</f>
        <v>0.34738771221440867</v>
      </c>
    </row>
    <row r="300" spans="2:31" s="91" customFormat="1" x14ac:dyDescent="0.2">
      <c r="B300" s="91" t="s">
        <v>503</v>
      </c>
      <c r="C300" s="1"/>
      <c r="D300" s="33">
        <f>SUMIF('CCG characteristics'!$M$7:$M$215,$B300,D$9:D$217)</f>
        <v>1352576.1725458486</v>
      </c>
      <c r="E300" s="33">
        <f>SUMIF('CCG characteristics'!$M$7:$M$215,$B300,E$9:E$217)</f>
        <v>1370251.3382712207</v>
      </c>
      <c r="F300" s="33">
        <f>SUMIF('CCG characteristics'!$M$7:$M$215,$B300,F$9:F$217)</f>
        <v>1387401.7014260043</v>
      </c>
      <c r="G300" s="33">
        <f>SUMIF('CCG characteristics'!$M$7:$M$215,$B300,G$9:G$217)</f>
        <v>1404599.0169932144</v>
      </c>
      <c r="H300" s="33">
        <f>SUMIF('CCG characteristics'!$M$7:$M$215,$B300,H$9:H$217)</f>
        <v>1421369.0101235316</v>
      </c>
      <c r="I300" s="33">
        <f>SUMIF('CCG characteristics'!$M$7:$M$215,$B300,I$9:I$217)</f>
        <v>1437933.6493098843</v>
      </c>
      <c r="K300" s="33">
        <f>SUMIF('CCG characteristics'!$M$7:$M$215,$B300,K$9:K$217)</f>
        <v>1352576.1725458486</v>
      </c>
      <c r="L300" s="33">
        <f>SUMIF('CCG characteristics'!$M$7:$M$215,$B300,L$9:L$217)</f>
        <v>1370807.4145317888</v>
      </c>
      <c r="M300" s="33">
        <f>SUMIF('CCG characteristics'!$M$7:$M$215,$B300,M$9:M$217)</f>
        <v>1388474.9100367194</v>
      </c>
      <c r="N300" s="33">
        <f>SUMIF('CCG characteristics'!$M$7:$M$215,$B300,N$9:N$217)</f>
        <v>1406189.3844526228</v>
      </c>
      <c r="O300" s="33">
        <f>SUMIF('CCG characteristics'!$M$7:$M$215,$B300,O$9:O$217)</f>
        <v>1423442.1219295617</v>
      </c>
      <c r="P300" s="33">
        <f>SUMIF('CCG characteristics'!$M$7:$M$215,$B300,P$9:P$217)</f>
        <v>1440478.0550157856</v>
      </c>
      <c r="R300" s="33">
        <f>SUMIF('CCG characteristics'!$M$7:$M$215,$B300,R$9:R$217)</f>
        <v>126994.80873217039</v>
      </c>
      <c r="S300" s="33">
        <f>SUMIF('CCG characteristics'!$M$7:$M$215,$B300,S$9:S$217)</f>
        <v>122656.27767660754</v>
      </c>
      <c r="T300" s="33">
        <f>SUMIF('CCG characteristics'!$M$7:$M$215,$B300,T$9:T$217)</f>
        <v>120789.96496609751</v>
      </c>
      <c r="U300" s="33">
        <f>SUMIF('CCG characteristics'!$M$7:$M$215,$B300,U$9:U$217)</f>
        <v>118992.47075387747</v>
      </c>
      <c r="V300" s="33">
        <f>SUMIF('CCG characteristics'!$M$7:$M$215,$B300,V$9:V$217)</f>
        <v>116130.94012659976</v>
      </c>
      <c r="X300" s="33">
        <f>SUMIF('CCG characteristics'!$M$7:$M$215,$B300,X$9:X$217)</f>
        <v>126242.8016183</v>
      </c>
      <c r="Y300" s="33">
        <f>SUMIF('CCG characteristics'!$M$7:$M$215,$B300,Y$9:Y$217)</f>
        <v>121967.45789571722</v>
      </c>
      <c r="Z300" s="33">
        <f>SUMIF('CCG characteristics'!$M$7:$M$215,$B300,Z$9:Z$217)</f>
        <v>120126.2980242004</v>
      </c>
      <c r="AA300" s="33">
        <f>SUMIF('CCG characteristics'!$M$7:$M$215,$B300,AA$9:AA$217)</f>
        <v>118366.00580425056</v>
      </c>
      <c r="AB300" s="33">
        <f>SUMIF('CCG characteristics'!$M$7:$M$215,$B300,AB$9:AB$217)</f>
        <v>115542.36464726669</v>
      </c>
      <c r="AC300" s="33">
        <f>SUMIF('CCG characteristics'!$M$7:$M$215,$B300,AC$9:AC$217)</f>
        <v>112978.50282936485</v>
      </c>
      <c r="AE300" s="29">
        <f>Baselines!J300/X300-1</f>
        <v>6.9983601620013935E-3</v>
      </c>
    </row>
    <row r="301" spans="2:31" s="91" customFormat="1" x14ac:dyDescent="0.2">
      <c r="B301" s="91" t="s">
        <v>504</v>
      </c>
      <c r="C301" s="1"/>
      <c r="D301" s="33">
        <f>SUMIF('CCG characteristics'!$M$7:$M$215,$B301,D$9:D$217)</f>
        <v>1269120.9346723452</v>
      </c>
      <c r="E301" s="33">
        <f>SUMIF('CCG characteristics'!$M$7:$M$215,$B301,E$9:E$217)</f>
        <v>1285504.7271068231</v>
      </c>
      <c r="F301" s="33">
        <f>SUMIF('CCG characteristics'!$M$7:$M$215,$B301,F$9:F$217)</f>
        <v>1300269.648478582</v>
      </c>
      <c r="G301" s="33">
        <f>SUMIF('CCG characteristics'!$M$7:$M$215,$B301,G$9:G$217)</f>
        <v>1314886.3249288534</v>
      </c>
      <c r="H301" s="33">
        <f>SUMIF('CCG characteristics'!$M$7:$M$215,$B301,H$9:H$217)</f>
        <v>1328075.9568408893</v>
      </c>
      <c r="I301" s="33">
        <f>SUMIF('CCG characteristics'!$M$7:$M$215,$B301,I$9:I$217)</f>
        <v>1340658.9199913265</v>
      </c>
      <c r="K301" s="33">
        <f>SUMIF('CCG characteristics'!$M$7:$M$215,$B301,K$9:K$217)</f>
        <v>1269120.9346723452</v>
      </c>
      <c r="L301" s="33">
        <f>SUMIF('CCG characteristics'!$M$7:$M$215,$B301,L$9:L$217)</f>
        <v>1286026.4114443068</v>
      </c>
      <c r="M301" s="33">
        <f>SUMIF('CCG characteristics'!$M$7:$M$215,$B301,M$9:M$217)</f>
        <v>1301275.4570930335</v>
      </c>
      <c r="N301" s="33">
        <f>SUMIF('CCG characteristics'!$M$7:$M$215,$B301,N$9:N$217)</f>
        <v>1316375.114539759</v>
      </c>
      <c r="O301" s="33">
        <f>SUMIF('CCG characteristics'!$M$7:$M$215,$B301,O$9:O$217)</f>
        <v>1330012.9977682077</v>
      </c>
      <c r="P301" s="33">
        <f>SUMIF('CCG characteristics'!$M$7:$M$215,$B301,P$9:P$217)</f>
        <v>1343031.1992737055</v>
      </c>
      <c r="R301" s="33">
        <f>SUMIF('CCG characteristics'!$M$7:$M$215,$B301,R$9:R$217)</f>
        <v>119140.49808497143</v>
      </c>
      <c r="S301" s="33">
        <f>SUMIF('CCG characteristics'!$M$7:$M$215,$B301,S$9:S$217)</f>
        <v>114953.17822828825</v>
      </c>
      <c r="T301" s="33">
        <f>SUMIF('CCG characteristics'!$M$7:$M$215,$B301,T$9:T$217)</f>
        <v>113075.02796246385</v>
      </c>
      <c r="U301" s="33">
        <f>SUMIF('CCG characteristics'!$M$7:$M$215,$B301,U$9:U$217)</f>
        <v>111182.2745027928</v>
      </c>
      <c r="V301" s="33">
        <f>SUMIF('CCG characteristics'!$M$7:$M$215,$B301,V$9:V$217)</f>
        <v>108274.80172150276</v>
      </c>
      <c r="X301" s="33">
        <f>SUMIF('CCG characteristics'!$M$7:$M$215,$B301,X$9:X$217)</f>
        <v>118453.50054031165</v>
      </c>
      <c r="Y301" s="33">
        <f>SUMIF('CCG characteristics'!$M$7:$M$215,$B301,Y$9:Y$217)</f>
        <v>114424.07629826573</v>
      </c>
      <c r="Z301" s="33">
        <f>SUMIF('CCG characteristics'!$M$7:$M$215,$B301,Z$9:Z$217)</f>
        <v>112582.08718096412</v>
      </c>
      <c r="AA301" s="33">
        <f>SUMIF('CCG characteristics'!$M$7:$M$215,$B301,AA$9:AA$217)</f>
        <v>110805.88871664448</v>
      </c>
      <c r="AB301" s="33">
        <f>SUMIF('CCG characteristics'!$M$7:$M$215,$B301,AB$9:AB$217)</f>
        <v>107958.61974733874</v>
      </c>
      <c r="AC301" s="33">
        <f>SUMIF('CCG characteristics'!$M$7:$M$215,$B301,AC$9:AC$217)</f>
        <v>105335.62355825464</v>
      </c>
      <c r="AE301" s="29">
        <f>Baselines!J301/X301-1</f>
        <v>0.35696621241611526</v>
      </c>
    </row>
    <row r="302" spans="2:31" s="91" customFormat="1" x14ac:dyDescent="0.2">
      <c r="C302" s="1"/>
      <c r="D302" s="1"/>
      <c r="E302" s="1"/>
      <c r="F302" s="1"/>
      <c r="G302" s="1"/>
      <c r="H302" s="1"/>
      <c r="I302" s="1"/>
      <c r="K302" s="1"/>
      <c r="L302" s="1"/>
      <c r="M302" s="1"/>
      <c r="N302" s="1"/>
      <c r="O302" s="1"/>
      <c r="P302" s="1"/>
      <c r="R302" s="1"/>
      <c r="S302" s="1"/>
      <c r="T302" s="1"/>
      <c r="U302" s="1"/>
      <c r="V302" s="1"/>
      <c r="X302" s="1"/>
      <c r="Y302" s="1"/>
      <c r="Z302" s="1"/>
      <c r="AA302" s="1"/>
      <c r="AB302" s="1"/>
      <c r="AC302" s="1"/>
      <c r="AE302" s="19"/>
    </row>
    <row r="303" spans="2:31" s="91" customFormat="1" x14ac:dyDescent="0.2">
      <c r="B303" s="91" t="s">
        <v>458</v>
      </c>
      <c r="C303" s="1"/>
      <c r="D303" s="34">
        <f>SUM(D290:D301)</f>
        <v>57329179.000000015</v>
      </c>
      <c r="E303" s="34">
        <f t="shared" ref="E303:I303" si="26">SUM(E290:E301)</f>
        <v>57734429.73121988</v>
      </c>
      <c r="F303" s="34">
        <f t="shared" si="26"/>
        <v>58128760.131027609</v>
      </c>
      <c r="G303" s="34">
        <f t="shared" si="26"/>
        <v>58525945.052728705</v>
      </c>
      <c r="H303" s="34">
        <f t="shared" si="26"/>
        <v>58912903.593951352</v>
      </c>
      <c r="I303" s="34">
        <f t="shared" si="26"/>
        <v>59297412.378113851</v>
      </c>
      <c r="K303" s="34">
        <f t="shared" ref="K303:P303" si="27">SUM(K290:K301)</f>
        <v>57329179.000000015</v>
      </c>
      <c r="L303" s="34">
        <f t="shared" si="27"/>
        <v>57757859.553832911</v>
      </c>
      <c r="M303" s="34">
        <f t="shared" si="27"/>
        <v>58173724.964095563</v>
      </c>
      <c r="N303" s="34">
        <f t="shared" si="27"/>
        <v>58592211.479955897</v>
      </c>
      <c r="O303" s="34">
        <f t="shared" si="27"/>
        <v>58998829.933345459</v>
      </c>
      <c r="P303" s="34">
        <f t="shared" si="27"/>
        <v>59402338.411712468</v>
      </c>
      <c r="R303" s="34">
        <f t="shared" ref="R303:V303" si="28">SUM(R290:R301)</f>
        <v>5350823.3534933766</v>
      </c>
      <c r="S303" s="34">
        <f t="shared" si="28"/>
        <v>5139000</v>
      </c>
      <c r="T303" s="34">
        <f t="shared" si="28"/>
        <v>5033000.0000000009</v>
      </c>
      <c r="U303" s="34">
        <f t="shared" si="28"/>
        <v>4932000.0000000019</v>
      </c>
      <c r="V303" s="34">
        <f t="shared" si="28"/>
        <v>4789000</v>
      </c>
      <c r="X303" s="34">
        <f t="shared" ref="X303:AC303" si="29">SUM(X290:X301)</f>
        <v>5350823.3534933748</v>
      </c>
      <c r="Y303" s="34">
        <f t="shared" si="29"/>
        <v>5139000.0000000019</v>
      </c>
      <c r="Z303" s="34">
        <f t="shared" si="29"/>
        <v>5033000</v>
      </c>
      <c r="AA303" s="34">
        <f t="shared" si="29"/>
        <v>4932000</v>
      </c>
      <c r="AB303" s="34">
        <f t="shared" si="29"/>
        <v>4789000.0000000019</v>
      </c>
      <c r="AC303" s="34">
        <f t="shared" si="29"/>
        <v>4659000</v>
      </c>
      <c r="AE303" s="29">
        <f>Baselines!J303/X303-1</f>
        <v>0</v>
      </c>
    </row>
    <row r="304" spans="2:31" s="91" customFormat="1" x14ac:dyDescent="0.2">
      <c r="B304" s="1"/>
      <c r="C304" s="1"/>
      <c r="D304" s="1"/>
      <c r="E304" s="19"/>
      <c r="F304" s="19"/>
      <c r="G304" s="19"/>
      <c r="H304" s="19"/>
      <c r="I304" s="19"/>
      <c r="K304" s="19"/>
      <c r="L304" s="19"/>
      <c r="M304" s="19"/>
      <c r="N304" s="19"/>
      <c r="O304" s="19"/>
      <c r="P304" s="19"/>
      <c r="R304" s="19"/>
      <c r="S304" s="19"/>
      <c r="T304" s="19"/>
      <c r="U304" s="19"/>
      <c r="V304" s="19"/>
      <c r="X304" s="19"/>
      <c r="Y304" s="19"/>
      <c r="Z304" s="19"/>
      <c r="AA304" s="19"/>
      <c r="AB304" s="19"/>
      <c r="AC304" s="19"/>
      <c r="AE304" s="19"/>
    </row>
    <row r="305" spans="2:31" s="91" customFormat="1" x14ac:dyDescent="0.2">
      <c r="B305" s="14" t="s">
        <v>514</v>
      </c>
      <c r="C305" s="1"/>
      <c r="D305" s="1"/>
      <c r="E305" s="19"/>
      <c r="F305" s="19"/>
      <c r="G305" s="19"/>
      <c r="H305" s="19"/>
      <c r="I305" s="19"/>
      <c r="K305" s="19"/>
      <c r="L305" s="19"/>
      <c r="M305" s="19"/>
      <c r="N305" s="19"/>
      <c r="O305" s="19"/>
      <c r="P305" s="19"/>
      <c r="R305" s="19"/>
      <c r="S305" s="19"/>
      <c r="T305" s="19"/>
      <c r="U305" s="19"/>
      <c r="V305" s="19"/>
      <c r="X305" s="19"/>
      <c r="Y305" s="19"/>
      <c r="Z305" s="19"/>
      <c r="AA305" s="19"/>
      <c r="AB305" s="19"/>
      <c r="AC305" s="19"/>
      <c r="AE305" s="19"/>
    </row>
    <row r="306" spans="2:31" s="91" customFormat="1" x14ac:dyDescent="0.2">
      <c r="C306" s="1"/>
      <c r="D306" s="1"/>
      <c r="E306" s="19"/>
      <c r="F306" s="19"/>
      <c r="G306" s="19"/>
      <c r="H306" s="19"/>
      <c r="I306" s="19"/>
      <c r="K306" s="19"/>
      <c r="L306" s="19"/>
      <c r="M306" s="19"/>
      <c r="N306" s="19"/>
      <c r="O306" s="19"/>
      <c r="P306" s="19"/>
      <c r="R306" s="19"/>
      <c r="S306" s="19"/>
      <c r="T306" s="19"/>
      <c r="U306" s="19"/>
      <c r="V306" s="19"/>
      <c r="X306" s="19"/>
      <c r="Y306" s="19"/>
      <c r="Z306" s="19"/>
      <c r="AA306" s="19"/>
      <c r="AB306" s="19"/>
      <c r="AC306" s="19"/>
      <c r="AE306" s="19"/>
    </row>
    <row r="307" spans="2:31" s="91" customFormat="1" x14ac:dyDescent="0.2">
      <c r="B307" s="91" t="s">
        <v>506</v>
      </c>
      <c r="C307" s="1"/>
      <c r="D307" s="33">
        <f>SUMIF('CCG characteristics'!$F$7:$F$215,$B307,D$9:D$217)</f>
        <v>3768456.1301028794</v>
      </c>
      <c r="E307" s="33">
        <f>SUMIF('CCG characteristics'!$F$7:$F$215,$B307,E$9:E$217)</f>
        <v>3778441.0424098046</v>
      </c>
      <c r="F307" s="33">
        <f>SUMIF('CCG characteristics'!$F$7:$F$215,$B307,F$9:F$217)</f>
        <v>3788194.4220050359</v>
      </c>
      <c r="G307" s="33">
        <f>SUMIF('CCG characteristics'!$F$7:$F$215,$B307,G$9:G$217)</f>
        <v>3798116.7020912934</v>
      </c>
      <c r="H307" s="33">
        <f>SUMIF('CCG characteristics'!$F$7:$F$215,$B307,H$9:H$217)</f>
        <v>3807653.8417027663</v>
      </c>
      <c r="I307" s="33">
        <f>SUMIF('CCG characteristics'!$F$7:$F$215,$B307,I$9:I$217)</f>
        <v>3817061.2402861589</v>
      </c>
      <c r="K307" s="33">
        <f>SUMIF('CCG characteristics'!$F$7:$F$215,$B307,K$9:K$217)</f>
        <v>3768456.1301028794</v>
      </c>
      <c r="L307" s="33">
        <f>SUMIF('CCG characteristics'!$F$7:$F$215,$B307,L$9:L$217)</f>
        <v>3779974.411731883</v>
      </c>
      <c r="M307" s="33">
        <f>SUMIF('CCG characteristics'!$F$7:$F$215,$B307,M$9:M$217)</f>
        <v>3791124.7361805052</v>
      </c>
      <c r="N307" s="33">
        <f>SUMIF('CCG characteristics'!$F$7:$F$215,$B307,N$9:N$217)</f>
        <v>3802417.1473692432</v>
      </c>
      <c r="O307" s="33">
        <f>SUMIF('CCG characteristics'!$F$7:$F$215,$B307,O$9:O$217)</f>
        <v>3813207.4256604062</v>
      </c>
      <c r="P307" s="33">
        <f>SUMIF('CCG characteristics'!$F$7:$F$215,$B307,P$9:P$217)</f>
        <v>3823815.4826701661</v>
      </c>
      <c r="R307" s="33">
        <f>SUMIF('CCG characteristics'!$F$7:$F$215,$B307,R$9:R$217)</f>
        <v>350185.68060076452</v>
      </c>
      <c r="S307" s="33">
        <f>SUMIF('CCG characteristics'!$F$7:$F$215,$B307,S$9:S$217)</f>
        <v>334903.60177650891</v>
      </c>
      <c r="T307" s="33">
        <f>SUMIF('CCG characteristics'!$F$7:$F$215,$B307,T$9:T$217)</f>
        <v>326623.02752058208</v>
      </c>
      <c r="U307" s="33">
        <f>SUMIF('CCG characteristics'!$F$7:$F$215,$B307,U$9:U$217)</f>
        <v>318764.61015590036</v>
      </c>
      <c r="V307" s="33">
        <f>SUMIF('CCG characteristics'!$F$7:$F$215,$B307,V$9:V$217)</f>
        <v>308274.94061911822</v>
      </c>
      <c r="X307" s="33">
        <f>SUMIF('CCG characteristics'!$F$7:$F$215,$B307,X$9:X$217)</f>
        <v>351729.14420368295</v>
      </c>
      <c r="Y307" s="33">
        <f>SUMIF('CCG characteristics'!$F$7:$F$215,$B307,Y$9:Y$217)</f>
        <v>336322.85981416801</v>
      </c>
      <c r="Z307" s="33">
        <f>SUMIF('CCG characteristics'!$F$7:$F$215,$B307,Z$9:Z$217)</f>
        <v>327995.68549156829</v>
      </c>
      <c r="AA307" s="33">
        <f>SUMIF('CCG characteristics'!$F$7:$F$215,$B307,AA$9:AA$217)</f>
        <v>320068.5022315738</v>
      </c>
      <c r="AB307" s="33">
        <f>SUMIF('CCG characteristics'!$F$7:$F$215,$B307,AB$9:AB$217)</f>
        <v>309522.2461550298</v>
      </c>
      <c r="AC307" s="33">
        <f>SUMIF('CCG characteristics'!$F$7:$F$215,$B307,AC$9:AC$217)</f>
        <v>299906.65031206346</v>
      </c>
      <c r="AE307" s="29">
        <f>Baselines!J307/X307-1</f>
        <v>2.263632663805204E-2</v>
      </c>
    </row>
    <row r="308" spans="2:31" s="91" customFormat="1" x14ac:dyDescent="0.2">
      <c r="B308" s="91" t="s">
        <v>507</v>
      </c>
      <c r="C308" s="1"/>
      <c r="D308" s="33">
        <f>SUMIF('CCG characteristics'!$F$7:$F$215,$B308,D$9:D$217)</f>
        <v>5221973.1168170981</v>
      </c>
      <c r="E308" s="33">
        <f>SUMIF('CCG characteristics'!$F$7:$F$215,$B308,E$9:E$217)</f>
        <v>5247479.8409680175</v>
      </c>
      <c r="F308" s="33">
        <f>SUMIF('CCG characteristics'!$F$7:$F$215,$B308,F$9:F$217)</f>
        <v>5272437.6154894968</v>
      </c>
      <c r="G308" s="33">
        <f>SUMIF('CCG characteristics'!$F$7:$F$215,$B308,G$9:G$217)</f>
        <v>5297578.9951321585</v>
      </c>
      <c r="H308" s="33">
        <f>SUMIF('CCG characteristics'!$F$7:$F$215,$B308,H$9:H$217)</f>
        <v>5321908.6906556273</v>
      </c>
      <c r="I308" s="33">
        <f>SUMIF('CCG characteristics'!$F$7:$F$215,$B308,I$9:I$217)</f>
        <v>5345867.3227334721</v>
      </c>
      <c r="K308" s="33">
        <f>SUMIF('CCG characteristics'!$F$7:$F$215,$B308,K$9:K$217)</f>
        <v>5221973.1168170981</v>
      </c>
      <c r="L308" s="33">
        <f>SUMIF('CCG characteristics'!$F$7:$F$215,$B308,L$9:L$217)</f>
        <v>5249609.3765399754</v>
      </c>
      <c r="M308" s="33">
        <f>SUMIF('CCG characteristics'!$F$7:$F$215,$B308,M$9:M$217)</f>
        <v>5276516.0488967691</v>
      </c>
      <c r="N308" s="33">
        <f>SUMIF('CCG characteristics'!$F$7:$F$215,$B308,N$9:N$217)</f>
        <v>5303577.217504221</v>
      </c>
      <c r="O308" s="33">
        <f>SUMIF('CCG characteristics'!$F$7:$F$215,$B308,O$9:O$217)</f>
        <v>5329670.8633628078</v>
      </c>
      <c r="P308" s="33">
        <f>SUMIF('CCG characteristics'!$F$7:$F$215,$B308,P$9:P$217)</f>
        <v>5355326.7684634496</v>
      </c>
      <c r="R308" s="33">
        <f>SUMIF('CCG characteristics'!$F$7:$F$215,$B308,R$9:R$217)</f>
        <v>486336.10500276624</v>
      </c>
      <c r="S308" s="33">
        <f>SUMIF('CCG characteristics'!$F$7:$F$215,$B308,S$9:S$217)</f>
        <v>466121.36307269859</v>
      </c>
      <c r="T308" s="33">
        <f>SUMIF('CCG characteristics'!$F$7:$F$215,$B308,T$9:T$217)</f>
        <v>455570.85935952852</v>
      </c>
      <c r="U308" s="33">
        <f>SUMIF('CCG characteristics'!$F$7:$F$215,$B308,U$9:U$217)</f>
        <v>445533.18646831124</v>
      </c>
      <c r="V308" s="33">
        <f>SUMIF('CCG characteristics'!$F$7:$F$215,$B308,V$9:V$217)</f>
        <v>431744.95449011913</v>
      </c>
      <c r="X308" s="33">
        <f>SUMIF('CCG characteristics'!$F$7:$F$215,$B308,X$9:X$217)</f>
        <v>487393.26451508241</v>
      </c>
      <c r="Y308" s="33">
        <f>SUMIF('CCG characteristics'!$F$7:$F$215,$B308,Y$9:Y$217)</f>
        <v>467083.48949279328</v>
      </c>
      <c r="Z308" s="33">
        <f>SUMIF('CCG characteristics'!$F$7:$F$215,$B308,Z$9:Z$217)</f>
        <v>456506.87299958972</v>
      </c>
      <c r="AA308" s="33">
        <f>SUMIF('CCG characteristics'!$F$7:$F$215,$B308,AA$9:AA$217)</f>
        <v>446428.6664735137</v>
      </c>
      <c r="AB308" s="33">
        <f>SUMIF('CCG characteristics'!$F$7:$F$215,$B308,AB$9:AB$217)</f>
        <v>432615.25344621693</v>
      </c>
      <c r="AC308" s="33">
        <f>SUMIF('CCG characteristics'!$F$7:$F$215,$B308,AC$9:AC$217)</f>
        <v>420025.00375223748</v>
      </c>
      <c r="AE308" s="29">
        <f>Baselines!J308/X308-1</f>
        <v>1.5057113052678428E-2</v>
      </c>
    </row>
    <row r="309" spans="2:31" s="91" customFormat="1" x14ac:dyDescent="0.2">
      <c r="B309" s="91" t="s">
        <v>508</v>
      </c>
      <c r="C309" s="1"/>
      <c r="D309" s="33">
        <f>SUMIF('CCG characteristics'!$F$7:$F$215,$B309,D$9:D$217)</f>
        <v>2941769.588367125</v>
      </c>
      <c r="E309" s="33">
        <f>SUMIF('CCG characteristics'!$F$7:$F$215,$B309,E$9:E$217)</f>
        <v>2949976.6781030847</v>
      </c>
      <c r="F309" s="33">
        <f>SUMIF('CCG characteristics'!$F$7:$F$215,$B309,F$9:F$217)</f>
        <v>2958105.6209165077</v>
      </c>
      <c r="G309" s="33">
        <f>SUMIF('CCG characteristics'!$F$7:$F$215,$B309,G$9:G$217)</f>
        <v>2966416.000852712</v>
      </c>
      <c r="H309" s="33">
        <f>SUMIF('CCG characteristics'!$F$7:$F$215,$B309,H$9:H$217)</f>
        <v>2974645.2326588789</v>
      </c>
      <c r="I309" s="33">
        <f>SUMIF('CCG characteristics'!$F$7:$F$215,$B309,I$9:I$217)</f>
        <v>2982988.1035363027</v>
      </c>
      <c r="K309" s="33">
        <f>SUMIF('CCG characteristics'!$F$7:$F$215,$B309,K$9:K$217)</f>
        <v>2941769.588367125</v>
      </c>
      <c r="L309" s="33">
        <f>SUMIF('CCG characteristics'!$F$7:$F$215,$B309,L$9:L$217)</f>
        <v>2951173.8394953827</v>
      </c>
      <c r="M309" s="33">
        <f>SUMIF('CCG characteristics'!$F$7:$F$215,$B309,M$9:M$217)</f>
        <v>2960393.8294580639</v>
      </c>
      <c r="N309" s="33">
        <f>SUMIF('CCG characteristics'!$F$7:$F$215,$B309,N$9:N$217)</f>
        <v>2969774.7469587172</v>
      </c>
      <c r="O309" s="33">
        <f>SUMIF('CCG characteristics'!$F$7:$F$215,$B309,O$9:O$217)</f>
        <v>2978983.847126096</v>
      </c>
      <c r="P309" s="33">
        <f>SUMIF('CCG characteristics'!$F$7:$F$215,$B309,P$9:P$217)</f>
        <v>2988266.4638799224</v>
      </c>
      <c r="R309" s="33">
        <f>SUMIF('CCG characteristics'!$F$7:$F$215,$B309,R$9:R$217)</f>
        <v>273403.65488912363</v>
      </c>
      <c r="S309" s="33">
        <f>SUMIF('CCG characteristics'!$F$7:$F$215,$B309,S$9:S$217)</f>
        <v>261517.78829660019</v>
      </c>
      <c r="T309" s="33">
        <f>SUMIF('CCG characteristics'!$F$7:$F$215,$B309,T$9:T$217)</f>
        <v>255100.05381101673</v>
      </c>
      <c r="U309" s="33">
        <f>SUMIF('CCG characteristics'!$F$7:$F$215,$B309,U$9:U$217)</f>
        <v>249027.79174815406</v>
      </c>
      <c r="V309" s="33">
        <f>SUMIF('CCG characteristics'!$F$7:$F$215,$B309,V$9:V$217)</f>
        <v>240913.21113209342</v>
      </c>
      <c r="X309" s="33">
        <f>SUMIF('CCG characteristics'!$F$7:$F$215,$B309,X$9:X$217)</f>
        <v>274570.29192815407</v>
      </c>
      <c r="Y309" s="33">
        <f>SUMIF('CCG characteristics'!$F$7:$F$215,$B309,Y$9:Y$217)</f>
        <v>262580.40859411191</v>
      </c>
      <c r="Z309" s="33">
        <f>SUMIF('CCG characteristics'!$F$7:$F$215,$B309,Z$9:Z$217)</f>
        <v>256123.57044109522</v>
      </c>
      <c r="AA309" s="33">
        <f>SUMIF('CCG characteristics'!$F$7:$F$215,$B309,AA$9:AA$217)</f>
        <v>249980.81966936914</v>
      </c>
      <c r="AB309" s="33">
        <f>SUMIF('CCG characteristics'!$F$7:$F$215,$B309,AB$9:AB$217)</f>
        <v>241807.39957054137</v>
      </c>
      <c r="AC309" s="33">
        <f>SUMIF('CCG characteristics'!$F$7:$F$215,$B309,AC$9:AC$217)</f>
        <v>234373.49147304724</v>
      </c>
      <c r="AE309" s="29">
        <f>Baselines!J309/X309-1</f>
        <v>1.6763314193694034E-2</v>
      </c>
    </row>
    <row r="310" spans="2:31" s="91" customFormat="1" x14ac:dyDescent="0.2">
      <c r="B310" s="91" t="s">
        <v>509</v>
      </c>
      <c r="C310" s="1"/>
      <c r="D310" s="33">
        <f>SUMIF('CCG characteristics'!$F$7:$F$215,$B310,D$9:D$217)</f>
        <v>6502444.2290105363</v>
      </c>
      <c r="E310" s="33">
        <f>SUMIF('CCG characteristics'!$F$7:$F$215,$B310,E$9:E$217)</f>
        <v>6535893.39423142</v>
      </c>
      <c r="F310" s="33">
        <f>SUMIF('CCG characteristics'!$F$7:$F$215,$B310,F$9:F$217)</f>
        <v>6568350.1164970379</v>
      </c>
      <c r="G310" s="33">
        <f>SUMIF('CCG characteristics'!$F$7:$F$215,$B310,G$9:G$217)</f>
        <v>6600924.8876059782</v>
      </c>
      <c r="H310" s="33">
        <f>SUMIF('CCG characteristics'!$F$7:$F$215,$B310,H$9:H$217)</f>
        <v>6632367.6598330038</v>
      </c>
      <c r="I310" s="33">
        <f>SUMIF('CCG characteristics'!$F$7:$F$215,$B310,I$9:I$217)</f>
        <v>6663294.0853194734</v>
      </c>
      <c r="K310" s="33">
        <f>SUMIF('CCG characteristics'!$F$7:$F$215,$B310,K$9:K$217)</f>
        <v>6502444.2290105363</v>
      </c>
      <c r="L310" s="33">
        <f>SUMIF('CCG characteristics'!$F$7:$F$215,$B310,L$9:L$217)</f>
        <v>6538545.7946025236</v>
      </c>
      <c r="M310" s="33">
        <f>SUMIF('CCG characteristics'!$F$7:$F$215,$B310,M$9:M$217)</f>
        <v>6573430.9880975075</v>
      </c>
      <c r="N310" s="33">
        <f>SUMIF('CCG characteristics'!$F$7:$F$215,$B310,N$9:N$217)</f>
        <v>6608398.8328503072</v>
      </c>
      <c r="O310" s="33">
        <f>SUMIF('CCG characteristics'!$F$7:$F$215,$B310,O$9:O$217)</f>
        <v>6642041.1785319494</v>
      </c>
      <c r="P310" s="33">
        <f>SUMIF('CCG characteristics'!$F$7:$F$215,$B310,P$9:P$217)</f>
        <v>6675084.7013182873</v>
      </c>
      <c r="R310" s="33">
        <f>SUMIF('CCG characteristics'!$F$7:$F$215,$B310,R$9:R$217)</f>
        <v>605746.19291485357</v>
      </c>
      <c r="S310" s="33">
        <f>SUMIF('CCG characteristics'!$F$7:$F$215,$B310,S$9:S$217)</f>
        <v>580689.33816224453</v>
      </c>
      <c r="T310" s="33">
        <f>SUMIF('CCG characteristics'!$F$7:$F$215,$B310,T$9:T$217)</f>
        <v>567653.45573470474</v>
      </c>
      <c r="U310" s="33">
        <f>SUMIF('CCG characteristics'!$F$7:$F$215,$B310,U$9:U$217)</f>
        <v>555240.62306877773</v>
      </c>
      <c r="V310" s="33">
        <f>SUMIF('CCG characteristics'!$F$7:$F$215,$B310,V$9:V$217)</f>
        <v>538143.47194638848</v>
      </c>
      <c r="X310" s="33">
        <f>SUMIF('CCG characteristics'!$F$7:$F$215,$B310,X$9:X$217)</f>
        <v>606906.13475169055</v>
      </c>
      <c r="Y310" s="33">
        <f>SUMIF('CCG characteristics'!$F$7:$F$215,$B310,Y$9:Y$217)</f>
        <v>581766.48335010058</v>
      </c>
      <c r="Z310" s="33">
        <f>SUMIF('CCG characteristics'!$F$7:$F$215,$B310,Z$9:Z$217)</f>
        <v>568711.70246557239</v>
      </c>
      <c r="AA310" s="33">
        <f>SUMIF('CCG characteristics'!$F$7:$F$215,$B310,AA$9:AA$217)</f>
        <v>556262.0392774815</v>
      </c>
      <c r="AB310" s="33">
        <f>SUMIF('CCG characteristics'!$F$7:$F$215,$B310,AB$9:AB$217)</f>
        <v>539141.79721743241</v>
      </c>
      <c r="AC310" s="33">
        <f>SUMIF('CCG characteristics'!$F$7:$F$215,$B310,AC$9:AC$217)</f>
        <v>523535.27579833468</v>
      </c>
      <c r="AE310" s="29">
        <f>Baselines!J310/X310-1</f>
        <v>-1.1625662912131185E-2</v>
      </c>
    </row>
    <row r="311" spans="2:31" s="91" customFormat="1" x14ac:dyDescent="0.2">
      <c r="B311" s="91" t="s">
        <v>151</v>
      </c>
      <c r="C311" s="1"/>
      <c r="D311" s="33">
        <f>SUMIF('CCG characteristics'!$F$7:$F$215,$B311,D$9:D$217)</f>
        <v>4347688.8395417351</v>
      </c>
      <c r="E311" s="33">
        <f>SUMIF('CCG characteristics'!$F$7:$F$215,$B311,E$9:E$217)</f>
        <v>4375802.7478563124</v>
      </c>
      <c r="F311" s="33">
        <f>SUMIF('CCG characteristics'!$F$7:$F$215,$B311,F$9:F$217)</f>
        <v>4403241.2906118771</v>
      </c>
      <c r="G311" s="33">
        <f>SUMIF('CCG characteristics'!$F$7:$F$215,$B311,G$9:G$217)</f>
        <v>4430823.9605265157</v>
      </c>
      <c r="H311" s="33">
        <f>SUMIF('CCG characteristics'!$F$7:$F$215,$B311,H$9:H$217)</f>
        <v>4457761.8462234121</v>
      </c>
      <c r="I311" s="33">
        <f>SUMIF('CCG characteristics'!$F$7:$F$215,$B311,I$9:I$217)</f>
        <v>4484576.214769938</v>
      </c>
      <c r="K311" s="33">
        <f>SUMIF('CCG characteristics'!$F$7:$F$215,$B311,K$9:K$217)</f>
        <v>4347688.8395417351</v>
      </c>
      <c r="L311" s="33">
        <f>SUMIF('CCG characteristics'!$F$7:$F$215,$B311,L$9:L$217)</f>
        <v>4377578.5388816893</v>
      </c>
      <c r="M311" s="33">
        <f>SUMIF('CCG characteristics'!$F$7:$F$215,$B311,M$9:M$217)</f>
        <v>4406647.3672105186</v>
      </c>
      <c r="N311" s="33">
        <f>SUMIF('CCG characteristics'!$F$7:$F$215,$B311,N$9:N$217)</f>
        <v>4435840.7932025585</v>
      </c>
      <c r="O311" s="33">
        <f>SUMIF('CCG characteristics'!$F$7:$F$215,$B311,O$9:O$217)</f>
        <v>4464263.6333357338</v>
      </c>
      <c r="P311" s="33">
        <f>SUMIF('CCG characteristics'!$F$7:$F$215,$B311,P$9:P$217)</f>
        <v>4492511.6165980306</v>
      </c>
      <c r="R311" s="33">
        <f>SUMIF('CCG characteristics'!$F$7:$F$215,$B311,R$9:R$217)</f>
        <v>405549.1262754926</v>
      </c>
      <c r="S311" s="33">
        <f>SUMIF('CCG characteristics'!$F$7:$F$215,$B311,S$9:S$217)</f>
        <v>389278.16353640187</v>
      </c>
      <c r="T311" s="33">
        <f>SUMIF('CCG characteristics'!$F$7:$F$215,$B311,T$9:T$217)</f>
        <v>381033.3515031421</v>
      </c>
      <c r="U311" s="33">
        <f>SUMIF('CCG characteristics'!$F$7:$F$215,$B311,U$9:U$217)</f>
        <v>373189.57451336965</v>
      </c>
      <c r="V311" s="33">
        <f>SUMIF('CCG characteristics'!$F$7:$F$215,$B311,V$9:V$217)</f>
        <v>362185.03693864506</v>
      </c>
      <c r="X311" s="33">
        <f>SUMIF('CCG characteristics'!$F$7:$F$215,$B311,X$9:X$217)</f>
        <v>405791.87391367357</v>
      </c>
      <c r="Y311" s="33">
        <f>SUMIF('CCG characteristics'!$F$7:$F$215,$B311,Y$9:Y$217)</f>
        <v>389494.62956371118</v>
      </c>
      <c r="Z311" s="33">
        <f>SUMIF('CCG characteristics'!$F$7:$F$215,$B311,Z$9:Z$217)</f>
        <v>381248.6859464313</v>
      </c>
      <c r="AA311" s="33">
        <f>SUMIF('CCG characteristics'!$F$7:$F$215,$B311,AA$9:AA$217)</f>
        <v>373386.94409169408</v>
      </c>
      <c r="AB311" s="33">
        <f>SUMIF('CCG characteristics'!$F$7:$F$215,$B311,AB$9:AB$217)</f>
        <v>362369.19552808744</v>
      </c>
      <c r="AC311" s="33">
        <f>SUMIF('CCG characteristics'!$F$7:$F$215,$B311,AC$9:AC$217)</f>
        <v>352353.32785490644</v>
      </c>
      <c r="AE311" s="29">
        <f>Baselines!J311/X311-1</f>
        <v>2.6745548109806228E-2</v>
      </c>
    </row>
    <row r="312" spans="2:31" s="91" customFormat="1" x14ac:dyDescent="0.2">
      <c r="B312" s="91" t="s">
        <v>510</v>
      </c>
      <c r="C312" s="1"/>
      <c r="D312" s="33">
        <f>SUMIF('CCG characteristics'!$F$7:$F$215,$B312,D$9:D$217)</f>
        <v>3940769.0100179575</v>
      </c>
      <c r="E312" s="33">
        <f>SUMIF('CCG characteristics'!$F$7:$F$215,$B312,E$9:E$217)</f>
        <v>3959969.9310067194</v>
      </c>
      <c r="F312" s="33">
        <f>SUMIF('CCG characteristics'!$F$7:$F$215,$B312,F$9:F$217)</f>
        <v>3978819.2891610372</v>
      </c>
      <c r="G312" s="33">
        <f>SUMIF('CCG characteristics'!$F$7:$F$215,$B312,G$9:G$217)</f>
        <v>3997814.2294606455</v>
      </c>
      <c r="H312" s="33">
        <f>SUMIF('CCG characteristics'!$F$7:$F$215,$B312,H$9:H$217)</f>
        <v>4016447.0079113767</v>
      </c>
      <c r="I312" s="33">
        <f>SUMIF('CCG characteristics'!$F$7:$F$215,$B312,I$9:I$217)</f>
        <v>4035097.132456298</v>
      </c>
      <c r="K312" s="33">
        <f>SUMIF('CCG characteristics'!$F$7:$F$215,$B312,K$9:K$217)</f>
        <v>3940769.0100179575</v>
      </c>
      <c r="L312" s="33">
        <f>SUMIF('CCG characteristics'!$F$7:$F$215,$B312,L$9:L$217)</f>
        <v>3961576.9684966253</v>
      </c>
      <c r="M312" s="33">
        <f>SUMIF('CCG characteristics'!$F$7:$F$215,$B312,M$9:M$217)</f>
        <v>3981897.0590075199</v>
      </c>
      <c r="N312" s="33">
        <f>SUMIF('CCG characteristics'!$F$7:$F$215,$B312,N$9:N$217)</f>
        <v>4002340.7837173208</v>
      </c>
      <c r="O312" s="33">
        <f>SUMIF('CCG characteristics'!$F$7:$F$215,$B312,O$9:O$217)</f>
        <v>4022305.1233276343</v>
      </c>
      <c r="P312" s="33">
        <f>SUMIF('CCG characteristics'!$F$7:$F$215,$B312,P$9:P$217)</f>
        <v>4042237.1866393369</v>
      </c>
      <c r="R312" s="33">
        <f>SUMIF('CCG characteristics'!$F$7:$F$215,$B312,R$9:R$217)</f>
        <v>367009.76669566554</v>
      </c>
      <c r="S312" s="33">
        <f>SUMIF('CCG characteristics'!$F$7:$F$215,$B312,S$9:S$217)</f>
        <v>351756.20950642682</v>
      </c>
      <c r="T312" s="33">
        <f>SUMIF('CCG characteristics'!$F$7:$F$215,$B312,T$9:T$217)</f>
        <v>343796.22573796118</v>
      </c>
      <c r="U312" s="33">
        <f>SUMIF('CCG characteristics'!$F$7:$F$215,$B312,U$9:U$217)</f>
        <v>336244.10671642289</v>
      </c>
      <c r="V312" s="33">
        <f>SUMIF('CCG characteristics'!$F$7:$F$215,$B312,V$9:V$217)</f>
        <v>325884.0376391458</v>
      </c>
      <c r="X312" s="33">
        <f>SUMIF('CCG characteristics'!$F$7:$F$215,$B312,X$9:X$217)</f>
        <v>367811.98017029074</v>
      </c>
      <c r="Y312" s="33">
        <f>SUMIF('CCG characteristics'!$F$7:$F$215,$B312,Y$9:Y$217)</f>
        <v>352480.92984001752</v>
      </c>
      <c r="Z312" s="33">
        <f>SUMIF('CCG characteristics'!$F$7:$F$215,$B312,Z$9:Z$217)</f>
        <v>344500.68154229334</v>
      </c>
      <c r="AA312" s="33">
        <f>SUMIF('CCG characteristics'!$F$7:$F$215,$B312,AA$9:AA$217)</f>
        <v>336897.07636392309</v>
      </c>
      <c r="AB312" s="33">
        <f>SUMIF('CCG characteristics'!$F$7:$F$215,$B312,AB$9:AB$217)</f>
        <v>326494.93655007082</v>
      </c>
      <c r="AC312" s="33">
        <f>SUMIF('CCG characteristics'!$F$7:$F$215,$B312,AC$9:AC$217)</f>
        <v>317037.73885169782</v>
      </c>
      <c r="AE312" s="29">
        <f>Baselines!J312/X312-1</f>
        <v>-3.9726492413262648E-2</v>
      </c>
    </row>
    <row r="313" spans="2:31" s="91" customFormat="1" x14ac:dyDescent="0.2">
      <c r="B313" s="91" t="s">
        <v>511</v>
      </c>
      <c r="C313" s="1"/>
      <c r="D313" s="33">
        <f>SUMIF('CCG characteristics'!$F$7:$F$215,$B313,D$9:D$217)</f>
        <v>4722834.4763556644</v>
      </c>
      <c r="E313" s="33">
        <f>SUMIF('CCG characteristics'!$F$7:$F$215,$B313,E$9:E$217)</f>
        <v>4765497.9459728133</v>
      </c>
      <c r="F313" s="33">
        <f>SUMIF('CCG characteristics'!$F$7:$F$215,$B313,F$9:F$217)</f>
        <v>4807235.5133527936</v>
      </c>
      <c r="G313" s="33">
        <f>SUMIF('CCG characteristics'!$F$7:$F$215,$B313,G$9:G$217)</f>
        <v>4849240.4260114357</v>
      </c>
      <c r="H313" s="33">
        <f>SUMIF('CCG characteristics'!$F$7:$F$215,$B313,H$9:H$217)</f>
        <v>4890580.4625718035</v>
      </c>
      <c r="I313" s="33">
        <f>SUMIF('CCG characteristics'!$F$7:$F$215,$B313,I$9:I$217)</f>
        <v>4931634.9370581238</v>
      </c>
      <c r="K313" s="33">
        <f>SUMIF('CCG characteristics'!$F$7:$F$215,$B313,K$9:K$217)</f>
        <v>4722834.4763556644</v>
      </c>
      <c r="L313" s="33">
        <f>SUMIF('CCG characteristics'!$F$7:$F$215,$B313,L$9:L$217)</f>
        <v>4767431.8833487742</v>
      </c>
      <c r="M313" s="33">
        <f>SUMIF('CCG characteristics'!$F$7:$F$215,$B313,M$9:M$217)</f>
        <v>4810954.095030589</v>
      </c>
      <c r="N313" s="33">
        <f>SUMIF('CCG characteristics'!$F$7:$F$215,$B313,N$9:N$217)</f>
        <v>4854731.0137756821</v>
      </c>
      <c r="O313" s="33">
        <f>SUMIF('CCG characteristics'!$F$7:$F$215,$B313,O$9:O$217)</f>
        <v>4897713.5293708444</v>
      </c>
      <c r="P313" s="33">
        <f>SUMIF('CCG characteristics'!$F$7:$F$215,$B313,P$9:P$217)</f>
        <v>4940361.4037343124</v>
      </c>
      <c r="R313" s="33">
        <f>SUMIF('CCG characteristics'!$F$7:$F$215,$B313,R$9:R$217)</f>
        <v>441666.05297821597</v>
      </c>
      <c r="S313" s="33">
        <f>SUMIF('CCG characteristics'!$F$7:$F$215,$B313,S$9:S$217)</f>
        <v>424994.15517265524</v>
      </c>
      <c r="T313" s="33">
        <f>SUMIF('CCG characteristics'!$F$7:$F$215,$B313,T$9:T$217)</f>
        <v>417015.51409595995</v>
      </c>
      <c r="U313" s="33">
        <f>SUMIF('CCG characteristics'!$F$7:$F$215,$B313,U$9:U$217)</f>
        <v>409423.76576191367</v>
      </c>
      <c r="V313" s="33">
        <f>SUMIF('CCG characteristics'!$F$7:$F$215,$B313,V$9:V$217)</f>
        <v>398290.56220821524</v>
      </c>
      <c r="X313" s="33">
        <f>SUMIF('CCG characteristics'!$F$7:$F$215,$B313,X$9:X$217)</f>
        <v>440806.12092434702</v>
      </c>
      <c r="Y313" s="33">
        <f>SUMIF('CCG characteristics'!$F$7:$F$215,$B313,Y$9:Y$217)</f>
        <v>424181.79340067838</v>
      </c>
      <c r="Z313" s="33">
        <f>SUMIF('CCG characteristics'!$F$7:$F$215,$B313,Z$9:Z$217)</f>
        <v>416227.97878652927</v>
      </c>
      <c r="AA313" s="33">
        <f>SUMIF('CCG characteristics'!$F$7:$F$215,$B313,AA$9:AA$217)</f>
        <v>408647.0326885106</v>
      </c>
      <c r="AB313" s="33">
        <f>SUMIF('CCG characteristics'!$F$7:$F$215,$B313,AB$9:AB$217)</f>
        <v>397552.80093953863</v>
      </c>
      <c r="AC313" s="33">
        <f>SUMIF('CCG characteristics'!$F$7:$F$215,$B313,AC$9:AC$217)</f>
        <v>387478.7490766496</v>
      </c>
      <c r="AE313" s="29">
        <f>Baselines!J313/X313-1</f>
        <v>-3.4913582624657602E-2</v>
      </c>
    </row>
    <row r="314" spans="2:31" s="91" customFormat="1" x14ac:dyDescent="0.2">
      <c r="B314" s="91" t="s">
        <v>512</v>
      </c>
      <c r="C314" s="1"/>
      <c r="D314" s="33">
        <f>SUMIF('CCG characteristics'!$F$7:$F$215,$B314,D$9:D$217)</f>
        <v>4487116.8237963151</v>
      </c>
      <c r="E314" s="33">
        <f>SUMIF('CCG characteristics'!$F$7:$F$215,$B314,E$9:E$217)</f>
        <v>4521203.7933999449</v>
      </c>
      <c r="F314" s="33">
        <f>SUMIF('CCG characteristics'!$F$7:$F$215,$B314,F$9:F$217)</f>
        <v>4555142.572915622</v>
      </c>
      <c r="G314" s="33">
        <f>SUMIF('CCG characteristics'!$F$7:$F$215,$B314,G$9:G$217)</f>
        <v>4589616.051152477</v>
      </c>
      <c r="H314" s="33">
        <f>SUMIF('CCG characteristics'!$F$7:$F$215,$B314,H$9:H$217)</f>
        <v>4623970.2614169968</v>
      </c>
      <c r="I314" s="33">
        <f>SUMIF('CCG characteristics'!$F$7:$F$215,$B314,I$9:I$217)</f>
        <v>4658607.0503909541</v>
      </c>
      <c r="K314" s="33">
        <f>SUMIF('CCG characteristics'!$F$7:$F$215,$B314,K$9:K$217)</f>
        <v>4487116.8237963151</v>
      </c>
      <c r="L314" s="33">
        <f>SUMIF('CCG characteristics'!$F$7:$F$215,$B314,L$9:L$217)</f>
        <v>4523038.5911691431</v>
      </c>
      <c r="M314" s="33">
        <f>SUMIF('CCG characteristics'!$F$7:$F$215,$B314,M$9:M$217)</f>
        <v>4558666.1510021007</v>
      </c>
      <c r="N314" s="33">
        <f>SUMIF('CCG characteristics'!$F$7:$F$215,$B314,N$9:N$217)</f>
        <v>4594812.6773287905</v>
      </c>
      <c r="O314" s="33">
        <f>SUMIF('CCG characteristics'!$F$7:$F$215,$B314,O$9:O$217)</f>
        <v>4630714.4687772244</v>
      </c>
      <c r="P314" s="33">
        <f>SUMIF('CCG characteristics'!$F$7:$F$215,$B314,P$9:P$217)</f>
        <v>4666850.397617897</v>
      </c>
      <c r="R314" s="33">
        <f>SUMIF('CCG characteristics'!$F$7:$F$215,$B314,R$9:R$217)</f>
        <v>419024.88612519135</v>
      </c>
      <c r="S314" s="33">
        <f>SUMIF('CCG characteristics'!$F$7:$F$215,$B314,S$9:S$217)</f>
        <v>402707.32817021385</v>
      </c>
      <c r="T314" s="33">
        <f>SUMIF('CCG characteristics'!$F$7:$F$215,$B314,T$9:T$217)</f>
        <v>394688.84380489681</v>
      </c>
      <c r="U314" s="33">
        <f>SUMIF('CCG characteristics'!$F$7:$F$215,$B314,U$9:U$217)</f>
        <v>387104.01182212465</v>
      </c>
      <c r="V314" s="33">
        <f>SUMIF('CCG characteristics'!$F$7:$F$215,$B314,V$9:V$217)</f>
        <v>376240.18097215862</v>
      </c>
      <c r="X314" s="33">
        <f>SUMIF('CCG characteristics'!$F$7:$F$215,$B314,X$9:X$217)</f>
        <v>418805.3956018163</v>
      </c>
      <c r="Y314" s="33">
        <f>SUMIF('CCG characteristics'!$F$7:$F$215,$B314,Y$9:Y$217)</f>
        <v>402436.923729036</v>
      </c>
      <c r="Z314" s="33">
        <f>SUMIF('CCG characteristics'!$F$7:$F$215,$B314,Z$9:Z$217)</f>
        <v>394400.85282753187</v>
      </c>
      <c r="AA314" s="33">
        <f>SUMIF('CCG characteristics'!$F$7:$F$215,$B314,AA$9:AA$217)</f>
        <v>386768.40406233905</v>
      </c>
      <c r="AB314" s="33">
        <f>SUMIF('CCG characteristics'!$F$7:$F$215,$B314,AB$9:AB$217)</f>
        <v>375880.19315007195</v>
      </c>
      <c r="AC314" s="33">
        <f>SUMIF('CCG characteristics'!$F$7:$F$215,$B314,AC$9:AC$217)</f>
        <v>366026.9373876148</v>
      </c>
      <c r="AE314" s="29">
        <f>Baselines!J314/X314-1</f>
        <v>-0.15122870017184087</v>
      </c>
    </row>
    <row r="315" spans="2:31" s="91" customFormat="1" x14ac:dyDescent="0.2">
      <c r="B315" s="91" t="s">
        <v>284</v>
      </c>
      <c r="C315" s="1"/>
      <c r="D315" s="33">
        <f>SUMIF('CCG characteristics'!$F$7:$F$215,$B315,D$9:D$217)</f>
        <v>7417147.2784790695</v>
      </c>
      <c r="E315" s="33">
        <f>SUMIF('CCG characteristics'!$F$7:$F$215,$B315,E$9:E$217)</f>
        <v>7517785.660281389</v>
      </c>
      <c r="F315" s="33">
        <f>SUMIF('CCG characteristics'!$F$7:$F$215,$B315,F$9:F$217)</f>
        <v>7613396.6182049885</v>
      </c>
      <c r="G315" s="33">
        <f>SUMIF('CCG characteristics'!$F$7:$F$215,$B315,G$9:G$217)</f>
        <v>7708997.7870080406</v>
      </c>
      <c r="H315" s="33">
        <f>SUMIF('CCG characteristics'!$F$7:$F$215,$B315,H$9:H$217)</f>
        <v>7800010.5354953585</v>
      </c>
      <c r="I315" s="33">
        <f>SUMIF('CCG characteristics'!$F$7:$F$215,$B315,I$9:I$217)</f>
        <v>7889269.8737088013</v>
      </c>
      <c r="K315" s="33">
        <f>SUMIF('CCG characteristics'!$F$7:$F$215,$B315,K$9:K$217)</f>
        <v>7417147.2784790695</v>
      </c>
      <c r="L315" s="33">
        <f>SUMIF('CCG characteristics'!$F$7:$F$215,$B315,L$9:L$217)</f>
        <v>7520836.5327899307</v>
      </c>
      <c r="M315" s="33">
        <f>SUMIF('CCG characteristics'!$F$7:$F$215,$B315,M$9:M$217)</f>
        <v>7619285.8734935252</v>
      </c>
      <c r="N315" s="33">
        <f>SUMIF('CCG characteristics'!$F$7:$F$215,$B315,N$9:N$217)</f>
        <v>7717726.3558570724</v>
      </c>
      <c r="O315" s="33">
        <f>SUMIF('CCG characteristics'!$F$7:$F$215,$B315,O$9:O$217)</f>
        <v>7811387.0983816488</v>
      </c>
      <c r="P315" s="33">
        <f>SUMIF('CCG characteristics'!$F$7:$F$215,$B315,P$9:P$217)</f>
        <v>7903229.8386151735</v>
      </c>
      <c r="R315" s="33">
        <f>SUMIF('CCG characteristics'!$F$7:$F$215,$B315,R$9:R$217)</f>
        <v>696747.9070090981</v>
      </c>
      <c r="S315" s="33">
        <f>SUMIF('CCG characteristics'!$F$7:$F$215,$B315,S$9:S$217)</f>
        <v>673078.95666041202</v>
      </c>
      <c r="T315" s="33">
        <f>SUMIF('CCG characteristics'!$F$7:$F$215,$B315,T$9:T$217)</f>
        <v>662943.34635784721</v>
      </c>
      <c r="U315" s="33">
        <f>SUMIF('CCG characteristics'!$F$7:$F$215,$B315,U$9:U$217)</f>
        <v>652991.95276826981</v>
      </c>
      <c r="V315" s="33">
        <f>SUMIF('CCG characteristics'!$F$7:$F$215,$B315,V$9:V$217)</f>
        <v>637156.19130686286</v>
      </c>
      <c r="X315" s="33">
        <f>SUMIF('CCG characteristics'!$F$7:$F$215,$B315,X$9:X$217)</f>
        <v>692280.01458010799</v>
      </c>
      <c r="Y315" s="33">
        <f>SUMIF('CCG characteristics'!$F$7:$F$215,$B315,Y$9:Y$217)</f>
        <v>669165.7073265384</v>
      </c>
      <c r="Z315" s="33">
        <f>SUMIF('CCG characteristics'!$F$7:$F$215,$B315,Z$9:Z$217)</f>
        <v>659195.63900989585</v>
      </c>
      <c r="AA315" s="33">
        <f>SUMIF('CCG characteristics'!$F$7:$F$215,$B315,AA$9:AA$217)</f>
        <v>649639.6948612961</v>
      </c>
      <c r="AB315" s="33">
        <f>SUMIF('CCG characteristics'!$F$7:$F$215,$B315,AB$9:AB$217)</f>
        <v>634058.89331047109</v>
      </c>
      <c r="AC315" s="33">
        <f>SUMIF('CCG characteristics'!$F$7:$F$215,$B315,AC$9:AC$217)</f>
        <v>619860.24124006554</v>
      </c>
      <c r="AE315" s="29">
        <f>Baselines!J315/X315-1</f>
        <v>0.22814982976479192</v>
      </c>
    </row>
    <row r="316" spans="2:31" s="91" customFormat="1" x14ac:dyDescent="0.2">
      <c r="B316" s="91" t="s">
        <v>349</v>
      </c>
      <c r="C316" s="1"/>
      <c r="D316" s="33">
        <f>SUMIF('CCG characteristics'!$F$7:$F$215,$B316,D$9:D$217)</f>
        <v>4414824.6986627718</v>
      </c>
      <c r="E316" s="33">
        <f>SUMIF('CCG characteristics'!$F$7:$F$215,$B316,E$9:E$217)</f>
        <v>4451226.5585122388</v>
      </c>
      <c r="F316" s="33">
        <f>SUMIF('CCG characteristics'!$F$7:$F$215,$B316,F$9:F$217)</f>
        <v>4487222.1813487709</v>
      </c>
      <c r="G316" s="33">
        <f>SUMIF('CCG characteristics'!$F$7:$F$215,$B316,G$9:G$217)</f>
        <v>4523820.4230512604</v>
      </c>
      <c r="H316" s="33">
        <f>SUMIF('CCG characteristics'!$F$7:$F$215,$B316,H$9:H$217)</f>
        <v>4560321.942590679</v>
      </c>
      <c r="I316" s="33">
        <f>SUMIF('CCG characteristics'!$F$7:$F$215,$B316,I$9:I$217)</f>
        <v>4597165.7062971387</v>
      </c>
      <c r="K316" s="33">
        <f>SUMIF('CCG characteristics'!$F$7:$F$215,$B316,K$9:K$217)</f>
        <v>4414824.6986627718</v>
      </c>
      <c r="L316" s="33">
        <f>SUMIF('CCG characteristics'!$F$7:$F$215,$B316,L$9:L$217)</f>
        <v>4453032.9580759294</v>
      </c>
      <c r="M316" s="33">
        <f>SUMIF('CCG characteristics'!$F$7:$F$215,$B316,M$9:M$217)</f>
        <v>4490693.2203984307</v>
      </c>
      <c r="N316" s="33">
        <f>SUMIF('CCG characteristics'!$F$7:$F$215,$B316,N$9:N$217)</f>
        <v>4528942.5516488077</v>
      </c>
      <c r="O316" s="33">
        <f>SUMIF('CCG characteristics'!$F$7:$F$215,$B316,O$9:O$217)</f>
        <v>4566973.3168581259</v>
      </c>
      <c r="P316" s="33">
        <f>SUMIF('CCG characteristics'!$F$7:$F$215,$B316,P$9:P$217)</f>
        <v>4605300.3338299813</v>
      </c>
      <c r="R316" s="33">
        <f>SUMIF('CCG characteristics'!$F$7:$F$215,$B316,R$9:R$217)</f>
        <v>412539.40035191533</v>
      </c>
      <c r="S316" s="33">
        <f>SUMIF('CCG characteristics'!$F$7:$F$215,$B316,S$9:S$217)</f>
        <v>396702.67760695959</v>
      </c>
      <c r="T316" s="33">
        <f>SUMIF('CCG characteristics'!$F$7:$F$215,$B316,T$9:T$217)</f>
        <v>389030.67979003012</v>
      </c>
      <c r="U316" s="33">
        <f>SUMIF('CCG characteristics'!$F$7:$F$215,$B316,U$9:U$217)</f>
        <v>381775.57799351879</v>
      </c>
      <c r="V316" s="33">
        <f>SUMIF('CCG characteristics'!$F$7:$F$215,$B316,V$9:V$217)</f>
        <v>371278.03194971854</v>
      </c>
      <c r="X316" s="33">
        <f>SUMIF('CCG characteristics'!$F$7:$F$215,$B316,X$9:X$217)</f>
        <v>412058.00451431726</v>
      </c>
      <c r="Y316" s="33">
        <f>SUMIF('CCG characteristics'!$F$7:$F$215,$B316,Y$9:Y$217)</f>
        <v>396208.17925607448</v>
      </c>
      <c r="Z316" s="33">
        <f>SUMIF('CCG characteristics'!$F$7:$F$215,$B316,Z$9:Z$217)</f>
        <v>388520.05767577887</v>
      </c>
      <c r="AA316" s="33">
        <f>SUMIF('CCG characteristics'!$F$7:$F$215,$B316,AA$9:AA$217)</f>
        <v>381223.78556018847</v>
      </c>
      <c r="AB316" s="33">
        <f>SUMIF('CCG characteristics'!$F$7:$F$215,$B316,AB$9:AB$217)</f>
        <v>370706.25365185761</v>
      </c>
      <c r="AC316" s="33">
        <f>SUMIF('CCG characteristics'!$F$7:$F$215,$B316,AC$9:AC$217)</f>
        <v>361199.48858921259</v>
      </c>
      <c r="AE316" s="29">
        <f>Baselines!J316/X316-1</f>
        <v>-3.5837198531606607E-2</v>
      </c>
    </row>
    <row r="317" spans="2:31" s="91" customFormat="1" x14ac:dyDescent="0.2">
      <c r="B317" s="91" t="s">
        <v>513</v>
      </c>
      <c r="C317" s="1"/>
      <c r="D317" s="33">
        <f>SUMIF('CCG characteristics'!$F$7:$F$215,$B317,D$9:D$217)</f>
        <v>3256345.9347721441</v>
      </c>
      <c r="E317" s="33">
        <f>SUMIF('CCG characteristics'!$F$7:$F$215,$B317,E$9:E$217)</f>
        <v>3280652.3466207967</v>
      </c>
      <c r="F317" s="33">
        <f>SUMIF('CCG characteristics'!$F$7:$F$215,$B317,F$9:F$217)</f>
        <v>3304140.2552357838</v>
      </c>
      <c r="G317" s="33">
        <f>SUMIF('CCG characteristics'!$F$7:$F$215,$B317,G$9:G$217)</f>
        <v>3327839.2341237119</v>
      </c>
      <c r="H317" s="33">
        <f>SUMIF('CCG characteristics'!$F$7:$F$215,$B317,H$9:H$217)</f>
        <v>3350863.1938553937</v>
      </c>
      <c r="I317" s="33">
        <f>SUMIF('CCG characteristics'!$F$7:$F$215,$B317,I$9:I$217)</f>
        <v>3373872.0442721359</v>
      </c>
      <c r="K317" s="33">
        <f>SUMIF('CCG characteristics'!$F$7:$F$215,$B317,K$9:K$217)</f>
        <v>3256345.9347721441</v>
      </c>
      <c r="L317" s="33">
        <f>SUMIF('CCG characteristics'!$F$7:$F$215,$B317,L$9:L$217)</f>
        <v>3281983.7030210281</v>
      </c>
      <c r="M317" s="33">
        <f>SUMIF('CCG characteristics'!$F$7:$F$215,$B317,M$9:M$217)</f>
        <v>3306696.1348842555</v>
      </c>
      <c r="N317" s="33">
        <f>SUMIF('CCG characteristics'!$F$7:$F$215,$B317,N$9:N$217)</f>
        <v>3331607.2043159609</v>
      </c>
      <c r="O317" s="33">
        <f>SUMIF('CCG characteristics'!$F$7:$F$215,$B317,O$9:O$217)</f>
        <v>3355750.5341576636</v>
      </c>
      <c r="P317" s="33">
        <f>SUMIF('CCG characteristics'!$F$7:$F$215,$B317,P$9:P$217)</f>
        <v>3379842.0688866568</v>
      </c>
      <c r="R317" s="33">
        <f>SUMIF('CCG characteristics'!$F$7:$F$215,$B317,R$9:R$217)</f>
        <v>304050.65526262549</v>
      </c>
      <c r="S317" s="33">
        <f>SUMIF('CCG characteristics'!$F$7:$F$215,$B317,S$9:S$217)</f>
        <v>292109.73592731473</v>
      </c>
      <c r="T317" s="33">
        <f>SUMIF('CCG characteristics'!$F$7:$F$215,$B317,T$9:T$217)</f>
        <v>286181.02365121472</v>
      </c>
      <c r="U317" s="33">
        <f>SUMIF('CCG characteristics'!$F$7:$F$215,$B317,U$9:U$217)</f>
        <v>280523.55704619514</v>
      </c>
      <c r="V317" s="33">
        <f>SUMIF('CCG characteristics'!$F$7:$F$215,$B317,V$9:V$217)</f>
        <v>272481.92749103572</v>
      </c>
      <c r="X317" s="33">
        <f>SUMIF('CCG characteristics'!$F$7:$F$215,$B317,X$9:X$217)</f>
        <v>303931.29953652399</v>
      </c>
      <c r="Y317" s="33">
        <f>SUMIF('CCG characteristics'!$F$7:$F$215,$B317,Y$9:Y$217)</f>
        <v>292014.18439173797</v>
      </c>
      <c r="Z317" s="33">
        <f>SUMIF('CCG characteristics'!$F$7:$F$215,$B317,Z$9:Z$217)</f>
        <v>286084.51078462251</v>
      </c>
      <c r="AA317" s="33">
        <f>SUMIF('CCG characteristics'!$F$7:$F$215,$B317,AA$9:AA$217)</f>
        <v>280438.07046449254</v>
      </c>
      <c r="AB317" s="33">
        <f>SUMIF('CCG characteristics'!$F$7:$F$215,$B317,AB$9:AB$217)</f>
        <v>272389.96648301475</v>
      </c>
      <c r="AC317" s="33">
        <f>SUMIF('CCG characteristics'!$F$7:$F$215,$B317,AC$9:AC$217)</f>
        <v>265085.25792038743</v>
      </c>
      <c r="AE317" s="29">
        <f>Baselines!J317/X317-1</f>
        <v>-0.10025298500089252</v>
      </c>
    </row>
    <row r="318" spans="2:31" s="91" customFormat="1" x14ac:dyDescent="0.2">
      <c r="B318" s="91" t="s">
        <v>375</v>
      </c>
      <c r="C318" s="1"/>
      <c r="D318" s="33">
        <f>SUMIF('CCG characteristics'!$F$7:$F$215,$B318,D$9:D$217)</f>
        <v>2798164.6577005209</v>
      </c>
      <c r="E318" s="33">
        <f>SUMIF('CCG characteristics'!$F$7:$F$215,$B318,E$9:E$217)</f>
        <v>2815802.0956220762</v>
      </c>
      <c r="F318" s="33">
        <f>SUMIF('CCG characteristics'!$F$7:$F$215,$B318,F$9:F$217)</f>
        <v>2833066.4146207506</v>
      </c>
      <c r="G318" s="33">
        <f>SUMIF('CCG characteristics'!$F$7:$F$215,$B318,G$9:G$217)</f>
        <v>2850482.6367118452</v>
      </c>
      <c r="H318" s="33">
        <f>SUMIF('CCG characteristics'!$F$7:$F$215,$B318,H$9:H$217)</f>
        <v>2867606.4368804451</v>
      </c>
      <c r="I318" s="33">
        <f>SUMIF('CCG characteristics'!$F$7:$F$215,$B318,I$9:I$217)</f>
        <v>2884694.0865961337</v>
      </c>
      <c r="K318" s="33">
        <f>SUMIF('CCG characteristics'!$F$7:$F$215,$B318,K$9:K$217)</f>
        <v>2798164.6577005209</v>
      </c>
      <c r="L318" s="33">
        <f>SUMIF('CCG characteristics'!$F$7:$F$215,$B318,L$9:L$217)</f>
        <v>2816944.8062008587</v>
      </c>
      <c r="M318" s="33">
        <f>SUMIF('CCG characteristics'!$F$7:$F$215,$B318,M$9:M$217)</f>
        <v>2835257.9005240574</v>
      </c>
      <c r="N318" s="33">
        <f>SUMIF('CCG characteristics'!$F$7:$F$215,$B318,N$9:N$217)</f>
        <v>2853710.1164225596</v>
      </c>
      <c r="O318" s="33">
        <f>SUMIF('CCG characteristics'!$F$7:$F$215,$B318,O$9:O$217)</f>
        <v>2871788.9318673224</v>
      </c>
      <c r="P318" s="33">
        <f>SUMIF('CCG characteristics'!$F$7:$F$215,$B318,P$9:P$217)</f>
        <v>2889798.5168994637</v>
      </c>
      <c r="R318" s="33">
        <f>SUMIF('CCG characteristics'!$F$7:$F$215,$B318,R$9:R$217)</f>
        <v>260968.36293721624</v>
      </c>
      <c r="S318" s="33">
        <f>SUMIF('CCG characteristics'!$F$7:$F$215,$B318,S$9:S$217)</f>
        <v>250463.42416246992</v>
      </c>
      <c r="T318" s="33">
        <f>SUMIF('CCG characteristics'!$F$7:$F$215,$B318,T$9:T$217)</f>
        <v>245130.24262393915</v>
      </c>
      <c r="U318" s="33">
        <f>SUMIF('CCG characteristics'!$F$7:$F$215,$B318,U$9:U$217)</f>
        <v>240066.84586747203</v>
      </c>
      <c r="V318" s="33">
        <f>SUMIF('CCG characteristics'!$F$7:$F$215,$B318,V$9:V$217)</f>
        <v>232974.75263537472</v>
      </c>
      <c r="X318" s="33">
        <f>SUMIF('CCG characteristics'!$F$7:$F$215,$B318,X$9:X$217)</f>
        <v>261166.91462376848</v>
      </c>
      <c r="Y318" s="33">
        <f>SUMIF('CCG characteristics'!$F$7:$F$215,$B318,Y$9:Y$217)</f>
        <v>250637.39326374576</v>
      </c>
      <c r="Z318" s="33">
        <f>SUMIF('CCG characteristics'!$F$7:$F$215,$B318,Z$9:Z$217)</f>
        <v>245297.22004469958</v>
      </c>
      <c r="AA318" s="33">
        <f>SUMIF('CCG characteristics'!$F$7:$F$215,$B318,AA$9:AA$217)</f>
        <v>240211.07820808023</v>
      </c>
      <c r="AB318" s="33">
        <f>SUMIF('CCG characteristics'!$F$7:$F$215,$B318,AB$9:AB$217)</f>
        <v>233106.27024722699</v>
      </c>
      <c r="AC318" s="33">
        <f>SUMIF('CCG characteristics'!$F$7:$F$215,$B318,AC$9:AC$217)</f>
        <v>226650.52673380892</v>
      </c>
      <c r="AE318" s="29">
        <f>Baselines!J318/X318-1</f>
        <v>-4.2451451554420871E-2</v>
      </c>
    </row>
    <row r="319" spans="2:31" s="91" customFormat="1" x14ac:dyDescent="0.2">
      <c r="B319" s="91" t="s">
        <v>430</v>
      </c>
      <c r="C319" s="1"/>
      <c r="D319" s="33">
        <f>SUMIF('CCG characteristics'!$F$7:$F$215,$B319,D$9:D$217)</f>
        <v>3509644.2163761901</v>
      </c>
      <c r="E319" s="33">
        <f>SUMIF('CCG characteristics'!$F$7:$F$215,$B319,E$9:E$217)</f>
        <v>3534697.6962352549</v>
      </c>
      <c r="F319" s="33">
        <f>SUMIF('CCG characteristics'!$F$7:$F$215,$B319,F$9:F$217)</f>
        <v>3559408.220667907</v>
      </c>
      <c r="G319" s="33">
        <f>SUMIF('CCG characteristics'!$F$7:$F$215,$B319,G$9:G$217)</f>
        <v>3584273.7190006282</v>
      </c>
      <c r="H319" s="33">
        <f>SUMIF('CCG characteristics'!$F$7:$F$215,$B319,H$9:H$217)</f>
        <v>3608766.4821556173</v>
      </c>
      <c r="I319" s="33">
        <f>SUMIF('CCG characteristics'!$F$7:$F$215,$B319,I$9:I$217)</f>
        <v>3633284.5806889283</v>
      </c>
      <c r="K319" s="33">
        <f>SUMIF('CCG characteristics'!$F$7:$F$215,$B319,K$9:K$217)</f>
        <v>3509644.2163761901</v>
      </c>
      <c r="L319" s="33">
        <f>SUMIF('CCG characteristics'!$F$7:$F$215,$B319,L$9:L$217)</f>
        <v>3536132.1494791694</v>
      </c>
      <c r="M319" s="33">
        <f>SUMIF('CCG characteristics'!$F$7:$F$215,$B319,M$9:M$217)</f>
        <v>3562161.5599117219</v>
      </c>
      <c r="N319" s="33">
        <f>SUMIF('CCG characteristics'!$F$7:$F$215,$B319,N$9:N$217)</f>
        <v>3588332.0390046621</v>
      </c>
      <c r="O319" s="33">
        <f>SUMIF('CCG characteristics'!$F$7:$F$215,$B319,O$9:O$217)</f>
        <v>3614029.9825880011</v>
      </c>
      <c r="P319" s="33">
        <f>SUMIF('CCG characteristics'!$F$7:$F$215,$B319,P$9:P$217)</f>
        <v>3639713.6325597879</v>
      </c>
      <c r="R319" s="33">
        <f>SUMIF('CCG characteristics'!$F$7:$F$215,$B319,R$9:R$217)</f>
        <v>327595.56245044788</v>
      </c>
      <c r="S319" s="33">
        <f>SUMIF('CCG characteristics'!$F$7:$F$215,$B319,S$9:S$217)</f>
        <v>314677.25794909382</v>
      </c>
      <c r="T319" s="33">
        <f>SUMIF('CCG characteristics'!$F$7:$F$215,$B319,T$9:T$217)</f>
        <v>308233.37600917707</v>
      </c>
      <c r="U319" s="33">
        <f>SUMIF('CCG characteristics'!$F$7:$F$215,$B319,U$9:U$217)</f>
        <v>302114.39606957161</v>
      </c>
      <c r="V319" s="33">
        <f>SUMIF('CCG characteristics'!$F$7:$F$215,$B319,V$9:V$217)</f>
        <v>293432.70067112386</v>
      </c>
      <c r="X319" s="33">
        <f>SUMIF('CCG characteristics'!$F$7:$F$215,$B319,X$9:X$217)</f>
        <v>327572.91422991891</v>
      </c>
      <c r="Y319" s="33">
        <f>SUMIF('CCG characteristics'!$F$7:$F$215,$B319,Y$9:Y$217)</f>
        <v>314627.01797728788</v>
      </c>
      <c r="Z319" s="33">
        <f>SUMIF('CCG characteristics'!$F$7:$F$215,$B319,Z$9:Z$217)</f>
        <v>308186.54198439175</v>
      </c>
      <c r="AA319" s="33">
        <f>SUMIF('CCG characteristics'!$F$7:$F$215,$B319,AA$9:AA$217)</f>
        <v>302047.88604753849</v>
      </c>
      <c r="AB319" s="33">
        <f>SUMIF('CCG characteristics'!$F$7:$F$215,$B319,AB$9:AB$217)</f>
        <v>293354.79375044169</v>
      </c>
      <c r="AC319" s="33">
        <f>SUMIF('CCG characteristics'!$F$7:$F$215,$B319,AC$9:AC$217)</f>
        <v>285467.3110099741</v>
      </c>
      <c r="AE319" s="29">
        <f>Baselines!J319/X319-1</f>
        <v>-9.7636189887541081E-2</v>
      </c>
    </row>
    <row r="320" spans="2:31" s="91" customFormat="1" x14ac:dyDescent="0.2">
      <c r="C320" s="1"/>
      <c r="D320" s="1"/>
      <c r="E320" s="1"/>
      <c r="F320" s="1"/>
      <c r="G320" s="1"/>
      <c r="H320" s="1"/>
      <c r="I320" s="1"/>
      <c r="K320" s="1"/>
      <c r="L320" s="1"/>
      <c r="M320" s="1"/>
      <c r="N320" s="1"/>
      <c r="O320" s="1"/>
      <c r="P320" s="1"/>
      <c r="R320" s="1"/>
      <c r="S320" s="1"/>
      <c r="T320" s="1"/>
      <c r="U320" s="1"/>
      <c r="V320" s="1"/>
      <c r="X320" s="1"/>
      <c r="Y320" s="1"/>
      <c r="Z320" s="1"/>
      <c r="AA320" s="1"/>
      <c r="AB320" s="1"/>
      <c r="AC320" s="1"/>
      <c r="AE320" s="19"/>
    </row>
    <row r="321" spans="2:31" s="91" customFormat="1" x14ac:dyDescent="0.2">
      <c r="B321" s="91" t="s">
        <v>458</v>
      </c>
      <c r="C321" s="1"/>
      <c r="D321" s="34">
        <f>SUM(D307:D319)</f>
        <v>57329179.000000007</v>
      </c>
      <c r="E321" s="34">
        <f t="shared" ref="E321:I321" si="30">SUM(E307:E319)</f>
        <v>57734429.731219873</v>
      </c>
      <c r="F321" s="34">
        <f t="shared" si="30"/>
        <v>58128760.131027609</v>
      </c>
      <c r="G321" s="34">
        <f t="shared" si="30"/>
        <v>58525945.052728698</v>
      </c>
      <c r="H321" s="34">
        <f t="shared" si="30"/>
        <v>58912903.593951344</v>
      </c>
      <c r="I321" s="34">
        <f t="shared" si="30"/>
        <v>59297412.378113858</v>
      </c>
      <c r="K321" s="34">
        <f t="shared" ref="K321:P321" si="31">SUM(K307:K319)</f>
        <v>57329179.000000007</v>
      </c>
      <c r="L321" s="34">
        <f t="shared" si="31"/>
        <v>57757859.553832918</v>
      </c>
      <c r="M321" s="34">
        <f t="shared" si="31"/>
        <v>58173724.964095563</v>
      </c>
      <c r="N321" s="34">
        <f t="shared" si="31"/>
        <v>58592211.479955904</v>
      </c>
      <c r="O321" s="34">
        <f t="shared" si="31"/>
        <v>58998829.933345459</v>
      </c>
      <c r="P321" s="34">
        <f t="shared" si="31"/>
        <v>59402338.411712475</v>
      </c>
      <c r="R321" s="34">
        <f t="shared" ref="R321:V321" si="32">SUM(R307:R319)</f>
        <v>5350823.3534933766</v>
      </c>
      <c r="S321" s="34">
        <f t="shared" si="32"/>
        <v>5139000</v>
      </c>
      <c r="T321" s="34">
        <f t="shared" si="32"/>
        <v>5033000.0000000009</v>
      </c>
      <c r="U321" s="34">
        <f t="shared" si="32"/>
        <v>4932000.0000000009</v>
      </c>
      <c r="V321" s="34">
        <f t="shared" si="32"/>
        <v>4789000</v>
      </c>
      <c r="X321" s="34">
        <f t="shared" ref="X321:AC321" si="33">SUM(X307:X319)</f>
        <v>5350823.3534933748</v>
      </c>
      <c r="Y321" s="34">
        <f t="shared" si="33"/>
        <v>5139000.0000000019</v>
      </c>
      <c r="Z321" s="34">
        <f t="shared" si="33"/>
        <v>5032999.9999999991</v>
      </c>
      <c r="AA321" s="34">
        <f t="shared" si="33"/>
        <v>4932000.0000000009</v>
      </c>
      <c r="AB321" s="34">
        <f t="shared" si="33"/>
        <v>4789000.0000000009</v>
      </c>
      <c r="AC321" s="34">
        <f t="shared" si="33"/>
        <v>4659000.0000000009</v>
      </c>
      <c r="AE321" s="29">
        <f>Baselines!J321/X321-1</f>
        <v>0</v>
      </c>
    </row>
  </sheetData>
  <printOptions gridLines="1"/>
  <pageMargins left="0.23622047244094491" right="0.23622047244094491" top="0.23622047244094491" bottom="0.47244094488188981" header="0.31496062992125984" footer="0.23622047244094491"/>
  <pageSetup paperSize="9" scale="39" fitToHeight="0" orientation="landscape" r:id="rId1"/>
  <headerFooter scaleWithDoc="0">
    <oddFooter>&amp;L&amp;A&amp;C&amp;F&amp;RPage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M321"/>
  <sheetViews>
    <sheetView zoomScaleNormal="100" workbookViewId="0">
      <pane xSplit="3" ySplit="7" topLeftCell="D8" activePane="bottomRight" state="frozen"/>
      <selection activeCell="E9" sqref="E9"/>
      <selection pane="topRight" activeCell="E9" sqref="E9"/>
      <selection pane="bottomLeft" activeCell="E9" sqref="E9"/>
      <selection pane="bottomRight"/>
    </sheetView>
  </sheetViews>
  <sheetFormatPr defaultRowHeight="12.75" x14ac:dyDescent="0.2"/>
  <cols>
    <col min="1" max="1" width="5.5703125" style="1" customWidth="1"/>
    <col min="2" max="2" width="47.28515625" style="1" customWidth="1"/>
    <col min="3" max="3" width="5.42578125" style="91" customWidth="1"/>
    <col min="4" max="4" width="12.85546875" style="19" customWidth="1"/>
    <col min="5" max="5" width="13" style="19" customWidth="1"/>
    <col min="6" max="7" width="12.85546875" style="19" bestFit="1" customWidth="1"/>
    <col min="8" max="8" width="14" style="19" bestFit="1" customWidth="1"/>
    <col min="9" max="9" width="12.85546875" style="19" bestFit="1" customWidth="1"/>
    <col min="10" max="10" width="2.28515625" style="91" customWidth="1"/>
    <col min="11" max="11" width="12.85546875" style="19" customWidth="1"/>
    <col min="12" max="12" width="13" style="19" customWidth="1"/>
    <col min="13" max="13" width="12.85546875" style="19" customWidth="1"/>
    <col min="14" max="14" width="12.42578125" style="19" customWidth="1"/>
    <col min="15" max="15" width="14" style="19" bestFit="1" customWidth="1"/>
    <col min="16" max="16" width="12.42578125" style="19" customWidth="1"/>
    <col min="17" max="17" width="2.28515625" style="91" customWidth="1"/>
    <col min="18" max="19" width="14.28515625" style="19" customWidth="1"/>
    <col min="20" max="20" width="12.42578125" style="19" customWidth="1"/>
    <col min="21" max="21" width="14" style="19" bestFit="1" customWidth="1"/>
    <col min="22" max="22" width="12.42578125" style="19" customWidth="1"/>
    <col min="23" max="23" width="2.28515625" style="91" customWidth="1"/>
    <col min="24" max="24" width="12.85546875" style="19" customWidth="1"/>
    <col min="25" max="25" width="13" style="19" customWidth="1"/>
    <col min="26" max="26" width="12.7109375" style="19" customWidth="1"/>
    <col min="27" max="27" width="12.28515625" style="19" customWidth="1"/>
    <col min="28" max="28" width="14" style="19" bestFit="1" customWidth="1"/>
    <col min="29" max="29" width="12.140625" style="19" customWidth="1"/>
    <col min="30" max="30" width="4.5703125" style="91" customWidth="1"/>
    <col min="31" max="31" width="11.85546875" style="19" bestFit="1" customWidth="1"/>
    <col min="32" max="32" width="9.140625" style="91"/>
    <col min="33" max="33" width="32.85546875" style="91" bestFit="1" customWidth="1"/>
    <col min="34" max="34" width="3.5703125" style="91" customWidth="1"/>
    <col min="35" max="16384" width="9.140625" style="91"/>
  </cols>
  <sheetData>
    <row r="1" spans="1:39" x14ac:dyDescent="0.2">
      <c r="A1" s="36" t="s">
        <v>550</v>
      </c>
      <c r="D1" s="91"/>
      <c r="E1" s="91"/>
      <c r="F1" s="91"/>
      <c r="G1" s="91"/>
      <c r="H1" s="91"/>
      <c r="I1" s="91"/>
      <c r="K1" s="91"/>
      <c r="L1" s="91"/>
      <c r="M1" s="91"/>
      <c r="N1" s="91"/>
      <c r="O1" s="91"/>
      <c r="P1" s="91"/>
      <c r="R1" s="91"/>
      <c r="S1" s="91"/>
      <c r="T1" s="91"/>
      <c r="U1" s="91"/>
      <c r="V1" s="91"/>
      <c r="X1" s="91"/>
      <c r="Y1" s="91"/>
      <c r="Z1" s="91"/>
      <c r="AA1" s="91"/>
      <c r="AB1" s="91"/>
      <c r="AC1" s="91"/>
      <c r="AE1" s="91"/>
    </row>
    <row r="2" spans="1:39" x14ac:dyDescent="0.2">
      <c r="A2" s="37" t="s">
        <v>571</v>
      </c>
      <c r="B2" s="6"/>
      <c r="D2" s="91"/>
      <c r="E2" s="91"/>
      <c r="F2" s="91"/>
      <c r="G2" s="91"/>
      <c r="H2" s="91"/>
      <c r="I2" s="91"/>
      <c r="K2" s="91"/>
      <c r="L2" s="91"/>
      <c r="M2" s="91"/>
      <c r="N2" s="91"/>
      <c r="O2" s="91"/>
      <c r="P2" s="91"/>
      <c r="R2" s="91"/>
      <c r="S2" s="91"/>
      <c r="T2" s="91"/>
      <c r="U2" s="91"/>
      <c r="V2" s="91"/>
      <c r="X2" s="91"/>
      <c r="Y2" s="91"/>
      <c r="Z2" s="91"/>
      <c r="AA2" s="91"/>
      <c r="AB2" s="91"/>
      <c r="AC2" s="91"/>
      <c r="AE2" s="91"/>
    </row>
    <row r="3" spans="1:39" x14ac:dyDescent="0.2">
      <c r="A3" s="213" t="s">
        <v>582</v>
      </c>
      <c r="B3" s="6"/>
      <c r="D3" s="28" t="s">
        <v>565</v>
      </c>
      <c r="E3" s="28"/>
      <c r="F3" s="28"/>
      <c r="G3" s="28"/>
      <c r="H3" s="28"/>
      <c r="I3" s="28"/>
      <c r="K3" s="28" t="s">
        <v>567</v>
      </c>
      <c r="L3" s="28"/>
      <c r="M3" s="28"/>
      <c r="N3" s="28"/>
      <c r="O3" s="28"/>
      <c r="P3" s="28"/>
      <c r="R3" s="28" t="s">
        <v>480</v>
      </c>
      <c r="S3" s="28"/>
      <c r="T3" s="28"/>
      <c r="U3" s="28"/>
      <c r="V3" s="28"/>
      <c r="X3" s="28" t="s">
        <v>481</v>
      </c>
      <c r="Y3" s="28"/>
      <c r="Z3" s="28"/>
      <c r="AA3" s="28"/>
      <c r="AB3" s="28"/>
      <c r="AC3" s="28"/>
      <c r="AE3" s="28" t="s">
        <v>482</v>
      </c>
    </row>
    <row r="4" spans="1:39" x14ac:dyDescent="0.2">
      <c r="A4" s="5"/>
      <c r="B4" s="6"/>
      <c r="D4" s="12">
        <f t="shared" ref="D4:I4" si="0">D219</f>
        <v>57329178.999999985</v>
      </c>
      <c r="E4" s="12">
        <f t="shared" si="0"/>
        <v>57770206.125736564</v>
      </c>
      <c r="F4" s="12">
        <f t="shared" si="0"/>
        <v>58196893.349137411</v>
      </c>
      <c r="G4" s="12">
        <f t="shared" si="0"/>
        <v>58625932.19375208</v>
      </c>
      <c r="H4" s="12">
        <f t="shared" si="0"/>
        <v>59041569.487462007</v>
      </c>
      <c r="I4" s="12">
        <f t="shared" si="0"/>
        <v>59453359.207801424</v>
      </c>
      <c r="K4" s="12">
        <f t="shared" ref="K4:P4" si="1">K219</f>
        <v>57329178.999999985</v>
      </c>
      <c r="L4" s="12">
        <f t="shared" si="1"/>
        <v>57757859.553832896</v>
      </c>
      <c r="M4" s="12">
        <f t="shared" si="1"/>
        <v>58173724.964095518</v>
      </c>
      <c r="N4" s="12">
        <f t="shared" si="1"/>
        <v>58592211.479955882</v>
      </c>
      <c r="O4" s="12">
        <f t="shared" si="1"/>
        <v>58998829.933345489</v>
      </c>
      <c r="P4" s="12">
        <f t="shared" si="1"/>
        <v>59402338.411712505</v>
      </c>
      <c r="R4" s="12">
        <f>R219</f>
        <v>13471567.859082924</v>
      </c>
      <c r="S4" s="12">
        <f>S219</f>
        <v>14507609.655121321</v>
      </c>
      <c r="T4" s="12">
        <f>T219</f>
        <v>15203742.679492788</v>
      </c>
      <c r="U4" s="12">
        <f>U219</f>
        <v>15886743.298861159</v>
      </c>
      <c r="V4" s="12">
        <f>V219</f>
        <v>16597637.494048476</v>
      </c>
      <c r="X4" s="12">
        <f t="shared" ref="X4:AC4" si="2">X219</f>
        <v>13471567.85908292</v>
      </c>
      <c r="Y4" s="12">
        <f t="shared" si="2"/>
        <v>14507609.655121326</v>
      </c>
      <c r="Z4" s="12">
        <f t="shared" si="2"/>
        <v>15203742.679492787</v>
      </c>
      <c r="AA4" s="12">
        <f t="shared" si="2"/>
        <v>15886743.298861161</v>
      </c>
      <c r="AB4" s="12">
        <f t="shared" si="2"/>
        <v>16597637.494048489</v>
      </c>
      <c r="AC4" s="12">
        <f t="shared" si="2"/>
        <v>17433183.640361082</v>
      </c>
      <c r="AE4" s="12" t="s">
        <v>474</v>
      </c>
    </row>
    <row r="5" spans="1:39" x14ac:dyDescent="0.2">
      <c r="A5" s="9"/>
      <c r="B5" s="10"/>
    </row>
    <row r="6" spans="1:39" x14ac:dyDescent="0.2">
      <c r="A6" s="13"/>
      <c r="B6" s="13"/>
      <c r="D6" s="40" t="s">
        <v>2</v>
      </c>
      <c r="E6" s="91"/>
      <c r="F6" s="91"/>
      <c r="G6" s="91"/>
      <c r="H6" s="91"/>
      <c r="I6" s="91"/>
      <c r="K6" s="40" t="s">
        <v>2</v>
      </c>
      <c r="L6" s="91"/>
      <c r="M6" s="91"/>
      <c r="N6" s="91"/>
      <c r="O6" s="91"/>
      <c r="P6" s="91"/>
      <c r="R6" s="40" t="s">
        <v>2</v>
      </c>
      <c r="S6" s="91"/>
      <c r="T6" s="91"/>
      <c r="U6" s="91"/>
      <c r="V6" s="91"/>
      <c r="X6" s="40" t="s">
        <v>2</v>
      </c>
      <c r="Y6" s="91"/>
      <c r="Z6" s="91"/>
      <c r="AA6" s="91"/>
      <c r="AB6" s="91"/>
      <c r="AC6" s="91"/>
      <c r="AE6" s="60" t="s">
        <v>483</v>
      </c>
    </row>
    <row r="7" spans="1:39" x14ac:dyDescent="0.2">
      <c r="A7" s="15" t="s">
        <v>1</v>
      </c>
      <c r="B7" s="16" t="s">
        <v>561</v>
      </c>
      <c r="D7" s="53" t="s">
        <v>0</v>
      </c>
      <c r="E7" s="53" t="s">
        <v>460</v>
      </c>
      <c r="F7" s="53" t="s">
        <v>461</v>
      </c>
      <c r="G7" s="53" t="s">
        <v>462</v>
      </c>
      <c r="H7" s="53" t="s">
        <v>465</v>
      </c>
      <c r="I7" s="53" t="s">
        <v>466</v>
      </c>
      <c r="K7" s="53" t="s">
        <v>0</v>
      </c>
      <c r="L7" s="53" t="s">
        <v>460</v>
      </c>
      <c r="M7" s="53" t="s">
        <v>461</v>
      </c>
      <c r="N7" s="53" t="s">
        <v>462</v>
      </c>
      <c r="O7" s="53" t="s">
        <v>465</v>
      </c>
      <c r="P7" s="53" t="s">
        <v>466</v>
      </c>
      <c r="R7" s="53" t="s">
        <v>460</v>
      </c>
      <c r="S7" s="53" t="s">
        <v>461</v>
      </c>
      <c r="T7" s="53" t="s">
        <v>462</v>
      </c>
      <c r="U7" s="53" t="s">
        <v>465</v>
      </c>
      <c r="V7" s="53" t="s">
        <v>466</v>
      </c>
      <c r="X7" s="53" t="s">
        <v>0</v>
      </c>
      <c r="Y7" s="53" t="s">
        <v>460</v>
      </c>
      <c r="Z7" s="53" t="s">
        <v>461</v>
      </c>
      <c r="AA7" s="53" t="s">
        <v>462</v>
      </c>
      <c r="AB7" s="53" t="s">
        <v>465</v>
      </c>
      <c r="AC7" s="53" t="s">
        <v>466</v>
      </c>
      <c r="AE7" s="53" t="s">
        <v>0</v>
      </c>
    </row>
    <row r="8" spans="1:39" x14ac:dyDescent="0.2">
      <c r="D8" s="3"/>
      <c r="E8" s="3"/>
      <c r="F8" s="3"/>
      <c r="G8" s="3"/>
      <c r="H8" s="3"/>
      <c r="I8" s="3"/>
      <c r="K8" s="3"/>
      <c r="L8" s="3"/>
      <c r="M8" s="3"/>
      <c r="N8" s="3"/>
      <c r="O8" s="3"/>
      <c r="P8" s="3"/>
      <c r="R8" s="3"/>
      <c r="S8" s="3"/>
      <c r="T8" s="3"/>
      <c r="U8" s="3"/>
      <c r="V8" s="3"/>
      <c r="X8" s="3"/>
      <c r="Y8" s="3"/>
      <c r="Z8" s="3"/>
      <c r="AA8" s="3"/>
      <c r="AB8" s="3"/>
      <c r="AC8" s="3"/>
      <c r="AE8" s="3"/>
    </row>
    <row r="9" spans="1:39" x14ac:dyDescent="0.2">
      <c r="A9" s="20" t="s">
        <v>5</v>
      </c>
      <c r="B9" s="20" t="s">
        <v>6</v>
      </c>
      <c r="D9" s="22">
        <v>101441.69842650949</v>
      </c>
      <c r="E9" s="22">
        <f>D9*Populations!F9/Populations!$E9</f>
        <v>101609.85492142547</v>
      </c>
      <c r="F9" s="22">
        <f>D9*Populations!G9/Populations!$E9</f>
        <v>101770.46463909851</v>
      </c>
      <c r="G9" s="22">
        <f>D9*Populations!H9/Populations!$E9</f>
        <v>101947.72934657955</v>
      </c>
      <c r="H9" s="22">
        <f>D9*Populations!I9/Populations!$E9</f>
        <v>102140.18754040707</v>
      </c>
      <c r="I9" s="22">
        <f>D9*Populations!J9/Populations!$E9</f>
        <v>102351.22152970961</v>
      </c>
      <c r="K9" s="22">
        <f>D9</f>
        <v>101441.69842650949</v>
      </c>
      <c r="L9" s="22">
        <f>E9/E$4*Populations!F$4</f>
        <v>101588.13899787181</v>
      </c>
      <c r="M9" s="22">
        <f>F9/F$4*Populations!G$4</f>
        <v>101729.94946423339</v>
      </c>
      <c r="N9" s="22">
        <f>G9/G$4*Populations!H$4</f>
        <v>101889.09061667231</v>
      </c>
      <c r="O9" s="22">
        <f>H9/H$4*Populations!I$4</f>
        <v>102066.24936242923</v>
      </c>
      <c r="P9" s="22">
        <f>I9/I$4*Populations!J$4</f>
        <v>102263.38728665416</v>
      </c>
      <c r="R9" s="22">
        <f>L9/L$4*Quanta!B$14</f>
        <v>23694.636864308082</v>
      </c>
      <c r="S9" s="22">
        <f>M9/M$4*Quanta!J$14</f>
        <v>25369.845200272255</v>
      </c>
      <c r="T9" s="22">
        <f>N9/N$4*Quanta!K$14</f>
        <v>26438.591008181142</v>
      </c>
      <c r="U9" s="22">
        <f>O9/O$4*Quanta!L$14</f>
        <v>27483.601029552126</v>
      </c>
      <c r="V9" s="22">
        <f>P9/P$4*Quanta!M$14</f>
        <v>28573.464891791289</v>
      </c>
      <c r="X9" s="22">
        <f>K9/K$4*Quanta!B$14</f>
        <v>23837.402661798937</v>
      </c>
      <c r="Y9" s="22">
        <f>L9/L$4*Quanta!J$14</f>
        <v>25516.892030905063</v>
      </c>
      <c r="Z9" s="22">
        <f>M9/M$4*Quanta!K$14</f>
        <v>26587.191647201711</v>
      </c>
      <c r="AA9" s="22">
        <f>N9/N$4*Quanta!L$14</f>
        <v>27626.296852359319</v>
      </c>
      <c r="AB9" s="22">
        <f>O9/O$4*Quanta!M$14</f>
        <v>28713.427185058365</v>
      </c>
      <c r="AC9" s="22">
        <f>P9/P$4*Quanta!N$14</f>
        <v>30011.889395621733</v>
      </c>
      <c r="AE9" s="29">
        <f>Baselines!L9/X9-1</f>
        <v>1.6821250527643272E-4</v>
      </c>
    </row>
    <row r="10" spans="1:39" x14ac:dyDescent="0.2">
      <c r="A10" s="20" t="s">
        <v>7</v>
      </c>
      <c r="B10" s="20" t="s">
        <v>8</v>
      </c>
      <c r="D10" s="22">
        <v>264762.33242110972</v>
      </c>
      <c r="E10" s="22">
        <f>D10*Populations!F10/Populations!$E10</f>
        <v>265889.31135819363</v>
      </c>
      <c r="F10" s="22">
        <f>D10*Populations!G10/Populations!$E10</f>
        <v>267035.35215563705</v>
      </c>
      <c r="G10" s="22">
        <f>D10*Populations!H10/Populations!$E10</f>
        <v>268189.05814628676</v>
      </c>
      <c r="H10" s="22">
        <f>D10*Populations!I10/Populations!$E10</f>
        <v>269292.98015920183</v>
      </c>
      <c r="I10" s="22">
        <f>D10*Populations!J10/Populations!$E10</f>
        <v>270404.19642249838</v>
      </c>
      <c r="K10" s="22">
        <f t="shared" ref="K10:K73" si="3">D10</f>
        <v>264762.33242110972</v>
      </c>
      <c r="L10" s="22">
        <f>E10/E$4*Populations!F$4</f>
        <v>265832.48584689206</v>
      </c>
      <c r="M10" s="22">
        <f>F10/F$4*Populations!G$4</f>
        <v>266929.04445599037</v>
      </c>
      <c r="N10" s="22">
        <f>G10/G$4*Populations!H$4</f>
        <v>268034.80001964176</v>
      </c>
      <c r="O10" s="22">
        <f>H10/H$4*Populations!I$4</f>
        <v>269098.0418809916</v>
      </c>
      <c r="P10" s="22">
        <f>I10/I$4*Populations!J$4</f>
        <v>270172.14498669899</v>
      </c>
      <c r="R10" s="22">
        <f>L10/L$4*Quanta!B$14</f>
        <v>62003.342919889299</v>
      </c>
      <c r="S10" s="22">
        <f>M10/M$4*Quanta!J$14</f>
        <v>66567.894439837255</v>
      </c>
      <c r="T10" s="22">
        <f>N10/N$4*Quanta!K$14</f>
        <v>69550.747884674507</v>
      </c>
      <c r="U10" s="22">
        <f>O10/O$4*Quanta!L$14</f>
        <v>72460.615209137715</v>
      </c>
      <c r="V10" s="22">
        <f>P10/P$4*Quanta!M$14</f>
        <v>75488.936014589184</v>
      </c>
      <c r="X10" s="22">
        <f>K10/K$4*Quanta!B$14</f>
        <v>62215.503343246019</v>
      </c>
      <c r="Y10" s="22">
        <f>L10/L$4*Quanta!J$14</f>
        <v>66771.760035926491</v>
      </c>
      <c r="Z10" s="22">
        <f>M10/M$4*Quanta!K$14</f>
        <v>69762.087748318358</v>
      </c>
      <c r="AA10" s="22">
        <f>N10/N$4*Quanta!L$14</f>
        <v>72675.189338609387</v>
      </c>
      <c r="AB10" s="22">
        <f>O10/O$4*Quanta!M$14</f>
        <v>75703.056391879742</v>
      </c>
      <c r="AC10" s="22">
        <f>P10/P$4*Quanta!N$14</f>
        <v>79289.1449056946</v>
      </c>
      <c r="AE10" s="29">
        <f>Baselines!L10/X10-1</f>
        <v>-3.4360052070510072E-2</v>
      </c>
    </row>
    <row r="11" spans="1:39" x14ac:dyDescent="0.2">
      <c r="A11" s="20" t="s">
        <v>463</v>
      </c>
      <c r="B11" s="20" t="s">
        <v>464</v>
      </c>
      <c r="D11" s="22">
        <v>524108.67625023308</v>
      </c>
      <c r="E11" s="22">
        <f>D11*Populations!F11/Populations!$E11</f>
        <v>525877.40006061515</v>
      </c>
      <c r="F11" s="22">
        <f>D11*Populations!G11/Populations!$E11</f>
        <v>527431.27800319844</v>
      </c>
      <c r="G11" s="22">
        <f>D11*Populations!H11/Populations!$E11</f>
        <v>529018.86469054071</v>
      </c>
      <c r="H11" s="22">
        <f>D11*Populations!I11/Populations!$E11</f>
        <v>530354.44771378336</v>
      </c>
      <c r="I11" s="22">
        <f>D11*Populations!J11/Populations!$E11</f>
        <v>531571.18867509824</v>
      </c>
      <c r="K11" s="22">
        <f t="shared" si="3"/>
        <v>524108.67625023308</v>
      </c>
      <c r="L11" s="22">
        <f>E11/E$4*Populations!F$4</f>
        <v>525765.01023949846</v>
      </c>
      <c r="M11" s="22">
        <f>F11/F$4*Populations!G$4</f>
        <v>527221.30578254082</v>
      </c>
      <c r="N11" s="22">
        <f>G11/G$4*Populations!H$4</f>
        <v>528714.58136298414</v>
      </c>
      <c r="O11" s="22">
        <f>H11/H$4*Populations!I$4</f>
        <v>529970.52986038325</v>
      </c>
      <c r="P11" s="22">
        <f>I11/I$4*Populations!J$4</f>
        <v>531115.01284945046</v>
      </c>
      <c r="R11" s="22">
        <f>L11/L$4*Quanta!B$14</f>
        <v>122630.56609241675</v>
      </c>
      <c r="S11" s="22">
        <f>M11/M$4*Quanta!J$14</f>
        <v>131480.67982370406</v>
      </c>
      <c r="T11" s="22">
        <f>N11/N$4*Quanta!K$14</f>
        <v>137192.98594299483</v>
      </c>
      <c r="U11" s="22">
        <f>O11/O$4*Quanta!L$14</f>
        <v>142706.31762299969</v>
      </c>
      <c r="V11" s="22">
        <f>P11/P$4*Quanta!M$14</f>
        <v>148399.11502850798</v>
      </c>
      <c r="X11" s="22">
        <f>K11/K$4*Quanta!B$14</f>
        <v>123158.32392504935</v>
      </c>
      <c r="Y11" s="22">
        <f>L11/L$4*Quanta!J$14</f>
        <v>132061.56872496728</v>
      </c>
      <c r="Z11" s="22">
        <f>M11/M$4*Quanta!K$14</f>
        <v>137789.64770110909</v>
      </c>
      <c r="AA11" s="22">
        <f>N11/N$4*Quanta!L$14</f>
        <v>143356.13250153599</v>
      </c>
      <c r="AB11" s="22">
        <f>O11/O$4*Quanta!M$14</f>
        <v>149092.08787850707</v>
      </c>
      <c r="AC11" s="22">
        <f>P11/P$4*Quanta!N$14</f>
        <v>155869.71490892649</v>
      </c>
      <c r="AE11" s="29">
        <f>Baselines!L11/X11-1</f>
        <v>-7.6212529600887535E-3</v>
      </c>
      <c r="AF11" s="104" t="s">
        <v>10</v>
      </c>
      <c r="AG11" s="20" t="s">
        <v>11</v>
      </c>
      <c r="AI11" s="22">
        <v>233048.8545114419</v>
      </c>
      <c r="AJ11" s="22">
        <v>233872.87977064078</v>
      </c>
      <c r="AK11" s="22">
        <v>234702.83471331606</v>
      </c>
      <c r="AL11" s="22">
        <v>235395.51400907597</v>
      </c>
      <c r="AM11" s="22">
        <v>235972.74675554258</v>
      </c>
    </row>
    <row r="12" spans="1:39" x14ac:dyDescent="0.2">
      <c r="A12" s="20" t="s">
        <v>12</v>
      </c>
      <c r="B12" s="20" t="s">
        <v>13</v>
      </c>
      <c r="D12" s="22">
        <v>274214.76285068551</v>
      </c>
      <c r="E12" s="22">
        <f>D12*Populations!F12/Populations!$E12</f>
        <v>275603.12258802843</v>
      </c>
      <c r="F12" s="22">
        <f>D12*Populations!G12/Populations!$E12</f>
        <v>276999.17568531178</v>
      </c>
      <c r="G12" s="22">
        <f>D12*Populations!H12/Populations!$E12</f>
        <v>278383.38750811171</v>
      </c>
      <c r="H12" s="22">
        <f>D12*Populations!I12/Populations!$E12</f>
        <v>279753.55913907371</v>
      </c>
      <c r="I12" s="22">
        <f>D12*Populations!J12/Populations!$E12</f>
        <v>281114.6034575075</v>
      </c>
      <c r="K12" s="22">
        <f t="shared" si="3"/>
        <v>274214.76285068551</v>
      </c>
      <c r="L12" s="22">
        <f>E12/E$4*Populations!F$4</f>
        <v>275544.2210538623</v>
      </c>
      <c r="M12" s="22">
        <f>F12/F$4*Populations!G$4</f>
        <v>276888.90135296807</v>
      </c>
      <c r="N12" s="22">
        <f>G12/G$4*Populations!H$4</f>
        <v>278223.26576361211</v>
      </c>
      <c r="O12" s="22">
        <f>H12/H$4*Populations!I$4</f>
        <v>279551.04856078268</v>
      </c>
      <c r="P12" s="22">
        <f>I12/I$4*Populations!J$4</f>
        <v>280873.36072451912</v>
      </c>
      <c r="R12" s="22">
        <f>L12/L$4*Quanta!B$14</f>
        <v>64268.52900678372</v>
      </c>
      <c r="S12" s="22">
        <f>M12/M$4*Quanta!J$14</f>
        <v>69051.725691341271</v>
      </c>
      <c r="T12" s="22">
        <f>N12/N$4*Quanta!K$14</f>
        <v>72194.49195163371</v>
      </c>
      <c r="U12" s="22">
        <f>O12/O$4*Quanta!L$14</f>
        <v>75275.319060226539</v>
      </c>
      <c r="V12" s="22">
        <f>P12/P$4*Quanta!M$14</f>
        <v>78478.968129670451</v>
      </c>
      <c r="X12" s="22">
        <f>K12/K$4*Quanta!B$14</f>
        <v>64436.694369988101</v>
      </c>
      <c r="Y12" s="22">
        <f>L12/L$4*Quanta!J$14</f>
        <v>69211.152086549555</v>
      </c>
      <c r="Z12" s="22">
        <f>M12/M$4*Quanta!K$14</f>
        <v>72365.103138508348</v>
      </c>
      <c r="AA12" s="22">
        <f>N12/N$4*Quanta!L$14</f>
        <v>75437.698822298509</v>
      </c>
      <c r="AB12" s="22">
        <f>O12/O$4*Quanta!M$14</f>
        <v>78643.711584364864</v>
      </c>
      <c r="AC12" s="22">
        <f>P12/P$4*Quanta!N$14</f>
        <v>82429.699034044475</v>
      </c>
      <c r="AE12" s="29">
        <f>Baselines!L12/X12-1</f>
        <v>2.7927764180197823E-3</v>
      </c>
      <c r="AF12" s="104" t="s">
        <v>14</v>
      </c>
      <c r="AG12" s="20" t="s">
        <v>15</v>
      </c>
      <c r="AI12" s="22">
        <v>158319.70878970608</v>
      </c>
      <c r="AJ12" s="22">
        <v>159256.91132317833</v>
      </c>
      <c r="AK12" s="22">
        <v>160117.79398122005</v>
      </c>
      <c r="AL12" s="22">
        <v>160229.14154309849</v>
      </c>
      <c r="AM12" s="22">
        <v>160340.48910497694</v>
      </c>
    </row>
    <row r="13" spans="1:39" x14ac:dyDescent="0.2">
      <c r="A13" s="20" t="s">
        <v>18</v>
      </c>
      <c r="B13" s="20" t="s">
        <v>19</v>
      </c>
      <c r="D13" s="22">
        <v>222479.79171948446</v>
      </c>
      <c r="E13" s="22">
        <f>D13*Populations!F13/Populations!$E13</f>
        <v>223371.93387214464</v>
      </c>
      <c r="F13" s="22">
        <f>D13*Populations!G13/Populations!$E13</f>
        <v>224176.88080787525</v>
      </c>
      <c r="G13" s="22">
        <f>D13*Populations!H13/Populations!$E13</f>
        <v>224978.90709389737</v>
      </c>
      <c r="H13" s="22">
        <f>D13*Populations!I13/Populations!$E13</f>
        <v>225742.35635096766</v>
      </c>
      <c r="I13" s="22">
        <f>D13*Populations!J13/Populations!$E13</f>
        <v>226451.43188792613</v>
      </c>
      <c r="K13" s="22">
        <f t="shared" si="3"/>
        <v>222479.79171948446</v>
      </c>
      <c r="L13" s="22">
        <f>E13/E$4*Populations!F$4</f>
        <v>223324.1951184209</v>
      </c>
      <c r="M13" s="22">
        <f>F13/F$4*Populations!G$4</f>
        <v>224087.63521428523</v>
      </c>
      <c r="N13" s="22">
        <f>G13/G$4*Populations!H$4</f>
        <v>224849.50276628305</v>
      </c>
      <c r="O13" s="22">
        <f>H13/H$4*Populations!I$4</f>
        <v>225578.94389870041</v>
      </c>
      <c r="P13" s="22">
        <f>I13/I$4*Populations!J$4</f>
        <v>226257.09917932306</v>
      </c>
      <c r="R13" s="22">
        <f>L13/L$4*Quanta!B$14</f>
        <v>52088.617416800218</v>
      </c>
      <c r="S13" s="22">
        <f>M13/M$4*Quanta!J$14</f>
        <v>55883.922548101458</v>
      </c>
      <c r="T13" s="22">
        <f>N13/N$4*Quanta!K$14</f>
        <v>58344.853271837012</v>
      </c>
      <c r="U13" s="22">
        <f>O13/O$4*Quanta!L$14</f>
        <v>60742.133011715559</v>
      </c>
      <c r="V13" s="22">
        <f>P13/P$4*Quanta!M$14</f>
        <v>63218.610799552815</v>
      </c>
      <c r="X13" s="22">
        <f>K13/K$4*Quanta!B$14</f>
        <v>52279.688348993615</v>
      </c>
      <c r="Y13" s="22">
        <f>L13/L$4*Quanta!J$14</f>
        <v>56094.534568104464</v>
      </c>
      <c r="Z13" s="22">
        <f>M13/M$4*Quanta!K$14</f>
        <v>58565.456235728459</v>
      </c>
      <c r="AA13" s="22">
        <f>N13/N$4*Quanta!L$14</f>
        <v>60965.890194237152</v>
      </c>
      <c r="AB13" s="22">
        <f>O13/O$4*Quanta!M$14</f>
        <v>63460.199826858232</v>
      </c>
      <c r="AC13" s="22">
        <f>P13/P$4*Quanta!N$14</f>
        <v>66401.115939078998</v>
      </c>
      <c r="AE13" s="29">
        <f>Baselines!L13/X13-1</f>
        <v>-2.051887660441376E-2</v>
      </c>
      <c r="AF13" s="104" t="s">
        <v>16</v>
      </c>
      <c r="AG13" s="20" t="s">
        <v>17</v>
      </c>
      <c r="AI13" s="22">
        <v>161048.73094618687</v>
      </c>
      <c r="AJ13" s="22">
        <v>162002.08842649742</v>
      </c>
      <c r="AK13" s="22">
        <v>162877.81047418862</v>
      </c>
      <c r="AL13" s="22">
        <v>163442.57403339178</v>
      </c>
      <c r="AM13" s="22">
        <v>164007.33759259494</v>
      </c>
    </row>
    <row r="14" spans="1:39" x14ac:dyDescent="0.2">
      <c r="A14" s="20" t="s">
        <v>20</v>
      </c>
      <c r="B14" s="20" t="s">
        <v>21</v>
      </c>
      <c r="D14" s="22">
        <v>224470.53644083466</v>
      </c>
      <c r="E14" s="22">
        <f>D14*Populations!F14/Populations!$E14</f>
        <v>225833.12947130189</v>
      </c>
      <c r="F14" s="22">
        <f>D14*Populations!G14/Populations!$E14</f>
        <v>227180.97996924646</v>
      </c>
      <c r="G14" s="22">
        <f>D14*Populations!H14/Populations!$E14</f>
        <v>228536.9390792005</v>
      </c>
      <c r="H14" s="22">
        <f>D14*Populations!I14/Populations!$E14</f>
        <v>229884.46527648906</v>
      </c>
      <c r="I14" s="22">
        <f>D14*Populations!J14/Populations!$E14</f>
        <v>231216.17305191656</v>
      </c>
      <c r="K14" s="22">
        <f t="shared" si="3"/>
        <v>224470.53644083466</v>
      </c>
      <c r="L14" s="22">
        <f>E14/E$4*Populations!F$4</f>
        <v>225784.86471411595</v>
      </c>
      <c r="M14" s="22">
        <f>F14/F$4*Populations!G$4</f>
        <v>227090.53843336349</v>
      </c>
      <c r="N14" s="22">
        <f>G14/G$4*Populations!H$4</f>
        <v>228405.48822756915</v>
      </c>
      <c r="O14" s="22">
        <f>H14/H$4*Populations!I$4</f>
        <v>229718.0543963325</v>
      </c>
      <c r="P14" s="22">
        <f>I14/I$4*Populations!J$4</f>
        <v>231017.75140888517</v>
      </c>
      <c r="R14" s="22">
        <f>L14/L$4*Quanta!B$14</f>
        <v>52662.549305780478</v>
      </c>
      <c r="S14" s="22">
        <f>M14/M$4*Quanta!J$14</f>
        <v>56632.799257670646</v>
      </c>
      <c r="T14" s="22">
        <f>N14/N$4*Quanta!K$14</f>
        <v>59267.574680703896</v>
      </c>
      <c r="U14" s="22">
        <f>O14/O$4*Quanta!L$14</f>
        <v>61856.680300802342</v>
      </c>
      <c r="V14" s="22">
        <f>P14/P$4*Quanta!M$14</f>
        <v>64548.787052781357</v>
      </c>
      <c r="X14" s="22">
        <f>K14/K$4*Quanta!B$14</f>
        <v>52747.485953487136</v>
      </c>
      <c r="Y14" s="22">
        <f>L14/L$4*Quanta!J$14</f>
        <v>56712.605152096527</v>
      </c>
      <c r="Z14" s="22">
        <f>M14/M$4*Quanta!K$14</f>
        <v>59350.267039273611</v>
      </c>
      <c r="AA14" s="22">
        <f>N14/N$4*Quanta!L$14</f>
        <v>61930.063192166417</v>
      </c>
      <c r="AB14" s="22">
        <f>O14/O$4*Quanta!M$14</f>
        <v>64624.620471557835</v>
      </c>
      <c r="AC14" s="22">
        <f>P14/P$4*Quanta!N$14</f>
        <v>67798.254953887314</v>
      </c>
      <c r="AE14" s="29">
        <f>Baselines!L14/X14-1</f>
        <v>-2.9133681753986562E-2</v>
      </c>
      <c r="AF14" s="105"/>
    </row>
    <row r="15" spans="1:39" x14ac:dyDescent="0.2">
      <c r="A15" s="20" t="s">
        <v>22</v>
      </c>
      <c r="B15" s="20" t="s">
        <v>23</v>
      </c>
      <c r="D15" s="22">
        <v>324084.90376564011</v>
      </c>
      <c r="E15" s="22">
        <f>D15*Populations!F15/Populations!$E15</f>
        <v>324621.33337448176</v>
      </c>
      <c r="F15" s="22">
        <f>D15*Populations!G15/Populations!$E15</f>
        <v>325185.0048144657</v>
      </c>
      <c r="G15" s="22">
        <f>D15*Populations!H15/Populations!$E15</f>
        <v>325767.90133520868</v>
      </c>
      <c r="H15" s="22">
        <f>D15*Populations!I15/Populations!$E15</f>
        <v>326374.98704912467</v>
      </c>
      <c r="I15" s="22">
        <f>D15*Populations!J15/Populations!$E15</f>
        <v>326997.35332064034</v>
      </c>
      <c r="K15" s="22">
        <f t="shared" si="3"/>
        <v>324084.90376564011</v>
      </c>
      <c r="L15" s="22">
        <f>E15/E$4*Populations!F$4</f>
        <v>324551.95573325886</v>
      </c>
      <c r="M15" s="22">
        <f>F15/F$4*Populations!G$4</f>
        <v>325055.54753645981</v>
      </c>
      <c r="N15" s="22">
        <f>G15/G$4*Populations!H$4</f>
        <v>325580.5247638885</v>
      </c>
      <c r="O15" s="22">
        <f>H15/H$4*Populations!I$4</f>
        <v>326138.72772298619</v>
      </c>
      <c r="P15" s="22">
        <f>I15/I$4*Populations!J$4</f>
        <v>326716.73561446357</v>
      </c>
      <c r="R15" s="22">
        <f>L15/L$4*Quanta!B$14</f>
        <v>75699.198849007982</v>
      </c>
      <c r="S15" s="22">
        <f>M15/M$4*Quanta!J$14</f>
        <v>81063.727701831798</v>
      </c>
      <c r="T15" s="22">
        <f>N15/N$4*Quanta!K$14</f>
        <v>84482.943977251605</v>
      </c>
      <c r="U15" s="22">
        <f>O15/O$4*Quanta!L$14</f>
        <v>87820.0847882214</v>
      </c>
      <c r="V15" s="22">
        <f>P15/P$4*Quanta!M$14</f>
        <v>91288.088751377072</v>
      </c>
      <c r="X15" s="22">
        <f>K15/K$4*Quanta!B$14</f>
        <v>76155.490961822055</v>
      </c>
      <c r="Y15" s="22">
        <f>L15/L$4*Quanta!J$14</f>
        <v>81520.906816081522</v>
      </c>
      <c r="Z15" s="22">
        <f>M15/M$4*Quanta!K$14</f>
        <v>84953.488956331799</v>
      </c>
      <c r="AA15" s="22">
        <f>N15/N$4*Quanta!L$14</f>
        <v>88278.187311667949</v>
      </c>
      <c r="AB15" s="22">
        <f>O15/O$4*Quanta!M$14</f>
        <v>91749.825914036686</v>
      </c>
      <c r="AC15" s="22">
        <f>P15/P$4*Quanta!N$14</f>
        <v>95883.647052237982</v>
      </c>
      <c r="AE15" s="29">
        <f>Baselines!L15/X15-1</f>
        <v>-5.740606257045644E-3</v>
      </c>
      <c r="AF15" s="104" t="s">
        <v>463</v>
      </c>
      <c r="AG15" s="20" t="s">
        <v>464</v>
      </c>
      <c r="AI15" s="22">
        <f>SUM(AI11:AI13)</f>
        <v>552417.29424733482</v>
      </c>
      <c r="AJ15" s="22">
        <f t="shared" ref="AJ15:AM15" si="4">SUM(AJ11:AJ13)</f>
        <v>555131.87952031649</v>
      </c>
      <c r="AK15" s="22">
        <f t="shared" si="4"/>
        <v>557698.4391687247</v>
      </c>
      <c r="AL15" s="22">
        <f t="shared" si="4"/>
        <v>559067.22958556621</v>
      </c>
      <c r="AM15" s="22">
        <f t="shared" si="4"/>
        <v>560320.57345311448</v>
      </c>
    </row>
    <row r="16" spans="1:39" x14ac:dyDescent="0.2">
      <c r="A16" s="20" t="s">
        <v>24</v>
      </c>
      <c r="B16" s="20" t="s">
        <v>25</v>
      </c>
      <c r="D16" s="22">
        <v>330450.14446210233</v>
      </c>
      <c r="E16" s="22">
        <f>D16*Populations!F16/Populations!$E16</f>
        <v>331032.00265505089</v>
      </c>
      <c r="F16" s="22">
        <f>D16*Populations!G16/Populations!$E16</f>
        <v>331557.42233326414</v>
      </c>
      <c r="G16" s="22">
        <f>D16*Populations!H16/Populations!$E16</f>
        <v>332102.8474696987</v>
      </c>
      <c r="H16" s="22">
        <f>D16*Populations!I16/Populations!$E16</f>
        <v>332620.51712314424</v>
      </c>
      <c r="I16" s="22">
        <f>D16*Populations!J16/Populations!$E16</f>
        <v>333139.17928985186</v>
      </c>
      <c r="K16" s="22">
        <f t="shared" si="3"/>
        <v>330450.14446210233</v>
      </c>
      <c r="L16" s="22">
        <f>E16/E$4*Populations!F$4</f>
        <v>330961.25493408396</v>
      </c>
      <c r="M16" s="22">
        <f>F16/F$4*Populations!G$4</f>
        <v>331425.4281737475</v>
      </c>
      <c r="N16" s="22">
        <f>G16/G$4*Populations!H$4</f>
        <v>331911.82713703398</v>
      </c>
      <c r="O16" s="22">
        <f>H16/H$4*Populations!I$4</f>
        <v>332379.73672527779</v>
      </c>
      <c r="P16" s="22">
        <f>I16/I$4*Populations!J$4</f>
        <v>332853.29088317032</v>
      </c>
      <c r="R16" s="22">
        <f>L16/L$4*Quanta!B$14</f>
        <v>77194.117632011097</v>
      </c>
      <c r="S16" s="22">
        <f>M16/M$4*Quanta!J$14</f>
        <v>82652.275485088263</v>
      </c>
      <c r="T16" s="22">
        <f>N16/N$4*Quanta!K$14</f>
        <v>86125.815780107107</v>
      </c>
      <c r="U16" s="22">
        <f>O16/O$4*Quanta!L$14</f>
        <v>89500.614860721209</v>
      </c>
      <c r="V16" s="22">
        <f>P16/P$4*Quanta!M$14</f>
        <v>93002.70677038937</v>
      </c>
      <c r="X16" s="22">
        <f>K16/K$4*Quanta!B$14</f>
        <v>77651.234900206153</v>
      </c>
      <c r="Y16" s="22">
        <f>L16/L$4*Quanta!J$14</f>
        <v>83130.79353430013</v>
      </c>
      <c r="Z16" s="22">
        <f>M16/M$4*Quanta!K$14</f>
        <v>86618.261603573803</v>
      </c>
      <c r="AA16" s="22">
        <f>N16/N$4*Quanta!L$14</f>
        <v>89994.862156481438</v>
      </c>
      <c r="AB16" s="22">
        <f>O16/O$4*Quanta!M$14</f>
        <v>93505.5557333256</v>
      </c>
      <c r="AC16" s="22">
        <f>P16/P$4*Quanta!N$14</f>
        <v>97684.581119464812</v>
      </c>
      <c r="AE16" s="29">
        <f>Baselines!L16/X16-1</f>
        <v>4.6566756418598754E-2</v>
      </c>
    </row>
    <row r="17" spans="1:31" x14ac:dyDescent="0.2">
      <c r="A17" s="20" t="s">
        <v>26</v>
      </c>
      <c r="B17" s="20" t="s">
        <v>27</v>
      </c>
      <c r="D17" s="22">
        <v>152483.03719301766</v>
      </c>
      <c r="E17" s="22">
        <f>D17*Populations!F17/Populations!$E17</f>
        <v>152878.22798284792</v>
      </c>
      <c r="F17" s="22">
        <f>D17*Populations!G17/Populations!$E17</f>
        <v>153294.05554070108</v>
      </c>
      <c r="G17" s="22">
        <f>D17*Populations!H17/Populations!$E17</f>
        <v>153718.75236595879</v>
      </c>
      <c r="H17" s="22">
        <f>D17*Populations!I17/Populations!$E17</f>
        <v>154142.49978759239</v>
      </c>
      <c r="I17" s="22">
        <f>D17*Populations!J17/Populations!$E17</f>
        <v>154573.81793748014</v>
      </c>
      <c r="K17" s="22">
        <f t="shared" si="3"/>
        <v>152483.03719301766</v>
      </c>
      <c r="L17" s="22">
        <f>E17/E$4*Populations!F$4</f>
        <v>152845.55505053775</v>
      </c>
      <c r="M17" s="22">
        <f>F17/F$4*Populations!G$4</f>
        <v>153233.02864563835</v>
      </c>
      <c r="N17" s="22">
        <f>G17/G$4*Populations!H$4</f>
        <v>153630.33575815949</v>
      </c>
      <c r="O17" s="22">
        <f>H17/H$4*Populations!I$4</f>
        <v>154030.91769774421</v>
      </c>
      <c r="P17" s="22">
        <f>I17/I$4*Populations!J$4</f>
        <v>154441.16808639077</v>
      </c>
      <c r="R17" s="22">
        <f>L17/L$4*Quanta!B$14</f>
        <v>35650.027246999496</v>
      </c>
      <c r="S17" s="22">
        <f>M17/M$4*Quanta!J$14</f>
        <v>38213.900987688103</v>
      </c>
      <c r="T17" s="22">
        <f>N17/N$4*Quanta!K$14</f>
        <v>39864.617389124971</v>
      </c>
      <c r="U17" s="22">
        <f>O17/O$4*Quanta!L$14</f>
        <v>41476.240330810826</v>
      </c>
      <c r="V17" s="22">
        <f>P17/P$4*Quanta!M$14</f>
        <v>43152.485080450977</v>
      </c>
      <c r="X17" s="22">
        <f>K17/K$4*Quanta!B$14</f>
        <v>35831.414625784229</v>
      </c>
      <c r="Y17" s="22">
        <f>L17/L$4*Quanta!J$14</f>
        <v>38391.721357451308</v>
      </c>
      <c r="Z17" s="22">
        <f>M17/M$4*Quanta!K$14</f>
        <v>40047.556503653846</v>
      </c>
      <c r="AA17" s="22">
        <f>N17/N$4*Quanta!L$14</f>
        <v>41655.463165828412</v>
      </c>
      <c r="AB17" s="22">
        <f>O17/O$4*Quanta!M$14</f>
        <v>43332.204006605942</v>
      </c>
      <c r="AC17" s="22">
        <f>P17/P$4*Quanta!N$14</f>
        <v>45324.835972299952</v>
      </c>
      <c r="AE17" s="29">
        <f>Baselines!L17/X17-1</f>
        <v>-4.1527428124050081E-2</v>
      </c>
    </row>
    <row r="18" spans="1:31" x14ac:dyDescent="0.2">
      <c r="A18" s="20" t="s">
        <v>28</v>
      </c>
      <c r="B18" s="20" t="s">
        <v>29</v>
      </c>
      <c r="D18" s="22">
        <v>254698.58549461694</v>
      </c>
      <c r="E18" s="22">
        <f>D18*Populations!F18/Populations!$E18</f>
        <v>254974.14308410938</v>
      </c>
      <c r="F18" s="22">
        <f>D18*Populations!G18/Populations!$E18</f>
        <v>255238.43659636291</v>
      </c>
      <c r="G18" s="22">
        <f>D18*Populations!H18/Populations!$E18</f>
        <v>255506.34859657983</v>
      </c>
      <c r="H18" s="22">
        <f>D18*Populations!I18/Populations!$E18</f>
        <v>255746.99326537387</v>
      </c>
      <c r="I18" s="22">
        <f>D18*Populations!J18/Populations!$E18</f>
        <v>255982.89599008954</v>
      </c>
      <c r="K18" s="22">
        <f t="shared" si="3"/>
        <v>254698.58549461694</v>
      </c>
      <c r="L18" s="22">
        <f>E18/E$4*Populations!F$4</f>
        <v>254919.65034810797</v>
      </c>
      <c r="M18" s="22">
        <f>F18/F$4*Populations!G$4</f>
        <v>255136.82528970658</v>
      </c>
      <c r="N18" s="22">
        <f>G18/G$4*Populations!H$4</f>
        <v>255359.38536492214</v>
      </c>
      <c r="O18" s="22">
        <f>H18/H$4*Populations!I$4</f>
        <v>255561.86078069074</v>
      </c>
      <c r="P18" s="22">
        <f>I18/I$4*Populations!J$4</f>
        <v>255763.22041056646</v>
      </c>
      <c r="R18" s="22">
        <f>L18/L$4*Quanta!B$14</f>
        <v>59458.009607808097</v>
      </c>
      <c r="S18" s="22">
        <f>M18/M$4*Quanta!J$14</f>
        <v>63627.100933186732</v>
      </c>
      <c r="T18" s="22">
        <f>N18/N$4*Quanta!K$14</f>
        <v>66261.680312405864</v>
      </c>
      <c r="U18" s="22">
        <f>O18/O$4*Quanta!L$14</f>
        <v>68815.698273830247</v>
      </c>
      <c r="V18" s="22">
        <f>P18/P$4*Quanta!M$14</f>
        <v>71462.931093096413</v>
      </c>
      <c r="X18" s="22">
        <f>K18/K$4*Quanta!B$14</f>
        <v>59850.661355243989</v>
      </c>
      <c r="Y18" s="22">
        <f>L18/L$4*Quanta!J$14</f>
        <v>64030.675811720612</v>
      </c>
      <c r="Z18" s="22">
        <f>M18/M$4*Quanta!K$14</f>
        <v>66680.183229826274</v>
      </c>
      <c r="AA18" s="22">
        <f>N18/N$4*Quanta!L$14</f>
        <v>69238.366359243912</v>
      </c>
      <c r="AB18" s="22">
        <f>O18/O$4*Quanta!M$14</f>
        <v>71895.038042864922</v>
      </c>
      <c r="AC18" s="22">
        <f>P18/P$4*Quanta!N$14</f>
        <v>75060.465784431217</v>
      </c>
      <c r="AE18" s="29">
        <f>Baselines!L18/X18-1</f>
        <v>-8.5320649259073345E-2</v>
      </c>
    </row>
    <row r="19" spans="1:31" x14ac:dyDescent="0.2">
      <c r="A19" s="20" t="s">
        <v>32</v>
      </c>
      <c r="B19" s="20" t="s">
        <v>33</v>
      </c>
      <c r="D19" s="22">
        <v>183218.33355325361</v>
      </c>
      <c r="E19" s="22">
        <f>D19*Populations!F19/Populations!$E19</f>
        <v>183553.26609844694</v>
      </c>
      <c r="F19" s="22">
        <f>D19*Populations!G19/Populations!$E19</f>
        <v>183894.03876679507</v>
      </c>
      <c r="G19" s="22">
        <f>D19*Populations!H19/Populations!$E19</f>
        <v>184234.37046137708</v>
      </c>
      <c r="H19" s="22">
        <f>D19*Populations!I19/Populations!$E19</f>
        <v>184557.6054671719</v>
      </c>
      <c r="I19" s="22">
        <f>D19*Populations!J19/Populations!$E19</f>
        <v>184884.73759406517</v>
      </c>
      <c r="K19" s="22">
        <f t="shared" si="3"/>
        <v>183218.33355325361</v>
      </c>
      <c r="L19" s="22">
        <f>E19/E$4*Populations!F$4</f>
        <v>183514.03733763727</v>
      </c>
      <c r="M19" s="22">
        <f>F19/F$4*Populations!G$4</f>
        <v>183820.82991230363</v>
      </c>
      <c r="N19" s="22">
        <f>G19/G$4*Populations!H$4</f>
        <v>184128.40175017228</v>
      </c>
      <c r="O19" s="22">
        <f>H19/H$4*Populations!I$4</f>
        <v>184424.00621100451</v>
      </c>
      <c r="P19" s="22">
        <f>I19/I$4*Populations!J$4</f>
        <v>184726.07597052638</v>
      </c>
      <c r="R19" s="22">
        <f>L19/L$4*Quanta!B$14</f>
        <v>42803.210267583338</v>
      </c>
      <c r="S19" s="22">
        <f>M19/M$4*Quanta!J$14</f>
        <v>45842.016279584728</v>
      </c>
      <c r="T19" s="22">
        <f>N19/N$4*Quanta!K$14</f>
        <v>47778.378209082701</v>
      </c>
      <c r="U19" s="22">
        <f>O19/O$4*Quanta!L$14</f>
        <v>49660.253400480746</v>
      </c>
      <c r="V19" s="22">
        <f>P19/P$4*Quanta!M$14</f>
        <v>51614.406547542974</v>
      </c>
      <c r="X19" s="22">
        <f>K19/K$4*Quanta!B$14</f>
        <v>43053.786161681208</v>
      </c>
      <c r="Y19" s="22">
        <f>L19/L$4*Quanta!J$14</f>
        <v>46095.02568993876</v>
      </c>
      <c r="Z19" s="22">
        <f>M19/M$4*Quanta!K$14</f>
        <v>48041.699218029928</v>
      </c>
      <c r="AA19" s="22">
        <f>N19/N$4*Quanta!L$14</f>
        <v>49924.7353658133</v>
      </c>
      <c r="AB19" s="22">
        <f>O19/O$4*Quanta!M$14</f>
        <v>51882.432308379633</v>
      </c>
      <c r="AC19" s="22">
        <f>P19/P$4*Quanta!N$14</f>
        <v>54212.741310576253</v>
      </c>
      <c r="AE19" s="29">
        <f>Baselines!L19/X19-1</f>
        <v>-2.491682235471393E-2</v>
      </c>
    </row>
    <row r="20" spans="1:31" x14ac:dyDescent="0.2">
      <c r="A20" s="20" t="s">
        <v>34</v>
      </c>
      <c r="B20" s="20" t="s">
        <v>35</v>
      </c>
      <c r="D20" s="22">
        <v>201371.12988490245</v>
      </c>
      <c r="E20" s="22">
        <f>D20*Populations!F20/Populations!$E20</f>
        <v>201303.80122091778</v>
      </c>
      <c r="F20" s="22">
        <f>D20*Populations!G20/Populations!$E20</f>
        <v>201305.5205534639</v>
      </c>
      <c r="G20" s="22">
        <f>D20*Populations!H20/Populations!$E20</f>
        <v>201340.7654473705</v>
      </c>
      <c r="H20" s="22">
        <f>D20*Populations!I20/Populations!$E20</f>
        <v>201377.06926794452</v>
      </c>
      <c r="I20" s="22">
        <f>D20*Populations!J20/Populations!$E20</f>
        <v>201451.46740606532</v>
      </c>
      <c r="K20" s="22">
        <f t="shared" si="3"/>
        <v>201371.12988490245</v>
      </c>
      <c r="L20" s="22">
        <f>E20/E$4*Populations!F$4</f>
        <v>201260.77883926244</v>
      </c>
      <c r="M20" s="22">
        <f>F20/F$4*Populations!G$4</f>
        <v>201225.3801276983</v>
      </c>
      <c r="N20" s="22">
        <f>G20/G$4*Populations!H$4</f>
        <v>201224.95740691628</v>
      </c>
      <c r="O20" s="22">
        <f>H20/H$4*Populations!I$4</f>
        <v>201231.29458369204</v>
      </c>
      <c r="P20" s="22">
        <f>I20/I$4*Populations!J$4</f>
        <v>201278.58879369931</v>
      </c>
      <c r="R20" s="22">
        <f>L20/L$4*Quanta!B$14</f>
        <v>46942.498569877789</v>
      </c>
      <c r="S20" s="22">
        <f>M20/M$4*Quanta!J$14</f>
        <v>50182.436648123003</v>
      </c>
      <c r="T20" s="22">
        <f>N20/N$4*Quanta!K$14</f>
        <v>52214.661229389661</v>
      </c>
      <c r="U20" s="22">
        <f>O20/O$4*Quanta!L$14</f>
        <v>54185.98850791392</v>
      </c>
      <c r="V20" s="22">
        <f>P20/P$4*Quanta!M$14</f>
        <v>56239.352547992748</v>
      </c>
      <c r="X20" s="22">
        <f>K20/K$4*Quanta!B$14</f>
        <v>47319.443404285696</v>
      </c>
      <c r="Y20" s="22">
        <f>L20/L$4*Quanta!J$14</f>
        <v>50552.649298998447</v>
      </c>
      <c r="Z20" s="22">
        <f>M20/M$4*Quanta!K$14</f>
        <v>52590.390282432119</v>
      </c>
      <c r="AA20" s="22">
        <f>N20/N$4*Quanta!L$14</f>
        <v>54560.310370629442</v>
      </c>
      <c r="AB20" s="22">
        <f>O20/O$4*Quanta!M$14</f>
        <v>56610.683359849012</v>
      </c>
      <c r="AC20" s="22">
        <f>P20/P$4*Quanta!N$14</f>
        <v>59070.512965217196</v>
      </c>
      <c r="AE20" s="29">
        <f>Baselines!L20/X20-1</f>
        <v>5.1201694222841265E-2</v>
      </c>
    </row>
    <row r="21" spans="1:31" x14ac:dyDescent="0.2">
      <c r="A21" s="20" t="s">
        <v>37</v>
      </c>
      <c r="B21" s="20" t="s">
        <v>38</v>
      </c>
      <c r="D21" s="22">
        <v>311897.43271338858</v>
      </c>
      <c r="E21" s="22">
        <f>D21*Populations!F21/Populations!$E21</f>
        <v>313788.52758124954</v>
      </c>
      <c r="F21" s="22">
        <f>D21*Populations!G21/Populations!$E21</f>
        <v>315664.44877018826</v>
      </c>
      <c r="G21" s="22">
        <f>D21*Populations!H21/Populations!$E21</f>
        <v>317544.99161844671</v>
      </c>
      <c r="H21" s="22">
        <f>D21*Populations!I21/Populations!$E21</f>
        <v>319408.24445020576</v>
      </c>
      <c r="I21" s="22">
        <f>D21*Populations!J21/Populations!$E21</f>
        <v>321247.28576473892</v>
      </c>
      <c r="K21" s="22">
        <f t="shared" si="3"/>
        <v>311897.43271338858</v>
      </c>
      <c r="L21" s="22">
        <f>E21/E$4*Populations!F$4</f>
        <v>313721.46511292655</v>
      </c>
      <c r="M21" s="22">
        <f>F21/F$4*Populations!G$4</f>
        <v>315538.78165855643</v>
      </c>
      <c r="N21" s="22">
        <f>G21/G$4*Populations!H$4</f>
        <v>317362.34473541897</v>
      </c>
      <c r="O21" s="22">
        <f>H21/H$4*Populations!I$4</f>
        <v>319177.02827374818</v>
      </c>
      <c r="P21" s="22">
        <f>I21/I$4*Populations!J$4</f>
        <v>320971.60256568133</v>
      </c>
      <c r="R21" s="22">
        <f>L21/L$4*Quanta!B$14</f>
        <v>73173.071834155926</v>
      </c>
      <c r="S21" s="22">
        <f>M21/M$4*Quanta!J$14</f>
        <v>78690.396363310603</v>
      </c>
      <c r="T21" s="22">
        <f>N21/N$4*Quanta!K$14</f>
        <v>82350.457571795807</v>
      </c>
      <c r="U21" s="22">
        <f>O21/O$4*Quanta!L$14</f>
        <v>85945.492831078911</v>
      </c>
      <c r="V21" s="22">
        <f>P21/P$4*Quanta!M$14</f>
        <v>89682.838213294497</v>
      </c>
      <c r="X21" s="22">
        <f>K21/K$4*Quanta!B$14</f>
        <v>73291.603039913825</v>
      </c>
      <c r="Y21" s="22">
        <f>L21/L$4*Quanta!J$14</f>
        <v>78800.505964890239</v>
      </c>
      <c r="Z21" s="22">
        <f>M21/M$4*Quanta!K$14</f>
        <v>82466.275706055618</v>
      </c>
      <c r="AA21" s="22">
        <f>N21/N$4*Quanta!L$14</f>
        <v>86049.90281449059</v>
      </c>
      <c r="AB21" s="22">
        <f>O21/O$4*Quanta!M$14</f>
        <v>89791.350399666146</v>
      </c>
      <c r="AC21" s="22">
        <f>P21/P$4*Quanta!N$14</f>
        <v>94197.586163800297</v>
      </c>
      <c r="AE21" s="29">
        <f>Baselines!L21/X21-1</f>
        <v>3.0185343370814355E-2</v>
      </c>
    </row>
    <row r="22" spans="1:31" x14ac:dyDescent="0.2">
      <c r="A22" s="20" t="s">
        <v>39</v>
      </c>
      <c r="B22" s="20" t="s">
        <v>40</v>
      </c>
      <c r="D22" s="22">
        <v>224738.76856620261</v>
      </c>
      <c r="E22" s="22">
        <f>D22*Populations!F22/Populations!$E22</f>
        <v>225968.62952836169</v>
      </c>
      <c r="F22" s="22">
        <f>D22*Populations!G22/Populations!$E22</f>
        <v>227191.55000752836</v>
      </c>
      <c r="G22" s="22">
        <f>D22*Populations!H22/Populations!$E22</f>
        <v>228426.0006823006</v>
      </c>
      <c r="H22" s="22">
        <f>D22*Populations!I22/Populations!$E22</f>
        <v>229680.11169679387</v>
      </c>
      <c r="I22" s="22">
        <f>D22*Populations!J22/Populations!$E22</f>
        <v>230931.06059202188</v>
      </c>
      <c r="K22" s="22">
        <f t="shared" si="3"/>
        <v>224738.76856620261</v>
      </c>
      <c r="L22" s="22">
        <f>E22/E$4*Populations!F$4</f>
        <v>225920.33581228307</v>
      </c>
      <c r="M22" s="22">
        <f>F22/F$4*Populations!G$4</f>
        <v>227101.10426367651</v>
      </c>
      <c r="N22" s="22">
        <f>G22/G$4*Populations!H$4</f>
        <v>228294.61364068967</v>
      </c>
      <c r="O22" s="22">
        <f>H22/H$4*Populations!I$4</f>
        <v>229513.84874598531</v>
      </c>
      <c r="P22" s="22">
        <f>I22/I$4*Populations!J$4</f>
        <v>230732.88362254421</v>
      </c>
      <c r="R22" s="22">
        <f>L22/L$4*Quanta!B$14</f>
        <v>52694.146877193278</v>
      </c>
      <c r="S22" s="22">
        <f>M22/M$4*Quanta!J$14</f>
        <v>56635.434209136409</v>
      </c>
      <c r="T22" s="22">
        <f>N22/N$4*Quanta!K$14</f>
        <v>59238.804496987803</v>
      </c>
      <c r="U22" s="22">
        <f>O22/O$4*Quanta!L$14</f>
        <v>61801.693401046738</v>
      </c>
      <c r="V22" s="22">
        <f>P22/P$4*Quanta!M$14</f>
        <v>64469.192000164927</v>
      </c>
      <c r="X22" s="22">
        <f>K22/K$4*Quanta!B$14</f>
        <v>52810.516810406967</v>
      </c>
      <c r="Y22" s="22">
        <f>L22/L$4*Quanta!J$14</f>
        <v>56746.632760234032</v>
      </c>
      <c r="Z22" s="22">
        <f>M22/M$4*Quanta!K$14</f>
        <v>59353.028426229204</v>
      </c>
      <c r="AA22" s="22">
        <f>N22/N$4*Quanta!L$14</f>
        <v>61900.000560024186</v>
      </c>
      <c r="AB22" s="22">
        <f>O22/O$4*Quanta!M$14</f>
        <v>64567.17303806587</v>
      </c>
      <c r="AC22" s="22">
        <f>P22/P$4*Quanta!N$14</f>
        <v>67714.652985256296</v>
      </c>
      <c r="AE22" s="29">
        <f>Baselines!L22/X22-1</f>
        <v>7.7036107400539455E-2</v>
      </c>
    </row>
    <row r="23" spans="1:31" x14ac:dyDescent="0.2">
      <c r="A23" s="20" t="s">
        <v>41</v>
      </c>
      <c r="B23" s="20" t="s">
        <v>42</v>
      </c>
      <c r="D23" s="22">
        <v>357213.28895425721</v>
      </c>
      <c r="E23" s="22">
        <f>D23*Populations!F23/Populations!$E23</f>
        <v>359914.25175468012</v>
      </c>
      <c r="F23" s="22">
        <f>D23*Populations!G23/Populations!$E23</f>
        <v>362225.0558142417</v>
      </c>
      <c r="G23" s="22">
        <f>D23*Populations!H23/Populations!$E23</f>
        <v>364425.01626782125</v>
      </c>
      <c r="H23" s="22">
        <f>D23*Populations!I23/Populations!$E23</f>
        <v>366156.15223689337</v>
      </c>
      <c r="I23" s="22">
        <f>D23*Populations!J23/Populations!$E23</f>
        <v>367759.131646664</v>
      </c>
      <c r="K23" s="22">
        <f t="shared" si="3"/>
        <v>357213.28895425721</v>
      </c>
      <c r="L23" s="22">
        <f>E23/E$4*Populations!F$4</f>
        <v>359837.33135770657</v>
      </c>
      <c r="M23" s="22">
        <f>F23/F$4*Populations!G$4</f>
        <v>362080.85276349523</v>
      </c>
      <c r="N23" s="22">
        <f>G23/G$4*Populations!H$4</f>
        <v>364215.4047322105</v>
      </c>
      <c r="O23" s="22">
        <f>H23/H$4*Populations!I$4</f>
        <v>365891.09575517243</v>
      </c>
      <c r="P23" s="22">
        <f>I23/I$4*Populations!J$4</f>
        <v>367443.53360618977</v>
      </c>
      <c r="R23" s="22">
        <f>L23/L$4*Quanta!B$14</f>
        <v>83929.236039270036</v>
      </c>
      <c r="S23" s="22">
        <f>M23/M$4*Quanta!J$14</f>
        <v>90297.25496739849</v>
      </c>
      <c r="T23" s="22">
        <f>N23/N$4*Quanta!K$14</f>
        <v>94508.078012214653</v>
      </c>
      <c r="U23" s="22">
        <f>O23/O$4*Quanta!L$14</f>
        <v>98524.291416771186</v>
      </c>
      <c r="V23" s="22">
        <f>P23/P$4*Quanta!M$14</f>
        <v>102667.58402772348</v>
      </c>
      <c r="X23" s="22">
        <f>K23/K$4*Quanta!B$14</f>
        <v>83940.205428608562</v>
      </c>
      <c r="Y23" s="22">
        <f>L23/L$4*Quanta!J$14</f>
        <v>90383.881657050151</v>
      </c>
      <c r="Z23" s="22">
        <f>M23/M$4*Quanta!K$14</f>
        <v>94630.077719539913</v>
      </c>
      <c r="AA23" s="22">
        <f>N23/N$4*Quanta!L$14</f>
        <v>98753.682346515998</v>
      </c>
      <c r="AB23" s="22">
        <f>O23/O$4*Quanta!M$14</f>
        <v>102933.02047693971</v>
      </c>
      <c r="AC23" s="22">
        <f>P23/P$4*Quanta!N$14</f>
        <v>107836.00056991802</v>
      </c>
      <c r="AE23" s="29">
        <f>Baselines!L23/X23-1</f>
        <v>7.9376888717692884E-2</v>
      </c>
    </row>
    <row r="24" spans="1:31" x14ac:dyDescent="0.2">
      <c r="A24" s="20" t="s">
        <v>43</v>
      </c>
      <c r="B24" s="20" t="s">
        <v>44</v>
      </c>
      <c r="D24" s="22">
        <v>178348.64428478357</v>
      </c>
      <c r="E24" s="22">
        <f>D24*Populations!F24/Populations!$E24</f>
        <v>179493.33528319219</v>
      </c>
      <c r="F24" s="22">
        <f>D24*Populations!G24/Populations!$E24</f>
        <v>180674.47196033911</v>
      </c>
      <c r="G24" s="22">
        <f>D24*Populations!H24/Populations!$E24</f>
        <v>181844.47196559556</v>
      </c>
      <c r="H24" s="22">
        <f>D24*Populations!I24/Populations!$E24</f>
        <v>182986.02305426591</v>
      </c>
      <c r="I24" s="22">
        <f>D24*Populations!J24/Populations!$E24</f>
        <v>184108.30727315447</v>
      </c>
      <c r="K24" s="22">
        <f t="shared" si="3"/>
        <v>178348.64428478357</v>
      </c>
      <c r="L24" s="22">
        <f>E24/E$4*Populations!F$4</f>
        <v>179454.97420541666</v>
      </c>
      <c r="M24" s="22">
        <f>F24/F$4*Populations!G$4</f>
        <v>180602.54482655728</v>
      </c>
      <c r="N24" s="22">
        <f>G24/G$4*Populations!H$4</f>
        <v>181739.87788640361</v>
      </c>
      <c r="O24" s="22">
        <f>H24/H$4*Populations!I$4</f>
        <v>182853.56144962384</v>
      </c>
      <c r="P24" s="22">
        <f>I24/I$4*Populations!J$4</f>
        <v>183950.31195499538</v>
      </c>
      <c r="R24" s="22">
        <f>L24/L$4*Quanta!B$14</f>
        <v>41856.465619280614</v>
      </c>
      <c r="S24" s="22">
        <f>M24/M$4*Quanta!J$14</f>
        <v>45039.426728860177</v>
      </c>
      <c r="T24" s="22">
        <f>N24/N$4*Quanta!K$14</f>
        <v>47158.594430807163</v>
      </c>
      <c r="U24" s="22">
        <f>O24/O$4*Quanta!L$14</f>
        <v>49237.376322794924</v>
      </c>
      <c r="V24" s="22">
        <f>P24/P$4*Quanta!M$14</f>
        <v>51397.649930632222</v>
      </c>
      <c r="X24" s="22">
        <f>K24/K$4*Quanta!B$14</f>
        <v>41909.476220789817</v>
      </c>
      <c r="Y24" s="22">
        <f>L24/L$4*Quanta!J$14</f>
        <v>45075.470880556233</v>
      </c>
      <c r="Z24" s="22">
        <f>M24/M$4*Quanta!K$14</f>
        <v>47200.598216793784</v>
      </c>
      <c r="AA24" s="22">
        <f>N24/N$4*Quanta!L$14</f>
        <v>49277.108923178042</v>
      </c>
      <c r="AB24" s="22">
        <f>O24/O$4*Quanta!M$14</f>
        <v>51440.632481446257</v>
      </c>
      <c r="AC24" s="22">
        <f>P24/P$4*Quanta!N$14</f>
        <v>53985.072890343341</v>
      </c>
      <c r="AE24" s="29">
        <f>Baselines!L24/X24-1</f>
        <v>1.923013479455582E-2</v>
      </c>
    </row>
    <row r="25" spans="1:31" x14ac:dyDescent="0.2">
      <c r="A25" s="20" t="s">
        <v>45</v>
      </c>
      <c r="B25" s="20" t="s">
        <v>46</v>
      </c>
      <c r="D25" s="22">
        <v>462923.05201370362</v>
      </c>
      <c r="E25" s="22">
        <f>D25*Populations!F25/Populations!$E25</f>
        <v>462817.73295763647</v>
      </c>
      <c r="F25" s="22">
        <f>D25*Populations!G25/Populations!$E25</f>
        <v>462811.38658798847</v>
      </c>
      <c r="G25" s="22">
        <f>D25*Populations!H25/Populations!$E25</f>
        <v>462847.15461342275</v>
      </c>
      <c r="H25" s="22">
        <f>D25*Populations!I25/Populations!$E25</f>
        <v>462920.80703940633</v>
      </c>
      <c r="I25" s="22">
        <f>D25*Populations!J25/Populations!$E25</f>
        <v>463026.55782129988</v>
      </c>
      <c r="K25" s="22">
        <f t="shared" si="3"/>
        <v>462923.05201370362</v>
      </c>
      <c r="L25" s="22">
        <f>E25/E$4*Populations!F$4</f>
        <v>462718.82016501453</v>
      </c>
      <c r="M25" s="22">
        <f>F25/F$4*Populations!G$4</f>
        <v>462627.13977017469</v>
      </c>
      <c r="N25" s="22">
        <f>G25/G$4*Populations!H$4</f>
        <v>462580.93221237807</v>
      </c>
      <c r="O25" s="22">
        <f>H25/H$4*Populations!I$4</f>
        <v>462585.70366976561</v>
      </c>
      <c r="P25" s="22">
        <f>I25/I$4*Populations!J$4</f>
        <v>462629.20460349775</v>
      </c>
      <c r="R25" s="22">
        <f>L25/L$4*Quanta!B$14</f>
        <v>107925.5366054179</v>
      </c>
      <c r="S25" s="22">
        <f>M25/M$4*Quanta!J$14</f>
        <v>115371.91341612246</v>
      </c>
      <c r="T25" s="22">
        <f>N25/N$4*Quanta!K$14</f>
        <v>120032.36068675847</v>
      </c>
      <c r="U25" s="22">
        <f>O25/O$4*Quanta!L$14</f>
        <v>124561.45886667934</v>
      </c>
      <c r="V25" s="22">
        <f>P25/P$4*Quanta!M$14</f>
        <v>129263.46062253407</v>
      </c>
      <c r="X25" s="22">
        <f>K25/K$4*Quanta!B$14</f>
        <v>108780.54452404387</v>
      </c>
      <c r="Y25" s="22">
        <f>L25/L$4*Quanta!J$14</f>
        <v>116225.63708018909</v>
      </c>
      <c r="Z25" s="22">
        <f>M25/M$4*Quanta!K$14</f>
        <v>120907.91837649417</v>
      </c>
      <c r="AA25" s="22">
        <f>N25/N$4*Quanta!L$14</f>
        <v>125424.59721835167</v>
      </c>
      <c r="AB25" s="22">
        <f>O25/O$4*Quanta!M$14</f>
        <v>130135.28960005152</v>
      </c>
      <c r="AC25" s="22">
        <f>P25/P$4*Quanta!N$14</f>
        <v>135770.74736264485</v>
      </c>
      <c r="AE25" s="29">
        <f>Baselines!L25/X25-1</f>
        <v>3.3776402862884192E-2</v>
      </c>
    </row>
    <row r="26" spans="1:31" x14ac:dyDescent="0.2">
      <c r="A26" s="20" t="s">
        <v>47</v>
      </c>
      <c r="B26" s="20" t="s">
        <v>48</v>
      </c>
      <c r="D26" s="22">
        <v>406476.06754117325</v>
      </c>
      <c r="E26" s="22">
        <f>D26*Populations!F26/Populations!$E26</f>
        <v>407290.41609770874</v>
      </c>
      <c r="F26" s="22">
        <f>D26*Populations!G26/Populations!$E26</f>
        <v>408148.36084138684</v>
      </c>
      <c r="G26" s="22">
        <f>D26*Populations!H26/Populations!$E26</f>
        <v>409067.85128617758</v>
      </c>
      <c r="H26" s="22">
        <f>D26*Populations!I26/Populations!$E26</f>
        <v>409981.58573652664</v>
      </c>
      <c r="I26" s="22">
        <f>D26*Populations!J26/Populations!$E26</f>
        <v>410887.93222049007</v>
      </c>
      <c r="K26" s="22">
        <f t="shared" si="3"/>
        <v>406476.06754117325</v>
      </c>
      <c r="L26" s="22">
        <f>E26/E$4*Populations!F$4</f>
        <v>407203.37052966858</v>
      </c>
      <c r="M26" s="22">
        <f>F26/F$4*Populations!G$4</f>
        <v>407985.87556366855</v>
      </c>
      <c r="N26" s="22">
        <f>G26/G$4*Populations!H$4</f>
        <v>408832.56189426029</v>
      </c>
      <c r="O26" s="22">
        <f>H26/H$4*Populations!I$4</f>
        <v>409684.80449709692</v>
      </c>
      <c r="P26" s="22">
        <f>I26/I$4*Populations!J$4</f>
        <v>410535.32254990854</v>
      </c>
      <c r="R26" s="22">
        <f>L26/L$4*Quanta!B$14</f>
        <v>94976.993276989931</v>
      </c>
      <c r="S26" s="22">
        <f>M26/M$4*Quanta!J$14</f>
        <v>101745.2437699961</v>
      </c>
      <c r="T26" s="22">
        <f>N26/N$4*Quanta!K$14</f>
        <v>106085.51739277727</v>
      </c>
      <c r="U26" s="22">
        <f>O26/O$4*Quanta!L$14</f>
        <v>110316.71865090556</v>
      </c>
      <c r="V26" s="22">
        <f>P26/P$4*Quanta!M$14</f>
        <v>114707.88262507414</v>
      </c>
      <c r="X26" s="22">
        <f>K26/K$4*Quanta!B$14</f>
        <v>95516.280234435035</v>
      </c>
      <c r="Y26" s="22">
        <f>L26/L$4*Quanta!J$14</f>
        <v>102281.27557926674</v>
      </c>
      <c r="Z26" s="22">
        <f>M26/M$4*Quanta!K$14</f>
        <v>106627.38672426398</v>
      </c>
      <c r="AA26" s="22">
        <f>N26/N$4*Quanta!L$14</f>
        <v>110851.21723476499</v>
      </c>
      <c r="AB26" s="22">
        <f>O26/O$4*Quanta!M$14</f>
        <v>115253.13094420821</v>
      </c>
      <c r="AC26" s="22">
        <f>P26/P$4*Quanta!N$14</f>
        <v>120482.42308683712</v>
      </c>
      <c r="AE26" s="29">
        <f>Baselines!L26/X26-1</f>
        <v>-1.8961205824708838E-2</v>
      </c>
    </row>
    <row r="27" spans="1:31" x14ac:dyDescent="0.2">
      <c r="A27" s="20" t="s">
        <v>50</v>
      </c>
      <c r="B27" s="20" t="s">
        <v>51</v>
      </c>
      <c r="D27" s="22">
        <v>197380.45124819828</v>
      </c>
      <c r="E27" s="22">
        <f>D27*Populations!F27/Populations!$E27</f>
        <v>198338.40321044531</v>
      </c>
      <c r="F27" s="22">
        <f>D27*Populations!G27/Populations!$E27</f>
        <v>199244.07473432462</v>
      </c>
      <c r="G27" s="22">
        <f>D27*Populations!H27/Populations!$E27</f>
        <v>200220.38519316382</v>
      </c>
      <c r="H27" s="22">
        <f>D27*Populations!I27/Populations!$E27</f>
        <v>201188.96933132317</v>
      </c>
      <c r="I27" s="22">
        <f>D27*Populations!J27/Populations!$E27</f>
        <v>202206.33011126291</v>
      </c>
      <c r="K27" s="22">
        <f t="shared" si="3"/>
        <v>197380.45124819828</v>
      </c>
      <c r="L27" s="22">
        <f>E27/E$4*Populations!F$4</f>
        <v>198296.0145897234</v>
      </c>
      <c r="M27" s="22">
        <f>F27/F$4*Populations!G$4</f>
        <v>199164.75497728778</v>
      </c>
      <c r="N27" s="22">
        <f>G27/G$4*Populations!H$4</f>
        <v>200105.22157780413</v>
      </c>
      <c r="O27" s="22">
        <f>H27/H$4*Populations!I$4</f>
        <v>201043.33081058212</v>
      </c>
      <c r="P27" s="22">
        <f>I27/I$4*Populations!J$4</f>
        <v>202032.80370209165</v>
      </c>
      <c r="R27" s="22">
        <f>L27/L$4*Quanta!B$14</f>
        <v>46250.990555516175</v>
      </c>
      <c r="S27" s="22">
        <f>M27/M$4*Quanta!J$14</f>
        <v>49668.549229943535</v>
      </c>
      <c r="T27" s="22">
        <f>N27/N$4*Quanta!K$14</f>
        <v>51924.107673126411</v>
      </c>
      <c r="U27" s="22">
        <f>O27/O$4*Quanta!L$14</f>
        <v>54135.375093779148</v>
      </c>
      <c r="V27" s="22">
        <f>P27/P$4*Quanta!M$14</f>
        <v>56450.088117951971</v>
      </c>
      <c r="X27" s="22">
        <f>K27/K$4*Quanta!B$14</f>
        <v>46381.688861208204</v>
      </c>
      <c r="Y27" s="22">
        <f>L27/L$4*Quanta!J$14</f>
        <v>49807.960302833657</v>
      </c>
      <c r="Z27" s="22">
        <f>M27/M$4*Quanta!K$14</f>
        <v>52051.844494534416</v>
      </c>
      <c r="AA27" s="22">
        <f>N27/N$4*Quanta!L$14</f>
        <v>54256.704221786131</v>
      </c>
      <c r="AB27" s="22">
        <f>O27/O$4*Quanta!M$14</f>
        <v>56557.80511511743</v>
      </c>
      <c r="AC27" s="22">
        <f>P27/P$4*Quanta!N$14</f>
        <v>59291.857231349808</v>
      </c>
      <c r="AE27" s="29">
        <f>Baselines!L27/X27-1</f>
        <v>0.17615096304424238</v>
      </c>
    </row>
    <row r="28" spans="1:31" x14ac:dyDescent="0.2">
      <c r="A28" s="20" t="s">
        <v>52</v>
      </c>
      <c r="B28" s="20" t="s">
        <v>53</v>
      </c>
      <c r="D28" s="22">
        <v>143482.58008042691</v>
      </c>
      <c r="E28" s="22">
        <f>D28*Populations!F28/Populations!$E28</f>
        <v>143991.6285593762</v>
      </c>
      <c r="F28" s="22">
        <f>D28*Populations!G28/Populations!$E28</f>
        <v>144495.56902383736</v>
      </c>
      <c r="G28" s="22">
        <f>D28*Populations!H28/Populations!$E28</f>
        <v>145029.38154331638</v>
      </c>
      <c r="H28" s="22">
        <f>D28*Populations!I28/Populations!$E28</f>
        <v>145589.79471218059</v>
      </c>
      <c r="I28" s="22">
        <f>D28*Populations!J28/Populations!$E28</f>
        <v>146168.98785328498</v>
      </c>
      <c r="K28" s="22">
        <f t="shared" si="3"/>
        <v>143482.58008042691</v>
      </c>
      <c r="L28" s="22">
        <f>E28/E$4*Populations!F$4</f>
        <v>143960.85485931943</v>
      </c>
      <c r="M28" s="22">
        <f>F28/F$4*Populations!G$4</f>
        <v>144438.04483676603</v>
      </c>
      <c r="N28" s="22">
        <f>G28/G$4*Populations!H$4</f>
        <v>144945.96292489851</v>
      </c>
      <c r="O28" s="22">
        <f>H28/H$4*Populations!I$4</f>
        <v>145484.40383311128</v>
      </c>
      <c r="P28" s="22">
        <f>I28/I$4*Populations!J$4</f>
        <v>146043.55073378223</v>
      </c>
      <c r="R28" s="22">
        <f>L28/L$4*Quanta!B$14</f>
        <v>33577.74059271226</v>
      </c>
      <c r="S28" s="22">
        <f>M28/M$4*Quanta!J$14</f>
        <v>36020.570715284499</v>
      </c>
      <c r="T28" s="22">
        <f>N28/N$4*Quanta!K$14</f>
        <v>37611.161399759454</v>
      </c>
      <c r="U28" s="22">
        <f>O28/O$4*Quanta!L$14</f>
        <v>39174.901947982289</v>
      </c>
      <c r="V28" s="22">
        <f>P28/P$4*Quanta!M$14</f>
        <v>40806.102558162165</v>
      </c>
      <c r="X28" s="22">
        <f>K28/K$4*Quanta!B$14</f>
        <v>33716.43110657089</v>
      </c>
      <c r="Y28" s="22">
        <f>L28/L$4*Quanta!J$14</f>
        <v>36160.063825945312</v>
      </c>
      <c r="Z28" s="22">
        <f>M28/M$4*Quanta!K$14</f>
        <v>37748.981489196209</v>
      </c>
      <c r="AA28" s="22">
        <f>N28/N$4*Quanta!L$14</f>
        <v>39300.774745152936</v>
      </c>
      <c r="AB28" s="22">
        <f>O28/O$4*Quanta!M$14</f>
        <v>40927.886173128638</v>
      </c>
      <c r="AC28" s="22">
        <f>P28/P$4*Quanta!N$14</f>
        <v>42860.333574518227</v>
      </c>
      <c r="AE28" s="29">
        <f>Baselines!L28/X28-1</f>
        <v>9.4563532820981955E-2</v>
      </c>
    </row>
    <row r="29" spans="1:31" x14ac:dyDescent="0.2">
      <c r="A29" s="20" t="s">
        <v>54</v>
      </c>
      <c r="B29" s="20" t="s">
        <v>55</v>
      </c>
      <c r="D29" s="22">
        <v>218720.28992546943</v>
      </c>
      <c r="E29" s="22">
        <f>D29*Populations!F29/Populations!$E29</f>
        <v>219242.00733897911</v>
      </c>
      <c r="F29" s="22">
        <f>D29*Populations!G29/Populations!$E29</f>
        <v>219680.70691992008</v>
      </c>
      <c r="G29" s="22">
        <f>D29*Populations!H29/Populations!$E29</f>
        <v>220162.45489914305</v>
      </c>
      <c r="H29" s="22">
        <f>D29*Populations!I29/Populations!$E29</f>
        <v>220612.27236267042</v>
      </c>
      <c r="I29" s="22">
        <f>D29*Populations!J29/Populations!$E29</f>
        <v>221016.36107017592</v>
      </c>
      <c r="K29" s="22">
        <f t="shared" si="3"/>
        <v>218720.28992546943</v>
      </c>
      <c r="L29" s="22">
        <f>E29/E$4*Populations!F$4</f>
        <v>219195.15122768158</v>
      </c>
      <c r="M29" s="22">
        <f>F29/F$4*Populations!G$4</f>
        <v>219593.25126874549</v>
      </c>
      <c r="N29" s="22">
        <f>G29/G$4*Populations!H$4</f>
        <v>220035.8209190506</v>
      </c>
      <c r="O29" s="22">
        <f>H29/H$4*Populations!I$4</f>
        <v>220452.57352276382</v>
      </c>
      <c r="P29" s="22">
        <f>I29/I$4*Populations!J$4</f>
        <v>220826.69254949456</v>
      </c>
      <c r="R29" s="22">
        <f>L29/L$4*Quanta!B$14</f>
        <v>51125.550305295124</v>
      </c>
      <c r="S29" s="22">
        <f>M29/M$4*Quanta!J$14</f>
        <v>54763.094064754769</v>
      </c>
      <c r="T29" s="22">
        <f>N29/N$4*Quanta!K$14</f>
        <v>57095.779746573266</v>
      </c>
      <c r="U29" s="22">
        <f>O29/O$4*Quanta!L$14</f>
        <v>59361.744107233884</v>
      </c>
      <c r="V29" s="22">
        <f>P29/P$4*Quanta!M$14</f>
        <v>61701.298129764058</v>
      </c>
      <c r="X29" s="22">
        <f>K29/K$4*Quanta!B$14</f>
        <v>51396.257181517496</v>
      </c>
      <c r="Y29" s="22">
        <f>L29/L$4*Quanta!J$14</f>
        <v>55057.402003316849</v>
      </c>
      <c r="Z29" s="22">
        <f>M29/M$4*Quanta!K$14</f>
        <v>57390.845927500755</v>
      </c>
      <c r="AA29" s="22">
        <f>N29/N$4*Quanta!L$14</f>
        <v>59660.704301816433</v>
      </c>
      <c r="AB29" s="22">
        <f>O29/O$4*Quanta!M$14</f>
        <v>62018.041783111417</v>
      </c>
      <c r="AC29" s="22">
        <f>P29/P$4*Quanta!N$14</f>
        <v>64807.419822884214</v>
      </c>
      <c r="AE29" s="29">
        <f>Baselines!L29/X29-1</f>
        <v>8.7085279149838879E-3</v>
      </c>
    </row>
    <row r="30" spans="1:31" x14ac:dyDescent="0.2">
      <c r="A30" s="20" t="s">
        <v>57</v>
      </c>
      <c r="B30" s="20" t="s">
        <v>58</v>
      </c>
      <c r="D30" s="22">
        <v>128064.93251317131</v>
      </c>
      <c r="E30" s="22">
        <f>D30*Populations!F30/Populations!$E30</f>
        <v>128346.52532467974</v>
      </c>
      <c r="F30" s="22">
        <f>D30*Populations!G30/Populations!$E30</f>
        <v>128618.23713555116</v>
      </c>
      <c r="G30" s="22">
        <f>D30*Populations!H30/Populations!$E30</f>
        <v>128896.20525838371</v>
      </c>
      <c r="H30" s="22">
        <f>D30*Populations!I30/Populations!$E30</f>
        <v>129171.4019181107</v>
      </c>
      <c r="I30" s="22">
        <f>D30*Populations!J30/Populations!$E30</f>
        <v>129436.61624399755</v>
      </c>
      <c r="K30" s="22">
        <f t="shared" si="3"/>
        <v>128064.93251317131</v>
      </c>
      <c r="L30" s="22">
        <f>E30/E$4*Populations!F$4</f>
        <v>128319.09527535546</v>
      </c>
      <c r="M30" s="22">
        <f>F30/F$4*Populations!G$4</f>
        <v>128567.0337693597</v>
      </c>
      <c r="N30" s="22">
        <f>G30/G$4*Populations!H$4</f>
        <v>128822.0661891307</v>
      </c>
      <c r="O30" s="22">
        <f>H30/H$4*Populations!I$4</f>
        <v>129077.89613615892</v>
      </c>
      <c r="P30" s="22">
        <f>I30/I$4*Populations!J$4</f>
        <v>129325.53826132636</v>
      </c>
      <c r="R30" s="22">
        <f>L30/L$4*Quanta!B$14</f>
        <v>29929.422817458977</v>
      </c>
      <c r="S30" s="22">
        <f>M30/M$4*Quanta!J$14</f>
        <v>32062.590827626442</v>
      </c>
      <c r="T30" s="22">
        <f>N30/N$4*Quanta!K$14</f>
        <v>33427.267828082433</v>
      </c>
      <c r="U30" s="22">
        <f>O30/O$4*Quanta!L$14</f>
        <v>34757.085925075742</v>
      </c>
      <c r="V30" s="22">
        <f>P30/P$4*Quanta!M$14</f>
        <v>36134.914216793892</v>
      </c>
      <c r="X30" s="22">
        <f>K30/K$4*Quanta!B$14</f>
        <v>30093.49617094747</v>
      </c>
      <c r="Y30" s="22">
        <f>L30/L$4*Quanta!J$14</f>
        <v>32231.169228459428</v>
      </c>
      <c r="Z30" s="22">
        <f>M30/M$4*Quanta!K$14</f>
        <v>33601.081926616091</v>
      </c>
      <c r="AA30" s="22">
        <f>N30/N$4*Quanta!L$14</f>
        <v>34928.927328092759</v>
      </c>
      <c r="AB30" s="22">
        <f>O30/O$4*Quanta!M$14</f>
        <v>36312.383330021825</v>
      </c>
      <c r="AC30" s="22">
        <f>P30/P$4*Quanta!N$14</f>
        <v>37953.991680800711</v>
      </c>
      <c r="AE30" s="29">
        <f>Baselines!L30/X30-1</f>
        <v>3.6093634576412459E-2</v>
      </c>
    </row>
    <row r="31" spans="1:31" x14ac:dyDescent="0.2">
      <c r="A31" s="20" t="s">
        <v>59</v>
      </c>
      <c r="B31" s="20" t="s">
        <v>60</v>
      </c>
      <c r="D31" s="22">
        <v>268259.74596147286</v>
      </c>
      <c r="E31" s="22">
        <f>D31*Populations!F31/Populations!$E31</f>
        <v>268893.02929269412</v>
      </c>
      <c r="F31" s="22">
        <f>D31*Populations!G31/Populations!$E31</f>
        <v>269540.87355155119</v>
      </c>
      <c r="G31" s="22">
        <f>D31*Populations!H31/Populations!$E31</f>
        <v>270238.25415668951</v>
      </c>
      <c r="H31" s="22">
        <f>D31*Populations!I31/Populations!$E31</f>
        <v>270956.52991947724</v>
      </c>
      <c r="I31" s="22">
        <f>D31*Populations!J31/Populations!$E31</f>
        <v>271674.24700166786</v>
      </c>
      <c r="K31" s="22">
        <f t="shared" si="3"/>
        <v>268259.74596147286</v>
      </c>
      <c r="L31" s="22">
        <f>E31/E$4*Populations!F$4</f>
        <v>268835.56183077575</v>
      </c>
      <c r="M31" s="22">
        <f>F31/F$4*Populations!G$4</f>
        <v>269433.56839514885</v>
      </c>
      <c r="N31" s="22">
        <f>G31/G$4*Populations!H$4</f>
        <v>270082.81736474071</v>
      </c>
      <c r="O31" s="22">
        <f>H31/H$4*Populations!I$4</f>
        <v>270760.38741557277</v>
      </c>
      <c r="P31" s="22">
        <f>I31/I$4*Populations!J$4</f>
        <v>271441.10565282597</v>
      </c>
      <c r="R31" s="22">
        <f>L31/L$4*Quanta!B$14</f>
        <v>62703.78684588286</v>
      </c>
      <c r="S31" s="22">
        <f>M31/M$4*Quanta!J$14</f>
        <v>67192.483216018314</v>
      </c>
      <c r="T31" s="22">
        <f>N31/N$4*Quanta!K$14</f>
        <v>70082.17566204512</v>
      </c>
      <c r="U31" s="22">
        <f>O31/O$4*Quanta!L$14</f>
        <v>72908.238607970125</v>
      </c>
      <c r="V31" s="22">
        <f>P31/P$4*Quanta!M$14</f>
        <v>75843.496957705676</v>
      </c>
      <c r="X31" s="22">
        <f>K31/K$4*Quanta!B$14</f>
        <v>63037.347379077706</v>
      </c>
      <c r="Y31" s="22">
        <f>L31/L$4*Quanta!J$14</f>
        <v>67526.072167217426</v>
      </c>
      <c r="Z31" s="22">
        <f>M31/M$4*Quanta!K$14</f>
        <v>70416.646787284772</v>
      </c>
      <c r="AA31" s="22">
        <f>N31/N$4*Quanta!L$14</f>
        <v>73230.490546933492</v>
      </c>
      <c r="AB31" s="22">
        <f>O31/O$4*Quanta!M$14</f>
        <v>76170.70987931329</v>
      </c>
      <c r="AC31" s="22">
        <f>P31/P$4*Quanta!N$14</f>
        <v>79661.554896891583</v>
      </c>
      <c r="AE31" s="29">
        <f>Baselines!L31/X31-1</f>
        <v>4.551714466581136E-2</v>
      </c>
    </row>
    <row r="32" spans="1:31" x14ac:dyDescent="0.2">
      <c r="A32" s="20" t="s">
        <v>61</v>
      </c>
      <c r="B32" s="20" t="s">
        <v>62</v>
      </c>
      <c r="D32" s="22">
        <v>182185.61111269053</v>
      </c>
      <c r="E32" s="22">
        <f>D32*Populations!F32/Populations!$E32</f>
        <v>182323.74213639289</v>
      </c>
      <c r="F32" s="22">
        <f>D32*Populations!G32/Populations!$E32</f>
        <v>182485.7892572314</v>
      </c>
      <c r="G32" s="22">
        <f>D32*Populations!H32/Populations!$E32</f>
        <v>182632.87369124862</v>
      </c>
      <c r="H32" s="22">
        <f>D32*Populations!I32/Populations!$E32</f>
        <v>182791.00611213339</v>
      </c>
      <c r="I32" s="22">
        <f>D32*Populations!J32/Populations!$E32</f>
        <v>182958.32522851191</v>
      </c>
      <c r="K32" s="22">
        <f t="shared" si="3"/>
        <v>182185.61111269053</v>
      </c>
      <c r="L32" s="22">
        <f>E32/E$4*Populations!F$4</f>
        <v>182284.77614781517</v>
      </c>
      <c r="M32" s="22">
        <f>F32/F$4*Populations!G$4</f>
        <v>182413.14103175286</v>
      </c>
      <c r="N32" s="22">
        <f>G32/G$4*Populations!H$4</f>
        <v>182527.82613578858</v>
      </c>
      <c r="O32" s="22">
        <f>H32/H$4*Populations!I$4</f>
        <v>182658.68567814826</v>
      </c>
      <c r="P32" s="22">
        <f>I32/I$4*Populations!J$4</f>
        <v>182801.31678477317</v>
      </c>
      <c r="R32" s="22">
        <f>L32/L$4*Quanta!B$14</f>
        <v>42516.494733746935</v>
      </c>
      <c r="S32" s="22">
        <f>M32/M$4*Quanta!J$14</f>
        <v>45490.960870850126</v>
      </c>
      <c r="T32" s="22">
        <f>N32/N$4*Quanta!K$14</f>
        <v>47363.05441150791</v>
      </c>
      <c r="U32" s="22">
        <f>O32/O$4*Quanta!L$14</f>
        <v>49184.901699821923</v>
      </c>
      <c r="V32" s="22">
        <f>P32/P$4*Quanta!M$14</f>
        <v>51076.608607551898</v>
      </c>
      <c r="X32" s="22">
        <f>K32/K$4*Quanta!B$14</f>
        <v>42811.110604830079</v>
      </c>
      <c r="Y32" s="22">
        <f>L32/L$4*Quanta!J$14</f>
        <v>45786.260066629824</v>
      </c>
      <c r="Z32" s="22">
        <f>M32/M$4*Quanta!K$14</f>
        <v>47673.79876940151</v>
      </c>
      <c r="AA32" s="22">
        <f>N32/N$4*Quanta!L$14</f>
        <v>49490.753898415889</v>
      </c>
      <c r="AB32" s="22">
        <f>O32/O$4*Quanta!M$14</f>
        <v>51385.809743182137</v>
      </c>
      <c r="AC32" s="22">
        <f>P32/P$4*Quanta!N$14</f>
        <v>53647.869939416705</v>
      </c>
      <c r="AE32" s="29">
        <f>Baselines!L32/X32-1</f>
        <v>4.0569553143137371E-2</v>
      </c>
    </row>
    <row r="33" spans="1:31" x14ac:dyDescent="0.2">
      <c r="A33" s="20" t="s">
        <v>63</v>
      </c>
      <c r="B33" s="20" t="s">
        <v>64</v>
      </c>
      <c r="D33" s="22">
        <v>146029.50691572682</v>
      </c>
      <c r="E33" s="22">
        <f>D33*Populations!F33/Populations!$E33</f>
        <v>146416.84645277279</v>
      </c>
      <c r="F33" s="22">
        <f>D33*Populations!G33/Populations!$E33</f>
        <v>146782.16718317347</v>
      </c>
      <c r="G33" s="22">
        <f>D33*Populations!H33/Populations!$E33</f>
        <v>147138.43391379013</v>
      </c>
      <c r="H33" s="22">
        <f>D33*Populations!I33/Populations!$E33</f>
        <v>147411.01212381796</v>
      </c>
      <c r="I33" s="22">
        <f>D33*Populations!J33/Populations!$E33</f>
        <v>147678.02075771772</v>
      </c>
      <c r="K33" s="22">
        <f t="shared" si="3"/>
        <v>146029.50691572682</v>
      </c>
      <c r="L33" s="22">
        <f>E33/E$4*Populations!F$4</f>
        <v>146385.55443836143</v>
      </c>
      <c r="M33" s="22">
        <f>F33/F$4*Populations!G$4</f>
        <v>146723.73269344607</v>
      </c>
      <c r="N33" s="22">
        <f>G33/G$4*Populations!H$4</f>
        <v>147053.80220163192</v>
      </c>
      <c r="O33" s="22">
        <f>H33/H$4*Populations!I$4</f>
        <v>147304.30288514544</v>
      </c>
      <c r="P33" s="22">
        <f>I33/I$4*Populations!J$4</f>
        <v>147551.28863888889</v>
      </c>
      <c r="R33" s="22">
        <f>L33/L$4*Quanta!B$14</f>
        <v>34143.282757350637</v>
      </c>
      <c r="S33" s="22">
        <f>M33/M$4*Quanta!J$14</f>
        <v>36590.585223357193</v>
      </c>
      <c r="T33" s="22">
        <f>N33/N$4*Quanta!K$14</f>
        <v>38158.112012540914</v>
      </c>
      <c r="U33" s="22">
        <f>O33/O$4*Quanta!L$14</f>
        <v>39664.950125245654</v>
      </c>
      <c r="V33" s="22">
        <f>P33/P$4*Quanta!M$14</f>
        <v>41227.380370687839</v>
      </c>
      <c r="X33" s="22">
        <f>K33/K$4*Quanta!B$14</f>
        <v>34314.923851318934</v>
      </c>
      <c r="Y33" s="22">
        <f>L33/L$4*Quanta!J$14</f>
        <v>36769.099467075539</v>
      </c>
      <c r="Z33" s="22">
        <f>M33/M$4*Quanta!K$14</f>
        <v>38346.347568814679</v>
      </c>
      <c r="AA33" s="22">
        <f>N33/N$4*Quanta!L$14</f>
        <v>39872.296124170629</v>
      </c>
      <c r="AB33" s="22">
        <f>O33/O$4*Quanta!M$14</f>
        <v>41439.86284750593</v>
      </c>
      <c r="AC33" s="22">
        <f>P33/P$4*Quanta!N$14</f>
        <v>43302.81904704425</v>
      </c>
      <c r="AE33" s="29">
        <f>Baselines!L33/X33-1</f>
        <v>1.5318804940137154E-2</v>
      </c>
    </row>
    <row r="34" spans="1:31" x14ac:dyDescent="0.2">
      <c r="A34" s="20" t="s">
        <v>65</v>
      </c>
      <c r="B34" s="20" t="s">
        <v>66</v>
      </c>
      <c r="D34" s="22">
        <v>585783.05343967851</v>
      </c>
      <c r="E34" s="22">
        <f>D34*Populations!F34/Populations!$E34</f>
        <v>587039.23460692249</v>
      </c>
      <c r="F34" s="22">
        <f>D34*Populations!G34/Populations!$E34</f>
        <v>588200.02571545122</v>
      </c>
      <c r="G34" s="22">
        <f>D34*Populations!H34/Populations!$E34</f>
        <v>589379.72692832444</v>
      </c>
      <c r="H34" s="22">
        <f>D34*Populations!I34/Populations!$E34</f>
        <v>590405.53043854167</v>
      </c>
      <c r="I34" s="22">
        <f>D34*Populations!J34/Populations!$E34</f>
        <v>591407.04085759493</v>
      </c>
      <c r="K34" s="22">
        <f t="shared" si="3"/>
        <v>585783.05343967851</v>
      </c>
      <c r="L34" s="22">
        <f>E34/E$4*Populations!F$4</f>
        <v>586913.7733595703</v>
      </c>
      <c r="M34" s="22">
        <f>F34/F$4*Populations!G$4</f>
        <v>587965.8612456118</v>
      </c>
      <c r="N34" s="22">
        <f>G34/G$4*Populations!H$4</f>
        <v>589040.72498250718</v>
      </c>
      <c r="O34" s="22">
        <f>H34/H$4*Populations!I$4</f>
        <v>589978.14225530194</v>
      </c>
      <c r="P34" s="22">
        <f>I34/I$4*Populations!J$4</f>
        <v>590899.51599374844</v>
      </c>
      <c r="R34" s="22">
        <f>L34/L$4*Quanta!B$14</f>
        <v>136893.0356201049</v>
      </c>
      <c r="S34" s="22">
        <f>M34/M$4*Quanta!J$14</f>
        <v>146629.4140654259</v>
      </c>
      <c r="T34" s="22">
        <f>N34/N$4*Quanta!K$14</f>
        <v>152846.65630754689</v>
      </c>
      <c r="U34" s="22">
        <f>O34/O$4*Quanta!L$14</f>
        <v>158864.69797007882</v>
      </c>
      <c r="V34" s="22">
        <f>P34/P$4*Quanta!M$14</f>
        <v>165103.53336425498</v>
      </c>
      <c r="X34" s="22">
        <f>K34/K$4*Quanta!B$14</f>
        <v>137650.95354171086</v>
      </c>
      <c r="Y34" s="22">
        <f>L34/L$4*Quanta!J$14</f>
        <v>147420.90497967464</v>
      </c>
      <c r="Z34" s="22">
        <f>M34/M$4*Quanta!K$14</f>
        <v>153665.27868418119</v>
      </c>
      <c r="AA34" s="22">
        <f>N34/N$4*Quanta!L$14</f>
        <v>159713.01567228732</v>
      </c>
      <c r="AB34" s="22">
        <f>O34/O$4*Quanta!M$14</f>
        <v>165973.51753634019</v>
      </c>
      <c r="AC34" s="22">
        <f>P34/P$4*Quanta!N$14</f>
        <v>173415.05487414225</v>
      </c>
      <c r="AE34" s="29">
        <f>Baselines!L34/X34-1</f>
        <v>3.3694313801581721E-2</v>
      </c>
    </row>
    <row r="35" spans="1:31" x14ac:dyDescent="0.2">
      <c r="A35" s="20" t="s">
        <v>67</v>
      </c>
      <c r="B35" s="20" t="s">
        <v>68</v>
      </c>
      <c r="D35" s="22">
        <v>318039.00840861147</v>
      </c>
      <c r="E35" s="22">
        <f>D35*Populations!F35/Populations!$E35</f>
        <v>320706.30578380317</v>
      </c>
      <c r="F35" s="22">
        <f>D35*Populations!G35/Populations!$E35</f>
        <v>323165.57029329543</v>
      </c>
      <c r="G35" s="22">
        <f>D35*Populations!H35/Populations!$E35</f>
        <v>325502.64550357475</v>
      </c>
      <c r="H35" s="22">
        <f>D35*Populations!I35/Populations!$E35</f>
        <v>327606.31644556549</v>
      </c>
      <c r="I35" s="22">
        <f>D35*Populations!J35/Populations!$E35</f>
        <v>329618.77372047759</v>
      </c>
      <c r="K35" s="22">
        <f t="shared" si="3"/>
        <v>318039.00840861147</v>
      </c>
      <c r="L35" s="22">
        <f>E35/E$4*Populations!F$4</f>
        <v>320637.76485708926</v>
      </c>
      <c r="M35" s="22">
        <f>F35/F$4*Populations!G$4</f>
        <v>323036.91695917485</v>
      </c>
      <c r="N35" s="22">
        <f>G35/G$4*Populations!H$4</f>
        <v>325315.42150323547</v>
      </c>
      <c r="O35" s="22">
        <f>H35/H$4*Populations!I$4</f>
        <v>327369.16577338334</v>
      </c>
      <c r="P35" s="22">
        <f>I35/I$4*Populations!J$4</f>
        <v>329335.90640288329</v>
      </c>
      <c r="R35" s="22">
        <f>L35/L$4*Quanta!B$14</f>
        <v>74786.244518479594</v>
      </c>
      <c r="S35" s="22">
        <f>M35/M$4*Quanta!J$14</f>
        <v>80560.313067970594</v>
      </c>
      <c r="T35" s="22">
        <f>N35/N$4*Quanta!K$14</f>
        <v>84414.153916991781</v>
      </c>
      <c r="U35" s="22">
        <f>O35/O$4*Quanta!L$14</f>
        <v>88151.407519094122</v>
      </c>
      <c r="V35" s="22">
        <f>P35/P$4*Quanta!M$14</f>
        <v>92019.912589352796</v>
      </c>
      <c r="X35" s="22">
        <f>K35/K$4*Quanta!B$14</f>
        <v>74734.788782027623</v>
      </c>
      <c r="Y35" s="22">
        <f>L35/L$4*Quanta!J$14</f>
        <v>80537.740996126246</v>
      </c>
      <c r="Z35" s="22">
        <f>M35/M$4*Quanta!K$14</f>
        <v>84425.918478750405</v>
      </c>
      <c r="AA35" s="22">
        <f>N35/N$4*Quanta!L$14</f>
        <v>88206.306982468799</v>
      </c>
      <c r="AB35" s="22">
        <f>O35/O$4*Quanta!M$14</f>
        <v>92095.974553635955</v>
      </c>
      <c r="AC35" s="22">
        <f>P35/P$4*Quanta!N$14</f>
        <v>96652.311831451239</v>
      </c>
      <c r="AE35" s="29">
        <f>Baselines!L35/X35-1</f>
        <v>3.1179717427919584E-2</v>
      </c>
    </row>
    <row r="36" spans="1:31" x14ac:dyDescent="0.2">
      <c r="A36" s="20" t="s">
        <v>69</v>
      </c>
      <c r="B36" s="20" t="s">
        <v>70</v>
      </c>
      <c r="D36" s="22">
        <v>262523.03935785859</v>
      </c>
      <c r="E36" s="22">
        <f>D36*Populations!F36/Populations!$E36</f>
        <v>263612.31137618225</v>
      </c>
      <c r="F36" s="22">
        <f>D36*Populations!G36/Populations!$E36</f>
        <v>264724.48228132143</v>
      </c>
      <c r="G36" s="22">
        <f>D36*Populations!H36/Populations!$E36</f>
        <v>265853.20078369777</v>
      </c>
      <c r="H36" s="22">
        <f>D36*Populations!I36/Populations!$E36</f>
        <v>266965.44983026839</v>
      </c>
      <c r="I36" s="22">
        <f>D36*Populations!J36/Populations!$E36</f>
        <v>268063.5219527338</v>
      </c>
      <c r="K36" s="22">
        <f t="shared" si="3"/>
        <v>262523.03935785859</v>
      </c>
      <c r="L36" s="22">
        <f>E36/E$4*Populations!F$4</f>
        <v>263555.97250229964</v>
      </c>
      <c r="M36" s="22">
        <f>F36/F$4*Populations!G$4</f>
        <v>264619.09454698471</v>
      </c>
      <c r="N36" s="22">
        <f>G36/G$4*Populations!H$4</f>
        <v>265700.28620545613</v>
      </c>
      <c r="O36" s="22">
        <f>H36/H$4*Populations!I$4</f>
        <v>266772.19642611075</v>
      </c>
      <c r="P36" s="22">
        <f>I36/I$4*Populations!J$4</f>
        <v>267833.47920200159</v>
      </c>
      <c r="R36" s="22">
        <f>L36/L$4*Quanta!B$14</f>
        <v>61472.364032501682</v>
      </c>
      <c r="S36" s="22">
        <f>M36/M$4*Quanta!J$14</f>
        <v>65991.829358506802</v>
      </c>
      <c r="T36" s="22">
        <f>N36/N$4*Quanta!K$14</f>
        <v>68944.978851281019</v>
      </c>
      <c r="U36" s="22">
        <f>O36/O$4*Quanta!L$14</f>
        <v>71834.32974320119</v>
      </c>
      <c r="V36" s="22">
        <f>P36/P$4*Quanta!M$14</f>
        <v>74835.488221926396</v>
      </c>
      <c r="X36" s="22">
        <f>K36/K$4*Quanta!B$14</f>
        <v>61689.300299976181</v>
      </c>
      <c r="Y36" s="22">
        <f>L36/L$4*Quanta!J$14</f>
        <v>66199.945788772151</v>
      </c>
      <c r="Z36" s="22">
        <f>M36/M$4*Quanta!K$14</f>
        <v>69158.380764783855</v>
      </c>
      <c r="AA36" s="22">
        <f>N36/N$4*Quanta!L$14</f>
        <v>72042.207227901701</v>
      </c>
      <c r="AB36" s="22">
        <f>O36/O$4*Quanta!M$14</f>
        <v>75048.746132321961</v>
      </c>
      <c r="AC36" s="22">
        <f>P36/P$4*Quanta!N$14</f>
        <v>78602.801721433352</v>
      </c>
      <c r="AE36" s="29">
        <f>Baselines!L36/X36-1</f>
        <v>3.5861276394728359E-2</v>
      </c>
    </row>
    <row r="37" spans="1:31" x14ac:dyDescent="0.2">
      <c r="A37" s="20" t="s">
        <v>71</v>
      </c>
      <c r="B37" s="20" t="s">
        <v>72</v>
      </c>
      <c r="D37" s="22">
        <v>331174.37376694003</v>
      </c>
      <c r="E37" s="22">
        <f>D37*Populations!F37/Populations!$E37</f>
        <v>334723.11556419107</v>
      </c>
      <c r="F37" s="22">
        <f>D37*Populations!G37/Populations!$E37</f>
        <v>338077.10421160382</v>
      </c>
      <c r="G37" s="22">
        <f>D37*Populations!H37/Populations!$E37</f>
        <v>341381.45658613933</v>
      </c>
      <c r="H37" s="22">
        <f>D37*Populations!I37/Populations!$E37</f>
        <v>344561.3298818866</v>
      </c>
      <c r="I37" s="22">
        <f>D37*Populations!J37/Populations!$E37</f>
        <v>347666.18038305687</v>
      </c>
      <c r="K37" s="22">
        <f t="shared" si="3"/>
        <v>331174.37376694003</v>
      </c>
      <c r="L37" s="22">
        <f>E37/E$4*Populations!F$4</f>
        <v>334651.57898346416</v>
      </c>
      <c r="M37" s="22">
        <f>F37/F$4*Populations!G$4</f>
        <v>337942.51454412413</v>
      </c>
      <c r="N37" s="22">
        <f>G37/G$4*Populations!H$4</f>
        <v>341185.09934349748</v>
      </c>
      <c r="O37" s="22">
        <f>H37/H$4*Populations!I$4</f>
        <v>344311.90565870306</v>
      </c>
      <c r="P37" s="22">
        <f>I37/I$4*Populations!J$4</f>
        <v>347367.82541148417</v>
      </c>
      <c r="R37" s="22">
        <f>L37/L$4*Quanta!B$14</f>
        <v>78054.856780540227</v>
      </c>
      <c r="S37" s="22">
        <f>M37/M$4*Quanta!J$14</f>
        <v>84277.534056865974</v>
      </c>
      <c r="T37" s="22">
        <f>N37/N$4*Quanta!K$14</f>
        <v>88532.081747251825</v>
      </c>
      <c r="U37" s="22">
        <f>O37/O$4*Quanta!L$14</f>
        <v>92713.615950033214</v>
      </c>
      <c r="V37" s="22">
        <f>P37/P$4*Quanta!M$14</f>
        <v>97058.220222167947</v>
      </c>
      <c r="X37" s="22">
        <f>K37/K$4*Quanta!B$14</f>
        <v>77821.418816945254</v>
      </c>
      <c r="Y37" s="22">
        <f>L37/L$4*Quanta!J$14</f>
        <v>84057.728521553523</v>
      </c>
      <c r="Z37" s="22">
        <f>M37/M$4*Quanta!K$14</f>
        <v>88321.506569516598</v>
      </c>
      <c r="AA37" s="22">
        <f>N37/N$4*Quanta!L$14</f>
        <v>92509.225266584355</v>
      </c>
      <c r="AB37" s="22">
        <f>O37/O$4*Quanta!M$14</f>
        <v>96862.331023589548</v>
      </c>
      <c r="AC37" s="22">
        <f>P37/P$4*Quanta!N$14</f>
        <v>101944.25426789706</v>
      </c>
      <c r="AE37" s="29">
        <f>Baselines!L37/X37-1</f>
        <v>6.8547878083650371E-2</v>
      </c>
    </row>
    <row r="38" spans="1:31" x14ac:dyDescent="0.2">
      <c r="A38" s="20" t="s">
        <v>73</v>
      </c>
      <c r="B38" s="20" t="s">
        <v>74</v>
      </c>
      <c r="D38" s="22">
        <v>145690.76675211021</v>
      </c>
      <c r="E38" s="22">
        <f>D38*Populations!F38/Populations!$E38</f>
        <v>146197.58876792502</v>
      </c>
      <c r="F38" s="22">
        <f>D38*Populations!G38/Populations!$E38</f>
        <v>146734.70869226311</v>
      </c>
      <c r="G38" s="22">
        <f>D38*Populations!H38/Populations!$E38</f>
        <v>147234.11137871066</v>
      </c>
      <c r="H38" s="22">
        <f>D38*Populations!I38/Populations!$E38</f>
        <v>147749.09335032193</v>
      </c>
      <c r="I38" s="22">
        <f>D38*Populations!J38/Populations!$E38</f>
        <v>148256.34977987473</v>
      </c>
      <c r="K38" s="22">
        <f t="shared" si="3"/>
        <v>145690.76675211021</v>
      </c>
      <c r="L38" s="22">
        <f>E38/E$4*Populations!F$4</f>
        <v>146166.34361297553</v>
      </c>
      <c r="M38" s="22">
        <f>F38/F$4*Populations!G$4</f>
        <v>146676.2930959255</v>
      </c>
      <c r="N38" s="22">
        <f>G38/G$4*Populations!H$4</f>
        <v>147149.42463437998</v>
      </c>
      <c r="O38" s="22">
        <f>H38/H$4*Populations!I$4</f>
        <v>147642.13937830305</v>
      </c>
      <c r="P38" s="22">
        <f>I38/I$4*Populations!J$4</f>
        <v>148129.12135928083</v>
      </c>
      <c r="R38" s="22">
        <f>L38/L$4*Quanta!B$14</f>
        <v>34092.153551170843</v>
      </c>
      <c r="S38" s="22">
        <f>M38/M$4*Quanta!J$14</f>
        <v>36578.754535818283</v>
      </c>
      <c r="T38" s="22">
        <f>N38/N$4*Quanta!K$14</f>
        <v>38182.924505962263</v>
      </c>
      <c r="U38" s="22">
        <f>O38/O$4*Quanta!L$14</f>
        <v>39755.920092783083</v>
      </c>
      <c r="V38" s="22">
        <f>P38/P$4*Quanta!M$14</f>
        <v>41388.832904067815</v>
      </c>
      <c r="X38" s="22">
        <f>K38/K$4*Quanta!B$14</f>
        <v>34235.324576039617</v>
      </c>
      <c r="Y38" s="22">
        <f>L38/L$4*Quanta!J$14</f>
        <v>36714.038128039741</v>
      </c>
      <c r="Z38" s="22">
        <f>M38/M$4*Quanta!K$14</f>
        <v>38333.949197660579</v>
      </c>
      <c r="AA38" s="22">
        <f>N38/N$4*Quanta!L$14</f>
        <v>39898.223273945492</v>
      </c>
      <c r="AB38" s="22">
        <f>O38/O$4*Quanta!M$14</f>
        <v>41534.903505973656</v>
      </c>
      <c r="AC38" s="22">
        <f>P38/P$4*Quanta!N$14</f>
        <v>43472.399305959043</v>
      </c>
      <c r="AE38" s="29">
        <f>Baselines!L38/X38-1</f>
        <v>8.5828672877084289E-2</v>
      </c>
    </row>
    <row r="39" spans="1:31" x14ac:dyDescent="0.2">
      <c r="A39" s="20" t="s">
        <v>75</v>
      </c>
      <c r="B39" s="20" t="s">
        <v>76</v>
      </c>
      <c r="D39" s="22">
        <v>172901.09212488733</v>
      </c>
      <c r="E39" s="22">
        <f>D39*Populations!F39/Populations!$E39</f>
        <v>174386.63904702052</v>
      </c>
      <c r="F39" s="22">
        <f>D39*Populations!G39/Populations!$E39</f>
        <v>175791.72788083734</v>
      </c>
      <c r="G39" s="22">
        <f>D39*Populations!H39/Populations!$E39</f>
        <v>177163.32256050379</v>
      </c>
      <c r="H39" s="22">
        <f>D39*Populations!I39/Populations!$E39</f>
        <v>178431.94837163357</v>
      </c>
      <c r="I39" s="22">
        <f>D39*Populations!J39/Populations!$E39</f>
        <v>179584.99403614373</v>
      </c>
      <c r="K39" s="22">
        <f t="shared" si="3"/>
        <v>172901.09212488733</v>
      </c>
      <c r="L39" s="22">
        <f>E39/E$4*Populations!F$4</f>
        <v>174349.36936559787</v>
      </c>
      <c r="M39" s="22">
        <f>F39/F$4*Populations!G$4</f>
        <v>175721.74458440463</v>
      </c>
      <c r="N39" s="22">
        <f>G39/G$4*Populations!H$4</f>
        <v>177061.42100479797</v>
      </c>
      <c r="O39" s="22">
        <f>H39/H$4*Populations!I$4</f>
        <v>178302.78341244045</v>
      </c>
      <c r="P39" s="22">
        <f>I39/I$4*Populations!J$4</f>
        <v>179430.88046739943</v>
      </c>
      <c r="R39" s="22">
        <f>L39/L$4*Quanta!B$14</f>
        <v>40665.623323658932</v>
      </c>
      <c r="S39" s="22">
        <f>M39/M$4*Quanta!J$14</f>
        <v>43822.232114599625</v>
      </c>
      <c r="T39" s="22">
        <f>N39/N$4*Quanta!K$14</f>
        <v>45944.609623468597</v>
      </c>
      <c r="U39" s="22">
        <f>O39/O$4*Quanta!L$14</f>
        <v>48011.978419675375</v>
      </c>
      <c r="V39" s="22">
        <f>P39/P$4*Quanta!M$14</f>
        <v>50134.873287221235</v>
      </c>
      <c r="X39" s="22">
        <f>K39/K$4*Quanta!B$14</f>
        <v>40629.376455399215</v>
      </c>
      <c r="Y39" s="22">
        <f>L39/L$4*Quanta!J$14</f>
        <v>43793.045897332042</v>
      </c>
      <c r="Z39" s="22">
        <f>M39/M$4*Quanta!K$14</f>
        <v>45924.997746005734</v>
      </c>
      <c r="AA39" s="22">
        <f>N39/N$4*Quanta!L$14</f>
        <v>48008.588045820718</v>
      </c>
      <c r="AB39" s="22">
        <f>O39/O$4*Quanta!M$14</f>
        <v>50160.400919864762</v>
      </c>
      <c r="AC39" s="22">
        <f>P39/P$4*Quanta!N$14</f>
        <v>52658.72646729149</v>
      </c>
      <c r="AE39" s="29">
        <f>Baselines!L39/X39-1</f>
        <v>0.12035905303965277</v>
      </c>
    </row>
    <row r="40" spans="1:31" x14ac:dyDescent="0.2">
      <c r="A40" s="20" t="s">
        <v>77</v>
      </c>
      <c r="B40" s="20" t="s">
        <v>78</v>
      </c>
      <c r="D40" s="22">
        <v>184617.90674694255</v>
      </c>
      <c r="E40" s="22">
        <f>D40*Populations!F40/Populations!$E40</f>
        <v>184641.2460159185</v>
      </c>
      <c r="F40" s="22">
        <f>D40*Populations!G40/Populations!$E40</f>
        <v>184709.5477001275</v>
      </c>
      <c r="G40" s="22">
        <f>D40*Populations!H40/Populations!$E40</f>
        <v>184812.113861594</v>
      </c>
      <c r="H40" s="22">
        <f>D40*Populations!I40/Populations!$E40</f>
        <v>184913.8381952944</v>
      </c>
      <c r="I40" s="22">
        <f>D40*Populations!J40/Populations!$E40</f>
        <v>185013.41853513863</v>
      </c>
      <c r="K40" s="22">
        <f t="shared" si="3"/>
        <v>184617.90674694255</v>
      </c>
      <c r="L40" s="22">
        <f>E40/E$4*Populations!F$4</f>
        <v>184601.78473348249</v>
      </c>
      <c r="M40" s="22">
        <f>F40/F$4*Populations!G$4</f>
        <v>184636.0141887019</v>
      </c>
      <c r="N40" s="22">
        <f>G40/G$4*Populations!H$4</f>
        <v>184705.81284147542</v>
      </c>
      <c r="O40" s="22">
        <f>H40/H$4*Populations!I$4</f>
        <v>184779.98106610475</v>
      </c>
      <c r="P40" s="22">
        <f>I40/I$4*Populations!J$4</f>
        <v>184854.64648211122</v>
      </c>
      <c r="R40" s="22">
        <f>L40/L$4*Quanta!B$14</f>
        <v>43056.918818590348</v>
      </c>
      <c r="S40" s="22">
        <f>M40/M$4*Quanta!J$14</f>
        <v>46045.31038334511</v>
      </c>
      <c r="T40" s="22">
        <f>N40/N$4*Quanta!K$14</f>
        <v>47928.207161271363</v>
      </c>
      <c r="U40" s="22">
        <f>O40/O$4*Quanta!L$14</f>
        <v>49756.107524201769</v>
      </c>
      <c r="V40" s="22">
        <f>P40/P$4*Quanta!M$14</f>
        <v>51650.330499373275</v>
      </c>
      <c r="X40" s="22">
        <f>K40/K$4*Quanta!B$14</f>
        <v>43382.666595369861</v>
      </c>
      <c r="Y40" s="22">
        <f>L40/L$4*Quanta!J$14</f>
        <v>46368.245901771377</v>
      </c>
      <c r="Z40" s="22">
        <f>M40/M$4*Quanta!K$14</f>
        <v>48254.748184421158</v>
      </c>
      <c r="AA40" s="22">
        <f>N40/N$4*Quanta!L$14</f>
        <v>50081.295112471547</v>
      </c>
      <c r="AB40" s="22">
        <f>O40/O$4*Quanta!M$14</f>
        <v>51982.575677470595</v>
      </c>
      <c r="AC40" s="22">
        <f>P40/P$4*Quanta!N$14</f>
        <v>54250.473719756155</v>
      </c>
      <c r="AE40" s="29">
        <f>Baselines!L40/X40-1</f>
        <v>0.10699119254362266</v>
      </c>
    </row>
    <row r="41" spans="1:31" x14ac:dyDescent="0.2">
      <c r="A41" s="20" t="s">
        <v>79</v>
      </c>
      <c r="B41" s="20" t="s">
        <v>80</v>
      </c>
      <c r="D41" s="22">
        <v>120226.5146243152</v>
      </c>
      <c r="E41" s="22">
        <f>D41*Populations!F41/Populations!$E41</f>
        <v>120432.46662847378</v>
      </c>
      <c r="F41" s="22">
        <f>D41*Populations!G41/Populations!$E41</f>
        <v>120636.27809753444</v>
      </c>
      <c r="G41" s="22">
        <f>D41*Populations!H41/Populations!$E41</f>
        <v>120872.22172654777</v>
      </c>
      <c r="H41" s="22">
        <f>D41*Populations!I41/Populations!$E41</f>
        <v>121147.99294904715</v>
      </c>
      <c r="I41" s="22">
        <f>D41*Populations!J41/Populations!$E41</f>
        <v>121461.05460137239</v>
      </c>
      <c r="K41" s="22">
        <f t="shared" si="3"/>
        <v>120226.5146243152</v>
      </c>
      <c r="L41" s="22">
        <f>E41/E$4*Populations!F$4</f>
        <v>120406.72796128735</v>
      </c>
      <c r="M41" s="22">
        <f>F41/F$4*Populations!G$4</f>
        <v>120588.2523769137</v>
      </c>
      <c r="N41" s="22">
        <f>G41/G$4*Populations!H$4</f>
        <v>120802.69792637546</v>
      </c>
      <c r="O41" s="22">
        <f>H41/H$4*Populations!I$4</f>
        <v>121060.29522614273</v>
      </c>
      <c r="P41" s="22">
        <f>I41/I$4*Populations!J$4</f>
        <v>121356.82096710616</v>
      </c>
      <c r="R41" s="22">
        <f>L41/L$4*Quanta!B$14</f>
        <v>28083.925182663323</v>
      </c>
      <c r="S41" s="22">
        <f>M41/M$4*Quanta!J$14</f>
        <v>30072.808567051001</v>
      </c>
      <c r="T41" s="22">
        <f>N41/N$4*Quanta!K$14</f>
        <v>31346.369899170306</v>
      </c>
      <c r="U41" s="22">
        <f>O41/O$4*Quanta!L$14</f>
        <v>32598.1690842834</v>
      </c>
      <c r="V41" s="22">
        <f>P41/P$4*Quanta!M$14</f>
        <v>33908.370877282141</v>
      </c>
      <c r="X41" s="22">
        <f>K41/K$4*Quanta!B$14</f>
        <v>28251.575872427675</v>
      </c>
      <c r="Y41" s="22">
        <f>L41/L$4*Quanta!J$14</f>
        <v>30243.742108978797</v>
      </c>
      <c r="Z41" s="22">
        <f>M41/M$4*Quanta!K$14</f>
        <v>31515.821970140132</v>
      </c>
      <c r="AA41" s="22">
        <f>N41/N$4*Quanta!L$14</f>
        <v>32754.548826386774</v>
      </c>
      <c r="AB41" s="22">
        <f>O41/O$4*Quanta!M$14</f>
        <v>34056.860065802131</v>
      </c>
      <c r="AC41" s="22">
        <f>P41/P$4*Quanta!N$14</f>
        <v>35615.361322422919</v>
      </c>
      <c r="AE41" s="29">
        <f>Baselines!L41/X41-1</f>
        <v>2.3672482828053898E-2</v>
      </c>
    </row>
    <row r="42" spans="1:31" x14ac:dyDescent="0.2">
      <c r="A42" s="20" t="s">
        <v>81</v>
      </c>
      <c r="B42" s="20" t="s">
        <v>82</v>
      </c>
      <c r="D42" s="22">
        <v>191963.38014534299</v>
      </c>
      <c r="E42" s="22">
        <f>D42*Populations!F42/Populations!$E42</f>
        <v>192765.30984716309</v>
      </c>
      <c r="F42" s="22">
        <f>D42*Populations!G42/Populations!$E42</f>
        <v>193573.53809524101</v>
      </c>
      <c r="G42" s="22">
        <f>D42*Populations!H42/Populations!$E42</f>
        <v>194369.39785751549</v>
      </c>
      <c r="H42" s="22">
        <f>D42*Populations!I42/Populations!$E42</f>
        <v>195172.75311628691</v>
      </c>
      <c r="I42" s="22">
        <f>D42*Populations!J42/Populations!$E42</f>
        <v>195979.16545066889</v>
      </c>
      <c r="K42" s="22">
        <f t="shared" si="3"/>
        <v>191963.38014534299</v>
      </c>
      <c r="L42" s="22">
        <f>E42/E$4*Populations!F$4</f>
        <v>192724.11230057004</v>
      </c>
      <c r="M42" s="22">
        <f>F42/F$4*Populations!G$4</f>
        <v>193496.47579850294</v>
      </c>
      <c r="N42" s="22">
        <f>G42/G$4*Populations!H$4</f>
        <v>194257.59963801369</v>
      </c>
      <c r="O42" s="22">
        <f>H42/H$4*Populations!I$4</f>
        <v>195031.46966944941</v>
      </c>
      <c r="P42" s="22">
        <f>I42/I$4*Populations!J$4</f>
        <v>195810.98297668635</v>
      </c>
      <c r="R42" s="22">
        <f>L42/L$4*Quanta!B$14</f>
        <v>44951.388036095464</v>
      </c>
      <c r="S42" s="22">
        <f>M42/M$4*Quanta!J$14</f>
        <v>48254.969786770249</v>
      </c>
      <c r="T42" s="22">
        <f>N42/N$4*Quanta!K$14</f>
        <v>50406.743214371607</v>
      </c>
      <c r="U42" s="22">
        <f>O42/O$4*Quanta!L$14</f>
        <v>52516.548164406551</v>
      </c>
      <c r="V42" s="22">
        <f>P42/P$4*Quanta!M$14</f>
        <v>54711.646034451885</v>
      </c>
      <c r="X42" s="22">
        <f>K42/K$4*Quanta!B$14</f>
        <v>45108.751724613379</v>
      </c>
      <c r="Y42" s="22">
        <f>L42/L$4*Quanta!J$14</f>
        <v>48408.410803043553</v>
      </c>
      <c r="Z42" s="22">
        <f>M42/M$4*Quanta!K$14</f>
        <v>50570.435866791217</v>
      </c>
      <c r="AA42" s="22">
        <f>N42/N$4*Quanta!L$14</f>
        <v>52671.174911324451</v>
      </c>
      <c r="AB42" s="22">
        <f>O42/O$4*Quanta!M$14</f>
        <v>54866.539508701033</v>
      </c>
      <c r="AC42" s="22">
        <f>P42/P$4*Quanta!N$14</f>
        <v>57465.899765978233</v>
      </c>
      <c r="AE42" s="29">
        <f>Baselines!L42/X42-1</f>
        <v>6.0376668389175991E-2</v>
      </c>
    </row>
    <row r="43" spans="1:31" x14ac:dyDescent="0.2">
      <c r="A43" s="20" t="s">
        <v>83</v>
      </c>
      <c r="B43" s="20" t="s">
        <v>84</v>
      </c>
      <c r="D43" s="22">
        <v>292516.71415585652</v>
      </c>
      <c r="E43" s="22">
        <f>D43*Populations!F43/Populations!$E43</f>
        <v>293880.01517742837</v>
      </c>
      <c r="F43" s="22">
        <f>D43*Populations!G43/Populations!$E43</f>
        <v>295272.94479066791</v>
      </c>
      <c r="G43" s="22">
        <f>D43*Populations!H43/Populations!$E43</f>
        <v>296719.36792730924</v>
      </c>
      <c r="H43" s="22">
        <f>D43*Populations!I43/Populations!$E43</f>
        <v>298165.67501710635</v>
      </c>
      <c r="I43" s="22">
        <f>D43*Populations!J43/Populations!$E43</f>
        <v>299649.51104557625</v>
      </c>
      <c r="K43" s="22">
        <f t="shared" si="3"/>
        <v>292516.71415585652</v>
      </c>
      <c r="L43" s="22">
        <f>E43/E$4*Populations!F$4</f>
        <v>293817.20752999617</v>
      </c>
      <c r="M43" s="22">
        <f>F43/F$4*Populations!G$4</f>
        <v>295155.39560747851</v>
      </c>
      <c r="N43" s="22">
        <f>G43/G$4*Populations!H$4</f>
        <v>296548.69961536495</v>
      </c>
      <c r="O43" s="22">
        <f>H43/H$4*Populations!I$4</f>
        <v>297949.83610710257</v>
      </c>
      <c r="P43" s="22">
        <f>I43/I$4*Populations!J$4</f>
        <v>299392.36230234423</v>
      </c>
      <c r="R43" s="22">
        <f>L43/L$4*Quanta!B$14</f>
        <v>68530.559823072967</v>
      </c>
      <c r="S43" s="22">
        <f>M43/M$4*Quanta!J$14</f>
        <v>73607.101311099381</v>
      </c>
      <c r="T43" s="22">
        <f>N43/N$4*Quanta!K$14</f>
        <v>76949.649228252805</v>
      </c>
      <c r="U43" s="22">
        <f>O43/O$4*Quanta!L$14</f>
        <v>80229.600612740251</v>
      </c>
      <c r="V43" s="22">
        <f>P43/P$4*Quanta!M$14</f>
        <v>83653.371750115257</v>
      </c>
      <c r="X43" s="22">
        <f>K43/K$4*Quanta!B$14</f>
        <v>68737.400978070567</v>
      </c>
      <c r="Y43" s="22">
        <f>L43/L$4*Quanta!J$14</f>
        <v>73800.957821680349</v>
      </c>
      <c r="Z43" s="22">
        <f>M43/M$4*Quanta!K$14</f>
        <v>77139.063865166594</v>
      </c>
      <c r="AA43" s="22">
        <f>N43/N$4*Quanta!L$14</f>
        <v>80406.472932192846</v>
      </c>
      <c r="AB43" s="22">
        <f>O43/O$4*Quanta!M$14</f>
        <v>83819.685520946892</v>
      </c>
      <c r="AC43" s="22">
        <f>P43/P$4*Quanta!N$14</f>
        <v>87864.588702945213</v>
      </c>
      <c r="AE43" s="29">
        <f>Baselines!L43/X43-1</f>
        <v>0.13672674738951351</v>
      </c>
    </row>
    <row r="44" spans="1:31" x14ac:dyDescent="0.2">
      <c r="A44" s="20" t="s">
        <v>85</v>
      </c>
      <c r="B44" s="20" t="s">
        <v>86</v>
      </c>
      <c r="D44" s="22">
        <v>244555.1098878053</v>
      </c>
      <c r="E44" s="22">
        <f>D44*Populations!F44/Populations!$E44</f>
        <v>245964.58071593326</v>
      </c>
      <c r="F44" s="22">
        <f>D44*Populations!G44/Populations!$E44</f>
        <v>247372.65217849548</v>
      </c>
      <c r="G44" s="22">
        <f>D44*Populations!H44/Populations!$E44</f>
        <v>248794.94624926167</v>
      </c>
      <c r="H44" s="22">
        <f>D44*Populations!I44/Populations!$E44</f>
        <v>250245.05187938738</v>
      </c>
      <c r="I44" s="22">
        <f>D44*Populations!J44/Populations!$E44</f>
        <v>251668.409961989</v>
      </c>
      <c r="K44" s="22">
        <f t="shared" si="3"/>
        <v>244555.1098878053</v>
      </c>
      <c r="L44" s="22">
        <f>E44/E$4*Populations!F$4</f>
        <v>245912.01349166286</v>
      </c>
      <c r="M44" s="22">
        <f>F44/F$4*Populations!G$4</f>
        <v>247274.17226789074</v>
      </c>
      <c r="N44" s="22">
        <f>G44/G$4*Populations!H$4</f>
        <v>248651.84331063909</v>
      </c>
      <c r="O44" s="22">
        <f>H44/H$4*Populations!I$4</f>
        <v>250063.90219061659</v>
      </c>
      <c r="P44" s="22">
        <f>I44/I$4*Populations!J$4</f>
        <v>251452.43692366465</v>
      </c>
      <c r="R44" s="22">
        <f>L44/L$4*Quanta!B$14</f>
        <v>57357.048940308356</v>
      </c>
      <c r="S44" s="22">
        <f>M44/M$4*Quanta!J$14</f>
        <v>61666.279256999296</v>
      </c>
      <c r="T44" s="22">
        <f>N44/N$4*Quanta!K$14</f>
        <v>64521.180323937566</v>
      </c>
      <c r="U44" s="22">
        <f>O44/O$4*Quanta!L$14</f>
        <v>67335.251002469871</v>
      </c>
      <c r="V44" s="22">
        <f>P44/P$4*Quanta!M$14</f>
        <v>70258.452893348993</v>
      </c>
      <c r="X44" s="22">
        <f>K44/K$4*Quanta!B$14</f>
        <v>57467.084224929327</v>
      </c>
      <c r="Y44" s="22">
        <f>L44/L$4*Quanta!J$14</f>
        <v>61768.139068879726</v>
      </c>
      <c r="Z44" s="22">
        <f>M44/M$4*Quanta!K$14</f>
        <v>64625.273502185395</v>
      </c>
      <c r="AA44" s="22">
        <f>N44/N$4*Quanta!L$14</f>
        <v>67419.67755929711</v>
      </c>
      <c r="AB44" s="22">
        <f>O44/O$4*Quanta!M$14</f>
        <v>70348.344256929922</v>
      </c>
      <c r="AC44" s="22">
        <f>P44/P$4*Quanta!N$14</f>
        <v>73795.352622721446</v>
      </c>
      <c r="AE44" s="29">
        <f>Baselines!L44/X44-1</f>
        <v>7.3364280117822034E-2</v>
      </c>
    </row>
    <row r="45" spans="1:31" x14ac:dyDescent="0.2">
      <c r="A45" s="20" t="s">
        <v>87</v>
      </c>
      <c r="B45" s="20" t="s">
        <v>88</v>
      </c>
      <c r="D45" s="22">
        <v>238068.47208993466</v>
      </c>
      <c r="E45" s="22">
        <f>D45*Populations!F45/Populations!$E45</f>
        <v>239752.22800745748</v>
      </c>
      <c r="F45" s="22">
        <f>D45*Populations!G45/Populations!$E45</f>
        <v>241422.49420419379</v>
      </c>
      <c r="G45" s="22">
        <f>D45*Populations!H45/Populations!$E45</f>
        <v>243134.32525814386</v>
      </c>
      <c r="H45" s="22">
        <f>D45*Populations!I45/Populations!$E45</f>
        <v>244836.44121919523</v>
      </c>
      <c r="I45" s="22">
        <f>D45*Populations!J45/Populations!$E45</f>
        <v>246572.3264547631</v>
      </c>
      <c r="K45" s="22">
        <f t="shared" si="3"/>
        <v>238068.47208993466</v>
      </c>
      <c r="L45" s="22">
        <f>E45/E$4*Populations!F$4</f>
        <v>239700.98847897616</v>
      </c>
      <c r="M45" s="22">
        <f>F45/F$4*Populations!G$4</f>
        <v>241326.383072111</v>
      </c>
      <c r="N45" s="22">
        <f>G45/G$4*Populations!H$4</f>
        <v>242994.47821965298</v>
      </c>
      <c r="O45" s="22">
        <f>H45/H$4*Populations!I$4</f>
        <v>244659.20676523299</v>
      </c>
      <c r="P45" s="22">
        <f>I45/I$4*Populations!J$4</f>
        <v>246360.72669729177</v>
      </c>
      <c r="R45" s="22">
        <f>L45/L$4*Quanta!B$14</f>
        <v>55908.376057012123</v>
      </c>
      <c r="S45" s="22">
        <f>M45/M$4*Quanta!J$14</f>
        <v>60182.994423226373</v>
      </c>
      <c r="T45" s="22">
        <f>N45/N$4*Quanta!K$14</f>
        <v>63053.184477480681</v>
      </c>
      <c r="U45" s="22">
        <f>O45/O$4*Quanta!L$14</f>
        <v>65879.916906376719</v>
      </c>
      <c r="V45" s="22">
        <f>P45/P$4*Quanta!M$14</f>
        <v>68835.775557377085</v>
      </c>
      <c r="X45" s="22">
        <f>K45/K$4*Quanta!B$14</f>
        <v>55942.813638893087</v>
      </c>
      <c r="Y45" s="22">
        <f>L45/L$4*Quanta!J$14</f>
        <v>60208.054828599503</v>
      </c>
      <c r="Z45" s="22">
        <f>M45/M$4*Quanta!K$14</f>
        <v>63070.814740943708</v>
      </c>
      <c r="AA45" s="22">
        <f>N45/N$4*Quanta!L$14</f>
        <v>65885.734656678003</v>
      </c>
      <c r="AB45" s="22">
        <f>O45/O$4*Quanta!M$14</f>
        <v>68827.887401470172</v>
      </c>
      <c r="AC45" s="22">
        <f>P45/P$4*Quanta!N$14</f>
        <v>72301.055903211149</v>
      </c>
      <c r="AE45" s="29">
        <f>Baselines!L45/X45-1</f>
        <v>0.10455246074718172</v>
      </c>
    </row>
    <row r="46" spans="1:31" x14ac:dyDescent="0.2">
      <c r="A46" s="20" t="s">
        <v>89</v>
      </c>
      <c r="B46" s="20" t="s">
        <v>90</v>
      </c>
      <c r="D46" s="22">
        <v>87180.398469192703</v>
      </c>
      <c r="E46" s="22">
        <f>D46*Populations!F46/Populations!$E46</f>
        <v>87334.0861839274</v>
      </c>
      <c r="F46" s="22">
        <f>D46*Populations!G46/Populations!$E46</f>
        <v>87508.9193541922</v>
      </c>
      <c r="G46" s="22">
        <f>D46*Populations!H46/Populations!$E46</f>
        <v>87677.593909472489</v>
      </c>
      <c r="H46" s="22">
        <f>D46*Populations!I46/Populations!$E46</f>
        <v>87838.662112480379</v>
      </c>
      <c r="I46" s="22">
        <f>D46*Populations!J46/Populations!$E46</f>
        <v>88010.323846516418</v>
      </c>
      <c r="K46" s="22">
        <f t="shared" si="3"/>
        <v>87180.398469192703</v>
      </c>
      <c r="L46" s="22">
        <f>E46/E$4*Populations!F$4</f>
        <v>87315.421258751929</v>
      </c>
      <c r="M46" s="22">
        <f>F46/F$4*Populations!G$4</f>
        <v>87474.08174995736</v>
      </c>
      <c r="N46" s="22">
        <f>G46/G$4*Populations!H$4</f>
        <v>87627.16313694694</v>
      </c>
      <c r="O46" s="22">
        <f>H46/H$4*Populations!I$4</f>
        <v>87775.076654209712</v>
      </c>
      <c r="P46" s="22">
        <f>I46/I$4*Populations!J$4</f>
        <v>87934.796460906466</v>
      </c>
      <c r="R46" s="22">
        <f>L46/L$4*Quanta!B$14</f>
        <v>20365.637364648988</v>
      </c>
      <c r="S46" s="22">
        <f>M46/M$4*Quanta!J$14</f>
        <v>21814.656595426844</v>
      </c>
      <c r="T46" s="22">
        <f>N46/N$4*Quanta!K$14</f>
        <v>22737.848707482866</v>
      </c>
      <c r="U46" s="22">
        <f>O46/O$4*Quanta!L$14</f>
        <v>23635.38586135854</v>
      </c>
      <c r="V46" s="22">
        <f>P46/P$4*Quanta!M$14</f>
        <v>24569.906064224706</v>
      </c>
      <c r="X46" s="22">
        <f>K46/K$4*Quanta!B$14</f>
        <v>20486.193495979041</v>
      </c>
      <c r="Y46" s="22">
        <f>L46/L$4*Quanta!J$14</f>
        <v>21931.873138647028</v>
      </c>
      <c r="Z46" s="22">
        <f>M46/M$4*Quanta!K$14</f>
        <v>22861.410901091436</v>
      </c>
      <c r="AA46" s="22">
        <f>N46/N$4*Quanta!L$14</f>
        <v>23759.305402567712</v>
      </c>
      <c r="AB46" s="22">
        <f>O46/O$4*Quanta!M$14</f>
        <v>24693.013487975808</v>
      </c>
      <c r="AC46" s="22">
        <f>P46/P$4*Quanta!N$14</f>
        <v>25806.786333153734</v>
      </c>
      <c r="AE46" s="29">
        <f>Baselines!L46/X46-1</f>
        <v>7.5592530100202282E-2</v>
      </c>
    </row>
    <row r="47" spans="1:31" x14ac:dyDescent="0.2">
      <c r="A47" s="20" t="s">
        <v>91</v>
      </c>
      <c r="B47" s="20" t="s">
        <v>92</v>
      </c>
      <c r="D47" s="22">
        <v>202055.57471285894</v>
      </c>
      <c r="E47" s="22">
        <f>D47*Populations!F47/Populations!$E47</f>
        <v>203600.29006392526</v>
      </c>
      <c r="F47" s="22">
        <f>D47*Populations!G47/Populations!$E47</f>
        <v>205127.72389871423</v>
      </c>
      <c r="G47" s="22">
        <f>D47*Populations!H47/Populations!$E47</f>
        <v>206649.36616367332</v>
      </c>
      <c r="H47" s="22">
        <f>D47*Populations!I47/Populations!$E47</f>
        <v>208160.03492790219</v>
      </c>
      <c r="I47" s="22">
        <f>D47*Populations!J47/Populations!$E47</f>
        <v>209669.85621635817</v>
      </c>
      <c r="K47" s="22">
        <f t="shared" si="3"/>
        <v>202055.57471285894</v>
      </c>
      <c r="L47" s="22">
        <f>E47/E$4*Populations!F$4</f>
        <v>203556.77687971739</v>
      </c>
      <c r="M47" s="22">
        <f>F47/F$4*Populations!G$4</f>
        <v>205046.06184054329</v>
      </c>
      <c r="N47" s="22">
        <f>G47/G$4*Populations!H$4</f>
        <v>206530.5046996109</v>
      </c>
      <c r="O47" s="22">
        <f>H47/H$4*Populations!I$4</f>
        <v>208009.35012810893</v>
      </c>
      <c r="P47" s="22">
        <f>I47/I$4*Populations!J$4</f>
        <v>209489.92486979419</v>
      </c>
      <c r="R47" s="22">
        <f>L47/L$4*Quanta!B$14</f>
        <v>47478.022109795013</v>
      </c>
      <c r="S47" s="22">
        <f>M47/M$4*Quanta!J$14</f>
        <v>51135.254418355631</v>
      </c>
      <c r="T47" s="22">
        <f>N47/N$4*Quanta!K$14</f>
        <v>53591.36597861394</v>
      </c>
      <c r="U47" s="22">
        <f>O47/O$4*Quanta!L$14</f>
        <v>56011.130271254435</v>
      </c>
      <c r="V47" s="22">
        <f>P47/P$4*Quanta!M$14</f>
        <v>58533.686124361731</v>
      </c>
      <c r="X47" s="22">
        <f>K47/K$4*Quanta!B$14</f>
        <v>47480.278516639461</v>
      </c>
      <c r="Y47" s="22">
        <f>L47/L$4*Quanta!J$14</f>
        <v>51129.357708852149</v>
      </c>
      <c r="Z47" s="22">
        <f>M47/M$4*Quanta!K$14</f>
        <v>53588.92805284635</v>
      </c>
      <c r="AA47" s="22">
        <f>N47/N$4*Quanta!L$14</f>
        <v>55998.861088720041</v>
      </c>
      <c r="AB47" s="22">
        <f>O47/O$4*Quanta!M$14</f>
        <v>58517.495901179987</v>
      </c>
      <c r="AC47" s="22">
        <f>P47/P$4*Quanta!N$14</f>
        <v>61480.346207052309</v>
      </c>
      <c r="AE47" s="29">
        <f>Baselines!L47/X47-1</f>
        <v>-1.5076046599445281E-2</v>
      </c>
    </row>
    <row r="48" spans="1:31" x14ac:dyDescent="0.2">
      <c r="A48" s="20" t="s">
        <v>93</v>
      </c>
      <c r="B48" s="20" t="s">
        <v>94</v>
      </c>
      <c r="D48" s="22">
        <v>224357.57871243072</v>
      </c>
      <c r="E48" s="22">
        <f>D48*Populations!F48/Populations!$E48</f>
        <v>225006.50699159273</v>
      </c>
      <c r="F48" s="22">
        <f>D48*Populations!G48/Populations!$E48</f>
        <v>225578.80494108866</v>
      </c>
      <c r="G48" s="22">
        <f>D48*Populations!H48/Populations!$E48</f>
        <v>226198.43341704574</v>
      </c>
      <c r="H48" s="22">
        <f>D48*Populations!I48/Populations!$E48</f>
        <v>226816.28821912644</v>
      </c>
      <c r="I48" s="22">
        <f>D48*Populations!J48/Populations!$E48</f>
        <v>227409.94057701167</v>
      </c>
      <c r="K48" s="22">
        <f t="shared" si="3"/>
        <v>224357.57871243072</v>
      </c>
      <c r="L48" s="22">
        <f>E48/E$4*Populations!F$4</f>
        <v>224958.41889906779</v>
      </c>
      <c r="M48" s="22">
        <f>F48/F$4*Populations!G$4</f>
        <v>225489.00123663998</v>
      </c>
      <c r="N48" s="22">
        <f>G48/G$4*Populations!H$4</f>
        <v>226068.32763707795</v>
      </c>
      <c r="O48" s="22">
        <f>H48/H$4*Populations!I$4</f>
        <v>226652.0983591853</v>
      </c>
      <c r="P48" s="22">
        <f>I48/I$4*Populations!J$4</f>
        <v>227214.78530973359</v>
      </c>
      <c r="R48" s="22">
        <f>L48/L$4*Quanta!B$14</f>
        <v>52469.787299617499</v>
      </c>
      <c r="S48" s="22">
        <f>M48/M$4*Quanta!J$14</f>
        <v>56233.401135708162</v>
      </c>
      <c r="T48" s="22">
        <f>N48/N$4*Quanta!K$14</f>
        <v>58661.118851149913</v>
      </c>
      <c r="U48" s="22">
        <f>O48/O$4*Quanta!L$14</f>
        <v>61031.103648133467</v>
      </c>
      <c r="V48" s="22">
        <f>P48/P$4*Quanta!M$14</f>
        <v>63486.198366821009</v>
      </c>
      <c r="X48" s="22">
        <f>K48/K$4*Quanta!B$14</f>
        <v>52720.942442312815</v>
      </c>
      <c r="Y48" s="22">
        <f>L48/L$4*Quanta!J$14</f>
        <v>56505.018628315251</v>
      </c>
      <c r="Z48" s="22">
        <f>M48/M$4*Quanta!K$14</f>
        <v>58931.704201056724</v>
      </c>
      <c r="AA48" s="22">
        <f>N48/N$4*Quanta!L$14</f>
        <v>61296.363432223916</v>
      </c>
      <c r="AB48" s="22">
        <f>O48/O$4*Quanta!M$14</f>
        <v>63762.101215925984</v>
      </c>
      <c r="AC48" s="22">
        <f>P48/P$4*Quanta!N$14</f>
        <v>66682.17420425298</v>
      </c>
      <c r="AE48" s="29">
        <f>Baselines!L48/X48-1</f>
        <v>6.9816662783131811E-2</v>
      </c>
    </row>
    <row r="49" spans="1:31" x14ac:dyDescent="0.2">
      <c r="A49" s="20" t="s">
        <v>95</v>
      </c>
      <c r="B49" s="20" t="s">
        <v>96</v>
      </c>
      <c r="D49" s="22">
        <v>104156.44998848764</v>
      </c>
      <c r="E49" s="22">
        <f>D49*Populations!F49/Populations!$E49</f>
        <v>104238.66015802164</v>
      </c>
      <c r="F49" s="22">
        <f>D49*Populations!G49/Populations!$E49</f>
        <v>104307.76930713399</v>
      </c>
      <c r="G49" s="22">
        <f>D49*Populations!H49/Populations!$E49</f>
        <v>104374.94885585917</v>
      </c>
      <c r="H49" s="22">
        <f>D49*Populations!I49/Populations!$E49</f>
        <v>104425.33891127868</v>
      </c>
      <c r="I49" s="22">
        <f>D49*Populations!J49/Populations!$E49</f>
        <v>104475.3424837816</v>
      </c>
      <c r="K49" s="22">
        <f t="shared" si="3"/>
        <v>104156.44998848764</v>
      </c>
      <c r="L49" s="22">
        <f>E49/E$4*Populations!F$4</f>
        <v>104216.38240969616</v>
      </c>
      <c r="M49" s="22">
        <f>F49/F$4*Populations!G$4</f>
        <v>104266.24402248234</v>
      </c>
      <c r="N49" s="22">
        <f>G49/G$4*Populations!H$4</f>
        <v>104314.91402747929</v>
      </c>
      <c r="O49" s="22">
        <f>H49/H$4*Populations!I$4</f>
        <v>104349.74653691806</v>
      </c>
      <c r="P49" s="22">
        <f>I49/I$4*Populations!J$4</f>
        <v>104385.68539432167</v>
      </c>
      <c r="R49" s="22">
        <f>L49/L$4*Quanta!B$14</f>
        <v>24307.65403194704</v>
      </c>
      <c r="S49" s="22">
        <f>M49/M$4*Quanta!J$14</f>
        <v>26002.357067858422</v>
      </c>
      <c r="T49" s="22">
        <f>N49/N$4*Quanta!K$14</f>
        <v>27068.053422932557</v>
      </c>
      <c r="U49" s="22">
        <f>O49/O$4*Quanta!L$14</f>
        <v>28098.483281891091</v>
      </c>
      <c r="V49" s="22">
        <f>P49/P$4*Quanta!M$14</f>
        <v>29166.457282111482</v>
      </c>
      <c r="X49" s="22">
        <f>K49/K$4*Quanta!B$14</f>
        <v>24475.331907004766</v>
      </c>
      <c r="Y49" s="22">
        <f>L49/L$4*Quanta!J$14</f>
        <v>26177.053778447898</v>
      </c>
      <c r="Z49" s="22">
        <f>M49/M$4*Quanta!K$14</f>
        <v>27250.053959127148</v>
      </c>
      <c r="AA49" s="22">
        <f>N49/N$4*Quanta!L$14</f>
        <v>28284.036726694696</v>
      </c>
      <c r="AB49" s="22">
        <f>O49/O$4*Quanta!M$14</f>
        <v>29355.823964175313</v>
      </c>
      <c r="AC49" s="22">
        <f>P49/P$4*Quanta!N$14</f>
        <v>30634.733775823159</v>
      </c>
      <c r="AE49" s="29">
        <f>Baselines!L49/X49-1</f>
        <v>-6.5434524394216709E-3</v>
      </c>
    </row>
    <row r="50" spans="1:31" x14ac:dyDescent="0.2">
      <c r="A50" s="20" t="s">
        <v>97</v>
      </c>
      <c r="B50" s="20" t="s">
        <v>98</v>
      </c>
      <c r="D50" s="22">
        <v>333992.21868909337</v>
      </c>
      <c r="E50" s="22">
        <f>D50*Populations!F50/Populations!$E50</f>
        <v>335842.53610329871</v>
      </c>
      <c r="F50" s="22">
        <f>D50*Populations!G50/Populations!$E50</f>
        <v>337717.86808628723</v>
      </c>
      <c r="G50" s="22">
        <f>D50*Populations!H50/Populations!$E50</f>
        <v>339618.80810963194</v>
      </c>
      <c r="H50" s="22">
        <f>D50*Populations!I50/Populations!$E50</f>
        <v>341511.20420657023</v>
      </c>
      <c r="I50" s="22">
        <f>D50*Populations!J50/Populations!$E50</f>
        <v>343380.49619712931</v>
      </c>
      <c r="K50" s="22">
        <f t="shared" si="3"/>
        <v>333992.21868909337</v>
      </c>
      <c r="L50" s="22">
        <f>E50/E$4*Populations!F$4</f>
        <v>335770.76028149755</v>
      </c>
      <c r="M50" s="22">
        <f>F50/F$4*Populations!G$4</f>
        <v>337583.42143195472</v>
      </c>
      <c r="N50" s="22">
        <f>G50/G$4*Populations!H$4</f>
        <v>339423.46471466083</v>
      </c>
      <c r="O50" s="22">
        <f>H50/H$4*Populations!I$4</f>
        <v>341263.98793640168</v>
      </c>
      <c r="P50" s="22">
        <f>I50/I$4*Populations!J$4</f>
        <v>343085.81905002042</v>
      </c>
      <c r="R50" s="22">
        <f>L50/L$4*Quanta!B$14</f>
        <v>78315.897042758064</v>
      </c>
      <c r="S50" s="22">
        <f>M50/M$4*Quanta!J$14</f>
        <v>84187.981897288584</v>
      </c>
      <c r="T50" s="22">
        <f>N50/N$4*Quanta!K$14</f>
        <v>88074.965708863703</v>
      </c>
      <c r="U50" s="22">
        <f>O50/O$4*Quanta!L$14</f>
        <v>91892.89651364852</v>
      </c>
      <c r="V50" s="22">
        <f>P50/P$4*Quanta!M$14</f>
        <v>95861.782653629867</v>
      </c>
      <c r="X50" s="22">
        <f>K50/K$4*Quanta!B$14</f>
        <v>78483.573582586701</v>
      </c>
      <c r="Y50" s="22">
        <f>L50/L$4*Quanta!J$14</f>
        <v>84338.844295763382</v>
      </c>
      <c r="Z50" s="22">
        <f>M50/M$4*Quanta!K$14</f>
        <v>88227.657339838217</v>
      </c>
      <c r="AA50" s="22">
        <f>N50/N$4*Quanta!L$14</f>
        <v>92031.574117603799</v>
      </c>
      <c r="AB50" s="22">
        <f>O50/O$4*Quanta!M$14</f>
        <v>96004.886333184724</v>
      </c>
      <c r="AC50" s="22">
        <f>P50/P$4*Quanta!N$14</f>
        <v>100687.58651298132</v>
      </c>
      <c r="AE50" s="29">
        <f>Baselines!L50/X50-1</f>
        <v>1.9240331859085691E-2</v>
      </c>
    </row>
    <row r="51" spans="1:31" x14ac:dyDescent="0.2">
      <c r="A51" s="20" t="s">
        <v>99</v>
      </c>
      <c r="B51" s="20" t="s">
        <v>100</v>
      </c>
      <c r="D51" s="22">
        <v>321197.13702590601</v>
      </c>
      <c r="E51" s="22">
        <f>D51*Populations!F51/Populations!$E51</f>
        <v>321765.3896346179</v>
      </c>
      <c r="F51" s="22">
        <f>D51*Populations!G51/Populations!$E51</f>
        <v>322375.51992885495</v>
      </c>
      <c r="G51" s="22">
        <f>D51*Populations!H51/Populations!$E51</f>
        <v>323011.69143098162</v>
      </c>
      <c r="H51" s="22">
        <f>D51*Populations!I51/Populations!$E51</f>
        <v>323661.37892686808</v>
      </c>
      <c r="I51" s="22">
        <f>D51*Populations!J51/Populations!$E51</f>
        <v>324358.70882608567</v>
      </c>
      <c r="K51" s="22">
        <f t="shared" si="3"/>
        <v>321197.13702590601</v>
      </c>
      <c r="L51" s="22">
        <f>E51/E$4*Populations!F$4</f>
        <v>321696.6223619068</v>
      </c>
      <c r="M51" s="22">
        <f>F51/F$4*Populations!G$4</f>
        <v>322247.18111652404</v>
      </c>
      <c r="N51" s="22">
        <f>G51/G$4*Populations!H$4</f>
        <v>322825.900188233</v>
      </c>
      <c r="O51" s="22">
        <f>H51/H$4*Populations!I$4</f>
        <v>323427.08395232458</v>
      </c>
      <c r="P51" s="22">
        <f>I51/I$4*Populations!J$4</f>
        <v>324080.35551244282</v>
      </c>
      <c r="R51" s="22">
        <f>L51/L$4*Quanta!B$14</f>
        <v>75033.214728931285</v>
      </c>
      <c r="S51" s="22">
        <f>M51/M$4*Quanta!J$14</f>
        <v>80363.365402286348</v>
      </c>
      <c r="T51" s="22">
        <f>N51/N$4*Quanta!K$14</f>
        <v>83768.162913881082</v>
      </c>
      <c r="U51" s="22">
        <f>O51/O$4*Quanta!L$14</f>
        <v>87089.914570420049</v>
      </c>
      <c r="V51" s="22">
        <f>P51/P$4*Quanta!M$14</f>
        <v>90551.456450362559</v>
      </c>
      <c r="X51" s="22">
        <f>K51/K$4*Quanta!B$14</f>
        <v>75476.905531608048</v>
      </c>
      <c r="Y51" s="22">
        <f>L51/L$4*Quanta!J$14</f>
        <v>80803.70464988616</v>
      </c>
      <c r="Z51" s="22">
        <f>M51/M$4*Quanta!K$14</f>
        <v>84219.520477868646</v>
      </c>
      <c r="AA51" s="22">
        <f>N51/N$4*Quanta!L$14</f>
        <v>87531.296002860734</v>
      </c>
      <c r="AB51" s="22">
        <f>O51/O$4*Quanta!M$14</f>
        <v>90986.982305624755</v>
      </c>
      <c r="AC51" s="22">
        <f>P51/P$4*Quanta!N$14</f>
        <v>95109.93174585099</v>
      </c>
      <c r="AE51" s="29">
        <f>Baselines!L51/X51-1</f>
        <v>7.0953888207179183E-2</v>
      </c>
    </row>
    <row r="52" spans="1:31" x14ac:dyDescent="0.2">
      <c r="A52" s="20" t="s">
        <v>103</v>
      </c>
      <c r="B52" s="20" t="s">
        <v>104</v>
      </c>
      <c r="D52" s="22">
        <v>130864.07861838496</v>
      </c>
      <c r="E52" s="22">
        <f>D52*Populations!F52/Populations!$E52</f>
        <v>131635.19737323726</v>
      </c>
      <c r="F52" s="22">
        <f>D52*Populations!G52/Populations!$E52</f>
        <v>132381.32762825637</v>
      </c>
      <c r="G52" s="22">
        <f>D52*Populations!H52/Populations!$E52</f>
        <v>133122.99940497213</v>
      </c>
      <c r="H52" s="22">
        <f>D52*Populations!I52/Populations!$E52</f>
        <v>133880.01838514599</v>
      </c>
      <c r="I52" s="22">
        <f>D52*Populations!J52/Populations!$E52</f>
        <v>134672.61801024509</v>
      </c>
      <c r="K52" s="22">
        <f t="shared" si="3"/>
        <v>130864.07861838496</v>
      </c>
      <c r="L52" s="22">
        <f>E52/E$4*Populations!F$4</f>
        <v>131607.06447328045</v>
      </c>
      <c r="M52" s="22">
        <f>F52/F$4*Populations!G$4</f>
        <v>132328.62616269116</v>
      </c>
      <c r="N52" s="22">
        <f>G52/G$4*Populations!H$4</f>
        <v>133046.429150229</v>
      </c>
      <c r="O52" s="22">
        <f>H52/H$4*Populations!I$4</f>
        <v>133783.10408661759</v>
      </c>
      <c r="P52" s="22">
        <f>I52/I$4*Populations!J$4</f>
        <v>134557.04667375848</v>
      </c>
      <c r="R52" s="22">
        <f>L52/L$4*Quanta!B$14</f>
        <v>30696.315851767784</v>
      </c>
      <c r="S52" s="22">
        <f>M52/M$4*Quanta!J$14</f>
        <v>33000.672653361478</v>
      </c>
      <c r="T52" s="22">
        <f>N52/N$4*Quanta!K$14</f>
        <v>34523.422518664316</v>
      </c>
      <c r="U52" s="22">
        <f>O52/O$4*Quanta!L$14</f>
        <v>36024.067506933345</v>
      </c>
      <c r="V52" s="22">
        <f>P52/P$4*Quanta!M$14</f>
        <v>37596.652634813698</v>
      </c>
      <c r="X52" s="22">
        <f>K52/K$4*Quanta!B$14</f>
        <v>30751.256972020044</v>
      </c>
      <c r="Y52" s="22">
        <f>L52/L$4*Quanta!J$14</f>
        <v>33057.040790356543</v>
      </c>
      <c r="Z52" s="22">
        <f>M52/M$4*Quanta!K$14</f>
        <v>34584.17666309113</v>
      </c>
      <c r="AA52" s="22">
        <f>N52/N$4*Quanta!L$14</f>
        <v>36074.324783984048</v>
      </c>
      <c r="AB52" s="22">
        <f>O52/O$4*Quanta!M$14</f>
        <v>37636.05934163183</v>
      </c>
      <c r="AC52" s="22">
        <f>P52/P$4*Quanta!N$14</f>
        <v>39489.315866827041</v>
      </c>
      <c r="AE52" s="29">
        <f>Baselines!L52/X52-1</f>
        <v>-1.7019546029233945E-2</v>
      </c>
    </row>
    <row r="53" spans="1:31" x14ac:dyDescent="0.2">
      <c r="A53" s="20" t="s">
        <v>106</v>
      </c>
      <c r="B53" s="20" t="s">
        <v>107</v>
      </c>
      <c r="D53" s="22">
        <v>237309.00329343951</v>
      </c>
      <c r="E53" s="22">
        <f>D53*Populations!F53/Populations!$E53</f>
        <v>238831.54954159382</v>
      </c>
      <c r="F53" s="22">
        <f>D53*Populations!G53/Populations!$E53</f>
        <v>240341.91337655741</v>
      </c>
      <c r="G53" s="22">
        <f>D53*Populations!H53/Populations!$E53</f>
        <v>241843.79810827732</v>
      </c>
      <c r="H53" s="22">
        <f>D53*Populations!I53/Populations!$E53</f>
        <v>243353.28400338278</v>
      </c>
      <c r="I53" s="22">
        <f>D53*Populations!J53/Populations!$E53</f>
        <v>244853.41784368103</v>
      </c>
      <c r="K53" s="22">
        <f t="shared" si="3"/>
        <v>237309.00329343951</v>
      </c>
      <c r="L53" s="22">
        <f>E53/E$4*Populations!F$4</f>
        <v>238780.50677929426</v>
      </c>
      <c r="M53" s="22">
        <f>F53/F$4*Populations!G$4</f>
        <v>240246.23242744905</v>
      </c>
      <c r="N53" s="22">
        <f>G53/G$4*Populations!H$4</f>
        <v>241704.69336069829</v>
      </c>
      <c r="O53" s="22">
        <f>H53/H$4*Populations!I$4</f>
        <v>243177.12319090124</v>
      </c>
      <c r="P53" s="22">
        <f>I53/I$4*Populations!J$4</f>
        <v>244643.29319353605</v>
      </c>
      <c r="R53" s="22">
        <f>L53/L$4*Quanta!B$14</f>
        <v>55693.680918097714</v>
      </c>
      <c r="S53" s="22">
        <f>M53/M$4*Quanta!J$14</f>
        <v>59913.621885518754</v>
      </c>
      <c r="T53" s="22">
        <f>N53/N$4*Quanta!K$14</f>
        <v>62718.505915055001</v>
      </c>
      <c r="U53" s="22">
        <f>O53/O$4*Quanta!L$14</f>
        <v>65480.833037773446</v>
      </c>
      <c r="V53" s="22">
        <f>P53/P$4*Quanta!M$14</f>
        <v>68355.906591312087</v>
      </c>
      <c r="X53" s="22">
        <f>K53/K$4*Quanta!B$14</f>
        <v>55764.348926728962</v>
      </c>
      <c r="Y53" s="22">
        <f>L53/L$4*Quanta!J$14</f>
        <v>59976.848386795304</v>
      </c>
      <c r="Z53" s="22">
        <f>M53/M$4*Quanta!K$14</f>
        <v>62788.516633565094</v>
      </c>
      <c r="AA53" s="22">
        <f>N53/N$4*Quanta!L$14</f>
        <v>65536.021265641713</v>
      </c>
      <c r="AB53" s="22">
        <f>O53/O$4*Quanta!M$14</f>
        <v>68410.945473461907</v>
      </c>
      <c r="AC53" s="22">
        <f>P53/P$4*Quanta!N$14</f>
        <v>71797.029724080479</v>
      </c>
      <c r="AE53" s="29">
        <f>Baselines!L53/X53-1</f>
        <v>4.3071212886343524E-2</v>
      </c>
    </row>
    <row r="54" spans="1:31" x14ac:dyDescent="0.2">
      <c r="A54" s="20" t="s">
        <v>108</v>
      </c>
      <c r="B54" s="20" t="s">
        <v>109</v>
      </c>
      <c r="D54" s="22">
        <v>107852.94033689937</v>
      </c>
      <c r="E54" s="22">
        <f>D54*Populations!F54/Populations!$E54</f>
        <v>108279.27408381228</v>
      </c>
      <c r="F54" s="22">
        <f>D54*Populations!G54/Populations!$E54</f>
        <v>108707.54038417488</v>
      </c>
      <c r="G54" s="22">
        <f>D54*Populations!H54/Populations!$E54</f>
        <v>109143.08678701032</v>
      </c>
      <c r="H54" s="22">
        <f>D54*Populations!I54/Populations!$E54</f>
        <v>109594.17005144204</v>
      </c>
      <c r="I54" s="22">
        <f>D54*Populations!J54/Populations!$E54</f>
        <v>110063.60974275696</v>
      </c>
      <c r="K54" s="22">
        <f t="shared" si="3"/>
        <v>107852.94033689937</v>
      </c>
      <c r="L54" s="22">
        <f>E54/E$4*Populations!F$4</f>
        <v>108256.13278083269</v>
      </c>
      <c r="M54" s="22">
        <f>F54/F$4*Populations!G$4</f>
        <v>108664.26353540111</v>
      </c>
      <c r="N54" s="22">
        <f>G54/G$4*Populations!H$4</f>
        <v>109080.30940071281</v>
      </c>
      <c r="O54" s="22">
        <f>H54/H$4*Populations!I$4</f>
        <v>109514.83601607627</v>
      </c>
      <c r="P54" s="22">
        <f>I54/I$4*Populations!J$4</f>
        <v>109969.15699754083</v>
      </c>
      <c r="R54" s="22">
        <f>L54/L$4*Quanta!B$14</f>
        <v>25249.894130159089</v>
      </c>
      <c r="S54" s="22">
        <f>M54/M$4*Quanta!J$14</f>
        <v>27099.153781295845</v>
      </c>
      <c r="T54" s="22">
        <f>N54/N$4*Quanta!K$14</f>
        <v>28304.59737972575</v>
      </c>
      <c r="U54" s="22">
        <f>O54/O$4*Quanta!L$14</f>
        <v>29489.298163537707</v>
      </c>
      <c r="V54" s="22">
        <f>P54/P$4*Quanta!M$14</f>
        <v>30726.537913722994</v>
      </c>
      <c r="X54" s="22">
        <f>K54/K$4*Quanta!B$14</f>
        <v>25343.956252193344</v>
      </c>
      <c r="Y54" s="22">
        <f>L54/L$4*Quanta!J$14</f>
        <v>27191.757611680427</v>
      </c>
      <c r="Z54" s="22">
        <f>M54/M$4*Quanta!K$14</f>
        <v>28399.479357192595</v>
      </c>
      <c r="AA54" s="22">
        <f>N54/N$4*Quanta!L$14</f>
        <v>29576.130182461264</v>
      </c>
      <c r="AB54" s="22">
        <f>O54/O$4*Quanta!M$14</f>
        <v>30808.874522910868</v>
      </c>
      <c r="AC54" s="22">
        <f>P54/P$4*Quanta!N$14</f>
        <v>32273.350847343503</v>
      </c>
      <c r="AE54" s="29">
        <f>Baselines!L54/X54-1</f>
        <v>-2.0391075839686357E-2</v>
      </c>
    </row>
    <row r="55" spans="1:31" x14ac:dyDescent="0.2">
      <c r="A55" s="20" t="s">
        <v>110</v>
      </c>
      <c r="B55" s="20" t="s">
        <v>111</v>
      </c>
      <c r="D55" s="22">
        <v>110668.91584437509</v>
      </c>
      <c r="E55" s="22">
        <f>D55*Populations!F55/Populations!$E55</f>
        <v>111265.41880232436</v>
      </c>
      <c r="F55" s="22">
        <f>D55*Populations!G55/Populations!$E55</f>
        <v>111814.43718644656</v>
      </c>
      <c r="G55" s="22">
        <f>D55*Populations!H55/Populations!$E55</f>
        <v>112400.50285456322</v>
      </c>
      <c r="H55" s="22">
        <f>D55*Populations!I55/Populations!$E55</f>
        <v>112882.94199578326</v>
      </c>
      <c r="I55" s="22">
        <f>D55*Populations!J55/Populations!$E55</f>
        <v>113321.89706110496</v>
      </c>
      <c r="K55" s="22">
        <f t="shared" si="3"/>
        <v>110668.91584437509</v>
      </c>
      <c r="L55" s="22">
        <f>E55/E$4*Populations!F$4</f>
        <v>111241.63930445237</v>
      </c>
      <c r="M55" s="22">
        <f>F55/F$4*Populations!G$4</f>
        <v>111769.92347128254</v>
      </c>
      <c r="N55" s="22">
        <f>G55/G$4*Populations!H$4</f>
        <v>112335.8518537948</v>
      </c>
      <c r="O55" s="22">
        <f>H55/H$4*Populations!I$4</f>
        <v>112801.22725394723</v>
      </c>
      <c r="P55" s="22">
        <f>I55/I$4*Populations!J$4</f>
        <v>113224.64816752843</v>
      </c>
      <c r="R55" s="22">
        <f>L55/L$4*Quanta!B$14</f>
        <v>25946.240117308957</v>
      </c>
      <c r="S55" s="22">
        <f>M55/M$4*Quanta!J$14</f>
        <v>27873.65639564837</v>
      </c>
      <c r="T55" s="22">
        <f>N55/N$4*Quanta!K$14</f>
        <v>29149.358628509741</v>
      </c>
      <c r="U55" s="22">
        <f>O55/O$4*Quanta!L$14</f>
        <v>30374.231882302429</v>
      </c>
      <c r="V55" s="22">
        <f>P55/P$4*Quanta!M$14</f>
        <v>31636.15635214252</v>
      </c>
      <c r="X55" s="22">
        <f>K55/K$4*Quanta!B$14</f>
        <v>26005.671731120307</v>
      </c>
      <c r="Y55" s="22">
        <f>L55/L$4*Quanta!J$14</f>
        <v>27941.656648834378</v>
      </c>
      <c r="Z55" s="22">
        <f>M55/M$4*Quanta!K$14</f>
        <v>29211.145698728982</v>
      </c>
      <c r="AA55" s="22">
        <f>N55/N$4*Quanta!L$14</f>
        <v>30458.840801232695</v>
      </c>
      <c r="AB55" s="22">
        <f>O55/O$4*Quanta!M$14</f>
        <v>31733.40693298449</v>
      </c>
      <c r="AC55" s="22">
        <f>P55/P$4*Quanta!N$14</f>
        <v>33228.760632941739</v>
      </c>
      <c r="AE55" s="29">
        <f>Baselines!L55/X55-1</f>
        <v>-5.226988218597739E-2</v>
      </c>
    </row>
    <row r="56" spans="1:31" x14ac:dyDescent="0.2">
      <c r="A56" s="20" t="s">
        <v>112</v>
      </c>
      <c r="B56" s="20" t="s">
        <v>113</v>
      </c>
      <c r="D56" s="22">
        <v>287956.91521610256</v>
      </c>
      <c r="E56" s="22">
        <f>D56*Populations!F56/Populations!$E56</f>
        <v>289836.26573061134</v>
      </c>
      <c r="F56" s="22">
        <f>D56*Populations!G56/Populations!$E56</f>
        <v>291676.46362128598</v>
      </c>
      <c r="G56" s="22">
        <f>D56*Populations!H56/Populations!$E56</f>
        <v>293500.04509468691</v>
      </c>
      <c r="H56" s="22">
        <f>D56*Populations!I56/Populations!$E56</f>
        <v>295287.48679250106</v>
      </c>
      <c r="I56" s="22">
        <f>D56*Populations!J56/Populations!$E56</f>
        <v>297033.89495447068</v>
      </c>
      <c r="K56" s="22">
        <f t="shared" si="3"/>
        <v>287956.91521610256</v>
      </c>
      <c r="L56" s="22">
        <f>E56/E$4*Populations!F$4</f>
        <v>289774.32230795268</v>
      </c>
      <c r="M56" s="22">
        <f>F56/F$4*Populations!G$4</f>
        <v>291560.346209721</v>
      </c>
      <c r="N56" s="22">
        <f>G56/G$4*Populations!H$4</f>
        <v>293331.22848658415</v>
      </c>
      <c r="O56" s="22">
        <f>H56/H$4*Populations!I$4</f>
        <v>295073.73137184989</v>
      </c>
      <c r="P56" s="22">
        <f>I56/I$4*Populations!J$4</f>
        <v>296778.99084160122</v>
      </c>
      <c r="R56" s="22">
        <f>L56/L$4*Quanta!B$14</f>
        <v>67587.58854546737</v>
      </c>
      <c r="S56" s="22">
        <f>M56/M$4*Quanta!J$14</f>
        <v>72710.552682216919</v>
      </c>
      <c r="T56" s="22">
        <f>N56/N$4*Quanta!K$14</f>
        <v>76114.766879812771</v>
      </c>
      <c r="U56" s="22">
        <f>O56/O$4*Quanta!L$14</f>
        <v>79455.145633188644</v>
      </c>
      <c r="V56" s="22">
        <f>P56/P$4*Quanta!M$14</f>
        <v>82923.168305226078</v>
      </c>
      <c r="X56" s="22">
        <f>K56/K$4*Quanta!B$14</f>
        <v>67665.910998409949</v>
      </c>
      <c r="Y56" s="22">
        <f>L56/L$4*Quanta!J$14</f>
        <v>72785.466577113039</v>
      </c>
      <c r="Z56" s="22">
        <f>M56/M$4*Quanta!K$14</f>
        <v>76199.495254126043</v>
      </c>
      <c r="AA56" s="22">
        <f>N56/N$4*Quanta!L$14</f>
        <v>79534.085005481378</v>
      </c>
      <c r="AB56" s="22">
        <f>O56/O$4*Quanta!M$14</f>
        <v>83010.575512416704</v>
      </c>
      <c r="AC56" s="22">
        <f>P56/P$4*Quanta!N$14</f>
        <v>87097.625889463976</v>
      </c>
      <c r="AE56" s="29">
        <f>Baselines!L56/X56-1</f>
        <v>-3.8056077984951475E-2</v>
      </c>
    </row>
    <row r="57" spans="1:31" x14ac:dyDescent="0.2">
      <c r="A57" s="20" t="s">
        <v>114</v>
      </c>
      <c r="B57" s="20" t="s">
        <v>115</v>
      </c>
      <c r="D57" s="22">
        <v>170090.66519419223</v>
      </c>
      <c r="E57" s="22">
        <f>D57*Populations!F57/Populations!$E57</f>
        <v>171176.63822663212</v>
      </c>
      <c r="F57" s="22">
        <f>D57*Populations!G57/Populations!$E57</f>
        <v>172272.86731450833</v>
      </c>
      <c r="G57" s="22">
        <f>D57*Populations!H57/Populations!$E57</f>
        <v>173383.59429532589</v>
      </c>
      <c r="H57" s="22">
        <f>D57*Populations!I57/Populations!$E57</f>
        <v>174480.65304269496</v>
      </c>
      <c r="I57" s="22">
        <f>D57*Populations!J57/Populations!$E57</f>
        <v>175587.59856568693</v>
      </c>
      <c r="K57" s="22">
        <f t="shared" si="3"/>
        <v>170090.66519419223</v>
      </c>
      <c r="L57" s="22">
        <f>E57/E$4*Populations!F$4</f>
        <v>171140.0545823313</v>
      </c>
      <c r="M57" s="22">
        <f>F57/F$4*Populations!G$4</f>
        <v>172204.2848886688</v>
      </c>
      <c r="N57" s="22">
        <f>G57/G$4*Populations!H$4</f>
        <v>173283.86677984914</v>
      </c>
      <c r="O57" s="22">
        <f>H57/H$4*Populations!I$4</f>
        <v>174354.34838349058</v>
      </c>
      <c r="P57" s="22">
        <f>I57/I$4*Populations!J$4</f>
        <v>175436.91542210113</v>
      </c>
      <c r="R57" s="22">
        <f>L57/L$4*Quanta!B$14</f>
        <v>39917.075814836564</v>
      </c>
      <c r="S57" s="22">
        <f>M57/M$4*Quanta!J$14</f>
        <v>42945.03313387675</v>
      </c>
      <c r="T57" s="22">
        <f>N57/N$4*Quanta!K$14</f>
        <v>44964.394660706865</v>
      </c>
      <c r="U57" s="22">
        <f>O57/O$4*Quanta!L$14</f>
        <v>46948.774728889897</v>
      </c>
      <c r="V57" s="22">
        <f>P57/P$4*Quanta!M$14</f>
        <v>49018.917488876905</v>
      </c>
      <c r="X57" s="22">
        <f>K57/K$4*Quanta!B$14</f>
        <v>39968.964815632789</v>
      </c>
      <c r="Y57" s="22">
        <f>L57/L$4*Quanta!J$14</f>
        <v>42986.930738361407</v>
      </c>
      <c r="Z57" s="22">
        <f>M57/M$4*Quanta!K$14</f>
        <v>45005.70725648557</v>
      </c>
      <c r="AA57" s="22">
        <f>N57/N$4*Quanta!L$14</f>
        <v>46984.338700157758</v>
      </c>
      <c r="AB57" s="22">
        <f>O57/O$4*Quanta!M$14</f>
        <v>49049.621378078074</v>
      </c>
      <c r="AC57" s="22">
        <f>P57/P$4*Quanta!N$14</f>
        <v>51486.592037072835</v>
      </c>
      <c r="AE57" s="29">
        <f>Baselines!L57/X57-1</f>
        <v>-4.2922539419499528E-2</v>
      </c>
    </row>
    <row r="58" spans="1:31" x14ac:dyDescent="0.2">
      <c r="A58" s="20" t="s">
        <v>116</v>
      </c>
      <c r="B58" s="20" t="s">
        <v>117</v>
      </c>
      <c r="D58" s="22">
        <v>301266.26120966719</v>
      </c>
      <c r="E58" s="22">
        <f>D58*Populations!F58/Populations!$E58</f>
        <v>301949.24183629942</v>
      </c>
      <c r="F58" s="22">
        <f>D58*Populations!G58/Populations!$E58</f>
        <v>302609.01247951348</v>
      </c>
      <c r="G58" s="22">
        <f>D58*Populations!H58/Populations!$E58</f>
        <v>303330.57308029005</v>
      </c>
      <c r="H58" s="22">
        <f>D58*Populations!I58/Populations!$E58</f>
        <v>304063.77383191418</v>
      </c>
      <c r="I58" s="22">
        <f>D58*Populations!J58/Populations!$E58</f>
        <v>304795.05023970286</v>
      </c>
      <c r="K58" s="22">
        <f t="shared" si="3"/>
        <v>301266.26120966719</v>
      </c>
      <c r="L58" s="22">
        <f>E58/E$4*Populations!F$4</f>
        <v>301884.709644438</v>
      </c>
      <c r="M58" s="22">
        <f>F58/F$4*Populations!G$4</f>
        <v>302488.54278233909</v>
      </c>
      <c r="N58" s="22">
        <f>G58/G$4*Populations!H$4</f>
        <v>303156.10210716038</v>
      </c>
      <c r="O58" s="22">
        <f>H58/H$4*Populations!I$4</f>
        <v>303843.66535191645</v>
      </c>
      <c r="P58" s="22">
        <f>I58/I$4*Populations!J$4</f>
        <v>304533.48577447486</v>
      </c>
      <c r="R58" s="22">
        <f>L58/L$4*Quanta!B$14</f>
        <v>70412.241433637188</v>
      </c>
      <c r="S58" s="22">
        <f>M58/M$4*Quanta!J$14</f>
        <v>75435.872578919923</v>
      </c>
      <c r="T58" s="22">
        <f>N58/N$4*Quanta!K$14</f>
        <v>78664.164600308068</v>
      </c>
      <c r="U58" s="22">
        <f>O58/O$4*Quanta!L$14</f>
        <v>81816.644836591178</v>
      </c>
      <c r="V58" s="22">
        <f>P58/P$4*Quanta!M$14</f>
        <v>85089.855666138043</v>
      </c>
      <c r="X58" s="22">
        <f>K58/K$4*Quanta!B$14</f>
        <v>70793.424087552892</v>
      </c>
      <c r="Y58" s="22">
        <f>L58/L$4*Quanta!J$14</f>
        <v>75827.351674781879</v>
      </c>
      <c r="Z58" s="22">
        <f>M58/M$4*Quanta!K$14</f>
        <v>79055.586878713366</v>
      </c>
      <c r="AA58" s="22">
        <f>N58/N$4*Quanta!L$14</f>
        <v>82198.009803869369</v>
      </c>
      <c r="AB58" s="22">
        <f>O58/O$4*Quanta!M$14</f>
        <v>85477.746220926187</v>
      </c>
      <c r="AC58" s="22">
        <f>P58/P$4*Quanta!N$14</f>
        <v>89373.387043277078</v>
      </c>
      <c r="AE58" s="29">
        <f>Baselines!L58/X58-1</f>
        <v>5.4130338775456366E-2</v>
      </c>
    </row>
    <row r="59" spans="1:31" x14ac:dyDescent="0.2">
      <c r="A59" s="20" t="s">
        <v>119</v>
      </c>
      <c r="B59" s="20" t="s">
        <v>120</v>
      </c>
      <c r="D59" s="22">
        <v>268039.72660002758</v>
      </c>
      <c r="E59" s="22">
        <f>D59*Populations!F59/Populations!$E59</f>
        <v>269308.27487307938</v>
      </c>
      <c r="F59" s="22">
        <f>D59*Populations!G59/Populations!$E59</f>
        <v>270557.35669339268</v>
      </c>
      <c r="G59" s="22">
        <f>D59*Populations!H59/Populations!$E59</f>
        <v>271836.76340913854</v>
      </c>
      <c r="H59" s="22">
        <f>D59*Populations!I59/Populations!$E59</f>
        <v>273124.10931475821</v>
      </c>
      <c r="I59" s="22">
        <f>D59*Populations!J59/Populations!$E59</f>
        <v>274405.9633234301</v>
      </c>
      <c r="K59" s="22">
        <f t="shared" si="3"/>
        <v>268039.72660002758</v>
      </c>
      <c r="L59" s="22">
        <f>E59/E$4*Populations!F$4</f>
        <v>269250.71866542572</v>
      </c>
      <c r="M59" s="22">
        <f>F59/F$4*Populations!G$4</f>
        <v>270449.64687152684</v>
      </c>
      <c r="N59" s="22">
        <f>G59/G$4*Populations!H$4</f>
        <v>271680.4071798182</v>
      </c>
      <c r="O59" s="22">
        <f>H59/H$4*Populations!I$4</f>
        <v>272926.39772355359</v>
      </c>
      <c r="P59" s="22">
        <f>I59/I$4*Populations!J$4</f>
        <v>274170.47771106329</v>
      </c>
      <c r="R59" s="22">
        <f>L59/L$4*Quanta!B$14</f>
        <v>62800.618922302456</v>
      </c>
      <c r="S59" s="22">
        <f>M59/M$4*Quanta!J$14</f>
        <v>67445.877165320344</v>
      </c>
      <c r="T59" s="22">
        <f>N59/N$4*Quanta!K$14</f>
        <v>70496.724692407734</v>
      </c>
      <c r="U59" s="22">
        <f>O59/O$4*Quanta!L$14</f>
        <v>73491.484916150381</v>
      </c>
      <c r="V59" s="22">
        <f>P59/P$4*Quanta!M$14</f>
        <v>76606.112188355852</v>
      </c>
      <c r="X59" s="22">
        <f>K59/K$4*Quanta!B$14</f>
        <v>62985.64585797234</v>
      </c>
      <c r="Y59" s="22">
        <f>L59/L$4*Quanta!J$14</f>
        <v>67630.351192605187</v>
      </c>
      <c r="Z59" s="22">
        <f>M59/M$4*Quanta!K$14</f>
        <v>70682.199589800977</v>
      </c>
      <c r="AA59" s="22">
        <f>N59/N$4*Quanta!L$14</f>
        <v>73663.662442104134</v>
      </c>
      <c r="AB59" s="22">
        <f>O59/O$4*Quanta!M$14</f>
        <v>76780.055080580059</v>
      </c>
      <c r="AC59" s="22">
        <f>P59/P$4*Quanta!N$14</f>
        <v>80462.561146583932</v>
      </c>
      <c r="AE59" s="29">
        <f>Baselines!L59/X59-1</f>
        <v>1.1796855610378021E-2</v>
      </c>
    </row>
    <row r="60" spans="1:31" x14ac:dyDescent="0.2">
      <c r="A60" s="20" t="s">
        <v>121</v>
      </c>
      <c r="B60" s="20" t="s">
        <v>122</v>
      </c>
      <c r="D60" s="22">
        <v>179563.72590217151</v>
      </c>
      <c r="E60" s="22">
        <f>D60*Populations!F60/Populations!$E60</f>
        <v>180752.80991742515</v>
      </c>
      <c r="F60" s="22">
        <f>D60*Populations!G60/Populations!$E60</f>
        <v>181921.74069109125</v>
      </c>
      <c r="G60" s="22">
        <f>D60*Populations!H60/Populations!$E60</f>
        <v>183107.43843092467</v>
      </c>
      <c r="H60" s="22">
        <f>D60*Populations!I60/Populations!$E60</f>
        <v>184250.31486383855</v>
      </c>
      <c r="I60" s="22">
        <f>D60*Populations!J60/Populations!$E60</f>
        <v>185387.39046613922</v>
      </c>
      <c r="K60" s="22">
        <f t="shared" si="3"/>
        <v>179563.72590217151</v>
      </c>
      <c r="L60" s="22">
        <f>E60/E$4*Populations!F$4</f>
        <v>180714.17966639966</v>
      </c>
      <c r="M60" s="22">
        <f>F60/F$4*Populations!G$4</f>
        <v>181849.31701530275</v>
      </c>
      <c r="N60" s="22">
        <f>G60/G$4*Populations!H$4</f>
        <v>183002.11791329301</v>
      </c>
      <c r="O60" s="22">
        <f>H60/H$4*Populations!I$4</f>
        <v>184116.93805201814</v>
      </c>
      <c r="P60" s="22">
        <f>I60/I$4*Populations!J$4</f>
        <v>185228.29748346392</v>
      </c>
      <c r="R60" s="22">
        <f>L60/L$4*Quanta!B$14</f>
        <v>42150.165419570993</v>
      </c>
      <c r="S60" s="22">
        <f>M60/M$4*Quanta!J$14</f>
        <v>45350.352052180016</v>
      </c>
      <c r="T60" s="22">
        <f>N60/N$4*Quanta!K$14</f>
        <v>47486.125549429431</v>
      </c>
      <c r="U60" s="22">
        <f>O60/O$4*Quanta!L$14</f>
        <v>49577.568489227728</v>
      </c>
      <c r="V60" s="22">
        <f>P60/P$4*Quanta!M$14</f>
        <v>51754.732515111391</v>
      </c>
      <c r="X60" s="22">
        <f>K60/K$4*Quanta!B$14</f>
        <v>42195.003673798798</v>
      </c>
      <c r="Y60" s="22">
        <f>L60/L$4*Quanta!J$14</f>
        <v>45391.757900966186</v>
      </c>
      <c r="Z60" s="22">
        <f>M60/M$4*Quanta!K$14</f>
        <v>47526.442978313411</v>
      </c>
      <c r="AA60" s="22">
        <f>N60/N$4*Quanta!L$14</f>
        <v>49619.353784435742</v>
      </c>
      <c r="AB60" s="22">
        <f>O60/O$4*Quanta!M$14</f>
        <v>51796.047442873343</v>
      </c>
      <c r="AC60" s="22">
        <f>P60/P$4*Quanta!N$14</f>
        <v>54360.131465531063</v>
      </c>
      <c r="AE60" s="29">
        <f>Baselines!L60/X60-1</f>
        <v>-4.4391771455836171E-3</v>
      </c>
    </row>
    <row r="61" spans="1:31" x14ac:dyDescent="0.2">
      <c r="A61" s="20" t="s">
        <v>123</v>
      </c>
      <c r="B61" s="20" t="s">
        <v>124</v>
      </c>
      <c r="D61" s="22">
        <v>127163.51120278978</v>
      </c>
      <c r="E61" s="22">
        <f>D61*Populations!F61/Populations!$E61</f>
        <v>127368.18181500182</v>
      </c>
      <c r="F61" s="22">
        <f>D61*Populations!G61/Populations!$E61</f>
        <v>127584.68525304116</v>
      </c>
      <c r="G61" s="22">
        <f>D61*Populations!H61/Populations!$E61</f>
        <v>127788.4359843322</v>
      </c>
      <c r="H61" s="22">
        <f>D61*Populations!I61/Populations!$E61</f>
        <v>128016.89043595413</v>
      </c>
      <c r="I61" s="22">
        <f>D61*Populations!J61/Populations!$E61</f>
        <v>128289.92481300019</v>
      </c>
      <c r="K61" s="22">
        <f t="shared" si="3"/>
        <v>127163.51120278978</v>
      </c>
      <c r="L61" s="22">
        <f>E61/E$4*Populations!F$4</f>
        <v>127340.96085595603</v>
      </c>
      <c r="M61" s="22">
        <f>F61/F$4*Populations!G$4</f>
        <v>127533.893347438</v>
      </c>
      <c r="N61" s="22">
        <f>G61/G$4*Populations!H$4</f>
        <v>127714.93408653633</v>
      </c>
      <c r="O61" s="22">
        <f>H61/H$4*Populations!I$4</f>
        <v>127924.220392388</v>
      </c>
      <c r="P61" s="22">
        <f>I61/I$4*Populations!J$4</f>
        <v>128179.83088085968</v>
      </c>
      <c r="R61" s="22">
        <f>L61/L$4*Quanta!B$14</f>
        <v>29701.2806337279</v>
      </c>
      <c r="S61" s="22">
        <f>M61/M$4*Quanta!J$14</f>
        <v>31804.941898158409</v>
      </c>
      <c r="T61" s="22">
        <f>N61/N$4*Quanta!K$14</f>
        <v>33139.984737465376</v>
      </c>
      <c r="U61" s="22">
        <f>O61/O$4*Quanta!L$14</f>
        <v>34446.43314751867</v>
      </c>
      <c r="V61" s="22">
        <f>P61/P$4*Quanta!M$14</f>
        <v>35814.791536716162</v>
      </c>
      <c r="X61" s="22">
        <f>K61/K$4*Quanta!B$14</f>
        <v>29881.674572169155</v>
      </c>
      <c r="Y61" s="22">
        <f>L61/L$4*Quanta!J$14</f>
        <v>31985.481586006896</v>
      </c>
      <c r="Z61" s="22">
        <f>M61/M$4*Quanta!K$14</f>
        <v>33331.069973000012</v>
      </c>
      <c r="AA61" s="22">
        <f>N61/N$4*Quanta!L$14</f>
        <v>34628.738564644875</v>
      </c>
      <c r="AB61" s="22">
        <f>O61/O$4*Quanta!M$14</f>
        <v>35987.829575270771</v>
      </c>
      <c r="AC61" s="22">
        <f>P61/P$4*Quanta!N$14</f>
        <v>37617.75361853186</v>
      </c>
      <c r="AE61" s="29">
        <f>Baselines!L61/X61-1</f>
        <v>8.3515166810834485E-2</v>
      </c>
    </row>
    <row r="62" spans="1:31" x14ac:dyDescent="0.2">
      <c r="A62" s="20" t="s">
        <v>125</v>
      </c>
      <c r="B62" s="20" t="s">
        <v>126</v>
      </c>
      <c r="D62" s="22">
        <v>135837.00691771298</v>
      </c>
      <c r="E62" s="22">
        <f>D62*Populations!F62/Populations!$E62</f>
        <v>136201.3758138406</v>
      </c>
      <c r="F62" s="22">
        <f>D62*Populations!G62/Populations!$E62</f>
        <v>136600.0075153682</v>
      </c>
      <c r="G62" s="22">
        <f>D62*Populations!H62/Populations!$E62</f>
        <v>137031.08426309723</v>
      </c>
      <c r="H62" s="22">
        <f>D62*Populations!I62/Populations!$E62</f>
        <v>137458.20581167194</v>
      </c>
      <c r="I62" s="22">
        <f>D62*Populations!J62/Populations!$E62</f>
        <v>137913.05031356256</v>
      </c>
      <c r="K62" s="22">
        <f t="shared" si="3"/>
        <v>135837.00691771298</v>
      </c>
      <c r="L62" s="22">
        <f>E62/E$4*Populations!F$4</f>
        <v>136172.26703627798</v>
      </c>
      <c r="M62" s="22">
        <f>F62/F$4*Populations!G$4</f>
        <v>136545.6265787115</v>
      </c>
      <c r="N62" s="22">
        <f>G62/G$4*Populations!H$4</f>
        <v>136952.26613943229</v>
      </c>
      <c r="O62" s="22">
        <f>H62/H$4*Populations!I$4</f>
        <v>137358.70130193332</v>
      </c>
      <c r="P62" s="22">
        <f>I62/I$4*Populations!J$4</f>
        <v>137794.69815126577</v>
      </c>
      <c r="R62" s="22">
        <f>L62/L$4*Quanta!B$14</f>
        <v>31761.113553638286</v>
      </c>
      <c r="S62" s="22">
        <f>M62/M$4*Quanta!J$14</f>
        <v>34052.326058551989</v>
      </c>
      <c r="T62" s="22">
        <f>N62/N$4*Quanta!K$14</f>
        <v>35536.924809019176</v>
      </c>
      <c r="U62" s="22">
        <f>O62/O$4*Quanta!L$14</f>
        <v>36986.876348464939</v>
      </c>
      <c r="V62" s="22">
        <f>P62/P$4*Quanta!M$14</f>
        <v>38501.286475712135</v>
      </c>
      <c r="X62" s="22">
        <f>K62/K$4*Quanta!B$14</f>
        <v>31919.826663952164</v>
      </c>
      <c r="Y62" s="22">
        <f>L62/L$4*Quanta!J$14</f>
        <v>34203.727618645222</v>
      </c>
      <c r="Z62" s="22">
        <f>M62/M$4*Quanta!K$14</f>
        <v>35686.292596771811</v>
      </c>
      <c r="AA62" s="22">
        <f>N62/N$4*Quanta!L$14</f>
        <v>37133.356830178389</v>
      </c>
      <c r="AB62" s="22">
        <f>O62/O$4*Quanta!M$14</f>
        <v>38641.951602064575</v>
      </c>
      <c r="AC62" s="22">
        <f>P62/P$4*Quanta!N$14</f>
        <v>40439.490123935779</v>
      </c>
      <c r="AE62" s="29">
        <f>Baselines!L62/X62-1</f>
        <v>-2.5173435340309025E-2</v>
      </c>
    </row>
    <row r="63" spans="1:31" x14ac:dyDescent="0.2">
      <c r="A63" s="20" t="s">
        <v>127</v>
      </c>
      <c r="B63" s="20" t="s">
        <v>128</v>
      </c>
      <c r="D63" s="22">
        <v>298342.6459907341</v>
      </c>
      <c r="E63" s="22">
        <f>D63*Populations!F63/Populations!$E63</f>
        <v>299184.25019884657</v>
      </c>
      <c r="F63" s="22">
        <f>D63*Populations!G63/Populations!$E63</f>
        <v>299974.34930084512</v>
      </c>
      <c r="G63" s="22">
        <f>D63*Populations!H63/Populations!$E63</f>
        <v>300743.19760070177</v>
      </c>
      <c r="H63" s="22">
        <f>D63*Populations!I63/Populations!$E63</f>
        <v>301447.69364519604</v>
      </c>
      <c r="I63" s="22">
        <f>D63*Populations!J63/Populations!$E63</f>
        <v>302136.75050090149</v>
      </c>
      <c r="K63" s="22">
        <f t="shared" si="3"/>
        <v>298342.6459907341</v>
      </c>
      <c r="L63" s="22">
        <f>E63/E$4*Populations!F$4</f>
        <v>299120.30893733405</v>
      </c>
      <c r="M63" s="22">
        <f>F63/F$4*Populations!G$4</f>
        <v>299854.92847221793</v>
      </c>
      <c r="N63" s="22">
        <f>G63/G$4*Populations!H$4</f>
        <v>300570.21484523895</v>
      </c>
      <c r="O63" s="22">
        <f>H63/H$4*Populations!I$4</f>
        <v>301229.47891737474</v>
      </c>
      <c r="P63" s="22">
        <f>I63/I$4*Populations!J$4</f>
        <v>301877.46729565144</v>
      </c>
      <c r="R63" s="22">
        <f>L63/L$4*Quanta!B$14</f>
        <v>69767.466644489439</v>
      </c>
      <c r="S63" s="22">
        <f>M63/M$4*Quanta!J$14</f>
        <v>74779.090699867826</v>
      </c>
      <c r="T63" s="22">
        <f>N63/N$4*Quanta!K$14</f>
        <v>77993.168173728714</v>
      </c>
      <c r="U63" s="22">
        <f>O63/O$4*Quanta!L$14</f>
        <v>81112.717167723022</v>
      </c>
      <c r="V63" s="22">
        <f>P63/P$4*Quanta!M$14</f>
        <v>84347.736196303958</v>
      </c>
      <c r="X63" s="22">
        <f>K63/K$4*Quanta!B$14</f>
        <v>70106.414758225088</v>
      </c>
      <c r="Y63" s="22">
        <f>L63/L$4*Quanta!J$14</f>
        <v>75132.989960223771</v>
      </c>
      <c r="Z63" s="22">
        <f>M63/M$4*Quanta!K$14</f>
        <v>78367.289983288079</v>
      </c>
      <c r="AA63" s="22">
        <f>N63/N$4*Quanta!L$14</f>
        <v>81496.870077405983</v>
      </c>
      <c r="AB63" s="22">
        <f>O63/O$4*Quanta!M$14</f>
        <v>84742.319453456366</v>
      </c>
      <c r="AC63" s="22">
        <f>P63/P$4*Quanta!N$14</f>
        <v>88593.908337024812</v>
      </c>
      <c r="AE63" s="29">
        <f>Baselines!L63/X63-1</f>
        <v>-1.4175639449011679E-2</v>
      </c>
    </row>
    <row r="64" spans="1:31" x14ac:dyDescent="0.2">
      <c r="A64" s="20" t="s">
        <v>129</v>
      </c>
      <c r="B64" s="20" t="s">
        <v>130</v>
      </c>
      <c r="D64" s="22">
        <v>193532.02778623317</v>
      </c>
      <c r="E64" s="22">
        <f>D64*Populations!F64/Populations!$E64</f>
        <v>195031.11311295489</v>
      </c>
      <c r="F64" s="22">
        <f>D64*Populations!G64/Populations!$E64</f>
        <v>196487.9659818334</v>
      </c>
      <c r="G64" s="22">
        <f>D64*Populations!H64/Populations!$E64</f>
        <v>197967.00208275681</v>
      </c>
      <c r="H64" s="22">
        <f>D64*Populations!I64/Populations!$E64</f>
        <v>199461.82034543258</v>
      </c>
      <c r="I64" s="22">
        <f>D64*Populations!J64/Populations!$E64</f>
        <v>200937.38323263382</v>
      </c>
      <c r="K64" s="22">
        <f t="shared" si="3"/>
        <v>193532.02778623317</v>
      </c>
      <c r="L64" s="22">
        <f>E64/E$4*Populations!F$4</f>
        <v>194989.43132189021</v>
      </c>
      <c r="M64" s="22">
        <f>F64/F$4*Populations!G$4</f>
        <v>196409.74344124782</v>
      </c>
      <c r="N64" s="22">
        <f>G64/G$4*Populations!H$4</f>
        <v>197853.1345779082</v>
      </c>
      <c r="O64" s="22">
        <f>H64/H$4*Populations!I$4</f>
        <v>199317.43208917792</v>
      </c>
      <c r="P64" s="22">
        <f>I64/I$4*Populations!J$4</f>
        <v>200764.94578934781</v>
      </c>
      <c r="R64" s="22">
        <f>L64/L$4*Quanta!B$14</f>
        <v>45479.755935354995</v>
      </c>
      <c r="S64" s="22">
        <f>M64/M$4*Quanta!J$14</f>
        <v>48981.49279707986</v>
      </c>
      <c r="T64" s="22">
        <f>N64/N$4*Quanta!K$14</f>
        <v>51339.727081006895</v>
      </c>
      <c r="U64" s="22">
        <f>O64/O$4*Quanta!L$14</f>
        <v>53670.638590059367</v>
      </c>
      <c r="V64" s="22">
        <f>P64/P$4*Quanta!M$14</f>
        <v>56095.835295717385</v>
      </c>
      <c r="X64" s="22">
        <f>K64/K$4*Quanta!B$14</f>
        <v>45477.362325878792</v>
      </c>
      <c r="Y64" s="22">
        <f>L64/L$4*Quanta!J$14</f>
        <v>48977.413261921094</v>
      </c>
      <c r="Z64" s="22">
        <f>M64/M$4*Quanta!K$14</f>
        <v>51331.820351352289</v>
      </c>
      <c r="AA64" s="22">
        <f>N64/N$4*Quanta!L$14</f>
        <v>53646.071389361146</v>
      </c>
      <c r="AB64" s="22">
        <f>O64/O$4*Quanta!M$14</f>
        <v>56072.272751820194</v>
      </c>
      <c r="AC64" s="22">
        <f>P64/P$4*Quanta!N$14</f>
        <v>58919.770872231151</v>
      </c>
      <c r="AE64" s="29">
        <f>Baselines!L64/X64-1</f>
        <v>0.1351831238661958</v>
      </c>
    </row>
    <row r="65" spans="1:31" x14ac:dyDescent="0.2">
      <c r="A65" s="20" t="s">
        <v>131</v>
      </c>
      <c r="B65" s="20" t="s">
        <v>132</v>
      </c>
      <c r="D65" s="22">
        <v>291283.58097899309</v>
      </c>
      <c r="E65" s="22">
        <f>D65*Populations!F65/Populations!$E65</f>
        <v>293456.58909386001</v>
      </c>
      <c r="F65" s="22">
        <f>D65*Populations!G65/Populations!$E65</f>
        <v>295528.28602750425</v>
      </c>
      <c r="G65" s="22">
        <f>D65*Populations!H65/Populations!$E65</f>
        <v>297573.86655780103</v>
      </c>
      <c r="H65" s="22">
        <f>D65*Populations!I65/Populations!$E65</f>
        <v>299503.44670001266</v>
      </c>
      <c r="I65" s="22">
        <f>D65*Populations!J65/Populations!$E65</f>
        <v>301337.27984506433</v>
      </c>
      <c r="K65" s="22">
        <f t="shared" si="3"/>
        <v>291283.58097899309</v>
      </c>
      <c r="L65" s="22">
        <f>E65/E$4*Populations!F$4</f>
        <v>293393.87194048928</v>
      </c>
      <c r="M65" s="22">
        <f>F65/F$4*Populations!G$4</f>
        <v>295410.63519208302</v>
      </c>
      <c r="N65" s="22">
        <f>G65/G$4*Populations!H$4</f>
        <v>297402.70675168885</v>
      </c>
      <c r="O65" s="22">
        <f>H65/H$4*Populations!I$4</f>
        <v>299286.63939154433</v>
      </c>
      <c r="P65" s="22">
        <f>I65/I$4*Populations!J$4</f>
        <v>301078.68271760456</v>
      </c>
      <c r="R65" s="22">
        <f>L65/L$4*Quanta!B$14</f>
        <v>68431.820116212955</v>
      </c>
      <c r="S65" s="22">
        <f>M65/M$4*Quanta!J$14</f>
        <v>73670.754038585248</v>
      </c>
      <c r="T65" s="22">
        <f>N65/N$4*Quanta!K$14</f>
        <v>77171.250434610425</v>
      </c>
      <c r="U65" s="22">
        <f>O65/O$4*Quanta!L$14</f>
        <v>80589.564541601125</v>
      </c>
      <c r="V65" s="22">
        <f>P65/P$4*Quanta!M$14</f>
        <v>84124.547392348657</v>
      </c>
      <c r="X65" s="22">
        <f>K65/K$4*Quanta!B$14</f>
        <v>68447.631657086531</v>
      </c>
      <c r="Y65" s="22">
        <f>L65/L$4*Quanta!J$14</f>
        <v>73694.624457993938</v>
      </c>
      <c r="Z65" s="22">
        <f>M65/M$4*Quanta!K$14</f>
        <v>77205.770904613397</v>
      </c>
      <c r="AA65" s="22">
        <f>N65/N$4*Quanta!L$14</f>
        <v>80638.02917162262</v>
      </c>
      <c r="AB65" s="22">
        <f>O65/O$4*Quanta!M$14</f>
        <v>84195.756984416337</v>
      </c>
      <c r="AC65" s="22">
        <f>P65/P$4*Quanta!N$14</f>
        <v>88359.48392528425</v>
      </c>
      <c r="AE65" s="29">
        <f>Baselines!L65/X65-1</f>
        <v>0.15852363937263703</v>
      </c>
    </row>
    <row r="66" spans="1:31" x14ac:dyDescent="0.2">
      <c r="A66" s="20" t="s">
        <v>133</v>
      </c>
      <c r="B66" s="20" t="s">
        <v>134</v>
      </c>
      <c r="D66" s="22">
        <v>277736.17091352597</v>
      </c>
      <c r="E66" s="22">
        <f>D66*Populations!F66/Populations!$E66</f>
        <v>279583.10050410213</v>
      </c>
      <c r="F66" s="22">
        <f>D66*Populations!G66/Populations!$E66</f>
        <v>281216.00520104455</v>
      </c>
      <c r="G66" s="22">
        <f>D66*Populations!H66/Populations!$E66</f>
        <v>282713.71787102829</v>
      </c>
      <c r="H66" s="22">
        <f>D66*Populations!I66/Populations!$E66</f>
        <v>283989.11489509384</v>
      </c>
      <c r="I66" s="22">
        <f>D66*Populations!J66/Populations!$E66</f>
        <v>285164.95174830029</v>
      </c>
      <c r="K66" s="22">
        <f t="shared" si="3"/>
        <v>277736.17091352597</v>
      </c>
      <c r="L66" s="22">
        <f>E66/E$4*Populations!F$4</f>
        <v>279523.34837432951</v>
      </c>
      <c r="M66" s="22">
        <f>F66/F$4*Populations!G$4</f>
        <v>281104.05213424866</v>
      </c>
      <c r="N66" s="22">
        <f>G66/G$4*Populations!H$4</f>
        <v>282551.10538863594</v>
      </c>
      <c r="O66" s="22">
        <f>H66/H$4*Populations!I$4</f>
        <v>283783.53824376274</v>
      </c>
      <c r="P66" s="22">
        <f>I66/I$4*Populations!J$4</f>
        <v>284920.23314789269</v>
      </c>
      <c r="R66" s="22">
        <f>L66/L$4*Quanta!B$14</f>
        <v>65196.629253775085</v>
      </c>
      <c r="S66" s="22">
        <f>M66/M$4*Quanta!J$14</f>
        <v>70102.917826794888</v>
      </c>
      <c r="T66" s="22">
        <f>N66/N$4*Quanta!K$14</f>
        <v>73317.497183130807</v>
      </c>
      <c r="U66" s="22">
        <f>O66/O$4*Quanta!L$14</f>
        <v>76415.010765715415</v>
      </c>
      <c r="V66" s="22">
        <f>P66/P$4*Quanta!M$14</f>
        <v>79609.706805348091</v>
      </c>
      <c r="X66" s="22">
        <f>K66/K$4*Quanta!B$14</f>
        <v>65264.176788288169</v>
      </c>
      <c r="Y66" s="22">
        <f>L66/L$4*Quanta!J$14</f>
        <v>70210.628631894215</v>
      </c>
      <c r="Z66" s="22">
        <f>M66/M$4*Quanta!K$14</f>
        <v>73466.73566888881</v>
      </c>
      <c r="AA66" s="22">
        <f>N66/N$4*Quanta!L$14</f>
        <v>76611.153031053094</v>
      </c>
      <c r="AB66" s="22">
        <f>O66/O$4*Quanta!M$14</f>
        <v>79834.401798641469</v>
      </c>
      <c r="AC66" s="22">
        <f>P66/P$4*Quanta!N$14</f>
        <v>83617.360530411999</v>
      </c>
      <c r="AE66" s="29">
        <f>Baselines!L66/X66-1</f>
        <v>0.17247455993362837</v>
      </c>
    </row>
    <row r="67" spans="1:31" x14ac:dyDescent="0.2">
      <c r="A67" s="20" t="s">
        <v>135</v>
      </c>
      <c r="B67" s="20" t="s">
        <v>136</v>
      </c>
      <c r="D67" s="22">
        <v>165875.93911068892</v>
      </c>
      <c r="E67" s="22">
        <f>D67*Populations!F67/Populations!$E67</f>
        <v>166075.9693116557</v>
      </c>
      <c r="F67" s="22">
        <f>D67*Populations!G67/Populations!$E67</f>
        <v>166279.62703822946</v>
      </c>
      <c r="G67" s="22">
        <f>D67*Populations!H67/Populations!$E67</f>
        <v>166502.41869238307</v>
      </c>
      <c r="H67" s="22">
        <f>D67*Populations!I67/Populations!$E67</f>
        <v>166734.71614313292</v>
      </c>
      <c r="I67" s="22">
        <f>D67*Populations!J67/Populations!$E67</f>
        <v>166972.24287057936</v>
      </c>
      <c r="K67" s="22">
        <f t="shared" si="3"/>
        <v>165875.93911068892</v>
      </c>
      <c r="L67" s="22">
        <f>E67/E$4*Populations!F$4</f>
        <v>166040.47577555667</v>
      </c>
      <c r="M67" s="22">
        <f>F67/F$4*Populations!G$4</f>
        <v>166213.43054212569</v>
      </c>
      <c r="N67" s="22">
        <f>G67/G$4*Populations!H$4</f>
        <v>166406.64912084694</v>
      </c>
      <c r="O67" s="22">
        <f>H67/H$4*Populations!I$4</f>
        <v>166614.01868394332</v>
      </c>
      <c r="P67" s="22">
        <f>I67/I$4*Populations!J$4</f>
        <v>166828.95312430552</v>
      </c>
      <c r="R67" s="22">
        <f>L67/L$4*Quanta!B$14</f>
        <v>38727.639044172058</v>
      </c>
      <c r="S67" s="22">
        <f>M67/M$4*Quanta!J$14</f>
        <v>41451.008530604799</v>
      </c>
      <c r="T67" s="22">
        <f>N67/N$4*Quanta!K$14</f>
        <v>43179.866563928968</v>
      </c>
      <c r="U67" s="22">
        <f>O67/O$4*Quanta!L$14</f>
        <v>44864.519310194584</v>
      </c>
      <c r="V67" s="22">
        <f>P67/P$4*Quanta!M$14</f>
        <v>46613.762378803367</v>
      </c>
      <c r="X67" s="22">
        <f>K67/K$4*Quanta!B$14</f>
        <v>38978.562206843264</v>
      </c>
      <c r="Y67" s="22">
        <f>L67/L$4*Quanta!J$14</f>
        <v>41706.019373125295</v>
      </c>
      <c r="Z67" s="22">
        <f>M67/M$4*Quanta!K$14</f>
        <v>43439.993388732066</v>
      </c>
      <c r="AA67" s="22">
        <f>N67/N$4*Quanta!L$14</f>
        <v>45119.643908831451</v>
      </c>
      <c r="AB67" s="22">
        <f>O67/O$4*Quanta!M$14</f>
        <v>46872.100458042129</v>
      </c>
      <c r="AC67" s="22">
        <f>P67/P$4*Quanta!N$14</f>
        <v>48960.358364810752</v>
      </c>
      <c r="AE67" s="29">
        <f>Baselines!L67/X67-1</f>
        <v>-3.8240399092032806E-2</v>
      </c>
    </row>
    <row r="68" spans="1:31" x14ac:dyDescent="0.2">
      <c r="A68" s="20" t="s">
        <v>137</v>
      </c>
      <c r="B68" s="20" t="s">
        <v>138</v>
      </c>
      <c r="D68" s="22">
        <v>171235.93176510214</v>
      </c>
      <c r="E68" s="22">
        <f>D68*Populations!F68/Populations!$E68</f>
        <v>172440.61446799809</v>
      </c>
      <c r="F68" s="22">
        <f>D68*Populations!G68/Populations!$E68</f>
        <v>173577.22703275684</v>
      </c>
      <c r="G68" s="22">
        <f>D68*Populations!H68/Populations!$E68</f>
        <v>174717.88194251593</v>
      </c>
      <c r="H68" s="22">
        <f>D68*Populations!I68/Populations!$E68</f>
        <v>175856.72445627526</v>
      </c>
      <c r="I68" s="22">
        <f>D68*Populations!J68/Populations!$E68</f>
        <v>176961.41671393134</v>
      </c>
      <c r="K68" s="22">
        <f t="shared" si="3"/>
        <v>171235.93176510214</v>
      </c>
      <c r="L68" s="22">
        <f>E68/E$4*Populations!F$4</f>
        <v>172403.76068836983</v>
      </c>
      <c r="M68" s="22">
        <f>F68/F$4*Populations!G$4</f>
        <v>173508.1253367906</v>
      </c>
      <c r="N68" s="22">
        <f>G68/G$4*Populations!H$4</f>
        <v>174617.38696577778</v>
      </c>
      <c r="O68" s="22">
        <f>H68/H$4*Populations!I$4</f>
        <v>175729.42367384519</v>
      </c>
      <c r="P68" s="22">
        <f>I68/I$4*Populations!J$4</f>
        <v>176809.55460759997</v>
      </c>
      <c r="R68" s="22">
        <f>L68/L$4*Quanta!B$14</f>
        <v>40211.825355296394</v>
      </c>
      <c r="S68" s="22">
        <f>M68/M$4*Quanta!J$14</f>
        <v>43270.190381166387</v>
      </c>
      <c r="T68" s="22">
        <f>N68/N$4*Quanta!K$14</f>
        <v>45310.421841669377</v>
      </c>
      <c r="U68" s="22">
        <f>O68/O$4*Quanta!L$14</f>
        <v>47319.044244050638</v>
      </c>
      <c r="V68" s="22">
        <f>P68/P$4*Quanta!M$14</f>
        <v>49402.447299658626</v>
      </c>
      <c r="X68" s="22">
        <f>K68/K$4*Quanta!B$14</f>
        <v>40238.086693808509</v>
      </c>
      <c r="Y68" s="22">
        <f>L68/L$4*Quanta!J$14</f>
        <v>43304.348230055555</v>
      </c>
      <c r="Z68" s="22">
        <f>M68/M$4*Quanta!K$14</f>
        <v>45346.466846499679</v>
      </c>
      <c r="AA68" s="22">
        <f>N68/N$4*Quanta!L$14</f>
        <v>47345.910525876359</v>
      </c>
      <c r="AB68" s="22">
        <f>O68/O$4*Quanta!M$14</f>
        <v>49436.459578464652</v>
      </c>
      <c r="AC68" s="22">
        <f>P68/P$4*Quanta!N$14</f>
        <v>51889.429225516556</v>
      </c>
      <c r="AE68" s="29">
        <f>Baselines!L68/X68-1</f>
        <v>2.9619116442423987E-2</v>
      </c>
    </row>
    <row r="69" spans="1:31" x14ac:dyDescent="0.2">
      <c r="A69" s="20" t="s">
        <v>139</v>
      </c>
      <c r="B69" s="20" t="s">
        <v>140</v>
      </c>
      <c r="D69" s="22">
        <v>152651.33710292264</v>
      </c>
      <c r="E69" s="22">
        <f>D69*Populations!F69/Populations!$E69</f>
        <v>153404.13977108902</v>
      </c>
      <c r="F69" s="22">
        <f>D69*Populations!G69/Populations!$E69</f>
        <v>154152.16623925956</v>
      </c>
      <c r="G69" s="22">
        <f>D69*Populations!H69/Populations!$E69</f>
        <v>154916.96130318157</v>
      </c>
      <c r="H69" s="22">
        <f>D69*Populations!I69/Populations!$E69</f>
        <v>155646.62919669607</v>
      </c>
      <c r="I69" s="22">
        <f>D69*Populations!J69/Populations!$E69</f>
        <v>156366.84758699674</v>
      </c>
      <c r="K69" s="22">
        <f t="shared" si="3"/>
        <v>152651.33710292264</v>
      </c>
      <c r="L69" s="22">
        <f>E69/E$4*Populations!F$4</f>
        <v>153371.35444160833</v>
      </c>
      <c r="M69" s="22">
        <f>F69/F$4*Populations!G$4</f>
        <v>154090.79772735221</v>
      </c>
      <c r="N69" s="22">
        <f>G69/G$4*Populations!H$4</f>
        <v>154827.85550445382</v>
      </c>
      <c r="O69" s="22">
        <f>H69/H$4*Populations!I$4</f>
        <v>155533.95828382307</v>
      </c>
      <c r="P69" s="22">
        <f>I69/I$4*Populations!J$4</f>
        <v>156232.65902049502</v>
      </c>
      <c r="R69" s="22">
        <f>L69/L$4*Quanta!B$14</f>
        <v>35772.665832151186</v>
      </c>
      <c r="S69" s="22">
        <f>M69/M$4*Quanta!J$14</f>
        <v>38427.815070367469</v>
      </c>
      <c r="T69" s="22">
        <f>N69/N$4*Quanta!K$14</f>
        <v>40175.354629048044</v>
      </c>
      <c r="U69" s="22">
        <f>O69/O$4*Quanta!L$14</f>
        <v>41880.96733956306</v>
      </c>
      <c r="V69" s="22">
        <f>P69/P$4*Quanta!M$14</f>
        <v>43653.046470678564</v>
      </c>
      <c r="X69" s="22">
        <f>K69/K$4*Quanta!B$14</f>
        <v>35870.962787758828</v>
      </c>
      <c r="Y69" s="22">
        <f>L69/L$4*Quanta!J$14</f>
        <v>38523.791561947772</v>
      </c>
      <c r="Z69" s="22">
        <f>M69/M$4*Quanta!K$14</f>
        <v>40271.735037946622</v>
      </c>
      <c r="AA69" s="22">
        <f>N69/N$4*Quanta!L$14</f>
        <v>41980.159713785193</v>
      </c>
      <c r="AB69" s="22">
        <f>O69/O$4*Quanta!M$14</f>
        <v>43755.041591940484</v>
      </c>
      <c r="AC69" s="22">
        <f>P69/P$4*Quanta!N$14</f>
        <v>45850.596258499791</v>
      </c>
      <c r="AE69" s="29">
        <f>Baselines!L69/X69-1</f>
        <v>-7.2661682786356652E-2</v>
      </c>
    </row>
    <row r="70" spans="1:31" x14ac:dyDescent="0.2">
      <c r="A70" s="20" t="s">
        <v>141</v>
      </c>
      <c r="B70" s="20" t="s">
        <v>142</v>
      </c>
      <c r="D70" s="22">
        <v>240397.02470317873</v>
      </c>
      <c r="E70" s="22">
        <f>D70*Populations!F70/Populations!$E70</f>
        <v>241279.89807178493</v>
      </c>
      <c r="F70" s="22">
        <f>D70*Populations!G70/Populations!$E70</f>
        <v>242153.64437396001</v>
      </c>
      <c r="G70" s="22">
        <f>D70*Populations!H70/Populations!$E70</f>
        <v>243037.95948904616</v>
      </c>
      <c r="H70" s="22">
        <f>D70*Populations!I70/Populations!$E70</f>
        <v>243926.96396752348</v>
      </c>
      <c r="I70" s="22">
        <f>D70*Populations!J70/Populations!$E70</f>
        <v>244819.85397120097</v>
      </c>
      <c r="K70" s="22">
        <f t="shared" si="3"/>
        <v>240397.02470317873</v>
      </c>
      <c r="L70" s="22">
        <f>E70/E$4*Populations!F$4</f>
        <v>241228.33205168173</v>
      </c>
      <c r="M70" s="22">
        <f>F70/F$4*Populations!G$4</f>
        <v>242057.24216845934</v>
      </c>
      <c r="N70" s="22">
        <f>G70/G$4*Populations!H$4</f>
        <v>242898.16787862949</v>
      </c>
      <c r="O70" s="22">
        <f>H70/H$4*Populations!I$4</f>
        <v>243750.38787431541</v>
      </c>
      <c r="P70" s="22">
        <f>I70/I$4*Populations!J$4</f>
        <v>244609.75812439891</v>
      </c>
      <c r="R70" s="22">
        <f>L70/L$4*Quanta!B$14</f>
        <v>56264.616969379378</v>
      </c>
      <c r="S70" s="22">
        <f>M70/M$4*Quanta!J$14</f>
        <v>60365.259156819768</v>
      </c>
      <c r="T70" s="22">
        <f>N70/N$4*Quanta!K$14</f>
        <v>63028.193482853407</v>
      </c>
      <c r="U70" s="22">
        <f>O70/O$4*Quanta!L$14</f>
        <v>65635.19726631818</v>
      </c>
      <c r="V70" s="22">
        <f>P70/P$4*Quanta!M$14</f>
        <v>68346.536540641391</v>
      </c>
      <c r="X70" s="22">
        <f>K70/K$4*Quanta!B$14</f>
        <v>56489.991447644934</v>
      </c>
      <c r="Y70" s="22">
        <f>L70/L$4*Quanta!J$14</f>
        <v>60591.692735773308</v>
      </c>
      <c r="Z70" s="22">
        <f>M70/M$4*Quanta!K$14</f>
        <v>63261.825264039915</v>
      </c>
      <c r="AA70" s="22">
        <f>N70/N$4*Quanta!L$14</f>
        <v>65859.620986853668</v>
      </c>
      <c r="AB70" s="22">
        <f>O70/O$4*Quanta!M$14</f>
        <v>68572.21713620839</v>
      </c>
      <c r="AC70" s="22">
        <f>P70/P$4*Quanta!N$14</f>
        <v>71787.187973161374</v>
      </c>
      <c r="AE70" s="29">
        <f>Baselines!L70/X70-1</f>
        <v>-1.5160433105949611E-3</v>
      </c>
    </row>
    <row r="71" spans="1:31" x14ac:dyDescent="0.2">
      <c r="A71" s="20" t="s">
        <v>143</v>
      </c>
      <c r="B71" s="20" t="s">
        <v>144</v>
      </c>
      <c r="D71" s="22">
        <v>92743.300606014702</v>
      </c>
      <c r="E71" s="22">
        <f>D71*Populations!F71/Populations!$E71</f>
        <v>92807.434430579946</v>
      </c>
      <c r="F71" s="22">
        <f>D71*Populations!G71/Populations!$E71</f>
        <v>92882.915467171828</v>
      </c>
      <c r="G71" s="22">
        <f>D71*Populations!H71/Populations!$E71</f>
        <v>93008.052937751636</v>
      </c>
      <c r="H71" s="22">
        <f>D71*Populations!I71/Populations!$E71</f>
        <v>93111.251457781924</v>
      </c>
      <c r="I71" s="22">
        <f>D71*Populations!J71/Populations!$E71</f>
        <v>93221.375991011766</v>
      </c>
      <c r="K71" s="22">
        <f t="shared" si="3"/>
        <v>92743.300606014702</v>
      </c>
      <c r="L71" s="22">
        <f>E71/E$4*Populations!F$4</f>
        <v>92787.59974866976</v>
      </c>
      <c r="M71" s="22">
        <f>F71/F$4*Populations!G$4</f>
        <v>92845.938456449905</v>
      </c>
      <c r="N71" s="22">
        <f>G71/G$4*Populations!H$4</f>
        <v>92954.556169060757</v>
      </c>
      <c r="O71" s="22">
        <f>H71/H$4*Populations!I$4</f>
        <v>93043.849229062675</v>
      </c>
      <c r="P71" s="22">
        <f>I71/I$4*Populations!J$4</f>
        <v>93141.376662480237</v>
      </c>
      <c r="R71" s="22">
        <f>L71/L$4*Quanta!B$14</f>
        <v>21641.980089836594</v>
      </c>
      <c r="S71" s="22">
        <f>M71/M$4*Quanta!J$14</f>
        <v>23154.312948344577</v>
      </c>
      <c r="T71" s="22">
        <f>N71/N$4*Quanta!K$14</f>
        <v>24120.222077030281</v>
      </c>
      <c r="U71" s="22">
        <f>O71/O$4*Quanta!L$14</f>
        <v>25054.119715764362</v>
      </c>
      <c r="V71" s="22">
        <f>P71/P$4*Quanta!M$14</f>
        <v>26024.679278209365</v>
      </c>
      <c r="X71" s="22">
        <f>K71/K$4*Quanta!B$14</f>
        <v>21793.398918014391</v>
      </c>
      <c r="Y71" s="22">
        <f>L71/L$4*Quanta!J$14</f>
        <v>23306.374030960844</v>
      </c>
      <c r="Z71" s="22">
        <f>M71/M$4*Quanta!K$14</f>
        <v>24265.349313614064</v>
      </c>
      <c r="AA71" s="22">
        <f>N71/N$4*Quanta!L$14</f>
        <v>25203.779393488621</v>
      </c>
      <c r="AB71" s="22">
        <f>O71/O$4*Quanta!M$14</f>
        <v>26175.232327481448</v>
      </c>
      <c r="AC71" s="22">
        <f>P71/P$4*Quanta!N$14</f>
        <v>27334.794677929724</v>
      </c>
      <c r="AE71" s="29">
        <f>Baselines!L71/X71-1</f>
        <v>1.0184871499196557E-2</v>
      </c>
    </row>
    <row r="72" spans="1:31" x14ac:dyDescent="0.2">
      <c r="A72" s="20" t="s">
        <v>145</v>
      </c>
      <c r="B72" s="20" t="s">
        <v>146</v>
      </c>
      <c r="D72" s="22">
        <v>629790.65029245534</v>
      </c>
      <c r="E72" s="22">
        <f>D72*Populations!F72/Populations!$E72</f>
        <v>633520.35572014563</v>
      </c>
      <c r="F72" s="22">
        <f>D72*Populations!G72/Populations!$E72</f>
        <v>637059.22882985801</v>
      </c>
      <c r="G72" s="22">
        <f>D72*Populations!H72/Populations!$E72</f>
        <v>640541.34563715965</v>
      </c>
      <c r="H72" s="22">
        <f>D72*Populations!I72/Populations!$E72</f>
        <v>643689.30618660757</v>
      </c>
      <c r="I72" s="22">
        <f>D72*Populations!J72/Populations!$E72</f>
        <v>646661.8439219424</v>
      </c>
      <c r="K72" s="22">
        <f t="shared" si="3"/>
        <v>629790.65029245534</v>
      </c>
      <c r="L72" s="22">
        <f>E72/E$4*Populations!F$4</f>
        <v>633384.96058917977</v>
      </c>
      <c r="M72" s="22">
        <f>F72/F$4*Populations!G$4</f>
        <v>636805.61334183789</v>
      </c>
      <c r="N72" s="22">
        <f>G72/G$4*Populations!H$4</f>
        <v>640172.9163332216</v>
      </c>
      <c r="O72" s="22">
        <f>H72/H$4*Populations!I$4</f>
        <v>643223.34645391733</v>
      </c>
      <c r="P72" s="22">
        <f>I72/I$4*Populations!J$4</f>
        <v>646106.90131622821</v>
      </c>
      <c r="R72" s="22">
        <f>L72/L$4*Quanta!B$14</f>
        <v>147732.07565884342</v>
      </c>
      <c r="S72" s="22">
        <f>M72/M$4*Quanta!J$14</f>
        <v>158809.27807623579</v>
      </c>
      <c r="T72" s="22">
        <f>N72/N$4*Quanta!K$14</f>
        <v>166114.64296138388</v>
      </c>
      <c r="U72" s="22">
        <f>O72/O$4*Quanta!L$14</f>
        <v>173202.14994928762</v>
      </c>
      <c r="V72" s="22">
        <f>P72/P$4*Quanta!M$14</f>
        <v>180529.05688869761</v>
      </c>
      <c r="X72" s="22">
        <f>K72/K$4*Quanta!B$14</f>
        <v>147992.13298398661</v>
      </c>
      <c r="Y72" s="22">
        <f>L72/L$4*Quanta!J$14</f>
        <v>159093.53013831406</v>
      </c>
      <c r="Z72" s="22">
        <f>M72/M$4*Quanta!K$14</f>
        <v>166429.58119118988</v>
      </c>
      <c r="AA72" s="22">
        <f>N72/N$4*Quanta!L$14</f>
        <v>173577.04260997922</v>
      </c>
      <c r="AB72" s="22">
        <f>O72/O$4*Quanta!M$14</f>
        <v>180952.53658779641</v>
      </c>
      <c r="AC72" s="22">
        <f>P72/P$4*Quanta!N$14</f>
        <v>189617.11883937492</v>
      </c>
      <c r="AE72" s="29">
        <f>Baselines!L72/X72-1</f>
        <v>0.12555093008072427</v>
      </c>
    </row>
    <row r="73" spans="1:31" x14ac:dyDescent="0.2">
      <c r="A73" s="20" t="s">
        <v>147</v>
      </c>
      <c r="B73" s="20" t="s">
        <v>148</v>
      </c>
      <c r="D73" s="22">
        <v>269475.32201630273</v>
      </c>
      <c r="E73" s="22">
        <f>D73*Populations!F73/Populations!$E73</f>
        <v>271219.22044585756</v>
      </c>
      <c r="F73" s="22">
        <f>D73*Populations!G73/Populations!$E73</f>
        <v>272904.5796644814</v>
      </c>
      <c r="G73" s="22">
        <f>D73*Populations!H73/Populations!$E73</f>
        <v>274599.76822822413</v>
      </c>
      <c r="H73" s="22">
        <f>D73*Populations!I73/Populations!$E73</f>
        <v>276210.37707200873</v>
      </c>
      <c r="I73" s="22">
        <f>D73*Populations!J73/Populations!$E73</f>
        <v>277762.33443495294</v>
      </c>
      <c r="K73" s="22">
        <f t="shared" si="3"/>
        <v>269475.32201630273</v>
      </c>
      <c r="L73" s="22">
        <f>E73/E$4*Populations!F$4</f>
        <v>271161.25583344826</v>
      </c>
      <c r="M73" s="22">
        <f>F73/F$4*Populations!G$4</f>
        <v>272795.9354050117</v>
      </c>
      <c r="N73" s="22">
        <f>G73/G$4*Populations!H$4</f>
        <v>274441.82276200404</v>
      </c>
      <c r="O73" s="22">
        <f>H73/H$4*Populations!I$4</f>
        <v>276010.43136492651</v>
      </c>
      <c r="P73" s="22">
        <f>I73/I$4*Populations!J$4</f>
        <v>277523.9685021406</v>
      </c>
      <c r="R73" s="22">
        <f>L73/L$4*Quanta!B$14</f>
        <v>63246.236736140017</v>
      </c>
      <c r="S73" s="22">
        <f>M73/M$4*Quanta!J$14</f>
        <v>68031.004526566234</v>
      </c>
      <c r="T73" s="22">
        <f>N73/N$4*Quanta!K$14</f>
        <v>71213.267913464646</v>
      </c>
      <c r="U73" s="22">
        <f>O73/O$4*Quanta!L$14</f>
        <v>74321.929364640237</v>
      </c>
      <c r="V73" s="22">
        <f>P73/P$4*Quanta!M$14</f>
        <v>77543.112750592249</v>
      </c>
      <c r="X73" s="22">
        <f>K73/K$4*Quanta!B$14</f>
        <v>63322.99101807901</v>
      </c>
      <c r="Y73" s="22">
        <f>L73/L$4*Quanta!J$14</f>
        <v>68110.23960397263</v>
      </c>
      <c r="Z73" s="22">
        <f>M73/M$4*Quanta!K$14</f>
        <v>71295.40369761709</v>
      </c>
      <c r="AA73" s="22">
        <f>N73/N$4*Quanta!L$14</f>
        <v>74412.3950703421</v>
      </c>
      <c r="AB73" s="22">
        <f>O73/O$4*Quanta!M$14</f>
        <v>77647.659954384988</v>
      </c>
      <c r="AC73" s="22">
        <f>P73/P$4*Quanta!N$14</f>
        <v>81446.731506880446</v>
      </c>
      <c r="AE73" s="29">
        <f>Baselines!L73/X73-1</f>
        <v>4.3453767793067977E-2</v>
      </c>
    </row>
    <row r="74" spans="1:31" x14ac:dyDescent="0.2">
      <c r="A74" s="20" t="s">
        <v>149</v>
      </c>
      <c r="B74" s="20" t="s">
        <v>150</v>
      </c>
      <c r="D74" s="22">
        <v>308807.07861692214</v>
      </c>
      <c r="E74" s="22">
        <f>D74*Populations!F74/Populations!$E74</f>
        <v>310409.77873594017</v>
      </c>
      <c r="F74" s="22">
        <f>D74*Populations!G74/Populations!$E74</f>
        <v>312031.73468646797</v>
      </c>
      <c r="G74" s="22">
        <f>D74*Populations!H74/Populations!$E74</f>
        <v>313663.15914863301</v>
      </c>
      <c r="H74" s="22">
        <f>D74*Populations!I74/Populations!$E74</f>
        <v>315285.34932561935</v>
      </c>
      <c r="I74" s="22">
        <f>D74*Populations!J74/Populations!$E74</f>
        <v>316910.5807286856</v>
      </c>
      <c r="K74" s="22">
        <f t="shared" ref="K74:K137" si="5">D74</f>
        <v>308807.07861692214</v>
      </c>
      <c r="L74" s="22">
        <f>E74/E$4*Populations!F$4</f>
        <v>310343.43836934335</v>
      </c>
      <c r="M74" s="22">
        <f>F74/F$4*Populations!G$4</f>
        <v>311907.5137709094</v>
      </c>
      <c r="N74" s="22">
        <f>G74/G$4*Populations!H$4</f>
        <v>313482.74503456638</v>
      </c>
      <c r="O74" s="22">
        <f>H74/H$4*Populations!I$4</f>
        <v>315057.11766838824</v>
      </c>
      <c r="P74" s="22">
        <f>I74/I$4*Populations!J$4</f>
        <v>316638.61913840321</v>
      </c>
      <c r="R74" s="22">
        <f>L74/L$4*Quanta!B$14</f>
        <v>72385.173583467418</v>
      </c>
      <c r="S74" s="22">
        <f>M74/M$4*Quanta!J$14</f>
        <v>77784.815414184952</v>
      </c>
      <c r="T74" s="22">
        <f>N74/N$4*Quanta!K$14</f>
        <v>81343.76343854265</v>
      </c>
      <c r="U74" s="22">
        <f>O74/O$4*Quanta!L$14</f>
        <v>84836.11553875712</v>
      </c>
      <c r="V74" s="22">
        <f>P74/P$4*Quanta!M$14</f>
        <v>88472.157116950621</v>
      </c>
      <c r="X74" s="22">
        <f>K74/K$4*Quanta!B$14</f>
        <v>72565.412369729223</v>
      </c>
      <c r="Y74" s="22">
        <f>L74/L$4*Quanta!J$14</f>
        <v>77952.013763499199</v>
      </c>
      <c r="Z74" s="22">
        <f>M74/M$4*Quanta!K$14</f>
        <v>81517.241367990369</v>
      </c>
      <c r="AA74" s="22">
        <f>N74/N$4*Quanta!L$14</f>
        <v>84997.984769532195</v>
      </c>
      <c r="AB74" s="22">
        <f>O74/O$4*Quanta!M$14</f>
        <v>88632.33109686125</v>
      </c>
      <c r="AC74" s="22">
        <f>P74/P$4*Quanta!N$14</f>
        <v>92925.957843803262</v>
      </c>
      <c r="AE74" s="29">
        <f>Baselines!L74/X74-1</f>
        <v>2.5466850881426195E-2</v>
      </c>
    </row>
    <row r="75" spans="1:31" x14ac:dyDescent="0.2">
      <c r="A75" s="20" t="s">
        <v>153</v>
      </c>
      <c r="B75" s="20" t="s">
        <v>154</v>
      </c>
      <c r="D75" s="22">
        <v>880917.00128891016</v>
      </c>
      <c r="E75" s="22">
        <f>D75*Populations!F75/Populations!$E75</f>
        <v>887746.18597119849</v>
      </c>
      <c r="F75" s="22">
        <f>D75*Populations!G75/Populations!$E75</f>
        <v>894251.8825934208</v>
      </c>
      <c r="G75" s="22">
        <f>D75*Populations!H75/Populations!$E75</f>
        <v>900778.32019275625</v>
      </c>
      <c r="H75" s="22">
        <f>D75*Populations!I75/Populations!$E75</f>
        <v>907007.0508406267</v>
      </c>
      <c r="I75" s="22">
        <f>D75*Populations!J75/Populations!$E75</f>
        <v>913060.72888377972</v>
      </c>
      <c r="K75" s="22">
        <f t="shared" si="5"/>
        <v>880917.00128891016</v>
      </c>
      <c r="L75" s="22">
        <f>E75/E$4*Populations!F$4</f>
        <v>887556.45803265832</v>
      </c>
      <c r="M75" s="22">
        <f>F75/F$4*Populations!G$4</f>
        <v>893895.87781811366</v>
      </c>
      <c r="N75" s="22">
        <f>G75/G$4*Populations!H$4</f>
        <v>900260.20667553891</v>
      </c>
      <c r="O75" s="22">
        <f>H75/H$4*Populations!I$4</f>
        <v>906350.47823813674</v>
      </c>
      <c r="P75" s="22">
        <f>I75/I$4*Populations!J$4</f>
        <v>912277.17206065089</v>
      </c>
      <c r="R75" s="22">
        <f>L75/L$4*Quanta!B$14</f>
        <v>207015.58446794565</v>
      </c>
      <c r="S75" s="22">
        <f>M75/M$4*Quanta!J$14</f>
        <v>222923.53593845284</v>
      </c>
      <c r="T75" s="22">
        <f>N75/N$4*Quanta!K$14</f>
        <v>233603.13907189289</v>
      </c>
      <c r="U75" s="22">
        <f>O75/O$4*Quanta!L$14</f>
        <v>244054.96520586414</v>
      </c>
      <c r="V75" s="22">
        <f>P75/P$4*Quanta!M$14</f>
        <v>254899.82719220468</v>
      </c>
      <c r="X75" s="22">
        <f>K75/K$4*Quanta!B$14</f>
        <v>207003.36840831768</v>
      </c>
      <c r="Y75" s="22">
        <f>L75/L$4*Quanta!J$14</f>
        <v>222936.28502660446</v>
      </c>
      <c r="Z75" s="22">
        <f>M75/M$4*Quanta!K$14</f>
        <v>233620.29708418954</v>
      </c>
      <c r="AA75" s="22">
        <f>N75/N$4*Quanta!L$14</f>
        <v>244097.33724637955</v>
      </c>
      <c r="AB75" s="22">
        <f>O75/O$4*Quanta!M$14</f>
        <v>254975.84778120797</v>
      </c>
      <c r="AC75" s="22">
        <f>P75/P$4*Quanta!N$14</f>
        <v>267731.80815229984</v>
      </c>
      <c r="AE75" s="29">
        <f>Baselines!L75/X75-1</f>
        <v>6.1728555973931343E-2</v>
      </c>
    </row>
    <row r="76" spans="1:31" x14ac:dyDescent="0.2">
      <c r="A76" s="20" t="s">
        <v>155</v>
      </c>
      <c r="B76" s="20" t="s">
        <v>156</v>
      </c>
      <c r="D76" s="22">
        <v>344125.75835693377</v>
      </c>
      <c r="E76" s="22">
        <f>D76*Populations!F76/Populations!$E76</f>
        <v>346679.47571087477</v>
      </c>
      <c r="F76" s="22">
        <f>D76*Populations!G76/Populations!$E76</f>
        <v>349176.08772160695</v>
      </c>
      <c r="G76" s="22">
        <f>D76*Populations!H76/Populations!$E76</f>
        <v>351586.83343927417</v>
      </c>
      <c r="H76" s="22">
        <f>D76*Populations!I76/Populations!$E76</f>
        <v>353808.65138817194</v>
      </c>
      <c r="I76" s="22">
        <f>D76*Populations!J76/Populations!$E76</f>
        <v>356003.0896008836</v>
      </c>
      <c r="K76" s="22">
        <f t="shared" si="5"/>
        <v>344125.75835693377</v>
      </c>
      <c r="L76" s="22">
        <f>E76/E$4*Populations!F$4</f>
        <v>346605.38383270032</v>
      </c>
      <c r="M76" s="22">
        <f>F76/F$4*Populations!G$4</f>
        <v>349037.07951030589</v>
      </c>
      <c r="N76" s="22">
        <f>G76/G$4*Populations!H$4</f>
        <v>351384.60622443451</v>
      </c>
      <c r="O76" s="22">
        <f>H76/H$4*Populations!I$4</f>
        <v>353552.53312888159</v>
      </c>
      <c r="P76" s="22">
        <f>I76/I$4*Populations!J$4</f>
        <v>355697.58018503926</v>
      </c>
      <c r="R76" s="22">
        <f>L76/L$4*Quanta!B$14</f>
        <v>80842.988031329165</v>
      </c>
      <c r="S76" s="22">
        <f>M76/M$4*Quanta!J$14</f>
        <v>87044.343607433533</v>
      </c>
      <c r="T76" s="22">
        <f>N76/N$4*Quanta!K$14</f>
        <v>91178.69081283611</v>
      </c>
      <c r="U76" s="22">
        <f>O76/O$4*Quanta!L$14</f>
        <v>95201.859813597694</v>
      </c>
      <c r="V76" s="22">
        <f>P76/P$4*Quanta!M$14</f>
        <v>99385.641226835447</v>
      </c>
      <c r="X76" s="22">
        <f>K76/K$4*Quanta!B$14</f>
        <v>80864.815904023402</v>
      </c>
      <c r="Y76" s="22">
        <f>L76/L$4*Quanta!J$14</f>
        <v>87060.283255850387</v>
      </c>
      <c r="Z76" s="22">
        <f>M76/M$4*Quanta!K$14</f>
        <v>91221.078687183995</v>
      </c>
      <c r="AA76" s="22">
        <f>N76/N$4*Quanta!L$14</f>
        <v>95274.728453775839</v>
      </c>
      <c r="AB76" s="22">
        <f>O76/O$4*Quanta!M$14</f>
        <v>99461.917916089689</v>
      </c>
      <c r="AC76" s="22">
        <f>P76/P$4*Quanta!N$14</f>
        <v>104388.84060118403</v>
      </c>
      <c r="AE76" s="29">
        <f>Baselines!L76/X76-1</f>
        <v>3.7266981775697872E-2</v>
      </c>
    </row>
    <row r="77" spans="1:31" x14ac:dyDescent="0.2">
      <c r="A77" s="20" t="s">
        <v>158</v>
      </c>
      <c r="B77" s="20" t="s">
        <v>159</v>
      </c>
      <c r="D77" s="22">
        <v>115621.47462773303</v>
      </c>
      <c r="E77" s="22">
        <f>D77*Populations!F77/Populations!$E77</f>
        <v>115936.22166865993</v>
      </c>
      <c r="F77" s="22">
        <f>D77*Populations!G77/Populations!$E77</f>
        <v>116301.43882764879</v>
      </c>
      <c r="G77" s="22">
        <f>D77*Populations!H77/Populations!$E77</f>
        <v>116659.55270166269</v>
      </c>
      <c r="H77" s="22">
        <f>D77*Populations!I77/Populations!$E77</f>
        <v>117012.51272092882</v>
      </c>
      <c r="I77" s="22">
        <f>D77*Populations!J77/Populations!$E77</f>
        <v>117369.71363625856</v>
      </c>
      <c r="K77" s="22">
        <f t="shared" si="5"/>
        <v>115621.47462773303</v>
      </c>
      <c r="L77" s="22">
        <f>E77/E$4*Populations!F$4</f>
        <v>115911.44393298849</v>
      </c>
      <c r="M77" s="22">
        <f>F77/F$4*Populations!G$4</f>
        <v>116255.13882157259</v>
      </c>
      <c r="N77" s="22">
        <f>G77/G$4*Populations!H$4</f>
        <v>116592.45196243272</v>
      </c>
      <c r="O77" s="22">
        <f>H77/H$4*Populations!I$4</f>
        <v>116927.80862747127</v>
      </c>
      <c r="P77" s="22">
        <f>I77/I$4*Populations!J$4</f>
        <v>117268.99104789273</v>
      </c>
      <c r="R77" s="22">
        <f>L77/L$4*Quanta!B$14</f>
        <v>27035.435430777059</v>
      </c>
      <c r="S77" s="22">
        <f>M77/M$4*Quanta!J$14</f>
        <v>28992.198375920856</v>
      </c>
      <c r="T77" s="22">
        <f>N77/N$4*Quanta!K$14</f>
        <v>30253.878343785742</v>
      </c>
      <c r="U77" s="22">
        <f>O77/O$4*Quanta!L$14</f>
        <v>31485.405426881243</v>
      </c>
      <c r="V77" s="22">
        <f>P77/P$4*Quanta!M$14</f>
        <v>32766.188246925416</v>
      </c>
      <c r="X77" s="22">
        <f>K77/K$4*Quanta!B$14</f>
        <v>27169.454867210632</v>
      </c>
      <c r="Y77" s="22">
        <f>L77/L$4*Quanta!J$14</f>
        <v>29114.617406726331</v>
      </c>
      <c r="Z77" s="22">
        <f>M77/M$4*Quanta!K$14</f>
        <v>30383.359788337457</v>
      </c>
      <c r="AA77" s="22">
        <f>N77/N$4*Quanta!L$14</f>
        <v>31612.979065410844</v>
      </c>
      <c r="AB77" s="22">
        <f>O77/O$4*Quanta!M$14</f>
        <v>32894.302866087288</v>
      </c>
      <c r="AC77" s="22">
        <f>P77/P$4*Quanta!N$14</f>
        <v>34415.679768166818</v>
      </c>
      <c r="AE77" s="29">
        <f>Baselines!L77/X77-1</f>
        <v>-2.3541091111649592E-2</v>
      </c>
    </row>
    <row r="78" spans="1:31" x14ac:dyDescent="0.2">
      <c r="A78" s="20" t="s">
        <v>161</v>
      </c>
      <c r="B78" s="20" t="s">
        <v>162</v>
      </c>
      <c r="D78" s="22">
        <v>473152.65470913431</v>
      </c>
      <c r="E78" s="22">
        <f>D78*Populations!F78/Populations!$E78</f>
        <v>478951.87519971404</v>
      </c>
      <c r="F78" s="22">
        <f>D78*Populations!G78/Populations!$E78</f>
        <v>484435.98399300943</v>
      </c>
      <c r="G78" s="22">
        <f>D78*Populations!H78/Populations!$E78</f>
        <v>489915.97061529063</v>
      </c>
      <c r="H78" s="22">
        <f>D78*Populations!I78/Populations!$E78</f>
        <v>495156.56059693062</v>
      </c>
      <c r="I78" s="22">
        <f>D78*Populations!J78/Populations!$E78</f>
        <v>500288.30225532659</v>
      </c>
      <c r="K78" s="22">
        <f t="shared" si="5"/>
        <v>473152.65470913431</v>
      </c>
      <c r="L78" s="22">
        <f>E78/E$4*Populations!F$4</f>
        <v>478849.51423959102</v>
      </c>
      <c r="M78" s="22">
        <f>F78/F$4*Populations!G$4</f>
        <v>484243.12834798481</v>
      </c>
      <c r="N78" s="22">
        <f>G78/G$4*Populations!H$4</f>
        <v>489634.17865717364</v>
      </c>
      <c r="O78" s="22">
        <f>H78/H$4*Populations!I$4</f>
        <v>494798.12211364676</v>
      </c>
      <c r="P78" s="22">
        <f>I78/I$4*Populations!J$4</f>
        <v>499858.97231005243</v>
      </c>
      <c r="R78" s="22">
        <f>L78/L$4*Quanta!B$14</f>
        <v>111687.89451685027</v>
      </c>
      <c r="S78" s="22">
        <f>M78/M$4*Quanta!J$14</f>
        <v>120762.6001013911</v>
      </c>
      <c r="T78" s="22">
        <f>N78/N$4*Quanta!K$14</f>
        <v>127052.24587631616</v>
      </c>
      <c r="U78" s="22">
        <f>O78/O$4*Quanta!L$14</f>
        <v>133235.36686505144</v>
      </c>
      <c r="V78" s="22">
        <f>P78/P$4*Quanta!M$14</f>
        <v>139665.84889382121</v>
      </c>
      <c r="X78" s="22">
        <f>K78/K$4*Quanta!B$14</f>
        <v>111184.36033453982</v>
      </c>
      <c r="Y78" s="22">
        <f>L78/L$4*Quanta!J$14</f>
        <v>120277.34216254274</v>
      </c>
      <c r="Z78" s="22">
        <f>M78/M$4*Quanta!K$14</f>
        <v>126557.27172807544</v>
      </c>
      <c r="AA78" s="22">
        <f>N78/N$4*Quanta!L$14</f>
        <v>132759.83804325762</v>
      </c>
      <c r="AB78" s="22">
        <f>O78/O$4*Quanta!M$14</f>
        <v>139197.33447013059</v>
      </c>
      <c r="AC78" s="22">
        <f>P78/P$4*Quanta!N$14</f>
        <v>146696.80506794859</v>
      </c>
      <c r="AE78" s="29">
        <f>Baselines!L78/X78-1</f>
        <v>6.4481059584198697E-2</v>
      </c>
    </row>
    <row r="79" spans="1:31" x14ac:dyDescent="0.2">
      <c r="A79" s="20" t="s">
        <v>163</v>
      </c>
      <c r="B79" s="20" t="s">
        <v>164</v>
      </c>
      <c r="D79" s="22">
        <v>308088.80592855805</v>
      </c>
      <c r="E79" s="22">
        <f>D79*Populations!F79/Populations!$E79</f>
        <v>308934.62427976658</v>
      </c>
      <c r="F79" s="22">
        <f>D79*Populations!G79/Populations!$E79</f>
        <v>309828.49431140616</v>
      </c>
      <c r="G79" s="22">
        <f>D79*Populations!H79/Populations!$E79</f>
        <v>310741.22431759455</v>
      </c>
      <c r="H79" s="22">
        <f>D79*Populations!I79/Populations!$E79</f>
        <v>311683.96428794472</v>
      </c>
      <c r="I79" s="22">
        <f>D79*Populations!J79/Populations!$E79</f>
        <v>312633.19857311371</v>
      </c>
      <c r="K79" s="22">
        <f t="shared" si="5"/>
        <v>308088.80592855805</v>
      </c>
      <c r="L79" s="22">
        <f>E79/E$4*Populations!F$4</f>
        <v>308868.59918122547</v>
      </c>
      <c r="M79" s="22">
        <f>F79/F$4*Populations!G$4</f>
        <v>309705.15051348071</v>
      </c>
      <c r="N79" s="22">
        <f>G79/G$4*Populations!H$4</f>
        <v>310562.49085447</v>
      </c>
      <c r="O79" s="22">
        <f>H79/H$4*Populations!I$4</f>
        <v>311458.33963442384</v>
      </c>
      <c r="P79" s="22">
        <f>I79/I$4*Populations!J$4</f>
        <v>312364.90768278268</v>
      </c>
      <c r="R79" s="22">
        <f>L79/L$4*Quanta!B$14</f>
        <v>72041.178907116104</v>
      </c>
      <c r="S79" s="22">
        <f>M79/M$4*Quanta!J$14</f>
        <v>77235.580747206404</v>
      </c>
      <c r="T79" s="22">
        <f>N79/N$4*Quanta!K$14</f>
        <v>80586.004139286844</v>
      </c>
      <c r="U79" s="22">
        <f>O79/O$4*Quanta!L$14</f>
        <v>83867.064747753902</v>
      </c>
      <c r="V79" s="22">
        <f>P79/P$4*Quanta!M$14</f>
        <v>87278.037232259929</v>
      </c>
      <c r="X79" s="22">
        <f>K79/K$4*Quanta!B$14</f>
        <v>72396.628175861348</v>
      </c>
      <c r="Y79" s="22">
        <f>L79/L$4*Quanta!J$14</f>
        <v>77581.563899003304</v>
      </c>
      <c r="Z79" s="22">
        <f>M79/M$4*Quanta!K$14</f>
        <v>80941.65222919306</v>
      </c>
      <c r="AA79" s="22">
        <f>N79/N$4*Quanta!L$14</f>
        <v>84206.184505388068</v>
      </c>
      <c r="AB79" s="22">
        <f>O79/O$4*Quanta!M$14</f>
        <v>87619.917574478401</v>
      </c>
      <c r="AC79" s="22">
        <f>P79/P$4*Quanta!N$14</f>
        <v>91671.724447882661</v>
      </c>
      <c r="AE79" s="29">
        <f>Baselines!L79/X79-1</f>
        <v>2.3394574880898134E-2</v>
      </c>
    </row>
    <row r="80" spans="1:31" x14ac:dyDescent="0.2">
      <c r="A80" s="20" t="s">
        <v>165</v>
      </c>
      <c r="B80" s="20" t="s">
        <v>166</v>
      </c>
      <c r="D80" s="22">
        <v>110717.17749487582</v>
      </c>
      <c r="E80" s="22">
        <f>D80*Populations!F80/Populations!$E80</f>
        <v>111448.07187013276</v>
      </c>
      <c r="F80" s="22">
        <f>D80*Populations!G80/Populations!$E80</f>
        <v>112194.81963609137</v>
      </c>
      <c r="G80" s="22">
        <f>D80*Populations!H80/Populations!$E80</f>
        <v>112927.45766505312</v>
      </c>
      <c r="H80" s="22">
        <f>D80*Populations!I80/Populations!$E80</f>
        <v>113670.04627313028</v>
      </c>
      <c r="I80" s="22">
        <f>D80*Populations!J80/Populations!$E80</f>
        <v>114391.15671625567</v>
      </c>
      <c r="K80" s="22">
        <f t="shared" si="5"/>
        <v>110717.17749487582</v>
      </c>
      <c r="L80" s="22">
        <f>E80/E$4*Populations!F$4</f>
        <v>111424.25333588914</v>
      </c>
      <c r="M80" s="22">
        <f>F80/F$4*Populations!G$4</f>
        <v>112150.15448935516</v>
      </c>
      <c r="N80" s="22">
        <f>G80/G$4*Populations!H$4</f>
        <v>112862.50356816864</v>
      </c>
      <c r="O80" s="22">
        <f>H80/H$4*Populations!I$4</f>
        <v>113587.76175501378</v>
      </c>
      <c r="P80" s="22">
        <f>I80/I$4*Populations!J$4</f>
        <v>114292.99022139372</v>
      </c>
      <c r="R80" s="22">
        <f>L80/L$4*Quanta!B$14</f>
        <v>25988.833408257149</v>
      </c>
      <c r="S80" s="22">
        <f>M80/M$4*Quanta!J$14</f>
        <v>27968.480015630957</v>
      </c>
      <c r="T80" s="22">
        <f>N80/N$4*Quanta!K$14</f>
        <v>29286.016333430005</v>
      </c>
      <c r="U80" s="22">
        <f>O80/O$4*Quanta!L$14</f>
        <v>30586.023738653799</v>
      </c>
      <c r="V80" s="22">
        <f>P80/P$4*Quanta!M$14</f>
        <v>31934.662347088448</v>
      </c>
      <c r="X80" s="22">
        <f>K80/K$4*Quanta!B$14</f>
        <v>26017.012554607627</v>
      </c>
      <c r="Y80" s="22">
        <f>L80/L$4*Quanta!J$14</f>
        <v>27987.525611190289</v>
      </c>
      <c r="Z80" s="22">
        <f>M80/M$4*Quanta!K$14</f>
        <v>29310.519334525994</v>
      </c>
      <c r="AA80" s="22">
        <f>N80/N$4*Quanta!L$14</f>
        <v>30601.637606180473</v>
      </c>
      <c r="AB80" s="22">
        <f>O80/O$4*Quanta!M$14</f>
        <v>31954.675974082649</v>
      </c>
      <c r="AC80" s="22">
        <f>P80/P$4*Quanta!N$14</f>
        <v>33542.293798701445</v>
      </c>
      <c r="AE80" s="29">
        <f>Baselines!L80/X80-1</f>
        <v>-3.0322791341866218E-2</v>
      </c>
    </row>
    <row r="81" spans="1:31" x14ac:dyDescent="0.2">
      <c r="A81" s="20" t="s">
        <v>167</v>
      </c>
      <c r="B81" s="20" t="s">
        <v>168</v>
      </c>
      <c r="D81" s="22">
        <v>175732.75759623261</v>
      </c>
      <c r="E81" s="22">
        <f>D81*Populations!F81/Populations!$E81</f>
        <v>176722.74695778044</v>
      </c>
      <c r="F81" s="22">
        <f>D81*Populations!G81/Populations!$E81</f>
        <v>177670.79748951233</v>
      </c>
      <c r="G81" s="22">
        <f>D81*Populations!H81/Populations!$E81</f>
        <v>178651.83012461744</v>
      </c>
      <c r="H81" s="22">
        <f>D81*Populations!I81/Populations!$E81</f>
        <v>179623.0482850915</v>
      </c>
      <c r="I81" s="22">
        <f>D81*Populations!J81/Populations!$E81</f>
        <v>180622.9083056495</v>
      </c>
      <c r="K81" s="22">
        <f t="shared" si="5"/>
        <v>175732.75759623261</v>
      </c>
      <c r="L81" s="22">
        <f>E81/E$4*Populations!F$4</f>
        <v>176684.9780064706</v>
      </c>
      <c r="M81" s="22">
        <f>F81/F$4*Populations!G$4</f>
        <v>177600.06612895266</v>
      </c>
      <c r="N81" s="22">
        <f>G81/G$4*Populations!H$4</f>
        <v>178549.07240278044</v>
      </c>
      <c r="O81" s="22">
        <f>H81/H$4*Populations!I$4</f>
        <v>179493.02110154269</v>
      </c>
      <c r="P81" s="22">
        <f>I81/I$4*Populations!J$4</f>
        <v>180467.90403513479</v>
      </c>
      <c r="R81" s="22">
        <f>L81/L$4*Quanta!B$14</f>
        <v>41210.385725535183</v>
      </c>
      <c r="S81" s="22">
        <f>M81/M$4*Quanta!J$14</f>
        <v>44290.655888252171</v>
      </c>
      <c r="T81" s="22">
        <f>N81/N$4*Quanta!K$14</f>
        <v>46330.631391215844</v>
      </c>
      <c r="U81" s="22">
        <f>O81/O$4*Quanta!L$14</f>
        <v>48332.476311799001</v>
      </c>
      <c r="V81" s="22">
        <f>P81/P$4*Quanta!M$14</f>
        <v>50424.628568078362</v>
      </c>
      <c r="X81" s="22">
        <f>K81/K$4*Quanta!B$14</f>
        <v>41294.778859844082</v>
      </c>
      <c r="Y81" s="22">
        <f>L81/L$4*Quanta!J$14</f>
        <v>44379.703691278308</v>
      </c>
      <c r="Z81" s="22">
        <f>M81/M$4*Quanta!K$14</f>
        <v>46415.898362225191</v>
      </c>
      <c r="AA81" s="22">
        <f>N81/N$4*Quanta!L$14</f>
        <v>48411.951142740589</v>
      </c>
      <c r="AB81" s="22">
        <f>O81/O$4*Quanta!M$14</f>
        <v>50495.240334778442</v>
      </c>
      <c r="AC81" s="22">
        <f>P81/P$4*Quanta!N$14</f>
        <v>52963.068396903946</v>
      </c>
      <c r="AE81" s="29">
        <f>Baselines!L81/X81-1</f>
        <v>-1.9054322503296972E-2</v>
      </c>
    </row>
    <row r="82" spans="1:31" x14ac:dyDescent="0.2">
      <c r="A82" s="20" t="s">
        <v>169</v>
      </c>
      <c r="B82" s="20" t="s">
        <v>170</v>
      </c>
      <c r="D82" s="22">
        <v>216630.55423001497</v>
      </c>
      <c r="E82" s="22">
        <f>D82*Populations!F82/Populations!$E82</f>
        <v>217095.9221271307</v>
      </c>
      <c r="F82" s="22">
        <f>D82*Populations!G82/Populations!$E82</f>
        <v>217528.07835495466</v>
      </c>
      <c r="G82" s="22">
        <f>D82*Populations!H82/Populations!$E82</f>
        <v>217970.08178204455</v>
      </c>
      <c r="H82" s="22">
        <f>D82*Populations!I82/Populations!$E82</f>
        <v>218404.5195423266</v>
      </c>
      <c r="I82" s="22">
        <f>D82*Populations!J82/Populations!$E82</f>
        <v>218847.5444001712</v>
      </c>
      <c r="K82" s="22">
        <f t="shared" si="5"/>
        <v>216630.55423001497</v>
      </c>
      <c r="L82" s="22">
        <f>E82/E$4*Populations!F$4</f>
        <v>217049.52467432091</v>
      </c>
      <c r="M82" s="22">
        <f>F82/F$4*Populations!G$4</f>
        <v>217441.47967267607</v>
      </c>
      <c r="N82" s="22">
        <f>G82/G$4*Populations!H$4</f>
        <v>217844.70882047497</v>
      </c>
      <c r="O82" s="22">
        <f>H82/H$4*Populations!I$4</f>
        <v>218246.41887082843</v>
      </c>
      <c r="P82" s="22">
        <f>I82/I$4*Populations!J$4</f>
        <v>218659.73708219646</v>
      </c>
      <c r="R82" s="22">
        <f>L82/L$4*Quanta!B$14</f>
        <v>50625.099735673386</v>
      </c>
      <c r="S82" s="22">
        <f>M82/M$4*Quanta!J$14</f>
        <v>54226.476160331084</v>
      </c>
      <c r="T82" s="22">
        <f>N82/N$4*Quanta!K$14</f>
        <v>56527.221167075651</v>
      </c>
      <c r="U82" s="22">
        <f>O82/O$4*Quanta!L$14</f>
        <v>58767.688044215647</v>
      </c>
      <c r="V82" s="22">
        <f>P82/P$4*Quanta!M$14</f>
        <v>61095.828003947106</v>
      </c>
      <c r="X82" s="22">
        <f>K82/K$4*Quanta!B$14</f>
        <v>50905.198060840696</v>
      </c>
      <c r="Y82" s="22">
        <f>L82/L$4*Quanta!J$14</f>
        <v>54518.463878838615</v>
      </c>
      <c r="Z82" s="22">
        <f>M82/M$4*Quanta!K$14</f>
        <v>56828.478953890721</v>
      </c>
      <c r="AA82" s="22">
        <f>N82/N$4*Quanta!L$14</f>
        <v>59066.604257290746</v>
      </c>
      <c r="AB82" s="22">
        <f>O82/O$4*Quanta!M$14</f>
        <v>61397.403116039532</v>
      </c>
      <c r="AC82" s="22">
        <f>P82/P$4*Quanta!N$14</f>
        <v>64171.469562137514</v>
      </c>
      <c r="AE82" s="29">
        <f>Baselines!L82/X82-1</f>
        <v>7.1104242685649854E-2</v>
      </c>
    </row>
    <row r="83" spans="1:31" x14ac:dyDescent="0.2">
      <c r="A83" s="20" t="s">
        <v>171</v>
      </c>
      <c r="B83" s="20" t="s">
        <v>172</v>
      </c>
      <c r="D83" s="22">
        <v>158453.55381254602</v>
      </c>
      <c r="E83" s="22">
        <f>D83*Populations!F83/Populations!$E83</f>
        <v>159106.97198042204</v>
      </c>
      <c r="F83" s="22">
        <f>D83*Populations!G83/Populations!$E83</f>
        <v>159775.11806325772</v>
      </c>
      <c r="G83" s="22">
        <f>D83*Populations!H83/Populations!$E83</f>
        <v>160456.84071597602</v>
      </c>
      <c r="H83" s="22">
        <f>D83*Populations!I83/Populations!$E83</f>
        <v>161147.1967016726</v>
      </c>
      <c r="I83" s="22">
        <f>D83*Populations!J83/Populations!$E83</f>
        <v>161848.95819953797</v>
      </c>
      <c r="K83" s="22">
        <f t="shared" si="5"/>
        <v>158453.55381254602</v>
      </c>
      <c r="L83" s="22">
        <f>E83/E$4*Populations!F$4</f>
        <v>159072.96784919823</v>
      </c>
      <c r="M83" s="22">
        <f>F83/F$4*Populations!G$4</f>
        <v>159711.51103473146</v>
      </c>
      <c r="N83" s="22">
        <f>G83/G$4*Populations!H$4</f>
        <v>160364.54846577274</v>
      </c>
      <c r="O83" s="22">
        <f>H83/H$4*Populations!I$4</f>
        <v>161030.54398742487</v>
      </c>
      <c r="P83" s="22">
        <f>I83/I$4*Populations!J$4</f>
        <v>161710.0650772058</v>
      </c>
      <c r="R83" s="22">
        <f>L83/L$4*Quanta!B$14</f>
        <v>37102.522452876794</v>
      </c>
      <c r="S83" s="22">
        <f>M83/M$4*Quanta!J$14</f>
        <v>39829.532335286167</v>
      </c>
      <c r="T83" s="22">
        <f>N83/N$4*Quanta!K$14</f>
        <v>41612.037985982759</v>
      </c>
      <c r="U83" s="22">
        <f>O83/O$4*Quanta!L$14</f>
        <v>43361.044930796066</v>
      </c>
      <c r="V83" s="22">
        <f>P83/P$4*Quanta!M$14</f>
        <v>45183.491274162356</v>
      </c>
      <c r="X83" s="22">
        <f>K83/K$4*Quanta!B$14</f>
        <v>37234.403839946164</v>
      </c>
      <c r="Y83" s="22">
        <f>L83/L$4*Quanta!J$14</f>
        <v>39955.921879114823</v>
      </c>
      <c r="Z83" s="22">
        <f>M83/M$4*Quanta!K$14</f>
        <v>41740.712292769793</v>
      </c>
      <c r="AA83" s="22">
        <f>N83/N$4*Quanta!L$14</f>
        <v>43481.383469969507</v>
      </c>
      <c r="AB83" s="22">
        <f>O83/O$4*Quanta!M$14</f>
        <v>45301.349155436576</v>
      </c>
      <c r="AC83" s="22">
        <f>P83/P$4*Quanta!N$14</f>
        <v>47458.085596674347</v>
      </c>
      <c r="AE83" s="29">
        <f>Baselines!L83/X83-1</f>
        <v>-1.5744650808347527E-2</v>
      </c>
    </row>
    <row r="84" spans="1:31" x14ac:dyDescent="0.2">
      <c r="A84" s="20" t="s">
        <v>173</v>
      </c>
      <c r="B84" s="20" t="s">
        <v>174</v>
      </c>
      <c r="D84" s="22">
        <v>625880.95894913189</v>
      </c>
      <c r="E84" s="22">
        <f>D84*Populations!F84/Populations!$E84</f>
        <v>631353.34815116995</v>
      </c>
      <c r="F84" s="22">
        <f>D84*Populations!G84/Populations!$E84</f>
        <v>636648.5655632749</v>
      </c>
      <c r="G84" s="22">
        <f>D84*Populations!H84/Populations!$E84</f>
        <v>641891.53797154117</v>
      </c>
      <c r="H84" s="22">
        <f>D84*Populations!I84/Populations!$E84</f>
        <v>646987.43615748594</v>
      </c>
      <c r="I84" s="22">
        <f>D84*Populations!J84/Populations!$E84</f>
        <v>651974.91482771479</v>
      </c>
      <c r="K84" s="22">
        <f t="shared" si="5"/>
        <v>625880.95894913189</v>
      </c>
      <c r="L84" s="22">
        <f>E84/E$4*Populations!F$4</f>
        <v>631218.41615019029</v>
      </c>
      <c r="M84" s="22">
        <f>F84/F$4*Populations!G$4</f>
        <v>636395.11356172513</v>
      </c>
      <c r="N84" s="22">
        <f>G84/G$4*Populations!H$4</f>
        <v>641522.33205821575</v>
      </c>
      <c r="O84" s="22">
        <f>H84/H$4*Populations!I$4</f>
        <v>646519.08894415118</v>
      </c>
      <c r="P84" s="22">
        <f>I84/I$4*Populations!J$4</f>
        <v>651415.41273014178</v>
      </c>
      <c r="R84" s="22">
        <f>L84/L$4*Quanta!B$14</f>
        <v>147226.7461564168</v>
      </c>
      <c r="S84" s="22">
        <f>M84/M$4*Quanta!J$14</f>
        <v>158706.90590431343</v>
      </c>
      <c r="T84" s="22">
        <f>N84/N$4*Quanta!K$14</f>
        <v>166464.7947807514</v>
      </c>
      <c r="U84" s="22">
        <f>O84/O$4*Quanta!L$14</f>
        <v>174089.60170012142</v>
      </c>
      <c r="V84" s="22">
        <f>P84/P$4*Quanta!M$14</f>
        <v>182012.31075440373</v>
      </c>
      <c r="X84" s="22">
        <f>K84/K$4*Quanta!B$14</f>
        <v>147073.40933996494</v>
      </c>
      <c r="Y84" s="22">
        <f>L84/L$4*Quanta!J$14</f>
        <v>158549.33786276693</v>
      </c>
      <c r="Z84" s="22">
        <f>M84/M$4*Quanta!K$14</f>
        <v>166322.29679379787</v>
      </c>
      <c r="AA84" s="22">
        <f>N84/N$4*Quanta!L$14</f>
        <v>173942.92436601711</v>
      </c>
      <c r="AB84" s="22">
        <f>O84/O$4*Quanta!M$14</f>
        <v>181879.69970591983</v>
      </c>
      <c r="AC84" s="22">
        <f>P84/P$4*Quanta!N$14</f>
        <v>191175.04158804339</v>
      </c>
      <c r="AE84" s="29">
        <f>Baselines!L84/X84-1</f>
        <v>3.4319438454819773E-2</v>
      </c>
    </row>
    <row r="85" spans="1:31" x14ac:dyDescent="0.2">
      <c r="A85" s="20" t="s">
        <v>175</v>
      </c>
      <c r="B85" s="20" t="s">
        <v>176</v>
      </c>
      <c r="D85" s="22">
        <v>310980.93570659135</v>
      </c>
      <c r="E85" s="22">
        <f>D85*Populations!F85/Populations!$E85</f>
        <v>312268.54225974908</v>
      </c>
      <c r="F85" s="22">
        <f>D85*Populations!G85/Populations!$E85</f>
        <v>313567.65892823035</v>
      </c>
      <c r="G85" s="22">
        <f>D85*Populations!H85/Populations!$E85</f>
        <v>314943.73763841763</v>
      </c>
      <c r="H85" s="22">
        <f>D85*Populations!I85/Populations!$E85</f>
        <v>316329.51559235889</v>
      </c>
      <c r="I85" s="22">
        <f>D85*Populations!J85/Populations!$E85</f>
        <v>317758.12954357109</v>
      </c>
      <c r="K85" s="22">
        <f t="shared" si="5"/>
        <v>310980.93570659135</v>
      </c>
      <c r="L85" s="22">
        <f>E85/E$4*Populations!F$4</f>
        <v>312201.80464067496</v>
      </c>
      <c r="M85" s="22">
        <f>F85/F$4*Populations!G$4</f>
        <v>313442.82655590528</v>
      </c>
      <c r="N85" s="22">
        <f>G85/G$4*Populations!H$4</f>
        <v>314762.58695575193</v>
      </c>
      <c r="O85" s="22">
        <f>H85/H$4*Populations!I$4</f>
        <v>316100.52807445108</v>
      </c>
      <c r="P85" s="22">
        <f>I85/I$4*Populations!J$4</f>
        <v>317485.44061650167</v>
      </c>
      <c r="R85" s="22">
        <f>L85/L$4*Quanta!B$14</f>
        <v>72818.622944726041</v>
      </c>
      <c r="S85" s="22">
        <f>M85/M$4*Quanta!J$14</f>
        <v>78167.698212166084</v>
      </c>
      <c r="T85" s="22">
        <f>N85/N$4*Quanta!K$14</f>
        <v>81675.861967487726</v>
      </c>
      <c r="U85" s="22">
        <f>O85/O$4*Quanta!L$14</f>
        <v>85117.076928927199</v>
      </c>
      <c r="V85" s="22">
        <f>P85/P$4*Quanta!M$14</f>
        <v>88708.76793550521</v>
      </c>
      <c r="X85" s="22">
        <f>K85/K$4*Quanta!B$14</f>
        <v>73076.238860013123</v>
      </c>
      <c r="Y85" s="22">
        <f>L85/L$4*Quanta!J$14</f>
        <v>78418.797897623735</v>
      </c>
      <c r="Z85" s="22">
        <f>M85/M$4*Quanta!K$14</f>
        <v>81918.496411053522</v>
      </c>
      <c r="AA85" s="22">
        <f>N85/N$4*Quanta!L$14</f>
        <v>85345.002223753938</v>
      </c>
      <c r="AB85" s="22">
        <f>O85/O$4*Quanta!M$14</f>
        <v>88925.864844851079</v>
      </c>
      <c r="AC85" s="22">
        <f>P85/P$4*Quanta!N$14</f>
        <v>93174.479951400659</v>
      </c>
      <c r="AE85" s="29">
        <f>Baselines!L85/X85-1</f>
        <v>-4.0052661736074358E-2</v>
      </c>
    </row>
    <row r="86" spans="1:31" x14ac:dyDescent="0.2">
      <c r="A86" s="20" t="s">
        <v>177</v>
      </c>
      <c r="B86" s="20" t="s">
        <v>178</v>
      </c>
      <c r="D86" s="22">
        <v>229935.51014615814</v>
      </c>
      <c r="E86" s="22">
        <f>D86*Populations!F86/Populations!$E86</f>
        <v>231156.13843142291</v>
      </c>
      <c r="F86" s="22">
        <f>D86*Populations!G86/Populations!$E86</f>
        <v>232413.78988178464</v>
      </c>
      <c r="G86" s="22">
        <f>D86*Populations!H86/Populations!$E86</f>
        <v>233691.11914931631</v>
      </c>
      <c r="H86" s="22">
        <f>D86*Populations!I86/Populations!$E86</f>
        <v>235013.02668274104</v>
      </c>
      <c r="I86" s="22">
        <f>D86*Populations!J86/Populations!$E86</f>
        <v>236379.97613276637</v>
      </c>
      <c r="K86" s="22">
        <f t="shared" si="5"/>
        <v>229935.51014615814</v>
      </c>
      <c r="L86" s="22">
        <f>E86/E$4*Populations!F$4</f>
        <v>231106.73604781536</v>
      </c>
      <c r="M86" s="22">
        <f>F86/F$4*Populations!G$4</f>
        <v>232321.26514613058</v>
      </c>
      <c r="N86" s="22">
        <f>G86/G$4*Populations!H$4</f>
        <v>233556.70369440285</v>
      </c>
      <c r="O86" s="22">
        <f>H86/H$4*Populations!I$4</f>
        <v>234842.90329240452</v>
      </c>
      <c r="P86" s="22">
        <f>I86/I$4*Populations!J$4</f>
        <v>236177.12309430938</v>
      </c>
      <c r="R86" s="22">
        <f>L86/L$4*Quanta!B$14</f>
        <v>53903.834065344978</v>
      </c>
      <c r="S86" s="22">
        <f>M86/M$4*Quanta!J$14</f>
        <v>57937.260015655062</v>
      </c>
      <c r="T86" s="22">
        <f>N86/N$4*Quanta!K$14</f>
        <v>60604.232787065965</v>
      </c>
      <c r="U86" s="22">
        <f>O86/O$4*Quanta!L$14</f>
        <v>63236.659513090613</v>
      </c>
      <c r="V86" s="22">
        <f>P86/P$4*Quanta!M$14</f>
        <v>65990.369711332809</v>
      </c>
      <c r="X86" s="22">
        <f>K86/K$4*Quanta!B$14</f>
        <v>54031.679542224367</v>
      </c>
      <c r="Y86" s="22">
        <f>L86/L$4*Quanta!J$14</f>
        <v>58049.351917653687</v>
      </c>
      <c r="Z86" s="22">
        <f>M86/M$4*Quanta!K$14</f>
        <v>60717.321031720261</v>
      </c>
      <c r="AA86" s="22">
        <f>N86/N$4*Quanta!L$14</f>
        <v>63326.768244453211</v>
      </c>
      <c r="AB86" s="22">
        <f>O86/O$4*Quanta!M$14</f>
        <v>66066.350490354394</v>
      </c>
      <c r="AC86" s="22">
        <f>P86/P$4*Quanta!N$14</f>
        <v>69312.408713920871</v>
      </c>
      <c r="AE86" s="29">
        <f>Baselines!L86/X86-1</f>
        <v>3.7379188771916594E-2</v>
      </c>
    </row>
    <row r="87" spans="1:31" x14ac:dyDescent="0.2">
      <c r="A87" s="20" t="s">
        <v>179</v>
      </c>
      <c r="B87" s="20" t="s">
        <v>180</v>
      </c>
      <c r="D87" s="22">
        <v>205818.18598082906</v>
      </c>
      <c r="E87" s="22">
        <f>D87*Populations!F87/Populations!$E87</f>
        <v>206692.03425777625</v>
      </c>
      <c r="F87" s="22">
        <f>D87*Populations!G87/Populations!$E87</f>
        <v>207548.21519872773</v>
      </c>
      <c r="G87" s="22">
        <f>D87*Populations!H87/Populations!$E87</f>
        <v>208414.605456725</v>
      </c>
      <c r="H87" s="22">
        <f>D87*Populations!I87/Populations!$E87</f>
        <v>209294.94135123462</v>
      </c>
      <c r="I87" s="22">
        <f>D87*Populations!J87/Populations!$E87</f>
        <v>210196.76405236119</v>
      </c>
      <c r="K87" s="22">
        <f t="shared" si="5"/>
        <v>205818.18598082906</v>
      </c>
      <c r="L87" s="22">
        <f>E87/E$4*Populations!F$4</f>
        <v>206647.86031009603</v>
      </c>
      <c r="M87" s="22">
        <f>F87/F$4*Populations!G$4</f>
        <v>207465.58953457713</v>
      </c>
      <c r="N87" s="22">
        <f>G87/G$4*Populations!H$4</f>
        <v>208294.72865479495</v>
      </c>
      <c r="O87" s="22">
        <f>H87/H$4*Populations!I$4</f>
        <v>209143.4350049459</v>
      </c>
      <c r="P87" s="22">
        <f>I87/I$4*Populations!J$4</f>
        <v>210016.38053189794</v>
      </c>
      <c r="R87" s="22">
        <f>L87/L$4*Quanta!B$14</f>
        <v>48198.993082613364</v>
      </c>
      <c r="S87" s="22">
        <f>M87/M$4*Quanta!J$14</f>
        <v>51738.646471322209</v>
      </c>
      <c r="T87" s="22">
        <f>N87/N$4*Quanta!K$14</f>
        <v>54049.153905816369</v>
      </c>
      <c r="U87" s="22">
        <f>O87/O$4*Quanta!L$14</f>
        <v>56316.507773448706</v>
      </c>
      <c r="V87" s="22">
        <f>P87/P$4*Quanta!M$14</f>
        <v>58680.783367835982</v>
      </c>
      <c r="X87" s="22">
        <f>K87/K$4*Quanta!B$14</f>
        <v>48364.440367689334</v>
      </c>
      <c r="Y87" s="22">
        <f>L87/L$4*Quanta!J$14</f>
        <v>51905.775536066642</v>
      </c>
      <c r="Z87" s="22">
        <f>M87/M$4*Quanta!K$14</f>
        <v>54221.273265202981</v>
      </c>
      <c r="AA87" s="22">
        <f>N87/N$4*Quanta!L$14</f>
        <v>56477.214309903691</v>
      </c>
      <c r="AB87" s="22">
        <f>O87/O$4*Quanta!M$14</f>
        <v>58836.538324470224</v>
      </c>
      <c r="AC87" s="22">
        <f>P87/P$4*Quanta!N$14</f>
        <v>61634.84851253988</v>
      </c>
      <c r="AE87" s="29">
        <f>Baselines!L87/X87-1</f>
        <v>-2.0182951687229944E-2</v>
      </c>
    </row>
    <row r="88" spans="1:31" x14ac:dyDescent="0.2">
      <c r="A88" s="20" t="s">
        <v>181</v>
      </c>
      <c r="B88" s="20" t="s">
        <v>182</v>
      </c>
      <c r="D88" s="22">
        <v>233820.05138935329</v>
      </c>
      <c r="E88" s="22">
        <f>D88*Populations!F88/Populations!$E88</f>
        <v>235179.96477781254</v>
      </c>
      <c r="F88" s="22">
        <f>D88*Populations!G88/Populations!$E88</f>
        <v>236555.10652002654</v>
      </c>
      <c r="G88" s="22">
        <f>D88*Populations!H88/Populations!$E88</f>
        <v>237919.59643892033</v>
      </c>
      <c r="H88" s="22">
        <f>D88*Populations!I88/Populations!$E88</f>
        <v>239257.57315198245</v>
      </c>
      <c r="I88" s="22">
        <f>D88*Populations!J88/Populations!$E88</f>
        <v>240638.7928618514</v>
      </c>
      <c r="K88" s="22">
        <f t="shared" si="5"/>
        <v>233820.05138935329</v>
      </c>
      <c r="L88" s="22">
        <f>E88/E$4*Populations!F$4</f>
        <v>235129.7024273701</v>
      </c>
      <c r="M88" s="22">
        <f>F88/F$4*Populations!G$4</f>
        <v>236460.93311185861</v>
      </c>
      <c r="N88" s="22">
        <f>G88/G$4*Populations!H$4</f>
        <v>237782.74883039942</v>
      </c>
      <c r="O88" s="22">
        <f>H88/H$4*Populations!I$4</f>
        <v>239084.37718032577</v>
      </c>
      <c r="P88" s="22">
        <f>I88/I$4*Populations!J$4</f>
        <v>240432.2850556435</v>
      </c>
      <c r="R88" s="22">
        <f>L88/L$4*Quanta!B$14</f>
        <v>54842.159429124571</v>
      </c>
      <c r="S88" s="22">
        <f>M88/M$4*Quanta!J$14</f>
        <v>58969.627927210648</v>
      </c>
      <c r="T88" s="22">
        <f>N88/N$4*Quanta!K$14</f>
        <v>61700.823975155756</v>
      </c>
      <c r="U88" s="22">
        <f>O88/O$4*Quanta!L$14</f>
        <v>64378.770414990788</v>
      </c>
      <c r="V88" s="22">
        <f>P88/P$4*Quanta!M$14</f>
        <v>67179.306672419887</v>
      </c>
      <c r="X88" s="22">
        <f>K88/K$4*Quanta!B$14</f>
        <v>54944.493258937626</v>
      </c>
      <c r="Y88" s="22">
        <f>L88/L$4*Quanta!J$14</f>
        <v>59059.839950643545</v>
      </c>
      <c r="Z88" s="22">
        <f>M88/M$4*Quanta!K$14</f>
        <v>61799.226076795399</v>
      </c>
      <c r="AA88" s="22">
        <f>N88/N$4*Quanta!L$14</f>
        <v>64472.62180671285</v>
      </c>
      <c r="AB88" s="22">
        <f>O88/O$4*Quanta!M$14</f>
        <v>67259.568154361012</v>
      </c>
      <c r="AC88" s="22">
        <f>P88/P$4*Quanta!N$14</f>
        <v>70561.198271282643</v>
      </c>
      <c r="AE88" s="29">
        <f>Baselines!L88/X88-1</f>
        <v>9.8806476680767252E-2</v>
      </c>
    </row>
    <row r="89" spans="1:31" x14ac:dyDescent="0.2">
      <c r="A89" s="20" t="s">
        <v>183</v>
      </c>
      <c r="B89" s="20" t="s">
        <v>184</v>
      </c>
      <c r="D89" s="22">
        <v>284591.5143165575</v>
      </c>
      <c r="E89" s="22">
        <f>D89*Populations!F89/Populations!$E89</f>
        <v>285819.74051499483</v>
      </c>
      <c r="F89" s="22">
        <f>D89*Populations!G89/Populations!$E89</f>
        <v>287023.00120342255</v>
      </c>
      <c r="G89" s="22">
        <f>D89*Populations!H89/Populations!$E89</f>
        <v>288276.0291025099</v>
      </c>
      <c r="H89" s="22">
        <f>D89*Populations!I89/Populations!$E89</f>
        <v>289534.01753444411</v>
      </c>
      <c r="I89" s="22">
        <f>D89*Populations!J89/Populations!$E89</f>
        <v>290817.00231109111</v>
      </c>
      <c r="K89" s="22">
        <f t="shared" si="5"/>
        <v>284591.5143165575</v>
      </c>
      <c r="L89" s="22">
        <f>E89/E$4*Populations!F$4</f>
        <v>285758.6554987831</v>
      </c>
      <c r="M89" s="22">
        <f>F89/F$4*Populations!G$4</f>
        <v>286908.73635138216</v>
      </c>
      <c r="N89" s="22">
        <f>G89/G$4*Populations!H$4</f>
        <v>288110.21726621286</v>
      </c>
      <c r="O89" s="22">
        <f>H89/H$4*Populations!I$4</f>
        <v>289324.42698801367</v>
      </c>
      <c r="P89" s="22">
        <f>I89/I$4*Populations!J$4</f>
        <v>290567.43331832404</v>
      </c>
      <c r="R89" s="22">
        <f>L89/L$4*Quanta!B$14</f>
        <v>66650.965749243871</v>
      </c>
      <c r="S89" s="22">
        <f>M89/M$4*Quanta!J$14</f>
        <v>71550.514535539114</v>
      </c>
      <c r="T89" s="22">
        <f>N89/N$4*Quanta!K$14</f>
        <v>74759.997890619983</v>
      </c>
      <c r="U89" s="22">
        <f>O89/O$4*Quanta!L$14</f>
        <v>77907.017933093346</v>
      </c>
      <c r="V89" s="22">
        <f>P89/P$4*Quanta!M$14</f>
        <v>81187.593868236305</v>
      </c>
      <c r="X89" s="22">
        <f>K89/K$4*Quanta!B$14</f>
        <v>66875.088115855848</v>
      </c>
      <c r="Y89" s="22">
        <f>L89/L$4*Quanta!J$14</f>
        <v>71776.812049010929</v>
      </c>
      <c r="Z89" s="22">
        <f>M89/M$4*Quanta!K$14</f>
        <v>74983.793846399014</v>
      </c>
      <c r="AA89" s="22">
        <f>N89/N$4*Quanta!L$14</f>
        <v>78118.455471735462</v>
      </c>
      <c r="AB89" s="22">
        <f>O89/O$4*Quanta!M$14</f>
        <v>81393.172758605069</v>
      </c>
      <c r="AC89" s="22">
        <f>P89/P$4*Quanta!N$14</f>
        <v>85274.680431569243</v>
      </c>
      <c r="AE89" s="29">
        <f>Baselines!L89/X89-1</f>
        <v>-6.7818425294255635E-2</v>
      </c>
    </row>
    <row r="90" spans="1:31" x14ac:dyDescent="0.2">
      <c r="A90" s="20" t="s">
        <v>185</v>
      </c>
      <c r="B90" s="20" t="s">
        <v>186</v>
      </c>
      <c r="D90" s="22">
        <v>138960.83496058188</v>
      </c>
      <c r="E90" s="22">
        <f>D90*Populations!F90/Populations!$E90</f>
        <v>139500.86777570969</v>
      </c>
      <c r="F90" s="22">
        <f>D90*Populations!G90/Populations!$E90</f>
        <v>139994.25042739935</v>
      </c>
      <c r="G90" s="22">
        <f>D90*Populations!H90/Populations!$E90</f>
        <v>140511.30292918574</v>
      </c>
      <c r="H90" s="22">
        <f>D90*Populations!I90/Populations!$E90</f>
        <v>141025.69825833064</v>
      </c>
      <c r="I90" s="22">
        <f>D90*Populations!J90/Populations!$E90</f>
        <v>141523.90948666568</v>
      </c>
      <c r="K90" s="22">
        <f t="shared" si="5"/>
        <v>138960.83496058188</v>
      </c>
      <c r="L90" s="22">
        <f>E90/E$4*Populations!F$4</f>
        <v>139471.05383509706</v>
      </c>
      <c r="M90" s="22">
        <f>F90/F$4*Populations!G$4</f>
        <v>139938.51823086973</v>
      </c>
      <c r="N90" s="22">
        <f>G90/G$4*Populations!H$4</f>
        <v>140430.48303850071</v>
      </c>
      <c r="O90" s="22">
        <f>H90/H$4*Populations!I$4</f>
        <v>140923.61127936214</v>
      </c>
      <c r="P90" s="22">
        <f>I90/I$4*Populations!J$4</f>
        <v>141402.45861115854</v>
      </c>
      <c r="R90" s="22">
        <f>L90/L$4*Quanta!B$14</f>
        <v>32530.52970853437</v>
      </c>
      <c r="S90" s="22">
        <f>M90/M$4*Quanta!J$14</f>
        <v>34898.45973354033</v>
      </c>
      <c r="T90" s="22">
        <f>N90/N$4*Quanta!K$14</f>
        <v>36439.466518594178</v>
      </c>
      <c r="U90" s="22">
        <f>O90/O$4*Quanta!L$14</f>
        <v>37946.807414198687</v>
      </c>
      <c r="V90" s="22">
        <f>P90/P$4*Quanta!M$14</f>
        <v>39509.332655033169</v>
      </c>
      <c r="X90" s="22">
        <f>K90/K$4*Quanta!B$14</f>
        <v>32653.883250731731</v>
      </c>
      <c r="Y90" s="22">
        <f>L90/L$4*Quanta!J$14</f>
        <v>35032.31634375421</v>
      </c>
      <c r="Z90" s="22">
        <f>M90/M$4*Quanta!K$14</f>
        <v>36573.027143178297</v>
      </c>
      <c r="AA90" s="22">
        <f>N90/N$4*Quanta!L$14</f>
        <v>38076.443592352647</v>
      </c>
      <c r="AB90" s="22">
        <f>O90/O$4*Quanta!M$14</f>
        <v>39644.837313037606</v>
      </c>
      <c r="AC90" s="22">
        <f>P90/P$4*Quanta!N$14</f>
        <v>41498.282627891189</v>
      </c>
      <c r="AE90" s="29">
        <f>Baselines!L90/X90-1</f>
        <v>6.0183198655443748E-2</v>
      </c>
    </row>
    <row r="91" spans="1:31" x14ac:dyDescent="0.2">
      <c r="A91" s="20" t="s">
        <v>187</v>
      </c>
      <c r="B91" s="20" t="s">
        <v>188</v>
      </c>
      <c r="D91" s="22">
        <v>295357.37548335455</v>
      </c>
      <c r="E91" s="22">
        <f>D91*Populations!F91/Populations!$E91</f>
        <v>296333.61333191168</v>
      </c>
      <c r="F91" s="22">
        <f>D91*Populations!G91/Populations!$E91</f>
        <v>297260.81717468338</v>
      </c>
      <c r="G91" s="22">
        <f>D91*Populations!H91/Populations!$E91</f>
        <v>298214.7222768651</v>
      </c>
      <c r="H91" s="22">
        <f>D91*Populations!I91/Populations!$E91</f>
        <v>299099.36432121479</v>
      </c>
      <c r="I91" s="22">
        <f>D91*Populations!J91/Populations!$E91</f>
        <v>299951.31513724307</v>
      </c>
      <c r="K91" s="22">
        <f t="shared" si="5"/>
        <v>295357.37548335455</v>
      </c>
      <c r="L91" s="22">
        <f>E91/E$4*Populations!F$4</f>
        <v>296270.28130473313</v>
      </c>
      <c r="M91" s="22">
        <f>F91/F$4*Populations!G$4</f>
        <v>297142.47661260492</v>
      </c>
      <c r="N91" s="22">
        <f>G91/G$4*Populations!H$4</f>
        <v>298043.19386062637</v>
      </c>
      <c r="O91" s="22">
        <f>H91/H$4*Populations!I$4</f>
        <v>298882.84952361375</v>
      </c>
      <c r="P91" s="22">
        <f>I91/I$4*Populations!J$4</f>
        <v>299693.90739628201</v>
      </c>
      <c r="R91" s="22">
        <f>L91/L$4*Quanta!B$14</f>
        <v>69102.720046373899</v>
      </c>
      <c r="S91" s="22">
        <f>M91/M$4*Quanta!J$14</f>
        <v>74102.647979174566</v>
      </c>
      <c r="T91" s="22">
        <f>N91/N$4*Quanta!K$14</f>
        <v>77337.446605532372</v>
      </c>
      <c r="U91" s="22">
        <f>O91/O$4*Quanta!L$14</f>
        <v>80480.835165344979</v>
      </c>
      <c r="V91" s="22">
        <f>P91/P$4*Quanta!M$14</f>
        <v>83737.626617703121</v>
      </c>
      <c r="X91" s="22">
        <f>K91/K$4*Quanta!B$14</f>
        <v>69404.917284872412</v>
      </c>
      <c r="Y91" s="22">
        <f>L91/L$4*Quanta!J$14</f>
        <v>74417.120488614513</v>
      </c>
      <c r="Z91" s="22">
        <f>M91/M$4*Quanta!K$14</f>
        <v>77658.38884055533</v>
      </c>
      <c r="AA91" s="22">
        <f>N91/N$4*Quanta!L$14</f>
        <v>80811.69140468922</v>
      </c>
      <c r="AB91" s="22">
        <f>O91/O$4*Quanta!M$14</f>
        <v>84082.162225685461</v>
      </c>
      <c r="AC91" s="22">
        <f>P91/P$4*Quanta!N$14</f>
        <v>87953.085067550128</v>
      </c>
      <c r="AE91" s="29">
        <f>Baselines!L91/X91-1</f>
        <v>8.9641313419490443E-2</v>
      </c>
    </row>
    <row r="92" spans="1:31" x14ac:dyDescent="0.2">
      <c r="A92" s="20" t="s">
        <v>189</v>
      </c>
      <c r="B92" s="20" t="s">
        <v>190</v>
      </c>
      <c r="D92" s="22">
        <v>169225.88073124934</v>
      </c>
      <c r="E92" s="22">
        <f>D92*Populations!F92/Populations!$E92</f>
        <v>169923.2102943073</v>
      </c>
      <c r="F92" s="22">
        <f>D92*Populations!G92/Populations!$E92</f>
        <v>170604.50850155024</v>
      </c>
      <c r="G92" s="22">
        <f>D92*Populations!H92/Populations!$E92</f>
        <v>171287.63019945522</v>
      </c>
      <c r="H92" s="22">
        <f>D92*Populations!I92/Populations!$E92</f>
        <v>171927.16867497744</v>
      </c>
      <c r="I92" s="22">
        <f>D92*Populations!J92/Populations!$E92</f>
        <v>172556.78568544233</v>
      </c>
      <c r="K92" s="22">
        <f t="shared" si="5"/>
        <v>169225.88073124934</v>
      </c>
      <c r="L92" s="22">
        <f>E92/E$4*Populations!F$4</f>
        <v>169886.8945309633</v>
      </c>
      <c r="M92" s="22">
        <f>F92/F$4*Populations!G$4</f>
        <v>170536.59025513925</v>
      </c>
      <c r="N92" s="22">
        <f>G92/G$4*Populations!H$4</f>
        <v>171189.1082495492</v>
      </c>
      <c r="O92" s="22">
        <f>H92/H$4*Populations!I$4</f>
        <v>171802.71245551252</v>
      </c>
      <c r="P92" s="22">
        <f>I92/I$4*Populations!J$4</f>
        <v>172408.70347960014</v>
      </c>
      <c r="R92" s="22">
        <f>L92/L$4*Quanta!B$14</f>
        <v>39624.786058936574</v>
      </c>
      <c r="S92" s="22">
        <f>M92/M$4*Quanta!J$14</f>
        <v>42529.136390422209</v>
      </c>
      <c r="T92" s="22">
        <f>N92/N$4*Quanta!K$14</f>
        <v>44420.838292617773</v>
      </c>
      <c r="U92" s="22">
        <f>O92/O$4*Quanta!L$14</f>
        <v>46261.690171014154</v>
      </c>
      <c r="V92" s="22">
        <f>P92/P$4*Quanta!M$14</f>
        <v>48172.803254645522</v>
      </c>
      <c r="X92" s="22">
        <f>K92/K$4*Quanta!B$14</f>
        <v>39765.752371651761</v>
      </c>
      <c r="Y92" s="22">
        <f>L92/L$4*Quanta!J$14</f>
        <v>42672.1622029434</v>
      </c>
      <c r="Z92" s="22">
        <f>M92/M$4*Quanta!K$14</f>
        <v>44569.85412705638</v>
      </c>
      <c r="AA92" s="22">
        <f>N92/N$4*Quanta!L$14</f>
        <v>46416.364046131268</v>
      </c>
      <c r="AB92" s="22">
        <f>O92/O$4*Quanta!M$14</f>
        <v>48331.791410988611</v>
      </c>
      <c r="AC92" s="22">
        <f>P92/P$4*Quanta!N$14</f>
        <v>50597.88333793608</v>
      </c>
      <c r="AE92" s="29">
        <f>Baselines!L92/X92-1</f>
        <v>-3.3108807940011031E-3</v>
      </c>
    </row>
    <row r="93" spans="1:31" x14ac:dyDescent="0.2">
      <c r="A93" s="20" t="s">
        <v>191</v>
      </c>
      <c r="B93" s="20" t="s">
        <v>192</v>
      </c>
      <c r="D93" s="22">
        <v>289328.72372194112</v>
      </c>
      <c r="E93" s="22">
        <f>D93*Populations!F93/Populations!$E93</f>
        <v>290836.17963133199</v>
      </c>
      <c r="F93" s="22">
        <f>D93*Populations!G93/Populations!$E93</f>
        <v>292329.97333599906</v>
      </c>
      <c r="G93" s="22">
        <f>D93*Populations!H93/Populations!$E93</f>
        <v>293830.00317265128</v>
      </c>
      <c r="H93" s="22">
        <f>D93*Populations!I93/Populations!$E93</f>
        <v>295321.49492113478</v>
      </c>
      <c r="I93" s="22">
        <f>D93*Populations!J93/Populations!$E93</f>
        <v>296809.85596708674</v>
      </c>
      <c r="K93" s="22">
        <f t="shared" si="5"/>
        <v>289328.72372194112</v>
      </c>
      <c r="L93" s="22">
        <f>E93/E$4*Populations!F$4</f>
        <v>290774.02250839944</v>
      </c>
      <c r="M93" s="22">
        <f>F93/F$4*Populations!G$4</f>
        <v>292213.59575995064</v>
      </c>
      <c r="N93" s="22">
        <f>G93/G$4*Populations!H$4</f>
        <v>293660.99677785352</v>
      </c>
      <c r="O93" s="22">
        <f>H93/H$4*Populations!I$4</f>
        <v>295107.71488236671</v>
      </c>
      <c r="P93" s="22">
        <f>I93/I$4*Populations!J$4</f>
        <v>296555.14411665022</v>
      </c>
      <c r="R93" s="22">
        <f>L93/L$4*Quanta!B$14</f>
        <v>67820.760778529511</v>
      </c>
      <c r="S93" s="22">
        <f>M93/M$4*Quanta!J$14</f>
        <v>72873.462818845859</v>
      </c>
      <c r="T93" s="22">
        <f>N93/N$4*Quanta!K$14</f>
        <v>76200.336482285114</v>
      </c>
      <c r="U93" s="22">
        <f>O93/O$4*Quanta!L$14</f>
        <v>79464.296447002824</v>
      </c>
      <c r="V93" s="22">
        <f>P93/P$4*Quanta!M$14</f>
        <v>82860.623178311798</v>
      </c>
      <c r="X93" s="22">
        <f>K93/K$4*Quanta!B$14</f>
        <v>67988.267112668473</v>
      </c>
      <c r="Y93" s="22">
        <f>L93/L$4*Quanta!J$14</f>
        <v>73036.571108899065</v>
      </c>
      <c r="Z93" s="22">
        <f>M93/M$4*Quanta!K$14</f>
        <v>76370.22246943356</v>
      </c>
      <c r="AA93" s="22">
        <f>N93/N$4*Quanta!L$14</f>
        <v>79623.498667454056</v>
      </c>
      <c r="AB93" s="22">
        <f>O93/O$4*Quanta!M$14</f>
        <v>83020.135803510115</v>
      </c>
      <c r="AC93" s="22">
        <f>P93/P$4*Quanta!N$14</f>
        <v>87031.9321614441</v>
      </c>
      <c r="AE93" s="29">
        <f>Baselines!L93/X93-1</f>
        <v>4.533152246779748E-3</v>
      </c>
    </row>
    <row r="94" spans="1:31" x14ac:dyDescent="0.2">
      <c r="A94" s="20" t="s">
        <v>193</v>
      </c>
      <c r="B94" s="20" t="s">
        <v>194</v>
      </c>
      <c r="D94" s="22">
        <v>170099.179534608</v>
      </c>
      <c r="E94" s="22">
        <f>D94*Populations!F94/Populations!$E94</f>
        <v>170917.06593966502</v>
      </c>
      <c r="F94" s="22">
        <f>D94*Populations!G94/Populations!$E94</f>
        <v>171760.89199468214</v>
      </c>
      <c r="G94" s="22">
        <f>D94*Populations!H94/Populations!$E94</f>
        <v>172633.70106359408</v>
      </c>
      <c r="H94" s="22">
        <f>D94*Populations!I94/Populations!$E94</f>
        <v>173525.36647580448</v>
      </c>
      <c r="I94" s="22">
        <f>D94*Populations!J94/Populations!$E94</f>
        <v>174432.81358463623</v>
      </c>
      <c r="K94" s="22">
        <f t="shared" si="5"/>
        <v>170099.179534608</v>
      </c>
      <c r="L94" s="22">
        <f>E94/E$4*Populations!F$4</f>
        <v>170880.53777080943</v>
      </c>
      <c r="M94" s="22">
        <f>F94/F$4*Populations!G$4</f>
        <v>171692.51338799275</v>
      </c>
      <c r="N94" s="22">
        <f>G94/G$4*Populations!H$4</f>
        <v>172534.40487490565</v>
      </c>
      <c r="O94" s="22">
        <f>H94/H$4*Populations!I$4</f>
        <v>173399.75333822254</v>
      </c>
      <c r="P94" s="22">
        <f>I94/I$4*Populations!J$4</f>
        <v>174283.12143718303</v>
      </c>
      <c r="R94" s="22">
        <f>L94/L$4*Quanta!B$14</f>
        <v>39856.545553431519</v>
      </c>
      <c r="S94" s="22">
        <f>M94/M$4*Quanta!J$14</f>
        <v>42817.405391816115</v>
      </c>
      <c r="T94" s="22">
        <f>N94/N$4*Quanta!K$14</f>
        <v>44769.921271445193</v>
      </c>
      <c r="U94" s="22">
        <f>O94/O$4*Quanta!L$14</f>
        <v>46691.728844155041</v>
      </c>
      <c r="V94" s="22">
        <f>P94/P$4*Quanta!M$14</f>
        <v>48696.535326549296</v>
      </c>
      <c r="X94" s="22">
        <f>K94/K$4*Quanta!B$14</f>
        <v>39970.965568420237</v>
      </c>
      <c r="Y94" s="22">
        <f>L94/L$4*Quanta!J$14</f>
        <v>42921.745348362805</v>
      </c>
      <c r="Z94" s="22">
        <f>M94/M$4*Quanta!K$14</f>
        <v>44871.955425881999</v>
      </c>
      <c r="AA94" s="22">
        <f>N94/N$4*Quanta!L$14</f>
        <v>46781.128945902521</v>
      </c>
      <c r="AB94" s="22">
        <f>O94/O$4*Quanta!M$14</f>
        <v>48781.073297838615</v>
      </c>
      <c r="AC94" s="22">
        <f>P94/P$4*Quanta!N$14</f>
        <v>51147.980747348665</v>
      </c>
      <c r="AE94" s="29">
        <f>Baselines!L94/X94-1</f>
        <v>-5.1828377432341366E-3</v>
      </c>
    </row>
    <row r="95" spans="1:31" x14ac:dyDescent="0.2">
      <c r="A95" s="20" t="s">
        <v>195</v>
      </c>
      <c r="B95" s="20" t="s">
        <v>196</v>
      </c>
      <c r="D95" s="22">
        <v>292452.78872853564</v>
      </c>
      <c r="E95" s="22">
        <f>D95*Populations!F95/Populations!$E95</f>
        <v>293475.03797187121</v>
      </c>
      <c r="F95" s="22">
        <f>D95*Populations!G95/Populations!$E95</f>
        <v>294501.388955676</v>
      </c>
      <c r="G95" s="22">
        <f>D95*Populations!H95/Populations!$E95</f>
        <v>295567.05628405756</v>
      </c>
      <c r="H95" s="22">
        <f>D95*Populations!I95/Populations!$E95</f>
        <v>296643.31852255453</v>
      </c>
      <c r="I95" s="22">
        <f>D95*Populations!J95/Populations!$E95</f>
        <v>297749.61817539838</v>
      </c>
      <c r="K95" s="22">
        <f t="shared" si="5"/>
        <v>292452.78872853564</v>
      </c>
      <c r="L95" s="22">
        <f>E95/E$4*Populations!F$4</f>
        <v>293412.31687563076</v>
      </c>
      <c r="M95" s="22">
        <f>F95/F$4*Populations!G$4</f>
        <v>294384.14693153987</v>
      </c>
      <c r="N95" s="22">
        <f>G95/G$4*Populations!H$4</f>
        <v>295397.05076364038</v>
      </c>
      <c r="O95" s="22">
        <f>H95/H$4*Populations!I$4</f>
        <v>296428.58162996575</v>
      </c>
      <c r="P95" s="22">
        <f>I95/I$4*Populations!J$4</f>
        <v>297494.09985386184</v>
      </c>
      <c r="R95" s="22">
        <f>L95/L$4*Quanta!B$14</f>
        <v>68436.12225270718</v>
      </c>
      <c r="S95" s="22">
        <f>M95/M$4*Quanta!J$14</f>
        <v>73414.764053266001</v>
      </c>
      <c r="T95" s="22">
        <f>N95/N$4*Quanta!K$14</f>
        <v>76650.814752535094</v>
      </c>
      <c r="U95" s="22">
        <f>O95/O$4*Quanta!L$14</f>
        <v>79819.969109915211</v>
      </c>
      <c r="V95" s="22">
        <f>P95/P$4*Quanta!M$14</f>
        <v>83122.977276919511</v>
      </c>
      <c r="X95" s="22">
        <f>K95/K$4*Quanta!B$14</f>
        <v>68722.379382661471</v>
      </c>
      <c r="Y95" s="22">
        <f>L95/L$4*Quanta!J$14</f>
        <v>73699.25745376652</v>
      </c>
      <c r="Z95" s="22">
        <f>M95/M$4*Quanta!K$14</f>
        <v>76937.497497908727</v>
      </c>
      <c r="AA95" s="22">
        <f>N95/N$4*Quanta!L$14</f>
        <v>80094.213858577976</v>
      </c>
      <c r="AB95" s="22">
        <f>O95/O$4*Quanta!M$14</f>
        <v>83391.723977027446</v>
      </c>
      <c r="AC95" s="22">
        <f>P95/P$4*Quanta!N$14</f>
        <v>87307.493498500029</v>
      </c>
      <c r="AE95" s="29">
        <f>Baselines!L95/X95-1</f>
        <v>5.6241953049807059E-4</v>
      </c>
    </row>
    <row r="96" spans="1:31" x14ac:dyDescent="0.2">
      <c r="A96" s="20" t="s">
        <v>197</v>
      </c>
      <c r="B96" s="20" t="s">
        <v>198</v>
      </c>
      <c r="D96" s="22">
        <v>105212.46490999663</v>
      </c>
      <c r="E96" s="22">
        <f>D96*Populations!F96/Populations!$E96</f>
        <v>105391.06170661289</v>
      </c>
      <c r="F96" s="22">
        <f>D96*Populations!G96/Populations!$E96</f>
        <v>105579.56665405871</v>
      </c>
      <c r="G96" s="22">
        <f>D96*Populations!H96/Populations!$E96</f>
        <v>105786.36603855561</v>
      </c>
      <c r="H96" s="22">
        <f>D96*Populations!I96/Populations!$E96</f>
        <v>105998.80187947306</v>
      </c>
      <c r="I96" s="22">
        <f>D96*Populations!J96/Populations!$E96</f>
        <v>106226.57178878687</v>
      </c>
      <c r="K96" s="22">
        <f t="shared" si="5"/>
        <v>105212.46490999663</v>
      </c>
      <c r="L96" s="22">
        <f>E96/E$4*Populations!F$4</f>
        <v>105368.53766855547</v>
      </c>
      <c r="M96" s="22">
        <f>F96/F$4*Populations!G$4</f>
        <v>105537.53506247325</v>
      </c>
      <c r="N96" s="22">
        <f>G96/G$4*Populations!H$4</f>
        <v>105725.51938521904</v>
      </c>
      <c r="O96" s="22">
        <f>H96/H$4*Populations!I$4</f>
        <v>105922.07049227346</v>
      </c>
      <c r="P96" s="22">
        <f>I96/I$4*Populations!J$4</f>
        <v>106135.4118555101</v>
      </c>
      <c r="R96" s="22">
        <f>L96/L$4*Quanta!B$14</f>
        <v>24576.385211977278</v>
      </c>
      <c r="S96" s="22">
        <f>M96/M$4*Quanta!J$14</f>
        <v>26319.397006037121</v>
      </c>
      <c r="T96" s="22">
        <f>N96/N$4*Quanta!K$14</f>
        <v>27434.082974295812</v>
      </c>
      <c r="U96" s="22">
        <f>O96/O$4*Quanta!L$14</f>
        <v>28521.866374227018</v>
      </c>
      <c r="V96" s="22">
        <f>P96/P$4*Quanta!M$14</f>
        <v>29655.349239786057</v>
      </c>
      <c r="X96" s="22">
        <f>K96/K$4*Quanta!B$14</f>
        <v>24723.480876228841</v>
      </c>
      <c r="Y96" s="22">
        <f>L96/L$4*Quanta!J$14</f>
        <v>26466.45194671012</v>
      </c>
      <c r="Z96" s="22">
        <f>M96/M$4*Quanta!K$14</f>
        <v>27582.30673913558</v>
      </c>
      <c r="AA96" s="22">
        <f>N96/N$4*Quanta!L$14</f>
        <v>28666.509493097721</v>
      </c>
      <c r="AB96" s="22">
        <f>O96/O$4*Quanta!M$14</f>
        <v>29798.152448717814</v>
      </c>
      <c r="AC96" s="22">
        <f>P96/P$4*Quanta!N$14</f>
        <v>31148.237175417991</v>
      </c>
      <c r="AE96" s="29">
        <f>Baselines!L96/X96-1</f>
        <v>-6.4950202659720402E-2</v>
      </c>
    </row>
    <row r="97" spans="1:31" x14ac:dyDescent="0.2">
      <c r="A97" s="20" t="s">
        <v>201</v>
      </c>
      <c r="B97" s="20" t="s">
        <v>202</v>
      </c>
      <c r="D97" s="22">
        <v>52414.14114538952</v>
      </c>
      <c r="E97" s="22">
        <f>D97*Populations!F97/Populations!$E97</f>
        <v>53219.595639870713</v>
      </c>
      <c r="F97" s="22">
        <f>D97*Populations!G97/Populations!$E97</f>
        <v>54014.645180557549</v>
      </c>
      <c r="G97" s="22">
        <f>D97*Populations!H97/Populations!$E97</f>
        <v>54798.189373175352</v>
      </c>
      <c r="H97" s="22">
        <f>D97*Populations!I97/Populations!$E97</f>
        <v>55564.001112704522</v>
      </c>
      <c r="I97" s="22">
        <f>D97*Populations!J97/Populations!$E97</f>
        <v>56318.354312572861</v>
      </c>
      <c r="K97" s="22">
        <f t="shared" si="5"/>
        <v>52414.14114538952</v>
      </c>
      <c r="L97" s="22">
        <f>E97/E$4*Populations!F$4</f>
        <v>53208.221618410236</v>
      </c>
      <c r="M97" s="22">
        <f>F97/F$4*Populations!G$4</f>
        <v>53993.141763013678</v>
      </c>
      <c r="N97" s="22">
        <f>G97/G$4*Populations!H$4</f>
        <v>54766.670316825061</v>
      </c>
      <c r="O97" s="22">
        <f>H97/H$4*Populations!I$4</f>
        <v>55523.778932753979</v>
      </c>
      <c r="P97" s="22">
        <f>I97/I$4*Populations!J$4</f>
        <v>56270.023868175209</v>
      </c>
      <c r="R97" s="22">
        <f>L97/L$4*Quanta!B$14</f>
        <v>12410.400484551343</v>
      </c>
      <c r="S97" s="22">
        <f>M97/M$4*Quanta!J$14</f>
        <v>13465.038129067494</v>
      </c>
      <c r="T97" s="22">
        <f>N97/N$4*Quanta!K$14</f>
        <v>14211.075873018937</v>
      </c>
      <c r="U97" s="22">
        <f>O97/O$4*Quanta!L$14</f>
        <v>14951.00875532498</v>
      </c>
      <c r="V97" s="22">
        <f>P97/P$4*Quanta!M$14</f>
        <v>15722.435899278991</v>
      </c>
      <c r="X97" s="22">
        <f>K97/K$4*Quanta!B$14</f>
        <v>12316.601624727002</v>
      </c>
      <c r="Y97" s="22">
        <f>L97/L$4*Quanta!J$14</f>
        <v>13364.832347424786</v>
      </c>
      <c r="Z97" s="22">
        <f>M97/M$4*Quanta!K$14</f>
        <v>14111.144409763841</v>
      </c>
      <c r="AA97" s="22">
        <f>N97/N$4*Quanta!L$14</f>
        <v>14849.482732946577</v>
      </c>
      <c r="AB97" s="22">
        <f>O97/O$4*Quanta!M$14</f>
        <v>15620.031042423763</v>
      </c>
      <c r="AC97" s="22">
        <f>P97/P$4*Quanta!N$14</f>
        <v>16513.923286023026</v>
      </c>
      <c r="AE97" s="29">
        <f>Baselines!L97/X97-1</f>
        <v>-6.2686259371641628E-2</v>
      </c>
    </row>
    <row r="98" spans="1:31" x14ac:dyDescent="0.2">
      <c r="A98" s="20" t="s">
        <v>204</v>
      </c>
      <c r="B98" s="20" t="s">
        <v>205</v>
      </c>
      <c r="D98" s="22">
        <v>283848.64578664897</v>
      </c>
      <c r="E98" s="22">
        <f>D98*Populations!F98/Populations!$E98</f>
        <v>285290.74460757634</v>
      </c>
      <c r="F98" s="22">
        <f>D98*Populations!G98/Populations!$E98</f>
        <v>286781.04397330643</v>
      </c>
      <c r="G98" s="22">
        <f>D98*Populations!H98/Populations!$E98</f>
        <v>288354.67168108671</v>
      </c>
      <c r="H98" s="22">
        <f>D98*Populations!I98/Populations!$E98</f>
        <v>289969.93239877373</v>
      </c>
      <c r="I98" s="22">
        <f>D98*Populations!J98/Populations!$E98</f>
        <v>291624.12257016852</v>
      </c>
      <c r="K98" s="22">
        <f t="shared" si="5"/>
        <v>283848.64578664897</v>
      </c>
      <c r="L98" s="22">
        <f>E98/E$4*Populations!F$4</f>
        <v>285229.77264766896</v>
      </c>
      <c r="M98" s="22">
        <f>F98/F$4*Populations!G$4</f>
        <v>286666.87544527836</v>
      </c>
      <c r="N98" s="22">
        <f>G98/G$4*Populations!H$4</f>
        <v>288188.81461081578</v>
      </c>
      <c r="O98" s="22">
        <f>H98/H$4*Populations!I$4</f>
        <v>289760.02629828372</v>
      </c>
      <c r="P98" s="22">
        <f>I98/I$4*Populations!J$4</f>
        <v>291373.86093498889</v>
      </c>
      <c r="R98" s="22">
        <f>L98/L$4*Quanta!B$14</f>
        <v>66527.607971214573</v>
      </c>
      <c r="S98" s="22">
        <f>M98/M$4*Quanta!J$14</f>
        <v>71490.198239500765</v>
      </c>
      <c r="T98" s="22">
        <f>N98/N$4*Quanta!K$14</f>
        <v>74780.392645698361</v>
      </c>
      <c r="U98" s="22">
        <f>O98/O$4*Quanta!L$14</f>
        <v>78024.312707095465</v>
      </c>
      <c r="V98" s="22">
        <f>P98/P$4*Quanta!M$14</f>
        <v>81412.918217487066</v>
      </c>
      <c r="X98" s="22">
        <f>K98/K$4*Quanta!B$14</f>
        <v>66700.524237816717</v>
      </c>
      <c r="Y98" s="22">
        <f>L98/L$4*Quanta!J$14</f>
        <v>71643.967341528318</v>
      </c>
      <c r="Z98" s="22">
        <f>M98/M$4*Quanta!K$14</f>
        <v>74920.583333699324</v>
      </c>
      <c r="AA98" s="22">
        <f>N98/N$4*Quanta!L$14</f>
        <v>78139.766424268892</v>
      </c>
      <c r="AB98" s="22">
        <f>O98/O$4*Quanta!M$14</f>
        <v>81515.716196376423</v>
      </c>
      <c r="AC98" s="22">
        <f>P98/P$4*Quanta!N$14</f>
        <v>85511.347894667037</v>
      </c>
      <c r="AE98" s="29">
        <f>Baselines!L98/X98-1</f>
        <v>-4.416606626977404E-2</v>
      </c>
    </row>
    <row r="99" spans="1:31" x14ac:dyDescent="0.2">
      <c r="A99" s="20" t="s">
        <v>207</v>
      </c>
      <c r="B99" s="20" t="s">
        <v>208</v>
      </c>
      <c r="D99" s="22">
        <v>85453.629352423653</v>
      </c>
      <c r="E99" s="22">
        <f>D99*Populations!F99/Populations!$E99</f>
        <v>85907.137129536743</v>
      </c>
      <c r="F99" s="22">
        <f>D99*Populations!G99/Populations!$E99</f>
        <v>86374.147207623944</v>
      </c>
      <c r="G99" s="22">
        <f>D99*Populations!H99/Populations!$E99</f>
        <v>86865.933171005599</v>
      </c>
      <c r="H99" s="22">
        <f>D99*Populations!I99/Populations!$E99</f>
        <v>87356.708509775955</v>
      </c>
      <c r="I99" s="22">
        <f>D99*Populations!J99/Populations!$E99</f>
        <v>87834.661827046235</v>
      </c>
      <c r="K99" s="22">
        <f t="shared" si="5"/>
        <v>85453.629352423653</v>
      </c>
      <c r="L99" s="22">
        <f>E99/E$4*Populations!F$4</f>
        <v>85888.777170022367</v>
      </c>
      <c r="M99" s="22">
        <f>F99/F$4*Populations!G$4</f>
        <v>86339.761360115503</v>
      </c>
      <c r="N99" s="22">
        <f>G99/G$4*Populations!H$4</f>
        <v>86815.969252966403</v>
      </c>
      <c r="O99" s="22">
        <f>H99/H$4*Populations!I$4</f>
        <v>87293.47193251003</v>
      </c>
      <c r="P99" s="22">
        <f>I99/I$4*Populations!J$4</f>
        <v>87759.285188445283</v>
      </c>
      <c r="R99" s="22">
        <f>L99/L$4*Quanta!B$14</f>
        <v>20032.883817330174</v>
      </c>
      <c r="S99" s="22">
        <f>M99/M$4*Quanta!J$14</f>
        <v>21531.774977482877</v>
      </c>
      <c r="T99" s="22">
        <f>N99/N$4*Quanta!K$14</f>
        <v>22527.356856028557</v>
      </c>
      <c r="U99" s="22">
        <f>O99/O$4*Quanta!L$14</f>
        <v>23505.703110127604</v>
      </c>
      <c r="V99" s="22">
        <f>P99/P$4*Quanta!M$14</f>
        <v>24520.86637059784</v>
      </c>
      <c r="X99" s="22">
        <f>K99/K$4*Quanta!B$14</f>
        <v>20080.426524616643</v>
      </c>
      <c r="Y99" s="22">
        <f>L99/L$4*Quanta!J$14</f>
        <v>21573.528911282025</v>
      </c>
      <c r="Z99" s="22">
        <f>M99/M$4*Quanta!K$14</f>
        <v>22564.955493879646</v>
      </c>
      <c r="AA99" s="22">
        <f>N99/N$4*Quanta!L$14</f>
        <v>23539.357585701069</v>
      </c>
      <c r="AB99" s="22">
        <f>O99/O$4*Quanta!M$14</f>
        <v>24557.527740288537</v>
      </c>
      <c r="AC99" s="22">
        <f>P99/P$4*Quanta!N$14</f>
        <v>25755.277919081505</v>
      </c>
      <c r="AE99" s="29">
        <f>Baselines!L99/X99-1</f>
        <v>-7.4798083075300892E-2</v>
      </c>
    </row>
    <row r="100" spans="1:31" x14ac:dyDescent="0.2">
      <c r="A100" s="20" t="s">
        <v>209</v>
      </c>
      <c r="B100" s="20" t="s">
        <v>210</v>
      </c>
      <c r="D100" s="22">
        <v>85740.144006437709</v>
      </c>
      <c r="E100" s="22">
        <f>D100*Populations!F100/Populations!$E100</f>
        <v>86073.894982323356</v>
      </c>
      <c r="F100" s="22">
        <f>D100*Populations!G100/Populations!$E100</f>
        <v>86434.677327733792</v>
      </c>
      <c r="G100" s="22">
        <f>D100*Populations!H100/Populations!$E100</f>
        <v>86798.819020217168</v>
      </c>
      <c r="H100" s="22">
        <f>D100*Populations!I100/Populations!$E100</f>
        <v>87162.003236459204</v>
      </c>
      <c r="I100" s="22">
        <f>D100*Populations!J100/Populations!$E100</f>
        <v>87547.363661985117</v>
      </c>
      <c r="K100" s="22">
        <f t="shared" si="5"/>
        <v>85740.144006437709</v>
      </c>
      <c r="L100" s="22">
        <f>E100/E$4*Populations!F$4</f>
        <v>86055.499383541654</v>
      </c>
      <c r="M100" s="22">
        <f>F100/F$4*Populations!G$4</f>
        <v>86400.267382974649</v>
      </c>
      <c r="N100" s="22">
        <f>G100/G$4*Populations!H$4</f>
        <v>86748.893705181559</v>
      </c>
      <c r="O100" s="22">
        <f>H100/H$4*Populations!I$4</f>
        <v>87098.907604236549</v>
      </c>
      <c r="P100" s="22">
        <f>I100/I$4*Populations!J$4</f>
        <v>87472.233572633719</v>
      </c>
      <c r="R100" s="22">
        <f>L100/L$4*Quanta!B$14</f>
        <v>20071.770466357535</v>
      </c>
      <c r="S100" s="22">
        <f>M100/M$4*Quanta!J$14</f>
        <v>21546.864225454639</v>
      </c>
      <c r="T100" s="22">
        <f>N100/N$4*Quanta!K$14</f>
        <v>22509.951823126605</v>
      </c>
      <c r="U100" s="22">
        <f>O100/O$4*Quanta!L$14</f>
        <v>23453.312350143242</v>
      </c>
      <c r="V100" s="22">
        <f>P100/P$4*Quanta!M$14</f>
        <v>24440.661133081769</v>
      </c>
      <c r="X100" s="22">
        <f>K100/K$4*Quanta!B$14</f>
        <v>20147.753524087049</v>
      </c>
      <c r="Y100" s="22">
        <f>L100/L$4*Quanta!J$14</f>
        <v>21615.4061694294</v>
      </c>
      <c r="Z100" s="22">
        <f>M100/M$4*Quanta!K$14</f>
        <v>22580.768784204061</v>
      </c>
      <c r="AA100" s="22">
        <f>N100/N$4*Quanta!L$14</f>
        <v>23521.17066320109</v>
      </c>
      <c r="AB100" s="22">
        <f>O100/O$4*Quanta!M$14</f>
        <v>24502.792617683484</v>
      </c>
      <c r="AC100" s="22">
        <f>P100/P$4*Quanta!N$14</f>
        <v>25671.035048068221</v>
      </c>
      <c r="AE100" s="29">
        <f>Baselines!L100/X100-1</f>
        <v>-5.7059715919044462E-2</v>
      </c>
    </row>
    <row r="101" spans="1:31" x14ac:dyDescent="0.2">
      <c r="A101" s="20" t="s">
        <v>211</v>
      </c>
      <c r="B101" s="20" t="s">
        <v>212</v>
      </c>
      <c r="D101" s="22">
        <v>379868.82086437941</v>
      </c>
      <c r="E101" s="22">
        <f>D101*Populations!F101/Populations!$E101</f>
        <v>382335.49536979769</v>
      </c>
      <c r="F101" s="22">
        <f>D101*Populations!G101/Populations!$E101</f>
        <v>384593.20355250413</v>
      </c>
      <c r="G101" s="22">
        <f>D101*Populations!H101/Populations!$E101</f>
        <v>386791.02277511335</v>
      </c>
      <c r="H101" s="22">
        <f>D101*Populations!I101/Populations!$E101</f>
        <v>388810.77787003905</v>
      </c>
      <c r="I101" s="22">
        <f>D101*Populations!J101/Populations!$E101</f>
        <v>390721.730244737</v>
      </c>
      <c r="K101" s="22">
        <f t="shared" si="5"/>
        <v>379868.82086437941</v>
      </c>
      <c r="L101" s="22">
        <f>E101/E$4*Populations!F$4</f>
        <v>382253.78313434846</v>
      </c>
      <c r="M101" s="22">
        <f>F101/F$4*Populations!G$4</f>
        <v>384440.09566458082</v>
      </c>
      <c r="N101" s="22">
        <f>G101/G$4*Populations!H$4</f>
        <v>386568.54666445917</v>
      </c>
      <c r="O101" s="22">
        <f>H101/H$4*Populations!I$4</f>
        <v>388529.32194964052</v>
      </c>
      <c r="P101" s="22">
        <f>I101/I$4*Populations!J$4</f>
        <v>390386.42650425941</v>
      </c>
      <c r="R101" s="22">
        <f>L101/L$4*Quanta!B$14</f>
        <v>89157.697647814028</v>
      </c>
      <c r="S101" s="22">
        <f>M101/M$4*Quanta!J$14</f>
        <v>95873.297560393796</v>
      </c>
      <c r="T101" s="22">
        <f>N101/N$4*Quanta!K$14</f>
        <v>100308.36118009526</v>
      </c>
      <c r="U101" s="22">
        <f>O101/O$4*Quanta!L$14</f>
        <v>104620.13583774335</v>
      </c>
      <c r="V101" s="22">
        <f>P101/P$4*Quanta!M$14</f>
        <v>109078.06936497842</v>
      </c>
      <c r="X101" s="22">
        <f>K101/K$4*Quanta!B$14</f>
        <v>89263.943546519324</v>
      </c>
      <c r="Y101" s="22">
        <f>L101/L$4*Quanta!J$14</f>
        <v>96014.442324300326</v>
      </c>
      <c r="Z101" s="22">
        <f>M101/M$4*Quanta!K$14</f>
        <v>100473.68109522529</v>
      </c>
      <c r="AA101" s="22">
        <f>N101/N$4*Quanta!L$14</f>
        <v>104814.53273653974</v>
      </c>
      <c r="AB101" s="22">
        <f>O101/O$4*Quanta!M$14</f>
        <v>109301.63952088603</v>
      </c>
      <c r="AC101" s="22">
        <f>P101/P$4*Quanta!N$14</f>
        <v>114569.19787876875</v>
      </c>
      <c r="AE101" s="29">
        <f>Baselines!L101/X101-1</f>
        <v>-4.8710868238696858E-2</v>
      </c>
    </row>
    <row r="102" spans="1:31" x14ac:dyDescent="0.2">
      <c r="A102" s="20" t="s">
        <v>213</v>
      </c>
      <c r="B102" s="20" t="s">
        <v>214</v>
      </c>
      <c r="D102" s="22">
        <v>260334.0800894826</v>
      </c>
      <c r="E102" s="22">
        <f>D102*Populations!F102/Populations!$E102</f>
        <v>262157.02715001511</v>
      </c>
      <c r="F102" s="22">
        <f>D102*Populations!G102/Populations!$E102</f>
        <v>263945.01959094987</v>
      </c>
      <c r="G102" s="22">
        <f>D102*Populations!H102/Populations!$E102</f>
        <v>265717.29975068173</v>
      </c>
      <c r="H102" s="22">
        <f>D102*Populations!I102/Populations!$E102</f>
        <v>267503.76731438993</v>
      </c>
      <c r="I102" s="22">
        <f>D102*Populations!J102/Populations!$E102</f>
        <v>269297.08898851019</v>
      </c>
      <c r="K102" s="22">
        <f t="shared" si="5"/>
        <v>260334.0800894826</v>
      </c>
      <c r="L102" s="22">
        <f>E102/E$4*Populations!F$4</f>
        <v>262100.99929754899</v>
      </c>
      <c r="M102" s="22">
        <f>F102/F$4*Populations!G$4</f>
        <v>263839.94216341304</v>
      </c>
      <c r="N102" s="22">
        <f>G102/G$4*Populations!H$4</f>
        <v>265564.46334057604</v>
      </c>
      <c r="O102" s="22">
        <f>H102/H$4*Populations!I$4</f>
        <v>267310.12422802288</v>
      </c>
      <c r="P102" s="22">
        <f>I102/I$4*Populations!J$4</f>
        <v>269065.98763363797</v>
      </c>
      <c r="R102" s="22">
        <f>L102/L$4*Quanta!B$14</f>
        <v>61133.002941000756</v>
      </c>
      <c r="S102" s="22">
        <f>M102/M$4*Quanta!J$14</f>
        <v>65797.521040624604</v>
      </c>
      <c r="T102" s="22">
        <f>N102/N$4*Quanta!K$14</f>
        <v>68909.73498805298</v>
      </c>
      <c r="U102" s="22">
        <f>O102/O$4*Quanta!L$14</f>
        <v>71979.178732782064</v>
      </c>
      <c r="V102" s="22">
        <f>P102/P$4*Quanta!M$14</f>
        <v>75179.864027721691</v>
      </c>
      <c r="X102" s="22">
        <f>K102/K$4*Quanta!B$14</f>
        <v>61174.925005596058</v>
      </c>
      <c r="Y102" s="22">
        <f>L102/L$4*Quanta!J$14</f>
        <v>65834.485858708256</v>
      </c>
      <c r="Z102" s="22">
        <f>M102/M$4*Quanta!K$14</f>
        <v>68954.748758147733</v>
      </c>
      <c r="AA102" s="22">
        <f>N102/N$4*Quanta!L$14</f>
        <v>72005.380097913556</v>
      </c>
      <c r="AB102" s="22">
        <f>O102/O$4*Quanta!M$14</f>
        <v>75200.076771661654</v>
      </c>
      <c r="AC102" s="22">
        <f>P102/P$4*Quanta!N$14</f>
        <v>78964.513842563814</v>
      </c>
      <c r="AE102" s="29">
        <f>Baselines!L102/X102-1</f>
        <v>-0.13815600351731827</v>
      </c>
    </row>
    <row r="103" spans="1:31" x14ac:dyDescent="0.2">
      <c r="A103" s="20" t="s">
        <v>215</v>
      </c>
      <c r="B103" s="20" t="s">
        <v>216</v>
      </c>
      <c r="D103" s="22">
        <v>242699.13634115853</v>
      </c>
      <c r="E103" s="22">
        <f>D103*Populations!F103/Populations!$E103</f>
        <v>244073.18723989115</v>
      </c>
      <c r="F103" s="22">
        <f>D103*Populations!G103/Populations!$E103</f>
        <v>245412.35441267508</v>
      </c>
      <c r="G103" s="22">
        <f>D103*Populations!H103/Populations!$E103</f>
        <v>246780.59415376585</v>
      </c>
      <c r="H103" s="22">
        <f>D103*Populations!I103/Populations!$E103</f>
        <v>248072.30301476366</v>
      </c>
      <c r="I103" s="22">
        <f>D103*Populations!J103/Populations!$E103</f>
        <v>249359.50012694806</v>
      </c>
      <c r="K103" s="22">
        <f t="shared" si="5"/>
        <v>242699.13634115853</v>
      </c>
      <c r="L103" s="22">
        <f>E103/E$4*Populations!F$4</f>
        <v>244021.02424172824</v>
      </c>
      <c r="M103" s="22">
        <f>F103/F$4*Populations!G$4</f>
        <v>245314.65490340831</v>
      </c>
      <c r="N103" s="22">
        <f>G103/G$4*Populations!H$4</f>
        <v>246638.64983877545</v>
      </c>
      <c r="O103" s="22">
        <f>H103/H$4*Populations!I$4</f>
        <v>247892.72615541608</v>
      </c>
      <c r="P103" s="22">
        <f>I103/I$4*Populations!J$4</f>
        <v>249145.50851439088</v>
      </c>
      <c r="R103" s="22">
        <f>L103/L$4*Quanta!B$14</f>
        <v>56915.990525088739</v>
      </c>
      <c r="S103" s="22">
        <f>M103/M$4*Quanta!J$14</f>
        <v>61177.606526245188</v>
      </c>
      <c r="T103" s="22">
        <f>N103/N$4*Quanta!K$14</f>
        <v>63998.788785247816</v>
      </c>
      <c r="U103" s="22">
        <f>O103/O$4*Quanta!L$14</f>
        <v>66750.613707682176</v>
      </c>
      <c r="V103" s="22">
        <f>P103/P$4*Quanta!M$14</f>
        <v>69613.87285684493</v>
      </c>
      <c r="X103" s="22">
        <f>K103/K$4*Quanta!B$14</f>
        <v>57030.955991201881</v>
      </c>
      <c r="Y103" s="22">
        <f>L103/L$4*Quanta!J$14</f>
        <v>61293.160700359804</v>
      </c>
      <c r="Z103" s="22">
        <f>M103/M$4*Quanta!K$14</f>
        <v>64113.152303070572</v>
      </c>
      <c r="AA103" s="22">
        <f>N103/N$4*Quanta!L$14</f>
        <v>66873.81852631997</v>
      </c>
      <c r="AB103" s="22">
        <f>O103/O$4*Quanta!M$14</f>
        <v>69737.545825694324</v>
      </c>
      <c r="AC103" s="22">
        <f>P103/P$4*Quanta!N$14</f>
        <v>73118.323608723818</v>
      </c>
      <c r="AE103" s="29">
        <f>Baselines!L103/X103-1</f>
        <v>-9.2240773607740745E-2</v>
      </c>
    </row>
    <row r="104" spans="1:31" x14ac:dyDescent="0.2">
      <c r="A104" s="20" t="s">
        <v>217</v>
      </c>
      <c r="B104" s="20" t="s">
        <v>218</v>
      </c>
      <c r="D104" s="22">
        <v>196550.01545584871</v>
      </c>
      <c r="E104" s="22">
        <f>D104*Populations!F104/Populations!$E104</f>
        <v>197493.4735512484</v>
      </c>
      <c r="F104" s="22">
        <f>D104*Populations!G104/Populations!$E104</f>
        <v>198429.63654016511</v>
      </c>
      <c r="G104" s="22">
        <f>D104*Populations!H104/Populations!$E104</f>
        <v>199374.24999654182</v>
      </c>
      <c r="H104" s="22">
        <f>D104*Populations!I104/Populations!$E104</f>
        <v>200327.81901274284</v>
      </c>
      <c r="I104" s="22">
        <f>D104*Populations!J104/Populations!$E104</f>
        <v>201298.18713885639</v>
      </c>
      <c r="K104" s="22">
        <f t="shared" si="5"/>
        <v>196550.01545584871</v>
      </c>
      <c r="L104" s="22">
        <f>E104/E$4*Populations!F$4</f>
        <v>197451.26550777364</v>
      </c>
      <c r="M104" s="22">
        <f>F104/F$4*Populations!G$4</f>
        <v>198350.64101379746</v>
      </c>
      <c r="N104" s="22">
        <f>G104/G$4*Populations!H$4</f>
        <v>199259.5730648344</v>
      </c>
      <c r="O104" s="22">
        <f>H104/H$4*Populations!I$4</f>
        <v>200182.80386941135</v>
      </c>
      <c r="P104" s="22">
        <f>I104/I$4*Populations!J$4</f>
        <v>201125.44006626142</v>
      </c>
      <c r="R104" s="22">
        <f>L104/L$4*Quanta!B$14</f>
        <v>46053.959455865101</v>
      </c>
      <c r="S104" s="22">
        <f>M104/M$4*Quanta!J$14</f>
        <v>49465.522045344456</v>
      </c>
      <c r="T104" s="22">
        <f>N104/N$4*Quanta!K$14</f>
        <v>51704.675395973238</v>
      </c>
      <c r="U104" s="22">
        <f>O104/O$4*Quanta!L$14</f>
        <v>53903.65913209688</v>
      </c>
      <c r="V104" s="22">
        <f>P104/P$4*Quanta!M$14</f>
        <v>56196.561184409191</v>
      </c>
      <c r="X104" s="22">
        <f>K104/K$4*Quanta!B$14</f>
        <v>46186.547881965358</v>
      </c>
      <c r="Y104" s="22">
        <f>L104/L$4*Quanta!J$14</f>
        <v>49595.77636748497</v>
      </c>
      <c r="Z104" s="22">
        <f>M104/M$4*Quanta!K$14</f>
        <v>51839.075255151372</v>
      </c>
      <c r="AA104" s="22">
        <f>N104/N$4*Quanta!L$14</f>
        <v>54027.414346779289</v>
      </c>
      <c r="AB104" s="22">
        <f>O104/O$4*Quanta!M$14</f>
        <v>56315.720412089409</v>
      </c>
      <c r="AC104" s="22">
        <f>P104/P$4*Quanta!N$14</f>
        <v>59025.567430056471</v>
      </c>
      <c r="AE104" s="29">
        <f>Baselines!L104/X104-1</f>
        <v>-7.8752666231274748E-2</v>
      </c>
    </row>
    <row r="105" spans="1:31" x14ac:dyDescent="0.2">
      <c r="A105" s="20" t="s">
        <v>219</v>
      </c>
      <c r="B105" s="20" t="s">
        <v>220</v>
      </c>
      <c r="D105" s="22">
        <v>283993.17571562884</v>
      </c>
      <c r="E105" s="22">
        <f>D105*Populations!F105/Populations!$E105</f>
        <v>287926.02705311589</v>
      </c>
      <c r="F105" s="22">
        <f>D105*Populations!G105/Populations!$E105</f>
        <v>291784.52572500403</v>
      </c>
      <c r="G105" s="22">
        <f>D105*Populations!H105/Populations!$E105</f>
        <v>295597.78471509152</v>
      </c>
      <c r="H105" s="22">
        <f>D105*Populations!I105/Populations!$E105</f>
        <v>299345.39926636551</v>
      </c>
      <c r="I105" s="22">
        <f>D105*Populations!J105/Populations!$E105</f>
        <v>303037.76453406556</v>
      </c>
      <c r="K105" s="22">
        <f t="shared" si="5"/>
        <v>283993.17571562884</v>
      </c>
      <c r="L105" s="22">
        <f>E105/E$4*Populations!F$4</f>
        <v>287864.49188413617</v>
      </c>
      <c r="M105" s="22">
        <f>F105/F$4*Populations!G$4</f>
        <v>291668.36529354082</v>
      </c>
      <c r="N105" s="22">
        <f>G105/G$4*Populations!H$4</f>
        <v>295427.76152016426</v>
      </c>
      <c r="O105" s="22">
        <f>H105/H$4*Populations!I$4</f>
        <v>299128.70636672649</v>
      </c>
      <c r="P105" s="22">
        <f>I105/I$4*Populations!J$4</f>
        <v>302777.70811004582</v>
      </c>
      <c r="R105" s="22">
        <f>L105/L$4*Quanta!B$14</f>
        <v>67142.135574174245</v>
      </c>
      <c r="S105" s="22">
        <f>M105/M$4*Quanta!J$14</f>
        <v>72737.490938351097</v>
      </c>
      <c r="T105" s="22">
        <f>N105/N$4*Quanta!K$14</f>
        <v>76658.78370314966</v>
      </c>
      <c r="U105" s="22">
        <f>O105/O$4*Quanta!L$14</f>
        <v>80547.037572396337</v>
      </c>
      <c r="V105" s="22">
        <f>P105/P$4*Quanta!M$14</f>
        <v>84599.27293869789</v>
      </c>
      <c r="X105" s="22">
        <f>K105/K$4*Quanta!B$14</f>
        <v>66734.486781496613</v>
      </c>
      <c r="Y105" s="22">
        <f>L105/L$4*Quanta!J$14</f>
        <v>72305.755685638942</v>
      </c>
      <c r="Z105" s="22">
        <f>M105/M$4*Quanta!K$14</f>
        <v>76227.726115324709</v>
      </c>
      <c r="AA105" s="22">
        <f>N105/N$4*Quanta!L$14</f>
        <v>80102.540799874201</v>
      </c>
      <c r="AB105" s="22">
        <f>O105/O$4*Quanta!M$14</f>
        <v>84151.327033903304</v>
      </c>
      <c r="AC105" s="22">
        <f>P105/P$4*Quanta!N$14</f>
        <v>88858.107758419821</v>
      </c>
      <c r="AE105" s="29">
        <f>Baselines!L105/X105-1</f>
        <v>4.288131041089871E-2</v>
      </c>
    </row>
    <row r="106" spans="1:31" x14ac:dyDescent="0.2">
      <c r="A106" s="20" t="s">
        <v>221</v>
      </c>
      <c r="B106" s="20" t="s">
        <v>222</v>
      </c>
      <c r="D106" s="22">
        <v>608715.4154347796</v>
      </c>
      <c r="E106" s="22">
        <f>D106*Populations!F106/Populations!$E106</f>
        <v>613620.97907441319</v>
      </c>
      <c r="F106" s="22">
        <f>D106*Populations!G106/Populations!$E106</f>
        <v>618448.34388260962</v>
      </c>
      <c r="G106" s="22">
        <f>D106*Populations!H106/Populations!$E106</f>
        <v>623330.14981302631</v>
      </c>
      <c r="H106" s="22">
        <f>D106*Populations!I106/Populations!$E106</f>
        <v>628123.94342512661</v>
      </c>
      <c r="I106" s="22">
        <f>D106*Populations!J106/Populations!$E106</f>
        <v>632869.50589256617</v>
      </c>
      <c r="K106" s="22">
        <f t="shared" si="5"/>
        <v>608715.4154347796</v>
      </c>
      <c r="L106" s="22">
        <f>E106/E$4*Populations!F$4</f>
        <v>613489.83681185602</v>
      </c>
      <c r="M106" s="22">
        <f>F106/F$4*Populations!G$4</f>
        <v>618202.13745242089</v>
      </c>
      <c r="N106" s="22">
        <f>G106/G$4*Populations!H$4</f>
        <v>622971.62011813081</v>
      </c>
      <c r="O106" s="22">
        <f>H106/H$4*Populations!I$4</f>
        <v>627669.25129033159</v>
      </c>
      <c r="P106" s="22">
        <f>I106/I$4*Populations!J$4</f>
        <v>632326.39938956453</v>
      </c>
      <c r="R106" s="22">
        <f>L106/L$4*Quanta!B$14</f>
        <v>143091.69403629962</v>
      </c>
      <c r="S106" s="22">
        <f>M106/M$4*Quanta!J$14</f>
        <v>154169.86455065018</v>
      </c>
      <c r="T106" s="22">
        <f>N106/N$4*Quanta!K$14</f>
        <v>161651.1814397542</v>
      </c>
      <c r="U106" s="22">
        <f>O106/O$4*Quanta!L$14</f>
        <v>169013.86490381954</v>
      </c>
      <c r="V106" s="22">
        <f>P106/P$4*Quanta!M$14</f>
        <v>176678.63985831852</v>
      </c>
      <c r="X106" s="22">
        <f>K106/K$4*Quanta!B$14</f>
        <v>143039.74291868866</v>
      </c>
      <c r="Y106" s="22">
        <f>L106/L$4*Quanta!J$14</f>
        <v>154096.27622289292</v>
      </c>
      <c r="Z106" s="22">
        <f>M106/M$4*Quanta!K$14</f>
        <v>161567.55008451047</v>
      </c>
      <c r="AA106" s="22">
        <f>N106/N$4*Quanta!L$14</f>
        <v>168913.0681588646</v>
      </c>
      <c r="AB106" s="22">
        <f>O106/O$4*Quanta!M$14</f>
        <v>176576.83569059573</v>
      </c>
      <c r="AC106" s="22">
        <f>P106/P$4*Quanta!N$14</f>
        <v>185572.86692661676</v>
      </c>
      <c r="AE106" s="29">
        <f>Baselines!L106/X106-1</f>
        <v>-2.7820258639466244E-2</v>
      </c>
    </row>
    <row r="107" spans="1:31" x14ac:dyDescent="0.2">
      <c r="A107" s="20" t="s">
        <v>223</v>
      </c>
      <c r="B107" s="20" t="s">
        <v>224</v>
      </c>
      <c r="D107" s="22">
        <v>115821.64235829774</v>
      </c>
      <c r="E107" s="22">
        <f>D107*Populations!F107/Populations!$E107</f>
        <v>116514.16105695443</v>
      </c>
      <c r="F107" s="22">
        <f>D107*Populations!G107/Populations!$E107</f>
        <v>117200.67732340271</v>
      </c>
      <c r="G107" s="22">
        <f>D107*Populations!H107/Populations!$E107</f>
        <v>117888.02117261168</v>
      </c>
      <c r="H107" s="22">
        <f>D107*Populations!I107/Populations!$E107</f>
        <v>118577.43496159972</v>
      </c>
      <c r="I107" s="22">
        <f>D107*Populations!J107/Populations!$E107</f>
        <v>119283.13994329359</v>
      </c>
      <c r="K107" s="22">
        <f t="shared" si="5"/>
        <v>115821.64235829774</v>
      </c>
      <c r="L107" s="22">
        <f>E107/E$4*Populations!F$4</f>
        <v>116489.25980484273</v>
      </c>
      <c r="M107" s="22">
        <f>F107/F$4*Populations!G$4</f>
        <v>117154.01932736322</v>
      </c>
      <c r="N107" s="22">
        <f>G107/G$4*Populations!H$4</f>
        <v>117820.21383764556</v>
      </c>
      <c r="O107" s="22">
        <f>H107/H$4*Populations!I$4</f>
        <v>118491.59803784356</v>
      </c>
      <c r="P107" s="22">
        <f>I107/I$4*Populations!J$4</f>
        <v>119180.77531930954</v>
      </c>
      <c r="R107" s="22">
        <f>L107/L$4*Quanta!B$14</f>
        <v>27170.206452208087</v>
      </c>
      <c r="S107" s="22">
        <f>M107/M$4*Quanta!J$14</f>
        <v>29216.364999472244</v>
      </c>
      <c r="T107" s="22">
        <f>N107/N$4*Quanta!K$14</f>
        <v>30572.462932947616</v>
      </c>
      <c r="U107" s="22">
        <f>O107/O$4*Quanta!L$14</f>
        <v>31906.490403721116</v>
      </c>
      <c r="V107" s="22">
        <f>P107/P$4*Quanta!M$14</f>
        <v>33300.360859523164</v>
      </c>
      <c r="X107" s="22">
        <f>K107/K$4*Quanta!B$14</f>
        <v>27216.491528340932</v>
      </c>
      <c r="Y107" s="22">
        <f>L107/L$4*Quanta!J$14</f>
        <v>29259.753102303523</v>
      </c>
      <c r="Z107" s="22">
        <f>M107/M$4*Quanta!K$14</f>
        <v>30618.282821340548</v>
      </c>
      <c r="AA107" s="22">
        <f>N107/N$4*Quanta!L$14</f>
        <v>31945.875490566381</v>
      </c>
      <c r="AB107" s="22">
        <f>O107/O$4*Quanta!M$14</f>
        <v>33334.23039989965</v>
      </c>
      <c r="AC107" s="22">
        <f>P107/P$4*Quanta!N$14</f>
        <v>34976.743308348792</v>
      </c>
      <c r="AE107" s="29">
        <f>Baselines!L107/X107-1</f>
        <v>-9.3392283769876516E-2</v>
      </c>
    </row>
    <row r="108" spans="1:31" x14ac:dyDescent="0.2">
      <c r="A108" s="20" t="s">
        <v>225</v>
      </c>
      <c r="B108" s="20" t="s">
        <v>226</v>
      </c>
      <c r="D108" s="22">
        <v>260236.70448828573</v>
      </c>
      <c r="E108" s="22">
        <f>D108*Populations!F108/Populations!$E108</f>
        <v>261135.21783420336</v>
      </c>
      <c r="F108" s="22">
        <f>D108*Populations!G108/Populations!$E108</f>
        <v>262061.1896602326</v>
      </c>
      <c r="G108" s="22">
        <f>D108*Populations!H108/Populations!$E108</f>
        <v>263019.23085067107</v>
      </c>
      <c r="H108" s="22">
        <f>D108*Populations!I108/Populations!$E108</f>
        <v>264039.23435664026</v>
      </c>
      <c r="I108" s="22">
        <f>D108*Populations!J108/Populations!$E108</f>
        <v>265108.44529573328</v>
      </c>
      <c r="K108" s="22">
        <f t="shared" si="5"/>
        <v>260236.70448828573</v>
      </c>
      <c r="L108" s="22">
        <f>E108/E$4*Populations!F$4</f>
        <v>261079.40836147021</v>
      </c>
      <c r="M108" s="22">
        <f>F108/F$4*Populations!G$4</f>
        <v>261956.8621919234</v>
      </c>
      <c r="N108" s="22">
        <f>G108/G$4*Populations!H$4</f>
        <v>262867.94632734614</v>
      </c>
      <c r="O108" s="22">
        <f>H108/H$4*Populations!I$4</f>
        <v>263848.09920824168</v>
      </c>
      <c r="P108" s="22">
        <f>I108/I$4*Populations!J$4</f>
        <v>264880.93848856341</v>
      </c>
      <c r="R108" s="22">
        <f>L108/L$4*Quanta!B$14</f>
        <v>60894.724865498632</v>
      </c>
      <c r="S108" s="22">
        <f>M108/M$4*Quanta!J$14</f>
        <v>65327.910590329207</v>
      </c>
      <c r="T108" s="22">
        <f>N108/N$4*Quanta!K$14</f>
        <v>68210.031908676174</v>
      </c>
      <c r="U108" s="22">
        <f>O108/O$4*Quanta!L$14</f>
        <v>71046.951723439066</v>
      </c>
      <c r="V108" s="22">
        <f>P108/P$4*Quanta!M$14</f>
        <v>74010.517324174609</v>
      </c>
      <c r="X108" s="22">
        <f>K108/K$4*Quanta!B$14</f>
        <v>61152.043079808456</v>
      </c>
      <c r="Y108" s="22">
        <f>L108/L$4*Quanta!J$14</f>
        <v>65577.882815549659</v>
      </c>
      <c r="Z108" s="22">
        <f>M108/M$4*Quanta!K$14</f>
        <v>68462.604523803006</v>
      </c>
      <c r="AA108" s="22">
        <f>N108/N$4*Quanta!L$14</f>
        <v>71274.244124238117</v>
      </c>
      <c r="AB108" s="22">
        <f>O108/O$4*Quanta!M$14</f>
        <v>74226.134808090996</v>
      </c>
      <c r="AC108" s="22">
        <f>P108/P$4*Quanta!N$14</f>
        <v>77736.300741181345</v>
      </c>
      <c r="AE108" s="29">
        <f>Baselines!L108/X108-1</f>
        <v>6.2378036280450022E-2</v>
      </c>
    </row>
    <row r="109" spans="1:31" x14ac:dyDescent="0.2">
      <c r="A109" s="20" t="s">
        <v>227</v>
      </c>
      <c r="B109" s="20" t="s">
        <v>228</v>
      </c>
      <c r="D109" s="22">
        <v>422256.21227007755</v>
      </c>
      <c r="E109" s="22">
        <f>D109*Populations!F109/Populations!$E109</f>
        <v>424611.0382721409</v>
      </c>
      <c r="F109" s="22">
        <f>D109*Populations!G109/Populations!$E109</f>
        <v>426678.19352335634</v>
      </c>
      <c r="G109" s="22">
        <f>D109*Populations!H109/Populations!$E109</f>
        <v>428729.70637726143</v>
      </c>
      <c r="H109" s="22">
        <f>D109*Populations!I109/Populations!$E109</f>
        <v>430433.25561677589</v>
      </c>
      <c r="I109" s="22">
        <f>D109*Populations!J109/Populations!$E109</f>
        <v>431958.76006254181</v>
      </c>
      <c r="K109" s="22">
        <f t="shared" si="5"/>
        <v>422256.21227007755</v>
      </c>
      <c r="L109" s="22">
        <f>E109/E$4*Populations!F$4</f>
        <v>424520.2909636806</v>
      </c>
      <c r="M109" s="22">
        <f>F109/F$4*Populations!G$4</f>
        <v>426508.33145499462</v>
      </c>
      <c r="N109" s="22">
        <f>G109/G$4*Populations!H$4</f>
        <v>428483.10779564909</v>
      </c>
      <c r="O109" s="22">
        <f>H109/H$4*Populations!I$4</f>
        <v>430121.66963453178</v>
      </c>
      <c r="P109" s="22">
        <f>I109/I$4*Populations!J$4</f>
        <v>431588.06814353768</v>
      </c>
      <c r="R109" s="22">
        <f>L109/L$4*Quanta!B$14</f>
        <v>99016.029185508989</v>
      </c>
      <c r="S109" s="22">
        <f>M109/M$4*Quanta!J$14</f>
        <v>106364.45218567537</v>
      </c>
      <c r="T109" s="22">
        <f>N109/N$4*Quanta!K$14</f>
        <v>111184.52007333802</v>
      </c>
      <c r="U109" s="22">
        <f>O109/O$4*Quanta!L$14</f>
        <v>115819.79779058813</v>
      </c>
      <c r="V109" s="22">
        <f>P109/P$4*Quanta!M$14</f>
        <v>120590.24094564466</v>
      </c>
      <c r="X109" s="22">
        <f>K109/K$4*Quanta!B$14</f>
        <v>99224.397012831323</v>
      </c>
      <c r="Y109" s="22">
        <f>L109/L$4*Quanta!J$14</f>
        <v>106630.93680331687</v>
      </c>
      <c r="Z109" s="22">
        <f>M109/M$4*Quanta!K$14</f>
        <v>111468.24319920668</v>
      </c>
      <c r="AA109" s="22">
        <f>N109/N$4*Quanta!L$14</f>
        <v>116179.28338097368</v>
      </c>
      <c r="AB109" s="22">
        <f>O109/O$4*Quanta!M$14</f>
        <v>121002.45986224135</v>
      </c>
      <c r="AC109" s="22">
        <f>P109/P$4*Quanta!N$14</f>
        <v>126660.9067943939</v>
      </c>
      <c r="AE109" s="29">
        <f>Baselines!L109/X109-1</f>
        <v>-1.500975142344374E-3</v>
      </c>
    </row>
    <row r="110" spans="1:31" x14ac:dyDescent="0.2">
      <c r="A110" s="20" t="s">
        <v>229</v>
      </c>
      <c r="B110" s="20" t="s">
        <v>230</v>
      </c>
      <c r="D110" s="22">
        <v>142252.42456939537</v>
      </c>
      <c r="E110" s="22">
        <f>D110*Populations!F110/Populations!$E110</f>
        <v>143104.957168692</v>
      </c>
      <c r="F110" s="22">
        <f>D110*Populations!G110/Populations!$E110</f>
        <v>143961.6999898018</v>
      </c>
      <c r="G110" s="22">
        <f>D110*Populations!H110/Populations!$E110</f>
        <v>144821.24834962894</v>
      </c>
      <c r="H110" s="22">
        <f>D110*Populations!I110/Populations!$E110</f>
        <v>145696.22334492707</v>
      </c>
      <c r="I110" s="22">
        <f>D110*Populations!J110/Populations!$E110</f>
        <v>146564.43423613487</v>
      </c>
      <c r="K110" s="22">
        <f t="shared" si="5"/>
        <v>142252.42456939537</v>
      </c>
      <c r="L110" s="22">
        <f>E110/E$4*Populations!F$4</f>
        <v>143074.37296686997</v>
      </c>
      <c r="M110" s="22">
        <f>F110/F$4*Populations!G$4</f>
        <v>143904.38833784411</v>
      </c>
      <c r="N110" s="22">
        <f>G110/G$4*Populations!H$4</f>
        <v>144737.94944614935</v>
      </c>
      <c r="O110" s="22">
        <f>H110/H$4*Populations!I$4</f>
        <v>145590.75542332066</v>
      </c>
      <c r="P110" s="22">
        <f>I110/I$4*Populations!J$4</f>
        <v>146438.6577583598</v>
      </c>
      <c r="R110" s="22">
        <f>L110/L$4*Quanta!B$14</f>
        <v>33370.975642240875</v>
      </c>
      <c r="S110" s="22">
        <f>M110/M$4*Quanta!J$14</f>
        <v>35887.485199769442</v>
      </c>
      <c r="T110" s="22">
        <f>N110/N$4*Quanta!K$14</f>
        <v>37557.185225710273</v>
      </c>
      <c r="U110" s="22">
        <f>O110/O$4*Quanta!L$14</f>
        <v>39203.539472065233</v>
      </c>
      <c r="V110" s="22">
        <f>P110/P$4*Quanta!M$14</f>
        <v>40916.499612228268</v>
      </c>
      <c r="X110" s="22">
        <f>K110/K$4*Quanta!B$14</f>
        <v>33427.361496066151</v>
      </c>
      <c r="Y110" s="22">
        <f>L110/L$4*Quanta!J$14</f>
        <v>35937.397450125005</v>
      </c>
      <c r="Z110" s="22">
        <f>M110/M$4*Quanta!K$14</f>
        <v>37609.509999380913</v>
      </c>
      <c r="AA110" s="22">
        <f>N110/N$4*Quanta!L$14</f>
        <v>39244.373789187623</v>
      </c>
      <c r="AB110" s="22">
        <f>O110/O$4*Quanta!M$14</f>
        <v>40957.805158695046</v>
      </c>
      <c r="AC110" s="22">
        <f>P110/P$4*Quanta!N$14</f>
        <v>42976.288156462753</v>
      </c>
      <c r="AE110" s="29">
        <f>Baselines!L110/X110-1</f>
        <v>-5.8369024068192554E-2</v>
      </c>
    </row>
    <row r="111" spans="1:31" x14ac:dyDescent="0.2">
      <c r="A111" s="20" t="s">
        <v>231</v>
      </c>
      <c r="B111" s="20" t="s">
        <v>232</v>
      </c>
      <c r="D111" s="22">
        <v>88159.669726532986</v>
      </c>
      <c r="E111" s="22">
        <f>D111*Populations!F111/Populations!$E111</f>
        <v>88780.137610096004</v>
      </c>
      <c r="F111" s="22">
        <f>D111*Populations!G111/Populations!$E111</f>
        <v>89376.902070094293</v>
      </c>
      <c r="G111" s="22">
        <f>D111*Populations!H111/Populations!$E111</f>
        <v>89969.933332591521</v>
      </c>
      <c r="H111" s="22">
        <f>D111*Populations!I111/Populations!$E111</f>
        <v>90563.470368030554</v>
      </c>
      <c r="I111" s="22">
        <f>D111*Populations!J111/Populations!$E111</f>
        <v>91156.078592048681</v>
      </c>
      <c r="K111" s="22">
        <f t="shared" si="5"/>
        <v>88159.669726532986</v>
      </c>
      <c r="L111" s="22">
        <f>E111/E$4*Populations!F$4</f>
        <v>88761.163636725847</v>
      </c>
      <c r="M111" s="22">
        <f>F111/F$4*Populations!G$4</f>
        <v>89341.320815462968</v>
      </c>
      <c r="N111" s="22">
        <f>G111/G$4*Populations!H$4</f>
        <v>89918.184042496723</v>
      </c>
      <c r="O111" s="22">
        <f>H111/H$4*Populations!I$4</f>
        <v>90497.912450509466</v>
      </c>
      <c r="P111" s="22">
        <f>I111/I$4*Populations!J$4</f>
        <v>91077.851629601413</v>
      </c>
      <c r="R111" s="22">
        <f>L111/L$4*Quanta!B$14</f>
        <v>20702.845438183547</v>
      </c>
      <c r="S111" s="22">
        <f>M111/M$4*Quanta!J$14</f>
        <v>22280.316573567634</v>
      </c>
      <c r="T111" s="22">
        <f>N111/N$4*Quanta!K$14</f>
        <v>23332.332026024844</v>
      </c>
      <c r="U111" s="22">
        <f>O111/O$4*Quanta!L$14</f>
        <v>24368.569780253787</v>
      </c>
      <c r="V111" s="22">
        <f>P111/P$4*Quanta!M$14</f>
        <v>25448.108702515259</v>
      </c>
      <c r="X111" s="22">
        <f>K111/K$4*Quanta!B$14</f>
        <v>20716.308760593402</v>
      </c>
      <c r="Y111" s="22">
        <f>L111/L$4*Quanta!J$14</f>
        <v>22295.014471160634</v>
      </c>
      <c r="Z111" s="22">
        <f>M111/M$4*Quanta!K$14</f>
        <v>23349.415103857642</v>
      </c>
      <c r="AA111" s="22">
        <f>N111/N$4*Quanta!L$14</f>
        <v>24380.494808112595</v>
      </c>
      <c r="AB111" s="22">
        <f>O111/O$4*Quanta!M$14</f>
        <v>25459.005653479075</v>
      </c>
      <c r="AC111" s="22">
        <f>P111/P$4*Quanta!N$14</f>
        <v>26729.198807354271</v>
      </c>
      <c r="AE111" s="29">
        <f>Baselines!L111/X111-1</f>
        <v>-5.5637765768243974E-2</v>
      </c>
    </row>
    <row r="112" spans="1:31" x14ac:dyDescent="0.2">
      <c r="A112" s="20" t="s">
        <v>233</v>
      </c>
      <c r="B112" s="20" t="s">
        <v>234</v>
      </c>
      <c r="D112" s="22">
        <v>101870.21951920933</v>
      </c>
      <c r="E112" s="22">
        <f>D112*Populations!F112/Populations!$E112</f>
        <v>102601.32917962375</v>
      </c>
      <c r="F112" s="22">
        <f>D112*Populations!G112/Populations!$E112</f>
        <v>103334.032315661</v>
      </c>
      <c r="G112" s="22">
        <f>D112*Populations!H112/Populations!$E112</f>
        <v>104050.67832654598</v>
      </c>
      <c r="H112" s="22">
        <f>D112*Populations!I112/Populations!$E112</f>
        <v>104752.71330927045</v>
      </c>
      <c r="I112" s="22">
        <f>D112*Populations!J112/Populations!$E112</f>
        <v>105471.95229085781</v>
      </c>
      <c r="K112" s="22">
        <f t="shared" si="5"/>
        <v>101870.21951920933</v>
      </c>
      <c r="L112" s="22">
        <f>E112/E$4*Populations!F$4</f>
        <v>102579.4013595054</v>
      </c>
      <c r="M112" s="22">
        <f>F112/F$4*Populations!G$4</f>
        <v>103292.89467908212</v>
      </c>
      <c r="N112" s="22">
        <f>G112/G$4*Populations!H$4</f>
        <v>103990.8300134726</v>
      </c>
      <c r="O112" s="22">
        <f>H112/H$4*Populations!I$4</f>
        <v>104676.8839521209</v>
      </c>
      <c r="P112" s="22">
        <f>I112/I$4*Populations!J$4</f>
        <v>105381.43994567433</v>
      </c>
      <c r="R112" s="22">
        <f>L112/L$4*Quanta!B$14</f>
        <v>23925.841037628517</v>
      </c>
      <c r="S112" s="22">
        <f>M112/M$4*Quanta!J$14</f>
        <v>25759.619090518408</v>
      </c>
      <c r="T112" s="22">
        <f>N112/N$4*Quanta!K$14</f>
        <v>26983.958799585216</v>
      </c>
      <c r="U112" s="22">
        <f>O112/O$4*Quanta!L$14</f>
        <v>28186.572285429836</v>
      </c>
      <c r="V112" s="22">
        <f>P112/P$4*Quanta!M$14</f>
        <v>29444.681566176729</v>
      </c>
      <c r="X112" s="22">
        <f>K112/K$4*Quanta!B$14</f>
        <v>23938.099219469059</v>
      </c>
      <c r="Y112" s="22">
        <f>L112/L$4*Quanta!J$14</f>
        <v>25765.877147726958</v>
      </c>
      <c r="Z112" s="22">
        <f>M112/M$4*Quanta!K$14</f>
        <v>26995.66844464542</v>
      </c>
      <c r="AA112" s="22">
        <f>N112/N$4*Quanta!L$14</f>
        <v>28196.164304614333</v>
      </c>
      <c r="AB112" s="22">
        <f>O112/O$4*Quanta!M$14</f>
        <v>29447.85474231805</v>
      </c>
      <c r="AC112" s="22">
        <f>P112/P$4*Quanta!N$14</f>
        <v>30926.964223623734</v>
      </c>
      <c r="AE112" s="29">
        <f>Baselines!L112/X112-1</f>
        <v>-5.1746516009192001E-2</v>
      </c>
    </row>
    <row r="113" spans="1:31" x14ac:dyDescent="0.2">
      <c r="A113" s="20" t="s">
        <v>235</v>
      </c>
      <c r="B113" s="20" t="s">
        <v>236</v>
      </c>
      <c r="D113" s="22">
        <v>133040.22339376039</v>
      </c>
      <c r="E113" s="22">
        <f>D113*Populations!F113/Populations!$E113</f>
        <v>134203.50918060544</v>
      </c>
      <c r="F113" s="22">
        <f>D113*Populations!G113/Populations!$E113</f>
        <v>135352.02300264232</v>
      </c>
      <c r="G113" s="22">
        <f>D113*Populations!H113/Populations!$E113</f>
        <v>136561.52961583028</v>
      </c>
      <c r="H113" s="22">
        <f>D113*Populations!I113/Populations!$E113</f>
        <v>137723.43593748423</v>
      </c>
      <c r="I113" s="22">
        <f>D113*Populations!J113/Populations!$E113</f>
        <v>138901.94001376565</v>
      </c>
      <c r="K113" s="22">
        <f t="shared" si="5"/>
        <v>133040.22339376039</v>
      </c>
      <c r="L113" s="22">
        <f>E113/E$4*Populations!F$4</f>
        <v>134174.82738445239</v>
      </c>
      <c r="M113" s="22">
        <f>F113/F$4*Populations!G$4</f>
        <v>135298.13889294755</v>
      </c>
      <c r="N113" s="22">
        <f>G113/G$4*Populations!H$4</f>
        <v>136482.98157261062</v>
      </c>
      <c r="O113" s="22">
        <f>H113/H$4*Populations!I$4</f>
        <v>137623.73943052377</v>
      </c>
      <c r="P113" s="22">
        <f>I113/I$4*Populations!J$4</f>
        <v>138782.73922087133</v>
      </c>
      <c r="R113" s="22">
        <f>L113/L$4*Quanta!B$14</f>
        <v>31295.226416859761</v>
      </c>
      <c r="S113" s="22">
        <f>M113/M$4*Quanta!J$14</f>
        <v>33741.222301558533</v>
      </c>
      <c r="T113" s="22">
        <f>N113/N$4*Quanta!K$14</f>
        <v>35415.152962263492</v>
      </c>
      <c r="U113" s="22">
        <f>O113/O$4*Quanta!L$14</f>
        <v>37058.243741989245</v>
      </c>
      <c r="V113" s="22">
        <f>P113/P$4*Quanta!M$14</f>
        <v>38777.355531931506</v>
      </c>
      <c r="X113" s="22">
        <f>K113/K$4*Quanta!B$14</f>
        <v>31262.621036952125</v>
      </c>
      <c r="Y113" s="22">
        <f>L113/L$4*Quanta!J$14</f>
        <v>33702.011055701296</v>
      </c>
      <c r="Z113" s="22">
        <f>M113/M$4*Quanta!K$14</f>
        <v>35360.260839618611</v>
      </c>
      <c r="AA113" s="22">
        <f>N113/N$4*Quanta!L$14</f>
        <v>37006.114603628135</v>
      </c>
      <c r="AB113" s="22">
        <f>O113/O$4*Quanta!M$14</f>
        <v>38716.51251768638</v>
      </c>
      <c r="AC113" s="22">
        <f>P113/P$4*Quanta!N$14</f>
        <v>40729.456846984118</v>
      </c>
      <c r="AE113" s="29">
        <f>Baselines!L113/X113-1</f>
        <v>-0.2211809018592682</v>
      </c>
    </row>
    <row r="114" spans="1:31" x14ac:dyDescent="0.2">
      <c r="A114" s="20" t="s">
        <v>237</v>
      </c>
      <c r="B114" s="20" t="s">
        <v>238</v>
      </c>
      <c r="D114" s="22">
        <v>120362.14935844217</v>
      </c>
      <c r="E114" s="22">
        <f>D114*Populations!F114/Populations!$E114</f>
        <v>121323.51989749981</v>
      </c>
      <c r="F114" s="22">
        <f>D114*Populations!G114/Populations!$E114</f>
        <v>122285.04679133916</v>
      </c>
      <c r="G114" s="22">
        <f>D114*Populations!H114/Populations!$E114</f>
        <v>123172.40071400737</v>
      </c>
      <c r="H114" s="22">
        <f>D114*Populations!I114/Populations!$E114</f>
        <v>124120.52066789096</v>
      </c>
      <c r="I114" s="22">
        <f>D114*Populations!J114/Populations!$E114</f>
        <v>125072.35260011091</v>
      </c>
      <c r="K114" s="22">
        <f t="shared" si="5"/>
        <v>120362.14935844217</v>
      </c>
      <c r="L114" s="22">
        <f>E114/E$4*Populations!F$4</f>
        <v>121297.59079558944</v>
      </c>
      <c r="M114" s="22">
        <f>F114/F$4*Populations!G$4</f>
        <v>122236.36469018426</v>
      </c>
      <c r="N114" s="22">
        <f>G114/G$4*Populations!H$4</f>
        <v>123101.55388707179</v>
      </c>
      <c r="O114" s="22">
        <f>H114/H$4*Populations!I$4</f>
        <v>124030.67116429361</v>
      </c>
      <c r="P114" s="22">
        <f>I114/I$4*Populations!J$4</f>
        <v>124965.01987604953</v>
      </c>
      <c r="R114" s="22">
        <f>L114/L$4*Quanta!B$14</f>
        <v>28291.711953470676</v>
      </c>
      <c r="S114" s="22">
        <f>M114/M$4*Quanta!J$14</f>
        <v>30483.821788629739</v>
      </c>
      <c r="T114" s="22">
        <f>N114/N$4*Quanta!K$14</f>
        <v>31942.886289332531</v>
      </c>
      <c r="U114" s="22">
        <f>O114/O$4*Quanta!L$14</f>
        <v>33398.0086757436</v>
      </c>
      <c r="V114" s="22">
        <f>P114/P$4*Quanta!M$14</f>
        <v>34916.539563874707</v>
      </c>
      <c r="X114" s="22">
        <f>K114/K$4*Quanta!B$14</f>
        <v>28283.44816777033</v>
      </c>
      <c r="Y114" s="22">
        <f>L114/L$4*Quanta!J$14</f>
        <v>30467.508889052493</v>
      </c>
      <c r="Z114" s="22">
        <f>M114/M$4*Quanta!K$14</f>
        <v>31946.557246819328</v>
      </c>
      <c r="AA114" s="22">
        <f>N114/N$4*Quanta!L$14</f>
        <v>33377.86263561435</v>
      </c>
      <c r="AB114" s="22">
        <f>O114/O$4*Quanta!M$14</f>
        <v>34892.490587596731</v>
      </c>
      <c r="AC114" s="22">
        <f>P114/P$4*Quanta!N$14</f>
        <v>36674.282500821471</v>
      </c>
      <c r="AE114" s="29">
        <f>Baselines!L114/X114-1</f>
        <v>-0.12006205457493313</v>
      </c>
    </row>
    <row r="115" spans="1:31" x14ac:dyDescent="0.2">
      <c r="A115" s="20" t="s">
        <v>239</v>
      </c>
      <c r="B115" s="20" t="s">
        <v>240</v>
      </c>
      <c r="D115" s="22">
        <v>456708.22369162051</v>
      </c>
      <c r="E115" s="22">
        <f>D115*Populations!F115/Populations!$E115</f>
        <v>460010.36359046173</v>
      </c>
      <c r="F115" s="22">
        <f>D115*Populations!G115/Populations!$E115</f>
        <v>463245.3572993906</v>
      </c>
      <c r="G115" s="22">
        <f>D115*Populations!H115/Populations!$E115</f>
        <v>466449.1415432886</v>
      </c>
      <c r="H115" s="22">
        <f>D115*Populations!I115/Populations!$E115</f>
        <v>469603.27870646428</v>
      </c>
      <c r="I115" s="22">
        <f>D115*Populations!J115/Populations!$E115</f>
        <v>472793.18937599933</v>
      </c>
      <c r="K115" s="22">
        <f t="shared" si="5"/>
        <v>456708.22369162051</v>
      </c>
      <c r="L115" s="22">
        <f>E115/E$4*Populations!F$4</f>
        <v>459912.05078510102</v>
      </c>
      <c r="M115" s="22">
        <f>F115/F$4*Populations!G$4</f>
        <v>463060.9377163318</v>
      </c>
      <c r="N115" s="22">
        <f>G115/G$4*Populations!H$4</f>
        <v>466180.84733603429</v>
      </c>
      <c r="O115" s="22">
        <f>H115/H$4*Populations!I$4</f>
        <v>469263.33796779823</v>
      </c>
      <c r="P115" s="22">
        <f>I115/I$4*Populations!J$4</f>
        <v>472387.45477615809</v>
      </c>
      <c r="R115" s="22">
        <f>L115/L$4*Quanta!B$14</f>
        <v>107270.87965555191</v>
      </c>
      <c r="S115" s="22">
        <f>M115/M$4*Quanta!J$14</f>
        <v>115480.09578326372</v>
      </c>
      <c r="T115" s="22">
        <f>N115/N$4*Quanta!K$14</f>
        <v>120966.48114109236</v>
      </c>
      <c r="U115" s="22">
        <f>O115/O$4*Quanta!L$14</f>
        <v>126359.55998252124</v>
      </c>
      <c r="V115" s="22">
        <f>P115/P$4*Quanta!M$14</f>
        <v>131990.01825094753</v>
      </c>
      <c r="X115" s="22">
        <f>K115/K$4*Quanta!B$14</f>
        <v>107320.14542302949</v>
      </c>
      <c r="Y115" s="22">
        <f>L115/L$4*Quanta!J$14</f>
        <v>115520.63320936906</v>
      </c>
      <c r="Z115" s="22">
        <f>M115/M$4*Quanta!K$14</f>
        <v>121021.29176546549</v>
      </c>
      <c r="AA115" s="22">
        <f>N115/N$4*Quanta!L$14</f>
        <v>126400.68134323196</v>
      </c>
      <c r="AB115" s="22">
        <f>O115/O$4*Quanta!M$14</f>
        <v>132013.85148885142</v>
      </c>
      <c r="AC115" s="22">
        <f>P115/P$4*Quanta!N$14</f>
        <v>138634.56336412116</v>
      </c>
      <c r="AE115" s="29">
        <f>Baselines!L115/X115-1</f>
        <v>-5.027691848177207E-2</v>
      </c>
    </row>
    <row r="116" spans="1:31" x14ac:dyDescent="0.2">
      <c r="A116" s="20" t="s">
        <v>241</v>
      </c>
      <c r="B116" s="20" t="s">
        <v>242</v>
      </c>
      <c r="D116" s="22">
        <v>309127.47147301247</v>
      </c>
      <c r="E116" s="22">
        <f>D116*Populations!F116/Populations!$E116</f>
        <v>311443.97103524936</v>
      </c>
      <c r="F116" s="22">
        <f>D116*Populations!G116/Populations!$E116</f>
        <v>313591.97429471393</v>
      </c>
      <c r="G116" s="22">
        <f>D116*Populations!H116/Populations!$E116</f>
        <v>315713.93362915987</v>
      </c>
      <c r="H116" s="22">
        <f>D116*Populations!I116/Populations!$E116</f>
        <v>317748.48030667473</v>
      </c>
      <c r="I116" s="22">
        <f>D116*Populations!J116/Populations!$E116</f>
        <v>319763.13373143005</v>
      </c>
      <c r="K116" s="22">
        <f t="shared" si="5"/>
        <v>309127.47147301247</v>
      </c>
      <c r="L116" s="22">
        <f>E116/E$4*Populations!F$4</f>
        <v>311377.40964244469</v>
      </c>
      <c r="M116" s="22">
        <f>F116/F$4*Populations!G$4</f>
        <v>313467.13224235713</v>
      </c>
      <c r="N116" s="22">
        <f>G116/G$4*Populations!H$4</f>
        <v>315532.33994187828</v>
      </c>
      <c r="O116" s="22">
        <f>H116/H$4*Populations!I$4</f>
        <v>317518.46561554435</v>
      </c>
      <c r="P116" s="22">
        <f>I116/I$4*Populations!J$4</f>
        <v>319488.72417980409</v>
      </c>
      <c r="R116" s="22">
        <f>L116/L$4*Quanta!B$14</f>
        <v>72626.339275505292</v>
      </c>
      <c r="S116" s="22">
        <f>M116/M$4*Quanta!J$14</f>
        <v>78173.759667086852</v>
      </c>
      <c r="T116" s="22">
        <f>N116/N$4*Quanta!K$14</f>
        <v>81875.600568100883</v>
      </c>
      <c r="U116" s="22">
        <f>O116/O$4*Quanta!L$14</f>
        <v>85498.888055598974</v>
      </c>
      <c r="V116" s="22">
        <f>P116/P$4*Quanta!M$14</f>
        <v>89268.506411641079</v>
      </c>
      <c r="X116" s="22">
        <f>K116/K$4*Quanta!B$14</f>
        <v>72640.700280312871</v>
      </c>
      <c r="Y116" s="22">
        <f>L116/L$4*Quanta!J$14</f>
        <v>78211.726497673197</v>
      </c>
      <c r="Z116" s="22">
        <f>M116/M$4*Quanta!K$14</f>
        <v>81924.848718778201</v>
      </c>
      <c r="AA116" s="22">
        <f>N116/N$4*Quanta!L$14</f>
        <v>85553.713719449996</v>
      </c>
      <c r="AB116" s="22">
        <f>O116/O$4*Quanta!M$14</f>
        <v>89324.761116571332</v>
      </c>
      <c r="AC116" s="22">
        <f>P116/P$4*Quanta!N$14</f>
        <v>93762.396373153548</v>
      </c>
      <c r="AE116" s="29">
        <f>Baselines!L116/X116-1</f>
        <v>-5.0666357007512985E-2</v>
      </c>
    </row>
    <row r="117" spans="1:31" x14ac:dyDescent="0.2">
      <c r="A117" s="20" t="s">
        <v>245</v>
      </c>
      <c r="B117" s="20" t="s">
        <v>246</v>
      </c>
      <c r="D117" s="22">
        <v>269948.88036143279</v>
      </c>
      <c r="E117" s="22">
        <f>D117*Populations!F117/Populations!$E117</f>
        <v>271758.99575955368</v>
      </c>
      <c r="F117" s="22">
        <f>D117*Populations!G117/Populations!$E117</f>
        <v>273595.82766958565</v>
      </c>
      <c r="G117" s="22">
        <f>D117*Populations!H117/Populations!$E117</f>
        <v>275520.72594218986</v>
      </c>
      <c r="H117" s="22">
        <f>D117*Populations!I117/Populations!$E117</f>
        <v>277501.49717522063</v>
      </c>
      <c r="I117" s="22">
        <f>D117*Populations!J117/Populations!$E117</f>
        <v>279512.7025155439</v>
      </c>
      <c r="K117" s="22">
        <f t="shared" si="5"/>
        <v>269948.88036143279</v>
      </c>
      <c r="L117" s="22">
        <f>E117/E$4*Populations!F$4</f>
        <v>271700.9157870796</v>
      </c>
      <c r="M117" s="22">
        <f>F117/F$4*Populations!G$4</f>
        <v>273486.90822188824</v>
      </c>
      <c r="N117" s="22">
        <f>G117/G$4*Populations!H$4</f>
        <v>275362.25075558276</v>
      </c>
      <c r="O117" s="22">
        <f>H117/H$4*Populations!I$4</f>
        <v>277300.61684024829</v>
      </c>
      <c r="P117" s="22">
        <f>I117/I$4*Populations!J$4</f>
        <v>279272.83447798743</v>
      </c>
      <c r="R117" s="22">
        <f>L117/L$4*Quanta!B$14</f>
        <v>63372.108188827733</v>
      </c>
      <c r="S117" s="22">
        <f>M117/M$4*Quanta!J$14</f>
        <v>68203.322251032587</v>
      </c>
      <c r="T117" s="22">
        <f>N117/N$4*Quanta!K$14</f>
        <v>71452.10427099248</v>
      </c>
      <c r="U117" s="22">
        <f>O117/O$4*Quanta!L$14</f>
        <v>74669.34041461382</v>
      </c>
      <c r="V117" s="22">
        <f>P117/P$4*Quanta!M$14</f>
        <v>78031.764279621246</v>
      </c>
      <c r="X117" s="22">
        <f>K117/K$4*Quanta!B$14</f>
        <v>63434.270710077653</v>
      </c>
      <c r="Y117" s="22">
        <f>L117/L$4*Quanta!J$14</f>
        <v>68245.791302291487</v>
      </c>
      <c r="Z117" s="22">
        <f>M117/M$4*Quanta!K$14</f>
        <v>71475.989914380742</v>
      </c>
      <c r="AA117" s="22">
        <f>N117/N$4*Quanta!L$14</f>
        <v>74661.960718910821</v>
      </c>
      <c r="AB117" s="22">
        <f>O117/O$4*Quanta!M$14</f>
        <v>78010.616827320773</v>
      </c>
      <c r="AC117" s="22">
        <f>P117/P$4*Quanta!N$14</f>
        <v>81959.982374346393</v>
      </c>
      <c r="AE117" s="29">
        <f>Baselines!L117/X117-1</f>
        <v>-0.12965099620174647</v>
      </c>
    </row>
    <row r="118" spans="1:31" x14ac:dyDescent="0.2">
      <c r="A118" s="20" t="s">
        <v>247</v>
      </c>
      <c r="B118" s="20" t="s">
        <v>248</v>
      </c>
      <c r="D118" s="22">
        <v>446932.86463825649</v>
      </c>
      <c r="E118" s="22">
        <f>D118*Populations!F118/Populations!$E118</f>
        <v>452252.10182702029</v>
      </c>
      <c r="F118" s="22">
        <f>D118*Populations!G118/Populations!$E118</f>
        <v>457488.49617863615</v>
      </c>
      <c r="G118" s="22">
        <f>D118*Populations!H118/Populations!$E118</f>
        <v>462765.64102946001</v>
      </c>
      <c r="H118" s="22">
        <f>D118*Populations!I118/Populations!$E118</f>
        <v>467989.11748003546</v>
      </c>
      <c r="I118" s="22">
        <f>D118*Populations!J118/Populations!$E118</f>
        <v>473172.91752027301</v>
      </c>
      <c r="K118" s="22">
        <f t="shared" si="5"/>
        <v>446932.86463825649</v>
      </c>
      <c r="L118" s="22">
        <f>E118/E$4*Populations!F$4</f>
        <v>452155.44710708346</v>
      </c>
      <c r="M118" s="22">
        <f>F118/F$4*Populations!G$4</f>
        <v>457306.36842195166</v>
      </c>
      <c r="N118" s="22">
        <f>G118/G$4*Populations!H$4</f>
        <v>462499.46551374625</v>
      </c>
      <c r="O118" s="22">
        <f>H118/H$4*Populations!I$4</f>
        <v>467650.3452152377</v>
      </c>
      <c r="P118" s="22">
        <f>I118/I$4*Populations!J$4</f>
        <v>472766.85705100273</v>
      </c>
      <c r="R118" s="22">
        <f>L118/L$4*Quanta!B$14</f>
        <v>105461.71266751571</v>
      </c>
      <c r="S118" s="22">
        <f>M118/M$4*Quanta!J$14</f>
        <v>114044.99694598383</v>
      </c>
      <c r="T118" s="22">
        <f>N118/N$4*Quanta!K$14</f>
        <v>120011.22138015677</v>
      </c>
      <c r="U118" s="22">
        <f>O118/O$4*Quanta!L$14</f>
        <v>125925.22591467951</v>
      </c>
      <c r="V118" s="22">
        <f>P118/P$4*Quanta!M$14</f>
        <v>132096.02723292806</v>
      </c>
      <c r="X118" s="22">
        <f>K118/K$4*Quanta!B$14</f>
        <v>105023.07061520267</v>
      </c>
      <c r="Y118" s="22">
        <f>L118/L$4*Quanta!J$14</f>
        <v>113572.33077435111</v>
      </c>
      <c r="Z118" s="22">
        <f>M118/M$4*Quanta!K$14</f>
        <v>119517.3311571829</v>
      </c>
      <c r="AA118" s="22">
        <f>N118/N$4*Quanta!L$14</f>
        <v>125402.50826666543</v>
      </c>
      <c r="AB118" s="22">
        <f>O118/O$4*Quanta!M$14</f>
        <v>131560.08199854504</v>
      </c>
      <c r="AC118" s="22">
        <f>P118/P$4*Quanta!N$14</f>
        <v>138745.90897285959</v>
      </c>
      <c r="AE118" s="29">
        <f>Baselines!L118/X118-1</f>
        <v>-0.15027594956300871</v>
      </c>
    </row>
    <row r="119" spans="1:31" x14ac:dyDescent="0.2">
      <c r="A119" s="20" t="s">
        <v>250</v>
      </c>
      <c r="B119" s="20" t="s">
        <v>251</v>
      </c>
      <c r="D119" s="22">
        <v>815168.10579546471</v>
      </c>
      <c r="E119" s="22">
        <f>D119*Populations!F119/Populations!$E119</f>
        <v>823054.39361402392</v>
      </c>
      <c r="F119" s="22">
        <f>D119*Populations!G119/Populations!$E119</f>
        <v>830640.02096173295</v>
      </c>
      <c r="G119" s="22">
        <f>D119*Populations!H119/Populations!$E119</f>
        <v>838226.4018725754</v>
      </c>
      <c r="H119" s="22">
        <f>D119*Populations!I119/Populations!$E119</f>
        <v>845573.80510129442</v>
      </c>
      <c r="I119" s="22">
        <f>D119*Populations!J119/Populations!$E119</f>
        <v>852861.44123714243</v>
      </c>
      <c r="K119" s="22">
        <f t="shared" si="5"/>
        <v>815168.10579546471</v>
      </c>
      <c r="L119" s="22">
        <f>E119/E$4*Populations!F$4</f>
        <v>822878.49151962518</v>
      </c>
      <c r="M119" s="22">
        <f>F119/F$4*Populations!G$4</f>
        <v>830309.34028911765</v>
      </c>
      <c r="N119" s="22">
        <f>G119/G$4*Populations!H$4</f>
        <v>837744.26723460399</v>
      </c>
      <c r="O119" s="22">
        <f>H119/H$4*Populations!I$4</f>
        <v>844961.70336151391</v>
      </c>
      <c r="P119" s="22">
        <f>I119/I$4*Populations!J$4</f>
        <v>852129.54533983255</v>
      </c>
      <c r="R119" s="22">
        <f>L119/L$4*Quanta!B$14</f>
        <v>191929.9559214841</v>
      </c>
      <c r="S119" s="22">
        <f>M119/M$4*Quanta!J$14</f>
        <v>207066.05618516644</v>
      </c>
      <c r="T119" s="22">
        <f>N119/N$4*Quanta!K$14</f>
        <v>217381.25168073538</v>
      </c>
      <c r="U119" s="22">
        <f>O119/O$4*Quanta!L$14</f>
        <v>227524.6762323658</v>
      </c>
      <c r="V119" s="22">
        <f>P119/P$4*Quanta!M$14</f>
        <v>238093.94831382963</v>
      </c>
      <c r="X119" s="22">
        <f>K119/K$4*Quanta!B$14</f>
        <v>191553.28308091921</v>
      </c>
      <c r="Y119" s="22">
        <f>L119/L$4*Quanta!J$14</f>
        <v>206690.48404460071</v>
      </c>
      <c r="Z119" s="22">
        <f>M119/M$4*Quanta!K$14</f>
        <v>217001.91215065742</v>
      </c>
      <c r="AA119" s="22">
        <f>N119/N$4*Quanta!L$14</f>
        <v>227146.71092764018</v>
      </c>
      <c r="AB119" s="22">
        <f>O119/O$4*Quanta!M$14</f>
        <v>237705.86746537697</v>
      </c>
      <c r="AC119" s="22">
        <f>P119/P$4*Quanta!N$14</f>
        <v>250079.89999191053</v>
      </c>
      <c r="AE119" s="29">
        <f>Baselines!L119/X119-1</f>
        <v>-0.11384553230617944</v>
      </c>
    </row>
    <row r="120" spans="1:31" x14ac:dyDescent="0.2">
      <c r="A120" s="20" t="s">
        <v>252</v>
      </c>
      <c r="B120" s="20" t="s">
        <v>253</v>
      </c>
      <c r="D120" s="22">
        <v>176673.92758638231</v>
      </c>
      <c r="E120" s="22">
        <f>D120*Populations!F120/Populations!$E120</f>
        <v>177426.31252293347</v>
      </c>
      <c r="F120" s="22">
        <f>D120*Populations!G120/Populations!$E120</f>
        <v>178198.14420139647</v>
      </c>
      <c r="G120" s="22">
        <f>D120*Populations!H120/Populations!$E120</f>
        <v>179044.89012570755</v>
      </c>
      <c r="H120" s="22">
        <f>D120*Populations!I120/Populations!$E120</f>
        <v>179925.36716744053</v>
      </c>
      <c r="I120" s="22">
        <f>D120*Populations!J120/Populations!$E120</f>
        <v>180853.36296909279</v>
      </c>
      <c r="K120" s="22">
        <f t="shared" si="5"/>
        <v>176673.92758638231</v>
      </c>
      <c r="L120" s="22">
        <f>E120/E$4*Populations!F$4</f>
        <v>177388.39320652332</v>
      </c>
      <c r="M120" s="22">
        <f>F120/F$4*Populations!G$4</f>
        <v>178127.20290228221</v>
      </c>
      <c r="N120" s="22">
        <f>G120/G$4*Populations!H$4</f>
        <v>178941.9063219422</v>
      </c>
      <c r="O120" s="22">
        <f>H120/H$4*Populations!I$4</f>
        <v>179795.12113851981</v>
      </c>
      <c r="P120" s="22">
        <f>I120/I$4*Populations!J$4</f>
        <v>180698.16093043599</v>
      </c>
      <c r="R120" s="22">
        <f>L120/L$4*Quanta!B$14</f>
        <v>41374.451805438803</v>
      </c>
      <c r="S120" s="22">
        <f>M120/M$4*Quanta!J$14</f>
        <v>44422.115487015108</v>
      </c>
      <c r="T120" s="22">
        <f>N120/N$4*Quanta!K$14</f>
        <v>46432.56551644946</v>
      </c>
      <c r="U120" s="22">
        <f>O120/O$4*Quanta!L$14</f>
        <v>48413.823446029528</v>
      </c>
      <c r="V120" s="22">
        <f>P120/P$4*Quanta!M$14</f>
        <v>50488.964763940327</v>
      </c>
      <c r="X120" s="22">
        <f>K120/K$4*Quanta!B$14</f>
        <v>41515.940851178966</v>
      </c>
      <c r="Y120" s="22">
        <f>L120/L$4*Quanta!J$14</f>
        <v>44556.387405437294</v>
      </c>
      <c r="Z120" s="22">
        <f>M120/M$4*Quanta!K$14</f>
        <v>46553.665917312079</v>
      </c>
      <c r="AA120" s="22">
        <f>N120/N$4*Quanta!L$14</f>
        <v>48518.464474037937</v>
      </c>
      <c r="AB120" s="22">
        <f>O120/O$4*Quanta!M$14</f>
        <v>50580.227560903943</v>
      </c>
      <c r="AC120" s="22">
        <f>P120/P$4*Quanta!N$14</f>
        <v>53030.643358556532</v>
      </c>
      <c r="AE120" s="29">
        <f>Baselines!L120/X120-1</f>
        <v>-0.24839426448494095</v>
      </c>
    </row>
    <row r="121" spans="1:31" x14ac:dyDescent="0.2">
      <c r="A121" s="20" t="s">
        <v>254</v>
      </c>
      <c r="B121" s="20" t="s">
        <v>255</v>
      </c>
      <c r="D121" s="22">
        <v>543409.18722752354</v>
      </c>
      <c r="E121" s="22">
        <f>D121*Populations!F121/Populations!$E121</f>
        <v>548675.16855384654</v>
      </c>
      <c r="F121" s="22">
        <f>D121*Populations!G121/Populations!$E121</f>
        <v>553913.32894692454</v>
      </c>
      <c r="G121" s="22">
        <f>D121*Populations!H121/Populations!$E121</f>
        <v>559231.95337674243</v>
      </c>
      <c r="H121" s="22">
        <f>D121*Populations!I121/Populations!$E121</f>
        <v>564518.55254306458</v>
      </c>
      <c r="I121" s="22">
        <f>D121*Populations!J121/Populations!$E121</f>
        <v>569834.42753644881</v>
      </c>
      <c r="K121" s="22">
        <f t="shared" si="5"/>
        <v>543409.18722752354</v>
      </c>
      <c r="L121" s="22">
        <f>E121/E$4*Populations!F$4</f>
        <v>548557.90642385604</v>
      </c>
      <c r="M121" s="22">
        <f>F121/F$4*Populations!G$4</f>
        <v>553692.81412995874</v>
      </c>
      <c r="N121" s="22">
        <f>G121/G$4*Populations!H$4</f>
        <v>558910.29195593658</v>
      </c>
      <c r="O121" s="22">
        <f>H121/H$4*Populations!I$4</f>
        <v>564109.90366337448</v>
      </c>
      <c r="P121" s="22">
        <f>I121/I$4*Populations!J$4</f>
        <v>569345.41553579504</v>
      </c>
      <c r="R121" s="22">
        <f>L121/L$4*Quanta!B$14</f>
        <v>127946.8304073437</v>
      </c>
      <c r="S121" s="22">
        <f>M121/M$4*Quanta!J$14</f>
        <v>138082.25657203246</v>
      </c>
      <c r="T121" s="22">
        <f>N121/N$4*Quanta!K$14</f>
        <v>145028.29036799906</v>
      </c>
      <c r="U121" s="22">
        <f>O121/O$4*Quanta!L$14</f>
        <v>151899.10108336201</v>
      </c>
      <c r="V121" s="22">
        <f>P121/P$4*Quanta!M$14</f>
        <v>159081.0912268445</v>
      </c>
      <c r="X121" s="22">
        <f>K121/K$4*Quanta!B$14</f>
        <v>127693.67830969076</v>
      </c>
      <c r="Y121" s="22">
        <f>L121/L$4*Quanta!J$14</f>
        <v>137786.68463658041</v>
      </c>
      <c r="Z121" s="22">
        <f>M121/M$4*Quanta!K$14</f>
        <v>144707.99445474378</v>
      </c>
      <c r="AA121" s="22">
        <f>N121/N$4*Quanta!L$14</f>
        <v>151543.42379503913</v>
      </c>
      <c r="AB121" s="22">
        <f>O121/O$4*Quanta!M$14</f>
        <v>158696.22666051381</v>
      </c>
      <c r="AC121" s="22">
        <f>P121/P$4*Quanta!N$14</f>
        <v>167089.43535253426</v>
      </c>
      <c r="AE121" s="29">
        <f>Baselines!L121/X121-1</f>
        <v>-0.10323334263504413</v>
      </c>
    </row>
    <row r="122" spans="1:31" x14ac:dyDescent="0.2">
      <c r="A122" s="20" t="s">
        <v>256</v>
      </c>
      <c r="B122" s="20" t="s">
        <v>257</v>
      </c>
      <c r="D122" s="22">
        <v>228546.36452152248</v>
      </c>
      <c r="E122" s="22">
        <f>D122*Populations!F122/Populations!$E122</f>
        <v>229361.46165688027</v>
      </c>
      <c r="F122" s="22">
        <f>D122*Populations!G122/Populations!$E122</f>
        <v>230217.32634702712</v>
      </c>
      <c r="G122" s="22">
        <f>D122*Populations!H122/Populations!$E122</f>
        <v>231141.78054074687</v>
      </c>
      <c r="H122" s="22">
        <f>D122*Populations!I122/Populations!$E122</f>
        <v>232076.04355733737</v>
      </c>
      <c r="I122" s="22">
        <f>D122*Populations!J122/Populations!$E122</f>
        <v>233038.08814406701</v>
      </c>
      <c r="K122" s="22">
        <f t="shared" si="5"/>
        <v>228546.36452152248</v>
      </c>
      <c r="L122" s="22">
        <f>E122/E$4*Populations!F$4</f>
        <v>229312.44282921491</v>
      </c>
      <c r="M122" s="22">
        <f>F122/F$4*Populations!G$4</f>
        <v>230125.67603112251</v>
      </c>
      <c r="N122" s="22">
        <f>G122/G$4*Populations!H$4</f>
        <v>231008.83142529055</v>
      </c>
      <c r="O122" s="22">
        <f>H122/H$4*Populations!I$4</f>
        <v>231908.04621734668</v>
      </c>
      <c r="P122" s="22">
        <f>I122/I$4*Populations!J$4</f>
        <v>232838.10299714541</v>
      </c>
      <c r="R122" s="22">
        <f>L122/L$4*Quanta!B$14</f>
        <v>53485.329241236344</v>
      </c>
      <c r="S122" s="22">
        <f>M122/M$4*Quanta!J$14</f>
        <v>57389.714712973655</v>
      </c>
      <c r="T122" s="22">
        <f>N122/N$4*Quanta!K$14</f>
        <v>59943.100643708458</v>
      </c>
      <c r="U122" s="22">
        <f>O122/O$4*Quanta!L$14</f>
        <v>62446.384163173236</v>
      </c>
      <c r="V122" s="22">
        <f>P122/P$4*Quanta!M$14</f>
        <v>65057.412413019738</v>
      </c>
      <c r="X122" s="22">
        <f>K122/K$4*Quanta!B$14</f>
        <v>53705.249443715067</v>
      </c>
      <c r="Y122" s="22">
        <f>L122/L$4*Quanta!J$14</f>
        <v>57598.661642367006</v>
      </c>
      <c r="Z122" s="22">
        <f>M122/M$4*Quanta!K$14</f>
        <v>60143.502319662868</v>
      </c>
      <c r="AA122" s="22">
        <f>N122/N$4*Quanta!L$14</f>
        <v>62635.935936279937</v>
      </c>
      <c r="AB122" s="22">
        <f>O122/O$4*Quanta!M$14</f>
        <v>65240.712187295067</v>
      </c>
      <c r="AC122" s="22">
        <f>P122/P$4*Quanta!N$14</f>
        <v>68332.485160587516</v>
      </c>
      <c r="AE122" s="29">
        <f>Baselines!L122/X122-1</f>
        <v>-0.19381076776990613</v>
      </c>
    </row>
    <row r="123" spans="1:31" x14ac:dyDescent="0.2">
      <c r="A123" s="20" t="s">
        <v>258</v>
      </c>
      <c r="B123" s="20" t="s">
        <v>259</v>
      </c>
      <c r="D123" s="22">
        <v>608599.85780067509</v>
      </c>
      <c r="E123" s="22">
        <f>D123*Populations!F123/Populations!$E123</f>
        <v>615191.30997622281</v>
      </c>
      <c r="F123" s="22">
        <f>D123*Populations!G123/Populations!$E123</f>
        <v>621782.48644769576</v>
      </c>
      <c r="G123" s="22">
        <f>D123*Populations!H123/Populations!$E123</f>
        <v>628519.05121345783</v>
      </c>
      <c r="H123" s="22">
        <f>D123*Populations!I123/Populations!$E123</f>
        <v>635291.50726005924</v>
      </c>
      <c r="I123" s="22">
        <f>D123*Populations!J123/Populations!$E123</f>
        <v>642028.96132693498</v>
      </c>
      <c r="K123" s="22">
        <f t="shared" si="5"/>
        <v>608599.85780067509</v>
      </c>
      <c r="L123" s="22">
        <f>E123/E$4*Populations!F$4</f>
        <v>615059.83210462611</v>
      </c>
      <c r="M123" s="22">
        <f>F123/F$4*Populations!G$4</f>
        <v>621534.95268379047</v>
      </c>
      <c r="N123" s="22">
        <f>G123/G$4*Populations!H$4</f>
        <v>628157.53694411728</v>
      </c>
      <c r="O123" s="22">
        <f>H123/H$4*Populations!I$4</f>
        <v>634831.62660326075</v>
      </c>
      <c r="P123" s="22">
        <f>I123/I$4*Populations!J$4</f>
        <v>641477.99449923111</v>
      </c>
      <c r="R123" s="22">
        <f>L123/L$4*Quanta!B$14</f>
        <v>143457.883127938</v>
      </c>
      <c r="S123" s="22">
        <f>M123/M$4*Quanta!J$14</f>
        <v>155001.01611364869</v>
      </c>
      <c r="T123" s="22">
        <f>N123/N$4*Quanta!K$14</f>
        <v>162996.84399435023</v>
      </c>
      <c r="U123" s="22">
        <f>O123/O$4*Quanta!L$14</f>
        <v>170942.49328738506</v>
      </c>
      <c r="V123" s="22">
        <f>P123/P$4*Quanta!M$14</f>
        <v>179235.69168799199</v>
      </c>
      <c r="X123" s="22">
        <f>K123/K$4*Quanta!B$14</f>
        <v>143012.58846546555</v>
      </c>
      <c r="Y123" s="22">
        <f>L123/L$4*Quanta!J$14</f>
        <v>154490.62738209157</v>
      </c>
      <c r="Z123" s="22">
        <f>M123/M$4*Quanta!K$14</f>
        <v>162438.58361738658</v>
      </c>
      <c r="AA123" s="22">
        <f>N123/N$4*Quanta!L$14</f>
        <v>170319.18216792322</v>
      </c>
      <c r="AB123" s="22">
        <f>O123/O$4*Quanta!M$14</f>
        <v>178591.76563369163</v>
      </c>
      <c r="AC123" s="22">
        <f>P123/P$4*Quanta!N$14</f>
        <v>188258.64399221441</v>
      </c>
      <c r="AE123" s="29">
        <f>Baselines!L123/X123-1</f>
        <v>-6.0406019786078846E-2</v>
      </c>
    </row>
    <row r="124" spans="1:31" x14ac:dyDescent="0.2">
      <c r="A124" s="20" t="s">
        <v>260</v>
      </c>
      <c r="B124" s="20" t="s">
        <v>261</v>
      </c>
      <c r="D124" s="22">
        <v>350927.33643129759</v>
      </c>
      <c r="E124" s="22">
        <f>D124*Populations!F124/Populations!$E124</f>
        <v>352745.47510894953</v>
      </c>
      <c r="F124" s="22">
        <f>D124*Populations!G124/Populations!$E124</f>
        <v>354622.37344046304</v>
      </c>
      <c r="G124" s="22">
        <f>D124*Populations!H124/Populations!$E124</f>
        <v>356559.73584690696</v>
      </c>
      <c r="H124" s="22">
        <f>D124*Populations!I124/Populations!$E124</f>
        <v>358528.6912902887</v>
      </c>
      <c r="I124" s="22">
        <f>D124*Populations!J124/Populations!$E124</f>
        <v>360567.66361621389</v>
      </c>
      <c r="K124" s="22">
        <f t="shared" si="5"/>
        <v>350927.33643129759</v>
      </c>
      <c r="L124" s="22">
        <f>E124/E$4*Populations!F$4</f>
        <v>352670.08681342157</v>
      </c>
      <c r="M124" s="22">
        <f>F124/F$4*Populations!G$4</f>
        <v>354481.19704393216</v>
      </c>
      <c r="N124" s="22">
        <f>G124/G$4*Populations!H$4</f>
        <v>356354.64829684451</v>
      </c>
      <c r="O124" s="22">
        <f>H124/H$4*Populations!I$4</f>
        <v>358269.15624512051</v>
      </c>
      <c r="P124" s="22">
        <f>I124/I$4*Populations!J$4</f>
        <v>360258.2370423961</v>
      </c>
      <c r="R124" s="22">
        <f>L124/L$4*Quanta!B$14</f>
        <v>82257.53244798677</v>
      </c>
      <c r="S124" s="22">
        <f>M124/M$4*Quanta!J$14</f>
        <v>88402.020671145685</v>
      </c>
      <c r="T124" s="22">
        <f>N124/N$4*Quanta!K$14</f>
        <v>92468.337318174526</v>
      </c>
      <c r="U124" s="22">
        <f>O124/O$4*Quanta!L$14</f>
        <v>96471.915181980716</v>
      </c>
      <c r="V124" s="22">
        <f>P124/P$4*Quanta!M$14</f>
        <v>100659.9366717136</v>
      </c>
      <c r="X124" s="22">
        <f>K124/K$4*Quanta!B$14</f>
        <v>82463.093119499361</v>
      </c>
      <c r="Y124" s="22">
        <f>L124/L$4*Quanta!J$14</f>
        <v>88583.614352227829</v>
      </c>
      <c r="Z124" s="22">
        <f>M124/M$4*Quanta!K$14</f>
        <v>92643.902516142072</v>
      </c>
      <c r="AA124" s="22">
        <f>N124/N$4*Quanta!L$14</f>
        <v>96622.309993959352</v>
      </c>
      <c r="AB124" s="22">
        <f>O124/O$4*Quanta!M$14</f>
        <v>100788.80525890354</v>
      </c>
      <c r="AC124" s="22">
        <f>P124/P$4*Quanta!N$14</f>
        <v>105727.2856967949</v>
      </c>
      <c r="AE124" s="29">
        <f>Baselines!L124/X124-1</f>
        <v>-8.8288702810012665E-2</v>
      </c>
    </row>
    <row r="125" spans="1:31" x14ac:dyDescent="0.2">
      <c r="A125" s="20" t="s">
        <v>262</v>
      </c>
      <c r="B125" s="20" t="s">
        <v>263</v>
      </c>
      <c r="D125" s="22">
        <v>235106.93327929778</v>
      </c>
      <c r="E125" s="22">
        <f>D125*Populations!F125/Populations!$E125</f>
        <v>238102.98226704291</v>
      </c>
      <c r="F125" s="22">
        <f>D125*Populations!G125/Populations!$E125</f>
        <v>240905.28381752988</v>
      </c>
      <c r="G125" s="22">
        <f>D125*Populations!H125/Populations!$E125</f>
        <v>243711.94323584976</v>
      </c>
      <c r="H125" s="22">
        <f>D125*Populations!I125/Populations!$E125</f>
        <v>246372.66744116868</v>
      </c>
      <c r="I125" s="22">
        <f>D125*Populations!J125/Populations!$E125</f>
        <v>248972.33088790975</v>
      </c>
      <c r="K125" s="22">
        <f t="shared" si="5"/>
        <v>235106.93327929778</v>
      </c>
      <c r="L125" s="22">
        <f>E125/E$4*Populations!F$4</f>
        <v>238052.0952131759</v>
      </c>
      <c r="M125" s="22">
        <f>F125/F$4*Populations!G$4</f>
        <v>240809.37858869543</v>
      </c>
      <c r="N125" s="22">
        <f>G125/G$4*Populations!H$4</f>
        <v>243571.76396058616</v>
      </c>
      <c r="O125" s="22">
        <f>H125/H$4*Populations!I$4</f>
        <v>246194.32092964565</v>
      </c>
      <c r="P125" s="22">
        <f>I125/I$4*Populations!J$4</f>
        <v>248758.67153046923</v>
      </c>
      <c r="R125" s="22">
        <f>L125/L$4*Quanta!B$14</f>
        <v>55523.784631806877</v>
      </c>
      <c r="S125" s="22">
        <f>M125/M$4*Quanta!J$14</f>
        <v>60054.061657790262</v>
      </c>
      <c r="T125" s="22">
        <f>N125/N$4*Quanta!K$14</f>
        <v>63202.980903251213</v>
      </c>
      <c r="U125" s="22">
        <f>O125/O$4*Quanta!L$14</f>
        <v>66293.280437348818</v>
      </c>
      <c r="V125" s="22">
        <f>P125/P$4*Quanta!M$14</f>
        <v>69505.786539031615</v>
      </c>
      <c r="X125" s="22">
        <f>K125/K$4*Quanta!B$14</f>
        <v>55246.892787579265</v>
      </c>
      <c r="Y125" s="22">
        <f>L125/L$4*Quanta!J$14</f>
        <v>59793.886089522661</v>
      </c>
      <c r="Z125" s="22">
        <f>M125/M$4*Quanta!K$14</f>
        <v>62935.695266733564</v>
      </c>
      <c r="AA125" s="22">
        <f>N125/N$4*Quanta!L$14</f>
        <v>66042.26041572768</v>
      </c>
      <c r="AB125" s="22">
        <f>O125/O$4*Quanta!M$14</f>
        <v>69259.747972971105</v>
      </c>
      <c r="AC125" s="22">
        <f>P125/P$4*Quanta!N$14</f>
        <v>73004.796088429095</v>
      </c>
      <c r="AE125" s="29">
        <f>Baselines!L125/X125-1</f>
        <v>-1.6840772259038239E-2</v>
      </c>
    </row>
    <row r="126" spans="1:31" x14ac:dyDescent="0.2">
      <c r="A126" s="20" t="s">
        <v>264</v>
      </c>
      <c r="B126" s="20" t="s">
        <v>265</v>
      </c>
      <c r="D126" s="22">
        <v>331060.32411863131</v>
      </c>
      <c r="E126" s="22">
        <f>D126*Populations!F126/Populations!$E126</f>
        <v>333369.51773715293</v>
      </c>
      <c r="F126" s="22">
        <f>D126*Populations!G126/Populations!$E126</f>
        <v>335737.47682089783</v>
      </c>
      <c r="G126" s="22">
        <f>D126*Populations!H126/Populations!$E126</f>
        <v>338164.48540152231</v>
      </c>
      <c r="H126" s="22">
        <f>D126*Populations!I126/Populations!$E126</f>
        <v>340621.56027287041</v>
      </c>
      <c r="I126" s="22">
        <f>D126*Populations!J126/Populations!$E126</f>
        <v>343083.57661062019</v>
      </c>
      <c r="K126" s="22">
        <f t="shared" si="5"/>
        <v>331060.32411863131</v>
      </c>
      <c r="L126" s="22">
        <f>E126/E$4*Populations!F$4</f>
        <v>333298.27044555999</v>
      </c>
      <c r="M126" s="22">
        <f>F126/F$4*Populations!G$4</f>
        <v>335603.81856719515</v>
      </c>
      <c r="N126" s="22">
        <f>G126/G$4*Populations!H$4</f>
        <v>337969.97851009108</v>
      </c>
      <c r="O126" s="22">
        <f>H126/H$4*Populations!I$4</f>
        <v>340374.98800633149</v>
      </c>
      <c r="P126" s="22">
        <f>I126/I$4*Populations!J$4</f>
        <v>342789.15426952869</v>
      </c>
      <c r="R126" s="22">
        <f>L126/L$4*Quanta!B$14</f>
        <v>77739.208175424239</v>
      </c>
      <c r="S126" s="22">
        <f>M126/M$4*Quanta!J$14</f>
        <v>83694.300159496866</v>
      </c>
      <c r="T126" s="22">
        <f>N126/N$4*Quanta!K$14</f>
        <v>87697.809262907904</v>
      </c>
      <c r="U126" s="22">
        <f>O126/O$4*Quanta!L$14</f>
        <v>91653.51356829713</v>
      </c>
      <c r="V126" s="22">
        <f>P126/P$4*Quanta!M$14</f>
        <v>95778.891396896404</v>
      </c>
      <c r="X126" s="22">
        <f>K126/K$4*Quanta!B$14</f>
        <v>77794.618719624923</v>
      </c>
      <c r="Y126" s="22">
        <f>L126/L$4*Quanta!J$14</f>
        <v>83717.804705772956</v>
      </c>
      <c r="Z126" s="22">
        <f>M126/M$4*Quanta!K$14</f>
        <v>87710.286781532603</v>
      </c>
      <c r="AA126" s="22">
        <f>N126/N$4*Quanta!L$14</f>
        <v>91637.474601009613</v>
      </c>
      <c r="AB126" s="22">
        <f>O126/O$4*Quanta!M$14</f>
        <v>95754.791567098539</v>
      </c>
      <c r="AC126" s="22">
        <f>P126/P$4*Quanta!N$14</f>
        <v>100600.52240513265</v>
      </c>
      <c r="AE126" s="29">
        <f>Baselines!L126/X126-1</f>
        <v>-0.11740049687478205</v>
      </c>
    </row>
    <row r="127" spans="1:31" x14ac:dyDescent="0.2">
      <c r="A127" s="20" t="s">
        <v>266</v>
      </c>
      <c r="B127" s="20" t="s">
        <v>267</v>
      </c>
      <c r="D127" s="22">
        <v>309905.08034479426</v>
      </c>
      <c r="E127" s="22">
        <f>D127*Populations!F127/Populations!$E127</f>
        <v>312633.71806006116</v>
      </c>
      <c r="F127" s="22">
        <f>D127*Populations!G127/Populations!$E127</f>
        <v>315338.01742928673</v>
      </c>
      <c r="G127" s="22">
        <f>D127*Populations!H127/Populations!$E127</f>
        <v>318073.16858894221</v>
      </c>
      <c r="H127" s="22">
        <f>D127*Populations!I127/Populations!$E127</f>
        <v>320783.72067236016</v>
      </c>
      <c r="I127" s="22">
        <f>D127*Populations!J127/Populations!$E127</f>
        <v>323500.93725050177</v>
      </c>
      <c r="K127" s="22">
        <f t="shared" si="5"/>
        <v>309905.08034479426</v>
      </c>
      <c r="L127" s="22">
        <f>E127/E$4*Populations!F$4</f>
        <v>312566.90239609889</v>
      </c>
      <c r="M127" s="22">
        <f>F127/F$4*Populations!G$4</f>
        <v>315212.48027110362</v>
      </c>
      <c r="N127" s="22">
        <f>G127/G$4*Populations!H$4</f>
        <v>317890.21790683124</v>
      </c>
      <c r="O127" s="22">
        <f>H127/H$4*Populations!I$4</f>
        <v>320551.50880352955</v>
      </c>
      <c r="P127" s="22">
        <f>I127/I$4*Populations!J$4</f>
        <v>323223.32004646206</v>
      </c>
      <c r="R127" s="22">
        <f>L127/L$4*Quanta!B$14</f>
        <v>72903.779133431555</v>
      </c>
      <c r="S127" s="22">
        <f>M127/M$4*Quanta!J$14</f>
        <v>78609.02194277948</v>
      </c>
      <c r="T127" s="22">
        <f>N127/N$4*Quanta!K$14</f>
        <v>82487.432225300829</v>
      </c>
      <c r="U127" s="22">
        <f>O127/O$4*Quanta!L$14</f>
        <v>86315.602193766084</v>
      </c>
      <c r="V127" s="22">
        <f>P127/P$4*Quanta!M$14</f>
        <v>90311.991736275028</v>
      </c>
      <c r="X127" s="22">
        <f>K127/K$4*Quanta!B$14</f>
        <v>72823.427660449146</v>
      </c>
      <c r="Y127" s="22">
        <f>L127/L$4*Quanta!J$14</f>
        <v>78510.503091731822</v>
      </c>
      <c r="Z127" s="22">
        <f>M127/M$4*Quanta!K$14</f>
        <v>82380.996615987795</v>
      </c>
      <c r="AA127" s="22">
        <f>N127/N$4*Quanta!L$14</f>
        <v>86193.030806364579</v>
      </c>
      <c r="AB127" s="22">
        <f>O127/O$4*Quanta!M$14</f>
        <v>90178.021281134672</v>
      </c>
      <c r="AC127" s="22">
        <f>P127/P$4*Quanta!N$14</f>
        <v>94858.412073995802</v>
      </c>
      <c r="AE127" s="29">
        <f>Baselines!L127/X127-1</f>
        <v>-9.0597864649046511E-2</v>
      </c>
    </row>
    <row r="128" spans="1:31" x14ac:dyDescent="0.2">
      <c r="A128" s="20" t="s">
        <v>268</v>
      </c>
      <c r="B128" s="20" t="s">
        <v>269</v>
      </c>
      <c r="D128" s="22">
        <v>188418.55177558301</v>
      </c>
      <c r="E128" s="22">
        <f>D128*Populations!F128/Populations!$E128</f>
        <v>189274.5546351471</v>
      </c>
      <c r="F128" s="22">
        <f>D128*Populations!G128/Populations!$E128</f>
        <v>190200.31522078003</v>
      </c>
      <c r="G128" s="22">
        <f>D128*Populations!H128/Populations!$E128</f>
        <v>191169.72348301703</v>
      </c>
      <c r="H128" s="22">
        <f>D128*Populations!I128/Populations!$E128</f>
        <v>192191.91993636987</v>
      </c>
      <c r="I128" s="22">
        <f>D128*Populations!J128/Populations!$E128</f>
        <v>193260.10633703988</v>
      </c>
      <c r="K128" s="22">
        <f t="shared" si="5"/>
        <v>188418.55177558301</v>
      </c>
      <c r="L128" s="22">
        <f>E128/E$4*Populations!F$4</f>
        <v>189234.10312813247</v>
      </c>
      <c r="M128" s="22">
        <f>F128/F$4*Populations!G$4</f>
        <v>190124.59581576503</v>
      </c>
      <c r="N128" s="22">
        <f>G128/G$4*Populations!H$4</f>
        <v>191059.76566587281</v>
      </c>
      <c r="O128" s="22">
        <f>H128/H$4*Populations!I$4</f>
        <v>192052.79428245881</v>
      </c>
      <c r="P128" s="22">
        <f>I128/I$4*Populations!J$4</f>
        <v>193094.2572646084</v>
      </c>
      <c r="R128" s="22">
        <f>L128/L$4*Quanta!B$14</f>
        <v>44137.370761935679</v>
      </c>
      <c r="S128" s="22">
        <f>M128/M$4*Quanta!J$14</f>
        <v>47414.076090798902</v>
      </c>
      <c r="T128" s="22">
        <f>N128/N$4*Quanta!K$14</f>
        <v>49576.956394312721</v>
      </c>
      <c r="U128" s="22">
        <f>O128/O$4*Quanta!L$14</f>
        <v>51714.473762300317</v>
      </c>
      <c r="V128" s="22">
        <f>P128/P$4*Quanta!M$14</f>
        <v>53952.564325794097</v>
      </c>
      <c r="X128" s="22">
        <f>K128/K$4*Quanta!B$14</f>
        <v>44275.765856596256</v>
      </c>
      <c r="Y128" s="22">
        <f>L128/L$4*Quanta!J$14</f>
        <v>47531.790873606486</v>
      </c>
      <c r="Z128" s="22">
        <f>M128/M$4*Quanta!K$14</f>
        <v>49689.1927345125</v>
      </c>
      <c r="AA128" s="22">
        <f>N128/N$4*Quanta!L$14</f>
        <v>51804.111420383175</v>
      </c>
      <c r="AB128" s="22">
        <f>O128/O$4*Quanta!M$14</f>
        <v>54028.574173768648</v>
      </c>
      <c r="AC128" s="22">
        <f>P128/P$4*Quanta!N$14</f>
        <v>56668.604920262071</v>
      </c>
      <c r="AE128" s="29">
        <f>Baselines!L128/X128-1</f>
        <v>-0.13783128721555504</v>
      </c>
    </row>
    <row r="129" spans="1:31" x14ac:dyDescent="0.2">
      <c r="A129" s="20" t="s">
        <v>270</v>
      </c>
      <c r="B129" s="20" t="s">
        <v>271</v>
      </c>
      <c r="D129" s="22">
        <v>203013.02890640835</v>
      </c>
      <c r="E129" s="22">
        <f>D129*Populations!F129/Populations!$E129</f>
        <v>204570.10910811607</v>
      </c>
      <c r="F129" s="22">
        <f>D129*Populations!G129/Populations!$E129</f>
        <v>206004.8934834903</v>
      </c>
      <c r="G129" s="22">
        <f>D129*Populations!H129/Populations!$E129</f>
        <v>207411.93249718074</v>
      </c>
      <c r="H129" s="22">
        <f>D129*Populations!I129/Populations!$E129</f>
        <v>208706.34983811798</v>
      </c>
      <c r="I129" s="22">
        <f>D129*Populations!J129/Populations!$E129</f>
        <v>209945.24670799865</v>
      </c>
      <c r="K129" s="22">
        <f t="shared" si="5"/>
        <v>203013.02890640835</v>
      </c>
      <c r="L129" s="22">
        <f>E129/E$4*Populations!F$4</f>
        <v>204526.38865546713</v>
      </c>
      <c r="M129" s="22">
        <f>F129/F$4*Populations!G$4</f>
        <v>205922.88222106607</v>
      </c>
      <c r="N129" s="22">
        <f>G129/G$4*Populations!H$4</f>
        <v>207292.63241696125</v>
      </c>
      <c r="O129" s="22">
        <f>H129/H$4*Populations!I$4</f>
        <v>208555.269566865</v>
      </c>
      <c r="P129" s="22">
        <f>I129/I$4*Populations!J$4</f>
        <v>209765.07903093449</v>
      </c>
      <c r="R129" s="22">
        <f>L129/L$4*Quanta!B$14</f>
        <v>47704.176453721215</v>
      </c>
      <c r="S129" s="22">
        <f>M129/M$4*Quanta!J$14</f>
        <v>51353.91959453492</v>
      </c>
      <c r="T129" s="22">
        <f>N129/N$4*Quanta!K$14</f>
        <v>53789.125943817984</v>
      </c>
      <c r="U129" s="22">
        <f>O129/O$4*Quanta!L$14</f>
        <v>56158.131186275532</v>
      </c>
      <c r="V129" s="22">
        <f>P129/P$4*Quanta!M$14</f>
        <v>58610.567088035801</v>
      </c>
      <c r="X129" s="22">
        <f>K129/K$4*Quanta!B$14</f>
        <v>47705.267071601404</v>
      </c>
      <c r="Y129" s="22">
        <f>L129/L$4*Quanta!J$14</f>
        <v>51372.904635075676</v>
      </c>
      <c r="Z129" s="22">
        <f>M129/M$4*Quanta!K$14</f>
        <v>53818.085657071133</v>
      </c>
      <c r="AA129" s="22">
        <f>N129/N$4*Quanta!L$14</f>
        <v>56205.505062392789</v>
      </c>
      <c r="AB129" s="22">
        <f>O129/O$4*Quanta!M$14</f>
        <v>58671.074759534706</v>
      </c>
      <c r="AC129" s="22">
        <f>P129/P$4*Quanta!N$14</f>
        <v>61561.097456057389</v>
      </c>
      <c r="AE129" s="29">
        <f>Baselines!L129/X129-1</f>
        <v>-0.13418869368009956</v>
      </c>
    </row>
    <row r="130" spans="1:31" x14ac:dyDescent="0.2">
      <c r="A130" s="20" t="s">
        <v>272</v>
      </c>
      <c r="B130" s="20" t="s">
        <v>273</v>
      </c>
      <c r="D130" s="22">
        <v>226504.38241499022</v>
      </c>
      <c r="E130" s="22">
        <f>D130*Populations!F130/Populations!$E130</f>
        <v>228685.47725005346</v>
      </c>
      <c r="F130" s="22">
        <f>D130*Populations!G130/Populations!$E130</f>
        <v>230876.30298974199</v>
      </c>
      <c r="G130" s="22">
        <f>D130*Populations!H130/Populations!$E130</f>
        <v>233072.09580876719</v>
      </c>
      <c r="H130" s="22">
        <f>D130*Populations!I130/Populations!$E130</f>
        <v>235240.32007299038</v>
      </c>
      <c r="I130" s="22">
        <f>D130*Populations!J130/Populations!$E130</f>
        <v>237432.06467084022</v>
      </c>
      <c r="K130" s="22">
        <f t="shared" si="5"/>
        <v>226504.38241499022</v>
      </c>
      <c r="L130" s="22">
        <f>E130/E$4*Populations!F$4</f>
        <v>228636.6028928798</v>
      </c>
      <c r="M130" s="22">
        <f>F130/F$4*Populations!G$4</f>
        <v>230784.39033295089</v>
      </c>
      <c r="N130" s="22">
        <f>G130/G$4*Populations!H$4</f>
        <v>232938.03640633967</v>
      </c>
      <c r="O130" s="22">
        <f>H130/H$4*Populations!I$4</f>
        <v>235070.03214742494</v>
      </c>
      <c r="P130" s="22">
        <f>I130/I$4*Populations!J$4</f>
        <v>237228.30876675065</v>
      </c>
      <c r="R130" s="22">
        <f>L130/L$4*Quanta!B$14</f>
        <v>53327.694875376037</v>
      </c>
      <c r="S130" s="22">
        <f>M130/M$4*Quanta!J$14</f>
        <v>57553.987672476767</v>
      </c>
      <c r="T130" s="22">
        <f>N130/N$4*Quanta!K$14</f>
        <v>60443.698511018869</v>
      </c>
      <c r="U130" s="22">
        <f>O130/O$4*Quanta!L$14</f>
        <v>63297.818994042202</v>
      </c>
      <c r="V130" s="22">
        <f>P130/P$4*Quanta!M$14</f>
        <v>66284.082033046347</v>
      </c>
      <c r="X130" s="22">
        <f>K130/K$4*Quanta!B$14</f>
        <v>53225.411759048722</v>
      </c>
      <c r="Y130" s="22">
        <f>L130/L$4*Quanta!J$14</f>
        <v>57428.904278409405</v>
      </c>
      <c r="Z130" s="22">
        <f>M130/M$4*Quanta!K$14</f>
        <v>60315.657751526342</v>
      </c>
      <c r="AA130" s="22">
        <f>N130/N$4*Quanta!L$14</f>
        <v>63159.022256640048</v>
      </c>
      <c r="AB130" s="22">
        <f>O130/O$4*Quanta!M$14</f>
        <v>66130.24671345453</v>
      </c>
      <c r="AC130" s="22">
        <f>P130/P$4*Quanta!N$14</f>
        <v>69620.906886850891</v>
      </c>
      <c r="AE130" s="29">
        <f>Baselines!L130/X130-1</f>
        <v>-0.16199162995592664</v>
      </c>
    </row>
    <row r="131" spans="1:31" x14ac:dyDescent="0.2">
      <c r="A131" s="20" t="s">
        <v>274</v>
      </c>
      <c r="B131" s="20" t="s">
        <v>275</v>
      </c>
      <c r="D131" s="22">
        <v>176313.87962429214</v>
      </c>
      <c r="E131" s="22">
        <f>D131*Populations!F131/Populations!$E131</f>
        <v>177607.98907800275</v>
      </c>
      <c r="F131" s="22">
        <f>D131*Populations!G131/Populations!$E131</f>
        <v>178941.3201415707</v>
      </c>
      <c r="G131" s="22">
        <f>D131*Populations!H131/Populations!$E131</f>
        <v>180289.69324124575</v>
      </c>
      <c r="H131" s="22">
        <f>D131*Populations!I131/Populations!$E131</f>
        <v>181660.24479194978</v>
      </c>
      <c r="I131" s="22">
        <f>D131*Populations!J131/Populations!$E131</f>
        <v>183054.35501469014</v>
      </c>
      <c r="K131" s="22">
        <f t="shared" si="5"/>
        <v>176313.87962429214</v>
      </c>
      <c r="L131" s="22">
        <f>E131/E$4*Populations!F$4</f>
        <v>177570.03093391997</v>
      </c>
      <c r="M131" s="22">
        <f>F131/F$4*Populations!G$4</f>
        <v>178870.08298153768</v>
      </c>
      <c r="N131" s="22">
        <f>G131/G$4*Populations!H$4</f>
        <v>180185.99344631366</v>
      </c>
      <c r="O131" s="22">
        <f>H131/H$4*Populations!I$4</f>
        <v>181528.74290386471</v>
      </c>
      <c r="P131" s="22">
        <f>I131/I$4*Populations!J$4</f>
        <v>182897.26416154334</v>
      </c>
      <c r="R131" s="22">
        <f>L131/L$4*Quanta!B$14</f>
        <v>41416.817381124871</v>
      </c>
      <c r="S131" s="22">
        <f>M131/M$4*Quanta!J$14</f>
        <v>44607.378064184712</v>
      </c>
      <c r="T131" s="22">
        <f>N131/N$4*Quanta!K$14</f>
        <v>46755.386246919494</v>
      </c>
      <c r="U131" s="22">
        <f>O131/O$4*Quanta!L$14</f>
        <v>48880.639550594111</v>
      </c>
      <c r="V131" s="22">
        <f>P131/P$4*Quanta!M$14</f>
        <v>51103.417312742909</v>
      </c>
      <c r="X131" s="22">
        <f>K131/K$4*Quanta!B$14</f>
        <v>41431.334536586146</v>
      </c>
      <c r="Y131" s="22">
        <f>L131/L$4*Quanta!J$14</f>
        <v>44602.011139905117</v>
      </c>
      <c r="Z131" s="22">
        <f>M131/M$4*Quanta!K$14</f>
        <v>46747.818132486413</v>
      </c>
      <c r="AA131" s="22">
        <f>N131/N$4*Quanta!L$14</f>
        <v>48855.787341481999</v>
      </c>
      <c r="AB131" s="22">
        <f>O131/O$4*Quanta!M$14</f>
        <v>51067.932582266134</v>
      </c>
      <c r="AC131" s="22">
        <f>P131/P$4*Quanta!N$14</f>
        <v>53676.028228867406</v>
      </c>
      <c r="AE131" s="29">
        <f>Baselines!L131/X131-1</f>
        <v>-0.10141536109372284</v>
      </c>
    </row>
    <row r="132" spans="1:31" x14ac:dyDescent="0.2">
      <c r="A132" s="20" t="s">
        <v>276</v>
      </c>
      <c r="B132" s="20" t="s">
        <v>277</v>
      </c>
      <c r="D132" s="22">
        <v>158816.89331082132</v>
      </c>
      <c r="E132" s="22">
        <f>D132*Populations!F132/Populations!$E132</f>
        <v>160469.83057042348</v>
      </c>
      <c r="F132" s="22">
        <f>D132*Populations!G132/Populations!$E132</f>
        <v>162140.05476281096</v>
      </c>
      <c r="G132" s="22">
        <f>D132*Populations!H132/Populations!$E132</f>
        <v>163832.69975896188</v>
      </c>
      <c r="H132" s="22">
        <f>D132*Populations!I132/Populations!$E132</f>
        <v>165532.42098895257</v>
      </c>
      <c r="I132" s="22">
        <f>D132*Populations!J132/Populations!$E132</f>
        <v>167249.65925743344</v>
      </c>
      <c r="K132" s="22">
        <f t="shared" si="5"/>
        <v>158816.89331082132</v>
      </c>
      <c r="L132" s="22">
        <f>E132/E$4*Populations!F$4</f>
        <v>160435.53517086769</v>
      </c>
      <c r="M132" s="22">
        <f>F132/F$4*Populations!G$4</f>
        <v>162075.50624478413</v>
      </c>
      <c r="N132" s="22">
        <f>G132/G$4*Populations!H$4</f>
        <v>163738.46576775177</v>
      </c>
      <c r="O132" s="22">
        <f>H132/H$4*Populations!I$4</f>
        <v>165412.5938582324</v>
      </c>
      <c r="P132" s="22">
        <f>I132/I$4*Populations!J$4</f>
        <v>167106.13144210694</v>
      </c>
      <c r="R132" s="22">
        <f>L132/L$4*Quanta!B$14</f>
        <v>37420.330596707507</v>
      </c>
      <c r="S132" s="22">
        <f>M132/M$4*Quanta!J$14</f>
        <v>40419.075462448607</v>
      </c>
      <c r="T132" s="22">
        <f>N132/N$4*Quanta!K$14</f>
        <v>42487.51561663553</v>
      </c>
      <c r="U132" s="22">
        <f>O132/O$4*Quanta!L$14</f>
        <v>44541.009033456699</v>
      </c>
      <c r="V132" s="22">
        <f>P132/P$4*Quanta!M$14</f>
        <v>46691.208913116418</v>
      </c>
      <c r="X132" s="22">
        <f>K132/K$4*Quanta!B$14</f>
        <v>37319.78362023049</v>
      </c>
      <c r="Y132" s="22">
        <f>L132/L$4*Quanta!J$14</f>
        <v>40298.171314677442</v>
      </c>
      <c r="Z132" s="22">
        <f>M132/M$4*Quanta!K$14</f>
        <v>42358.544052578487</v>
      </c>
      <c r="AA132" s="22">
        <f>N132/N$4*Quanta!L$14</f>
        <v>44396.190348465017</v>
      </c>
      <c r="AB132" s="22">
        <f>O132/O$4*Quanta!M$14</f>
        <v>46534.113861426085</v>
      </c>
      <c r="AC132" s="22">
        <f>P132/P$4*Quanta!N$14</f>
        <v>49041.703655998914</v>
      </c>
      <c r="AE132" s="29">
        <f>Baselines!L132/X132-1</f>
        <v>-0.10234521540017716</v>
      </c>
    </row>
    <row r="133" spans="1:31" x14ac:dyDescent="0.2">
      <c r="A133" s="20" t="s">
        <v>278</v>
      </c>
      <c r="B133" s="20" t="s">
        <v>279</v>
      </c>
      <c r="D133" s="22">
        <v>309311.80133623554</v>
      </c>
      <c r="E133" s="22">
        <f>D133*Populations!F133/Populations!$E133</f>
        <v>312566.91786482139</v>
      </c>
      <c r="F133" s="22">
        <f>D133*Populations!G133/Populations!$E133</f>
        <v>315821.17469525925</v>
      </c>
      <c r="G133" s="22">
        <f>D133*Populations!H133/Populations!$E133</f>
        <v>319146.3576586789</v>
      </c>
      <c r="H133" s="22">
        <f>D133*Populations!I133/Populations!$E133</f>
        <v>322529.13936222618</v>
      </c>
      <c r="I133" s="22">
        <f>D133*Populations!J133/Populations!$E133</f>
        <v>325954.94118971843</v>
      </c>
      <c r="K133" s="22">
        <f t="shared" si="5"/>
        <v>309311.80133623554</v>
      </c>
      <c r="L133" s="22">
        <f>E133/E$4*Populations!F$4</f>
        <v>312500.11647730833</v>
      </c>
      <c r="M133" s="22">
        <f>F133/F$4*Populations!G$4</f>
        <v>315695.44519049319</v>
      </c>
      <c r="N133" s="22">
        <f>G133/G$4*Populations!H$4</f>
        <v>318962.78969510022</v>
      </c>
      <c r="O133" s="22">
        <f>H133/H$4*Populations!I$4</f>
        <v>322295.66400366795</v>
      </c>
      <c r="P133" s="22">
        <f>I133/I$4*Populations!J$4</f>
        <v>325675.21804521966</v>
      </c>
      <c r="R133" s="22">
        <f>L133/L$4*Quanta!B$14</f>
        <v>72888.201841544898</v>
      </c>
      <c r="S133" s="22">
        <f>M133/M$4*Quanta!J$14</f>
        <v>78729.465777722944</v>
      </c>
      <c r="T133" s="22">
        <f>N133/N$4*Quanta!K$14</f>
        <v>82765.747466562956</v>
      </c>
      <c r="U133" s="22">
        <f>O133/O$4*Quanta!L$14</f>
        <v>86785.254659234924</v>
      </c>
      <c r="V133" s="22">
        <f>P133/P$4*Quanta!M$14</f>
        <v>90997.077799279868</v>
      </c>
      <c r="X133" s="22">
        <f>K133/K$4*Quanta!B$14</f>
        <v>72684.015260645407</v>
      </c>
      <c r="Y133" s="22">
        <f>L133/L$4*Quanta!J$14</f>
        <v>78493.727815643739</v>
      </c>
      <c r="Z133" s="22">
        <f>M133/M$4*Quanta!K$14</f>
        <v>82507.219826933171</v>
      </c>
      <c r="AA133" s="22">
        <f>N133/N$4*Quanta!L$14</f>
        <v>86483.848856058088</v>
      </c>
      <c r="AB133" s="22">
        <f>O133/O$4*Quanta!M$14</f>
        <v>90668.689583844447</v>
      </c>
      <c r="AC133" s="22">
        <f>P133/P$4*Quanta!N$14</f>
        <v>95577.986239300837</v>
      </c>
      <c r="AE133" s="29">
        <f>Baselines!L133/X133-1</f>
        <v>-0.16454405287006424</v>
      </c>
    </row>
    <row r="134" spans="1:31" x14ac:dyDescent="0.2">
      <c r="A134" s="20" t="s">
        <v>280</v>
      </c>
      <c r="B134" s="20" t="s">
        <v>281</v>
      </c>
      <c r="D134" s="22">
        <v>174766.47586933931</v>
      </c>
      <c r="E134" s="22">
        <f>D134*Populations!F134/Populations!$E134</f>
        <v>175872.36743056707</v>
      </c>
      <c r="F134" s="22">
        <f>D134*Populations!G134/Populations!$E134</f>
        <v>176980.60576986265</v>
      </c>
      <c r="G134" s="22">
        <f>D134*Populations!H134/Populations!$E134</f>
        <v>178097.38304886027</v>
      </c>
      <c r="H134" s="22">
        <f>D134*Populations!I134/Populations!$E134</f>
        <v>179248.09927568948</v>
      </c>
      <c r="I134" s="22">
        <f>D134*Populations!J134/Populations!$E134</f>
        <v>180405.25358401026</v>
      </c>
      <c r="K134" s="22">
        <f t="shared" si="5"/>
        <v>174766.47586933931</v>
      </c>
      <c r="L134" s="22">
        <f>E134/E$4*Populations!F$4</f>
        <v>175834.78022124298</v>
      </c>
      <c r="M134" s="22">
        <f>F134/F$4*Populations!G$4</f>
        <v>176910.14917701983</v>
      </c>
      <c r="N134" s="22">
        <f>G134/G$4*Populations!H$4</f>
        <v>177994.94423625775</v>
      </c>
      <c r="O134" s="22">
        <f>H134/H$4*Populations!I$4</f>
        <v>179118.34351367666</v>
      </c>
      <c r="P134" s="22">
        <f>I134/I$4*Populations!J$4</f>
        <v>180250.43609717471</v>
      </c>
      <c r="R134" s="22">
        <f>L134/L$4*Quanta!B$14</f>
        <v>41012.083758568064</v>
      </c>
      <c r="S134" s="22">
        <f>M134/M$4*Quanta!J$14</f>
        <v>44118.601479852674</v>
      </c>
      <c r="T134" s="22">
        <f>N134/N$4*Quanta!K$14</f>
        <v>46186.843985987907</v>
      </c>
      <c r="U134" s="22">
        <f>O134/O$4*Quanta!L$14</f>
        <v>48231.586062534923</v>
      </c>
      <c r="V134" s="22">
        <f>P134/P$4*Quanta!M$14</f>
        <v>50363.865741271402</v>
      </c>
      <c r="X134" s="22">
        <f>K134/K$4*Quanta!B$14</f>
        <v>41067.715956068067</v>
      </c>
      <c r="Y134" s="22">
        <f>L134/L$4*Quanta!J$14</f>
        <v>44166.151151537211</v>
      </c>
      <c r="Z134" s="22">
        <f>M134/M$4*Quanta!K$14</f>
        <v>46235.588096484418</v>
      </c>
      <c r="AA134" s="22">
        <f>N134/N$4*Quanta!L$14</f>
        <v>48261.704348604384</v>
      </c>
      <c r="AB134" s="22">
        <f>O134/O$4*Quanta!M$14</f>
        <v>50389.835485435324</v>
      </c>
      <c r="AC134" s="22">
        <f>P134/P$4*Quanta!N$14</f>
        <v>52899.246692241883</v>
      </c>
      <c r="AE134" s="29">
        <f>Baselines!L134/X134-1</f>
        <v>-0.23641146007403535</v>
      </c>
    </row>
    <row r="135" spans="1:31" x14ac:dyDescent="0.2">
      <c r="A135" s="20" t="s">
        <v>282</v>
      </c>
      <c r="B135" s="20" t="s">
        <v>283</v>
      </c>
      <c r="D135" s="22">
        <v>280642.84537484031</v>
      </c>
      <c r="E135" s="22">
        <f>D135*Populations!F135/Populations!$E135</f>
        <v>282734.01030275103</v>
      </c>
      <c r="F135" s="22">
        <f>D135*Populations!G135/Populations!$E135</f>
        <v>284799.02423399151</v>
      </c>
      <c r="G135" s="22">
        <f>D135*Populations!H135/Populations!$E135</f>
        <v>286843.85643133055</v>
      </c>
      <c r="H135" s="22">
        <f>D135*Populations!I135/Populations!$E135</f>
        <v>288879.19954206672</v>
      </c>
      <c r="I135" s="22">
        <f>D135*Populations!J135/Populations!$E135</f>
        <v>290969.19700365613</v>
      </c>
      <c r="K135" s="22">
        <f t="shared" si="5"/>
        <v>280642.84537484031</v>
      </c>
      <c r="L135" s="22">
        <f>E135/E$4*Populations!F$4</f>
        <v>282673.58476471144</v>
      </c>
      <c r="M135" s="22">
        <f>F135/F$4*Populations!G$4</f>
        <v>284685.64475489437</v>
      </c>
      <c r="N135" s="22">
        <f>G135/G$4*Populations!H$4</f>
        <v>286678.86835822061</v>
      </c>
      <c r="O135" s="22">
        <f>H135/H$4*Populations!I$4</f>
        <v>288670.08301130461</v>
      </c>
      <c r="P135" s="22">
        <f>I135/I$4*Populations!J$4</f>
        <v>290719.49740272021</v>
      </c>
      <c r="R135" s="22">
        <f>L135/L$4*Quanta!B$14</f>
        <v>65931.397190693315</v>
      </c>
      <c r="S135" s="22">
        <f>M135/M$4*Quanta!J$14</f>
        <v>70996.110547667777</v>
      </c>
      <c r="T135" s="22">
        <f>N135/N$4*Quanta!K$14</f>
        <v>74388.585719411334</v>
      </c>
      <c r="U135" s="22">
        <f>O135/O$4*Quanta!L$14</f>
        <v>77730.821306840298</v>
      </c>
      <c r="V135" s="22">
        <f>P135/P$4*Quanta!M$14</f>
        <v>81230.082171157643</v>
      </c>
      <c r="X135" s="22">
        <f>K135/K$4*Quanta!B$14</f>
        <v>65947.205272785723</v>
      </c>
      <c r="Y135" s="22">
        <f>L135/L$4*Quanta!J$14</f>
        <v>71001.904489865075</v>
      </c>
      <c r="Z135" s="22">
        <f>M135/M$4*Quanta!K$14</f>
        <v>74402.787342056996</v>
      </c>
      <c r="AA135" s="22">
        <f>N135/N$4*Quanta!L$14</f>
        <v>77730.358281033637</v>
      </c>
      <c r="AB135" s="22">
        <f>O135/O$4*Quanta!M$14</f>
        <v>81209.091749979969</v>
      </c>
      <c r="AC135" s="22">
        <f>P135/P$4*Quanta!N$14</f>
        <v>85319.307649609182</v>
      </c>
      <c r="AE135" s="29">
        <f>Baselines!L135/X135-1</f>
        <v>-0.1248140906358437</v>
      </c>
    </row>
    <row r="136" spans="1:31" x14ac:dyDescent="0.2">
      <c r="A136" s="20" t="s">
        <v>285</v>
      </c>
      <c r="B136" s="20" t="s">
        <v>286</v>
      </c>
      <c r="D136" s="22">
        <v>226080.7819778689</v>
      </c>
      <c r="E136" s="22">
        <f>D136*Populations!F136/Populations!$E136</f>
        <v>230591.32481452779</v>
      </c>
      <c r="F136" s="22">
        <f>D136*Populations!G136/Populations!$E136</f>
        <v>234985.21404394947</v>
      </c>
      <c r="G136" s="22">
        <f>D136*Populations!H136/Populations!$E136</f>
        <v>239393.2250934077</v>
      </c>
      <c r="H136" s="22">
        <f>D136*Populations!I136/Populations!$E136</f>
        <v>243688.91181194535</v>
      </c>
      <c r="I136" s="22">
        <f>D136*Populations!J136/Populations!$E136</f>
        <v>247909.06020007841</v>
      </c>
      <c r="K136" s="22">
        <f t="shared" si="5"/>
        <v>226080.7819778689</v>
      </c>
      <c r="L136" s="22">
        <f>E136/E$4*Populations!F$4</f>
        <v>230542.04314213805</v>
      </c>
      <c r="M136" s="22">
        <f>F136/F$4*Populations!G$4</f>
        <v>234891.66561541994</v>
      </c>
      <c r="N136" s="22">
        <f>G136/G$4*Populations!H$4</f>
        <v>239255.52987687031</v>
      </c>
      <c r="O136" s="22">
        <f>H136/H$4*Populations!I$4</f>
        <v>243512.50804212017</v>
      </c>
      <c r="P136" s="22">
        <f>I136/I$4*Populations!J$4</f>
        <v>247696.31330440074</v>
      </c>
      <c r="R136" s="22">
        <f>L136/L$4*Quanta!B$14</f>
        <v>53772.123872876982</v>
      </c>
      <c r="S136" s="22">
        <f>M136/M$4*Quanta!J$14</f>
        <v>58578.277359633052</v>
      </c>
      <c r="T136" s="22">
        <f>N136/N$4*Quanta!K$14</f>
        <v>62082.987124287574</v>
      </c>
      <c r="U136" s="22">
        <f>O136/O$4*Quanta!L$14</f>
        <v>65571.142846352042</v>
      </c>
      <c r="V136" s="22">
        <f>P136/P$4*Quanta!M$14</f>
        <v>69208.952488444324</v>
      </c>
      <c r="X136" s="22">
        <f>K136/K$4*Quanta!B$14</f>
        <v>53125.871487700737</v>
      </c>
      <c r="Y136" s="22">
        <f>L136/L$4*Quanta!J$14</f>
        <v>57907.512446560628</v>
      </c>
      <c r="Z136" s="22">
        <f>M136/M$4*Quanta!K$14</f>
        <v>61389.09694674793</v>
      </c>
      <c r="AA136" s="22">
        <f>N136/N$4*Quanta!L$14</f>
        <v>64871.952943560544</v>
      </c>
      <c r="AB136" s="22">
        <f>O136/O$4*Quanta!M$14</f>
        <v>68505.296432418472</v>
      </c>
      <c r="AC136" s="22">
        <f>P136/P$4*Quanta!N$14</f>
        <v>72693.019034829995</v>
      </c>
      <c r="AE136" s="29">
        <f>Baselines!L136/X136-1</f>
        <v>-0.11665746626843287</v>
      </c>
    </row>
    <row r="137" spans="1:31" x14ac:dyDescent="0.2">
      <c r="A137" s="20" t="s">
        <v>287</v>
      </c>
      <c r="B137" s="20" t="s">
        <v>288</v>
      </c>
      <c r="D137" s="22">
        <v>485150.68524185708</v>
      </c>
      <c r="E137" s="22">
        <f>D137*Populations!F137/Populations!$E137</f>
        <v>493105.86921979365</v>
      </c>
      <c r="F137" s="22">
        <f>D137*Populations!G137/Populations!$E137</f>
        <v>500746.5051057724</v>
      </c>
      <c r="G137" s="22">
        <f>D137*Populations!H137/Populations!$E137</f>
        <v>508336.71417674219</v>
      </c>
      <c r="H137" s="22">
        <f>D137*Populations!I137/Populations!$E137</f>
        <v>515617.99578482483</v>
      </c>
      <c r="I137" s="22">
        <f>D137*Populations!J137/Populations!$E137</f>
        <v>522831.03942323988</v>
      </c>
      <c r="K137" s="22">
        <f t="shared" si="5"/>
        <v>485150.68524185708</v>
      </c>
      <c r="L137" s="22">
        <f>E137/E$4*Populations!F$4</f>
        <v>493000.48328682373</v>
      </c>
      <c r="M137" s="22">
        <f>F137/F$4*Populations!G$4</f>
        <v>500547.15618573554</v>
      </c>
      <c r="N137" s="22">
        <f>G137/G$4*Populations!H$4</f>
        <v>508044.32689675479</v>
      </c>
      <c r="O137" s="22">
        <f>H137/H$4*Populations!I$4</f>
        <v>515244.74548972596</v>
      </c>
      <c r="P137" s="22">
        <f>I137/I$4*Populations!J$4</f>
        <v>522382.36408837535</v>
      </c>
      <c r="R137" s="22">
        <f>L137/L$4*Quanta!B$14</f>
        <v>114988.4970887634</v>
      </c>
      <c r="S137" s="22">
        <f>M137/M$4*Quanta!J$14</f>
        <v>124828.56754326123</v>
      </c>
      <c r="T137" s="22">
        <f>N137/N$4*Quanta!K$14</f>
        <v>131829.38518299113</v>
      </c>
      <c r="U137" s="22">
        <f>O137/O$4*Quanta!L$14</f>
        <v>138741.07362688461</v>
      </c>
      <c r="V137" s="22">
        <f>P137/P$4*Quanta!M$14</f>
        <v>145959.12121051044</v>
      </c>
      <c r="X137" s="22">
        <f>K137/K$4*Quanta!B$14</f>
        <v>114003.73234223807</v>
      </c>
      <c r="Y137" s="22">
        <f>L137/L$4*Quanta!J$14</f>
        <v>123831.7802384138</v>
      </c>
      <c r="Z137" s="22">
        <f>M137/M$4*Quanta!K$14</f>
        <v>130818.34051879567</v>
      </c>
      <c r="AA137" s="22">
        <f>N137/N$4*Quanta!L$14</f>
        <v>137751.58168611809</v>
      </c>
      <c r="AB137" s="22">
        <f>O137/O$4*Quanta!M$14</f>
        <v>144949.408590192</v>
      </c>
      <c r="AC137" s="22">
        <f>P137/P$4*Quanta!N$14</f>
        <v>153306.88870394704</v>
      </c>
      <c r="AE137" s="29">
        <f>Baselines!L137/X137-1</f>
        <v>-4.9023307505574598E-2</v>
      </c>
    </row>
    <row r="138" spans="1:31" x14ac:dyDescent="0.2">
      <c r="A138" s="20" t="s">
        <v>289</v>
      </c>
      <c r="B138" s="20" t="s">
        <v>290</v>
      </c>
      <c r="D138" s="22">
        <v>268247.05692942807</v>
      </c>
      <c r="E138" s="22">
        <f>D138*Populations!F138/Populations!$E138</f>
        <v>270874.90329492791</v>
      </c>
      <c r="F138" s="22">
        <f>D138*Populations!G138/Populations!$E138</f>
        <v>273496.54739631427</v>
      </c>
      <c r="G138" s="22">
        <f>D138*Populations!H138/Populations!$E138</f>
        <v>276183.05057408544</v>
      </c>
      <c r="H138" s="22">
        <f>D138*Populations!I138/Populations!$E138</f>
        <v>278869.50248426461</v>
      </c>
      <c r="I138" s="22">
        <f>D138*Populations!J138/Populations!$E138</f>
        <v>281600.76338432345</v>
      </c>
      <c r="K138" s="22">
        <f t="shared" ref="K138:K201" si="6">D138</f>
        <v>268247.05692942807</v>
      </c>
      <c r="L138" s="22">
        <f>E138/E$4*Populations!F$4</f>
        <v>270817.01226952387</v>
      </c>
      <c r="M138" s="22">
        <f>F138/F$4*Populations!G$4</f>
        <v>273387.6674724379</v>
      </c>
      <c r="N138" s="22">
        <f>G138/G$4*Populations!H$4</f>
        <v>276024.19442877086</v>
      </c>
      <c r="O138" s="22">
        <f>H138/H$4*Populations!I$4</f>
        <v>278667.63186503242</v>
      </c>
      <c r="P138" s="22">
        <f>I138/I$4*Populations!J$4</f>
        <v>281359.10344586807</v>
      </c>
      <c r="R138" s="22">
        <f>L138/L$4*Quanta!B$14</f>
        <v>63165.944624083168</v>
      </c>
      <c r="S138" s="22">
        <f>M138/M$4*Quanta!J$14</f>
        <v>68178.573173063181</v>
      </c>
      <c r="T138" s="22">
        <f>N138/N$4*Quanta!K$14</f>
        <v>71623.868077499646</v>
      </c>
      <c r="U138" s="22">
        <f>O138/O$4*Quanta!L$14</f>
        <v>75037.439524527814</v>
      </c>
      <c r="V138" s="22">
        <f>P138/P$4*Quanta!M$14</f>
        <v>78614.689749725934</v>
      </c>
      <c r="X138" s="22">
        <f>K138/K$4*Quanta!B$14</f>
        <v>63034.365631227156</v>
      </c>
      <c r="Y138" s="22">
        <f>L138/L$4*Quanta!J$14</f>
        <v>68023.772562252561</v>
      </c>
      <c r="Z138" s="22">
        <f>M138/M$4*Quanta!K$14</f>
        <v>71450.053276854189</v>
      </c>
      <c r="AA138" s="22">
        <f>N138/N$4*Quanta!L$14</f>
        <v>74841.440703513246</v>
      </c>
      <c r="AB138" s="22">
        <f>O138/O$4*Quanta!M$14</f>
        <v>78395.187501958178</v>
      </c>
      <c r="AC138" s="22">
        <f>P138/P$4*Quanta!N$14</f>
        <v>82572.253052786196</v>
      </c>
      <c r="AE138" s="29">
        <f>Baselines!L138/X138-1</f>
        <v>-2.1396026911770893E-2</v>
      </c>
    </row>
    <row r="139" spans="1:31" x14ac:dyDescent="0.2">
      <c r="A139" s="20" t="s">
        <v>291</v>
      </c>
      <c r="B139" s="20" t="s">
        <v>292</v>
      </c>
      <c r="D139" s="22">
        <v>422043.30761600286</v>
      </c>
      <c r="E139" s="22">
        <f>D139*Populations!F139/Populations!$E139</f>
        <v>425993.67711831839</v>
      </c>
      <c r="F139" s="22">
        <f>D139*Populations!G139/Populations!$E139</f>
        <v>429636.50907703914</v>
      </c>
      <c r="G139" s="22">
        <f>D139*Populations!H139/Populations!$E139</f>
        <v>433376.66470018035</v>
      </c>
      <c r="H139" s="22">
        <f>D139*Populations!I139/Populations!$E139</f>
        <v>436822.49314181611</v>
      </c>
      <c r="I139" s="22">
        <f>D139*Populations!J139/Populations!$E139</f>
        <v>440233.93301602756</v>
      </c>
      <c r="K139" s="22">
        <f t="shared" si="6"/>
        <v>422043.30761600286</v>
      </c>
      <c r="L139" s="22">
        <f>E139/E$4*Populations!F$4</f>
        <v>425902.63431411603</v>
      </c>
      <c r="M139" s="22">
        <f>F139/F$4*Populations!G$4</f>
        <v>429465.46929299744</v>
      </c>
      <c r="N139" s="22">
        <f>G139/G$4*Populations!H$4</f>
        <v>433127.39326125442</v>
      </c>
      <c r="O139" s="22">
        <f>H139/H$4*Populations!I$4</f>
        <v>436506.28205957322</v>
      </c>
      <c r="P139" s="22">
        <f>I139/I$4*Populations!J$4</f>
        <v>439856.13963265729</v>
      </c>
      <c r="R139" s="22">
        <f>L139/L$4*Quanta!B$14</f>
        <v>99338.449932984688</v>
      </c>
      <c r="S139" s="22">
        <f>M139/M$4*Quanta!J$14</f>
        <v>107101.91573088607</v>
      </c>
      <c r="T139" s="22">
        <f>N139/N$4*Quanta!K$14</f>
        <v>112389.63794422308</v>
      </c>
      <c r="U139" s="22">
        <f>O139/O$4*Quanta!L$14</f>
        <v>117538.9962691672</v>
      </c>
      <c r="V139" s="22">
        <f>P139/P$4*Quanta!M$14</f>
        <v>122900.42699253312</v>
      </c>
      <c r="X139" s="22">
        <f>K139/K$4*Quanta!B$14</f>
        <v>99174.367350015425</v>
      </c>
      <c r="Y139" s="22">
        <f>L139/L$4*Quanta!J$14</f>
        <v>106978.15357852957</v>
      </c>
      <c r="Z139" s="22">
        <f>M139/M$4*Quanta!K$14</f>
        <v>112241.09318920707</v>
      </c>
      <c r="AA139" s="22">
        <f>N139/N$4*Quanta!L$14</f>
        <v>117438.5389908075</v>
      </c>
      <c r="AB139" s="22">
        <f>O139/O$4*Quanta!M$14</f>
        <v>122798.58840734225</v>
      </c>
      <c r="AC139" s="22">
        <f>P139/P$4*Quanta!N$14</f>
        <v>129087.39054024313</v>
      </c>
      <c r="AE139" s="29">
        <f>Baselines!L139/X139-1</f>
        <v>-5.2681514223637538E-2</v>
      </c>
    </row>
    <row r="140" spans="1:31" x14ac:dyDescent="0.2">
      <c r="A140" s="20" t="s">
        <v>293</v>
      </c>
      <c r="B140" s="20" t="s">
        <v>294</v>
      </c>
      <c r="D140" s="22">
        <v>375393.94976289396</v>
      </c>
      <c r="E140" s="22">
        <f>D140*Populations!F140/Populations!$E140</f>
        <v>379555.65794846666</v>
      </c>
      <c r="F140" s="22">
        <f>D140*Populations!G140/Populations!$E140</f>
        <v>383755.00703766313</v>
      </c>
      <c r="G140" s="22">
        <f>D140*Populations!H140/Populations!$E140</f>
        <v>388044.07223912328</v>
      </c>
      <c r="H140" s="22">
        <f>D140*Populations!I140/Populations!$E140</f>
        <v>392394.88303099602</v>
      </c>
      <c r="I140" s="22">
        <f>D140*Populations!J140/Populations!$E140</f>
        <v>396780.18736197561</v>
      </c>
      <c r="K140" s="22">
        <f t="shared" si="6"/>
        <v>375393.94976289396</v>
      </c>
      <c r="L140" s="22">
        <f>E140/E$4*Populations!F$4</f>
        <v>379474.53981618764</v>
      </c>
      <c r="M140" s="22">
        <f>F140/F$4*Populations!G$4</f>
        <v>383602.23283867887</v>
      </c>
      <c r="N140" s="22">
        <f>G140/G$4*Populations!H$4</f>
        <v>387820.87539413251</v>
      </c>
      <c r="O140" s="22">
        <f>H140/H$4*Populations!I$4</f>
        <v>392110.83261560334</v>
      </c>
      <c r="P140" s="22">
        <f>I140/I$4*Populations!J$4</f>
        <v>396439.6844652298</v>
      </c>
      <c r="R140" s="22">
        <f>L140/L$4*Quanta!B$14</f>
        <v>88509.460936018819</v>
      </c>
      <c r="S140" s="22">
        <f>M140/M$4*Quanta!J$14</f>
        <v>95664.347784008947</v>
      </c>
      <c r="T140" s="22">
        <f>N140/N$4*Quanta!K$14</f>
        <v>100633.32047545491</v>
      </c>
      <c r="U140" s="22">
        <f>O140/O$4*Quanta!L$14</f>
        <v>105584.53700699647</v>
      </c>
      <c r="V140" s="22">
        <f>P140/P$4*Quanta!M$14</f>
        <v>110769.41324100233</v>
      </c>
      <c r="X140" s="22">
        <f>K140/K$4*Quanta!B$14</f>
        <v>88212.410439716768</v>
      </c>
      <c r="Y140" s="22">
        <f>L140/L$4*Quanta!J$14</f>
        <v>95316.352445140234</v>
      </c>
      <c r="Z140" s="22">
        <f>M140/M$4*Quanta!K$14</f>
        <v>100254.7050744601</v>
      </c>
      <c r="AA140" s="22">
        <f>N140/N$4*Quanta!L$14</f>
        <v>105154.09024003004</v>
      </c>
      <c r="AB140" s="22">
        <f>O140/O$4*Quanta!M$14</f>
        <v>110309.19536194047</v>
      </c>
      <c r="AC140" s="22">
        <f>P140/P$4*Quanta!N$14</f>
        <v>116345.6861530968</v>
      </c>
      <c r="AE140" s="29">
        <f>Baselines!L140/X140-1</f>
        <v>-1.8223356771308818E-2</v>
      </c>
    </row>
    <row r="141" spans="1:31" x14ac:dyDescent="0.2">
      <c r="A141" s="20" t="s">
        <v>295</v>
      </c>
      <c r="B141" s="20" t="s">
        <v>296</v>
      </c>
      <c r="D141" s="22">
        <v>387616.81812684354</v>
      </c>
      <c r="E141" s="22">
        <f>D141*Populations!F141/Populations!$E141</f>
        <v>393267.11926252657</v>
      </c>
      <c r="F141" s="22">
        <f>D141*Populations!G141/Populations!$E141</f>
        <v>398201.77297993947</v>
      </c>
      <c r="G141" s="22">
        <f>D141*Populations!H141/Populations!$E141</f>
        <v>403007.38172790885</v>
      </c>
      <c r="H141" s="22">
        <f>D141*Populations!I141/Populations!$E141</f>
        <v>407186.70044353401</v>
      </c>
      <c r="I141" s="22">
        <f>D141*Populations!J141/Populations!$E141</f>
        <v>411098.02302490268</v>
      </c>
      <c r="K141" s="22">
        <f t="shared" si="6"/>
        <v>387616.81812684354</v>
      </c>
      <c r="L141" s="22">
        <f>E141/E$4*Populations!F$4</f>
        <v>393183.07073490415</v>
      </c>
      <c r="M141" s="22">
        <f>F141/F$4*Populations!G$4</f>
        <v>398043.24747333891</v>
      </c>
      <c r="N141" s="22">
        <f>G141/G$4*Populations!H$4</f>
        <v>402775.57822272804</v>
      </c>
      <c r="O141" s="22">
        <f>H141/H$4*Populations!I$4</f>
        <v>406891.94239136478</v>
      </c>
      <c r="P141" s="22">
        <f>I141/I$4*Populations!J$4</f>
        <v>410745.23306173156</v>
      </c>
      <c r="R141" s="22">
        <f>L141/L$4*Quanta!B$14</f>
        <v>91706.868283631833</v>
      </c>
      <c r="S141" s="22">
        <f>M141/M$4*Quanta!J$14</f>
        <v>99265.709111186254</v>
      </c>
      <c r="T141" s="22">
        <f>N141/N$4*Quanta!K$14</f>
        <v>104513.82690986438</v>
      </c>
      <c r="U141" s="22">
        <f>O141/O$4*Quanta!L$14</f>
        <v>109564.67859531446</v>
      </c>
      <c r="V141" s="22">
        <f>P141/P$4*Quanta!M$14</f>
        <v>114766.53382761235</v>
      </c>
      <c r="X141" s="22">
        <f>K141/K$4*Quanta!B$14</f>
        <v>91084.616242586955</v>
      </c>
      <c r="Y141" s="22">
        <f>L141/L$4*Quanta!J$14</f>
        <v>98759.658984721013</v>
      </c>
      <c r="Z141" s="22">
        <f>M141/M$4*Quanta!K$14</f>
        <v>104028.87409443727</v>
      </c>
      <c r="AA141" s="22">
        <f>N141/N$4*Quanta!L$14</f>
        <v>109208.92140184624</v>
      </c>
      <c r="AB141" s="22">
        <f>O141/O$4*Quanta!M$14</f>
        <v>114467.43887448113</v>
      </c>
      <c r="AC141" s="22">
        <f>P141/P$4*Quanta!N$14</f>
        <v>120544.02686538351</v>
      </c>
      <c r="AE141" s="29">
        <f>Baselines!L141/X141-1</f>
        <v>-2.2576630085955118E-2</v>
      </c>
    </row>
    <row r="142" spans="1:31" x14ac:dyDescent="0.2">
      <c r="A142" s="20" t="s">
        <v>297</v>
      </c>
      <c r="B142" s="20" t="s">
        <v>298</v>
      </c>
      <c r="D142" s="22">
        <v>237542.50268021686</v>
      </c>
      <c r="E142" s="22">
        <f>D142*Populations!F142/Populations!$E142</f>
        <v>240831.46920201779</v>
      </c>
      <c r="F142" s="22">
        <f>D142*Populations!G142/Populations!$E142</f>
        <v>243651.88916277266</v>
      </c>
      <c r="G142" s="22">
        <f>D142*Populations!H142/Populations!$E142</f>
        <v>246408.48517424252</v>
      </c>
      <c r="H142" s="22">
        <f>D142*Populations!I142/Populations!$E142</f>
        <v>248812.60046704052</v>
      </c>
      <c r="I142" s="22">
        <f>D142*Populations!J142/Populations!$E142</f>
        <v>251093.78064799818</v>
      </c>
      <c r="K142" s="22">
        <f t="shared" si="6"/>
        <v>237542.50268021686</v>
      </c>
      <c r="L142" s="22">
        <f>E142/E$4*Populations!F$4</f>
        <v>240779.99901953843</v>
      </c>
      <c r="M142" s="22">
        <f>F142/F$4*Populations!G$4</f>
        <v>243554.89050082635</v>
      </c>
      <c r="N142" s="22">
        <f>G142/G$4*Populations!H$4</f>
        <v>246266.75489048249</v>
      </c>
      <c r="O142" s="22">
        <f>H142/H$4*Populations!I$4</f>
        <v>248632.48771436728</v>
      </c>
      <c r="P142" s="22">
        <f>I142/I$4*Populations!J$4</f>
        <v>250878.30073647856</v>
      </c>
      <c r="R142" s="22">
        <f>L142/L$4*Quanta!B$14</f>
        <v>56160.046805030433</v>
      </c>
      <c r="S142" s="22">
        <f>M142/M$4*Quanta!J$14</f>
        <v>60738.749034252134</v>
      </c>
      <c r="T142" s="22">
        <f>N142/N$4*Quanta!K$14</f>
        <v>63902.287988387056</v>
      </c>
      <c r="U142" s="22">
        <f>O142/O$4*Quanta!L$14</f>
        <v>66949.810912147092</v>
      </c>
      <c r="V142" s="22">
        <f>P142/P$4*Quanta!M$14</f>
        <v>70098.033210186288</v>
      </c>
      <c r="X142" s="22">
        <f>K142/K$4*Quanta!B$14</f>
        <v>55819.218068218419</v>
      </c>
      <c r="Y142" s="22">
        <f>L142/L$4*Quanta!J$14</f>
        <v>60479.080518560331</v>
      </c>
      <c r="Z142" s="22">
        <f>M142/M$4*Quanta!K$14</f>
        <v>63653.236676730667</v>
      </c>
      <c r="AA142" s="22">
        <f>N142/N$4*Quanta!L$14</f>
        <v>66772.982605837678</v>
      </c>
      <c r="AB142" s="22">
        <f>O142/O$4*Quanta!M$14</f>
        <v>69945.656634016734</v>
      </c>
      <c r="AC142" s="22">
        <f>P142/P$4*Quanta!N$14</f>
        <v>73626.857209015332</v>
      </c>
      <c r="AE142" s="29">
        <f>Baselines!L142/X142-1</f>
        <v>6.9033711247348251E-3</v>
      </c>
    </row>
    <row r="143" spans="1:31" x14ac:dyDescent="0.2">
      <c r="A143" s="20" t="s">
        <v>299</v>
      </c>
      <c r="B143" s="20" t="s">
        <v>300</v>
      </c>
      <c r="D143" s="22">
        <v>390748.22638363676</v>
      </c>
      <c r="E143" s="22">
        <f>D143*Populations!F143/Populations!$E143</f>
        <v>396285.99250343908</v>
      </c>
      <c r="F143" s="22">
        <f>D143*Populations!G143/Populations!$E143</f>
        <v>401590.1710473267</v>
      </c>
      <c r="G143" s="22">
        <f>D143*Populations!H143/Populations!$E143</f>
        <v>406936.00163653516</v>
      </c>
      <c r="H143" s="22">
        <f>D143*Populations!I143/Populations!$E143</f>
        <v>411998.88428080489</v>
      </c>
      <c r="I143" s="22">
        <f>D143*Populations!J143/Populations!$E143</f>
        <v>416923.09781384817</v>
      </c>
      <c r="K143" s="22">
        <f t="shared" si="6"/>
        <v>390748.22638363676</v>
      </c>
      <c r="L143" s="22">
        <f>E143/E$4*Populations!F$4</f>
        <v>396201.29878622782</v>
      </c>
      <c r="M143" s="22">
        <f>F143/F$4*Populations!G$4</f>
        <v>401430.29660770617</v>
      </c>
      <c r="N143" s="22">
        <f>G143/G$4*Populations!H$4</f>
        <v>406701.93845099455</v>
      </c>
      <c r="O143" s="22">
        <f>H143/H$4*Populations!I$4</f>
        <v>411700.64274075901</v>
      </c>
      <c r="P143" s="22">
        <f>I143/I$4*Populations!J$4</f>
        <v>416565.3089749706</v>
      </c>
      <c r="R143" s="22">
        <f>L143/L$4*Quanta!B$14</f>
        <v>92410.846310547757</v>
      </c>
      <c r="S143" s="22">
        <f>M143/M$4*Quanta!J$14</f>
        <v>100110.38575436913</v>
      </c>
      <c r="T143" s="22">
        <f>N143/N$4*Quanta!K$14</f>
        <v>105532.65465283122</v>
      </c>
      <c r="U143" s="22">
        <f>O143/O$4*Quanta!L$14</f>
        <v>110859.52780060002</v>
      </c>
      <c r="V143" s="22">
        <f>P143/P$4*Quanta!M$14</f>
        <v>116392.72418945066</v>
      </c>
      <c r="X143" s="22">
        <f>K143/K$4*Quanta!B$14</f>
        <v>91820.454075287882</v>
      </c>
      <c r="Y143" s="22">
        <f>L143/L$4*Quanta!J$14</f>
        <v>99517.777009817306</v>
      </c>
      <c r="Z143" s="22">
        <f>M143/M$4*Quanta!K$14</f>
        <v>104914.08169483591</v>
      </c>
      <c r="AA143" s="22">
        <f>N143/N$4*Quanta!L$14</f>
        <v>110273.51813697147</v>
      </c>
      <c r="AB143" s="22">
        <f>O143/O$4*Quanta!M$14</f>
        <v>115820.22951976884</v>
      </c>
      <c r="AC143" s="22">
        <f>P143/P$4*Quanta!N$14</f>
        <v>122252.08171489315</v>
      </c>
      <c r="AE143" s="29">
        <f>Baselines!L143/X143-1</f>
        <v>-2.3771487120769597E-2</v>
      </c>
    </row>
    <row r="144" spans="1:31" x14ac:dyDescent="0.2">
      <c r="A144" s="20" t="s">
        <v>301</v>
      </c>
      <c r="B144" s="20" t="s">
        <v>302</v>
      </c>
      <c r="D144" s="22">
        <v>461985.88531764515</v>
      </c>
      <c r="E144" s="22">
        <f>D144*Populations!F144/Populations!$E144</f>
        <v>467279.37385329005</v>
      </c>
      <c r="F144" s="22">
        <f>D144*Populations!G144/Populations!$E144</f>
        <v>472505.44909332023</v>
      </c>
      <c r="G144" s="22">
        <f>D144*Populations!H144/Populations!$E144</f>
        <v>477770.27548460045</v>
      </c>
      <c r="H144" s="22">
        <f>D144*Populations!I144/Populations!$E144</f>
        <v>482939.28360428632</v>
      </c>
      <c r="I144" s="22">
        <f>D144*Populations!J144/Populations!$E144</f>
        <v>488125.05740440503</v>
      </c>
      <c r="K144" s="22">
        <f t="shared" si="6"/>
        <v>461985.88531764515</v>
      </c>
      <c r="L144" s="22">
        <f>E144/E$4*Populations!F$4</f>
        <v>467179.50752468791</v>
      </c>
      <c r="M144" s="22">
        <f>F144/F$4*Populations!G$4</f>
        <v>472317.34303560865</v>
      </c>
      <c r="N144" s="22">
        <f>G144/G$4*Populations!H$4</f>
        <v>477495.46953922627</v>
      </c>
      <c r="O144" s="22">
        <f>H144/H$4*Populations!I$4</f>
        <v>482589.68907579087</v>
      </c>
      <c r="P144" s="22">
        <f>I144/I$4*Populations!J$4</f>
        <v>487706.16553098394</v>
      </c>
      <c r="R144" s="22">
        <f>L144/L$4*Quanta!B$14</f>
        <v>108965.95695562124</v>
      </c>
      <c r="S144" s="22">
        <f>M144/M$4*Quanta!J$14</f>
        <v>117788.49730413142</v>
      </c>
      <c r="T144" s="22">
        <f>N144/N$4*Quanta!K$14</f>
        <v>123902.44481523795</v>
      </c>
      <c r="U144" s="22">
        <f>O144/O$4*Quanta!L$14</f>
        <v>129947.97553927649</v>
      </c>
      <c r="V144" s="22">
        <f>P144/P$4*Quanta!M$14</f>
        <v>136270.22698991274</v>
      </c>
      <c r="X144" s="22">
        <f>K144/K$4*Quanta!B$14</f>
        <v>108560.32325171022</v>
      </c>
      <c r="Y144" s="22">
        <f>L144/L$4*Quanta!J$14</f>
        <v>117346.07179691122</v>
      </c>
      <c r="Z144" s="22">
        <f>M144/M$4*Quanta!K$14</f>
        <v>123440.45960624296</v>
      </c>
      <c r="AA144" s="22">
        <f>N144/N$4*Quanta!L$14</f>
        <v>129468.53787100954</v>
      </c>
      <c r="AB144" s="22">
        <f>O144/O$4*Quanta!M$14</f>
        <v>135762.84015623282</v>
      </c>
      <c r="AC144" s="22">
        <f>P144/P$4*Quanta!N$14</f>
        <v>143130.24324580401</v>
      </c>
      <c r="AE144" s="29">
        <f>Baselines!L144/X144-1</f>
        <v>9.8355747034062357E-3</v>
      </c>
    </row>
    <row r="145" spans="1:31" x14ac:dyDescent="0.2">
      <c r="A145" s="20" t="s">
        <v>303</v>
      </c>
      <c r="B145" s="20" t="s">
        <v>304</v>
      </c>
      <c r="D145" s="22">
        <v>453131.2290455178</v>
      </c>
      <c r="E145" s="22">
        <f>D145*Populations!F145/Populations!$E145</f>
        <v>458099.82350306987</v>
      </c>
      <c r="F145" s="22">
        <f>D145*Populations!G145/Populations!$E145</f>
        <v>462745.9707647289</v>
      </c>
      <c r="G145" s="22">
        <f>D145*Populations!H145/Populations!$E145</f>
        <v>467414.44022173015</v>
      </c>
      <c r="H145" s="22">
        <f>D145*Populations!I145/Populations!$E145</f>
        <v>471820.79744891694</v>
      </c>
      <c r="I145" s="22">
        <f>D145*Populations!J145/Populations!$E145</f>
        <v>476151.34722059552</v>
      </c>
      <c r="K145" s="22">
        <f t="shared" si="6"/>
        <v>453131.2290455178</v>
      </c>
      <c r="L145" s="22">
        <f>E145/E$4*Populations!F$4</f>
        <v>458001.91901580506</v>
      </c>
      <c r="M145" s="22">
        <f>F145/F$4*Populations!G$4</f>
        <v>462561.74998918129</v>
      </c>
      <c r="N145" s="22">
        <f>G145/G$4*Populations!H$4</f>
        <v>467145.59078986372</v>
      </c>
      <c r="O145" s="22">
        <f>H145/H$4*Populations!I$4</f>
        <v>471479.25147239689</v>
      </c>
      <c r="P145" s="22">
        <f>I145/I$4*Populations!J$4</f>
        <v>475742.73076699692</v>
      </c>
      <c r="R145" s="22">
        <f>L145/L$4*Quanta!B$14</f>
        <v>106825.35639778855</v>
      </c>
      <c r="S145" s="22">
        <f>M145/M$4*Quanta!J$14</f>
        <v>115355.60623588478</v>
      </c>
      <c r="T145" s="22">
        <f>N145/N$4*Quanta!K$14</f>
        <v>121216.81665247284</v>
      </c>
      <c r="U145" s="22">
        <f>O145/O$4*Quanta!L$14</f>
        <v>126956.24383302827</v>
      </c>
      <c r="V145" s="22">
        <f>P145/P$4*Quanta!M$14</f>
        <v>132927.5176167544</v>
      </c>
      <c r="X145" s="22">
        <f>K145/K$4*Quanta!B$14</f>
        <v>106479.60092287975</v>
      </c>
      <c r="Y145" s="22">
        <f>L145/L$4*Quanta!J$14</f>
        <v>115040.846625987</v>
      </c>
      <c r="Z145" s="22">
        <f>M145/M$4*Quanta!K$14</f>
        <v>120890.82871265184</v>
      </c>
      <c r="AA145" s="22">
        <f>N145/N$4*Quanta!L$14</f>
        <v>126662.26272432541</v>
      </c>
      <c r="AB145" s="22">
        <f>O145/O$4*Quanta!M$14</f>
        <v>132637.23553068831</v>
      </c>
      <c r="AC145" s="22">
        <f>P145/P$4*Quanta!N$14</f>
        <v>139619.25763839326</v>
      </c>
      <c r="AE145" s="29">
        <f>Baselines!L145/X145-1</f>
        <v>3.3324605095126802E-2</v>
      </c>
    </row>
    <row r="146" spans="1:31" x14ac:dyDescent="0.2">
      <c r="A146" s="20" t="s">
        <v>305</v>
      </c>
      <c r="B146" s="20" t="s">
        <v>306</v>
      </c>
      <c r="D146" s="22">
        <v>422394.81972657121</v>
      </c>
      <c r="E146" s="22">
        <f>D146*Populations!F146/Populations!$E146</f>
        <v>428626.46738927125</v>
      </c>
      <c r="F146" s="22">
        <f>D146*Populations!G146/Populations!$E146</f>
        <v>434718.65319821582</v>
      </c>
      <c r="G146" s="22">
        <f>D146*Populations!H146/Populations!$E146</f>
        <v>440818.82766188035</v>
      </c>
      <c r="H146" s="22">
        <f>D146*Populations!I146/Populations!$E146</f>
        <v>446763.42406246701</v>
      </c>
      <c r="I146" s="22">
        <f>D146*Populations!J146/Populations!$E146</f>
        <v>452633.00305761391</v>
      </c>
      <c r="K146" s="22">
        <f t="shared" si="6"/>
        <v>422394.81972657121</v>
      </c>
      <c r="L146" s="22">
        <f>E146/E$4*Populations!F$4</f>
        <v>428534.86190862081</v>
      </c>
      <c r="M146" s="22">
        <f>F146/F$4*Populations!G$4</f>
        <v>434545.59019497701</v>
      </c>
      <c r="N146" s="22">
        <f>G146/G$4*Populations!H$4</f>
        <v>440565.27560791146</v>
      </c>
      <c r="O146" s="22">
        <f>H146/H$4*Populations!I$4</f>
        <v>446440.0168477578</v>
      </c>
      <c r="P146" s="22">
        <f>I146/I$4*Populations!J$4</f>
        <v>452244.56922544964</v>
      </c>
      <c r="R146" s="22">
        <f>L146/L$4*Quanta!B$14</f>
        <v>99952.396379993705</v>
      </c>
      <c r="S146" s="22">
        <f>M146/M$4*Quanta!J$14</f>
        <v>108368.81777458759</v>
      </c>
      <c r="T146" s="22">
        <f>N146/N$4*Quanta!K$14</f>
        <v>114319.64956902069</v>
      </c>
      <c r="U146" s="22">
        <f>O146/O$4*Quanta!L$14</f>
        <v>120213.87464823248</v>
      </c>
      <c r="V146" s="22">
        <f>P146/P$4*Quanta!M$14</f>
        <v>126361.88438629067</v>
      </c>
      <c r="X146" s="22">
        <f>K146/K$4*Quanta!B$14</f>
        <v>99256.967857006995</v>
      </c>
      <c r="Y146" s="22">
        <f>L146/L$4*Quanta!J$14</f>
        <v>107639.31607242224</v>
      </c>
      <c r="Z146" s="22">
        <f>M146/M$4*Quanta!K$14</f>
        <v>113568.78625032838</v>
      </c>
      <c r="AA146" s="22">
        <f>N146/N$4*Quanta!L$14</f>
        <v>119455.25289430804</v>
      </c>
      <c r="AB146" s="22">
        <f>O146/O$4*Quanta!M$14</f>
        <v>125593.16126857656</v>
      </c>
      <c r="AC146" s="22">
        <f>P146/P$4*Quanta!N$14</f>
        <v>132723.10209439043</v>
      </c>
      <c r="AE146" s="29">
        <f>Baselines!L146/X146-1</f>
        <v>-3.2654587406333868E-2</v>
      </c>
    </row>
    <row r="147" spans="1:31" x14ac:dyDescent="0.2">
      <c r="A147" s="20" t="s">
        <v>307</v>
      </c>
      <c r="B147" s="20" t="s">
        <v>308</v>
      </c>
      <c r="D147" s="22">
        <v>378318.06639223627</v>
      </c>
      <c r="E147" s="22">
        <f>D147*Populations!F147/Populations!$E147</f>
        <v>382855.82867171941</v>
      </c>
      <c r="F147" s="22">
        <f>D147*Populations!G147/Populations!$E147</f>
        <v>387238.61798588256</v>
      </c>
      <c r="G147" s="22">
        <f>D147*Populations!H147/Populations!$E147</f>
        <v>391671.1682550066</v>
      </c>
      <c r="H147" s="22">
        <f>D147*Populations!I147/Populations!$E147</f>
        <v>395917.96191855584</v>
      </c>
      <c r="I147" s="22">
        <f>D147*Populations!J147/Populations!$E147</f>
        <v>400099.22379513638</v>
      </c>
      <c r="K147" s="22">
        <f t="shared" si="6"/>
        <v>378318.06639223627</v>
      </c>
      <c r="L147" s="22">
        <f>E147/E$4*Populations!F$4</f>
        <v>382774.00523132639</v>
      </c>
      <c r="M147" s="22">
        <f>F147/F$4*Populations!G$4</f>
        <v>387084.45694930025</v>
      </c>
      <c r="N147" s="22">
        <f>G147/G$4*Populations!H$4</f>
        <v>391445.88516145508</v>
      </c>
      <c r="O147" s="22">
        <f>H147/H$4*Populations!I$4</f>
        <v>395631.36118442874</v>
      </c>
      <c r="P147" s="22">
        <f>I147/I$4*Populations!J$4</f>
        <v>399755.87261726183</v>
      </c>
      <c r="R147" s="22">
        <f>L147/L$4*Quanta!B$14</f>
        <v>89279.035372850398</v>
      </c>
      <c r="S147" s="22">
        <f>M147/M$4*Quanta!J$14</f>
        <v>96532.759565439948</v>
      </c>
      <c r="T147" s="22">
        <f>N147/N$4*Quanta!K$14</f>
        <v>101573.95258885233</v>
      </c>
      <c r="U147" s="22">
        <f>O147/O$4*Quanta!L$14</f>
        <v>106532.51739427572</v>
      </c>
      <c r="V147" s="22">
        <f>P147/P$4*Quanta!M$14</f>
        <v>111695.99105394975</v>
      </c>
      <c r="X147" s="22">
        <f>K147/K$4*Quanta!B$14</f>
        <v>88899.537593588233</v>
      </c>
      <c r="Y147" s="22">
        <f>L147/L$4*Quanta!J$14</f>
        <v>96145.111624984682</v>
      </c>
      <c r="Z147" s="22">
        <f>M147/M$4*Quanta!K$14</f>
        <v>101164.78671978864</v>
      </c>
      <c r="AA147" s="22">
        <f>N147/N$4*Quanta!L$14</f>
        <v>106136.97854847046</v>
      </c>
      <c r="AB147" s="22">
        <f>O147/O$4*Quanta!M$14</f>
        <v>111299.59562985797</v>
      </c>
      <c r="AC147" s="22">
        <f>P147/P$4*Quanta!N$14</f>
        <v>117318.90906967084</v>
      </c>
      <c r="AE147" s="29">
        <f>Baselines!L147/X147-1</f>
        <v>-1.5489543060790201E-2</v>
      </c>
    </row>
    <row r="148" spans="1:31" x14ac:dyDescent="0.2">
      <c r="A148" s="20" t="s">
        <v>309</v>
      </c>
      <c r="B148" s="20" t="s">
        <v>310</v>
      </c>
      <c r="D148" s="22">
        <v>237949.84397463</v>
      </c>
      <c r="E148" s="22">
        <f>D148*Populations!F148/Populations!$E148</f>
        <v>238740.05244517824</v>
      </c>
      <c r="F148" s="22">
        <f>D148*Populations!G148/Populations!$E148</f>
        <v>239484.58291088379</v>
      </c>
      <c r="G148" s="22">
        <f>D148*Populations!H148/Populations!$E148</f>
        <v>240360.5108233816</v>
      </c>
      <c r="H148" s="22">
        <f>D148*Populations!I148/Populations!$E148</f>
        <v>241129.79725317343</v>
      </c>
      <c r="I148" s="22">
        <f>D148*Populations!J148/Populations!$E148</f>
        <v>241905.38897362587</v>
      </c>
      <c r="K148" s="22">
        <f t="shared" si="6"/>
        <v>237949.84397463</v>
      </c>
      <c r="L148" s="22">
        <f>E148/E$4*Populations!F$4</f>
        <v>238689.02923751686</v>
      </c>
      <c r="M148" s="22">
        <f>F148/F$4*Populations!G$4</f>
        <v>239389.24326800663</v>
      </c>
      <c r="N148" s="22">
        <f>G148/G$4*Populations!H$4</f>
        <v>240222.2592393113</v>
      </c>
      <c r="O148" s="22">
        <f>H148/H$4*Populations!I$4</f>
        <v>240955.24599872215</v>
      </c>
      <c r="P148" s="22">
        <f>I148/I$4*Populations!J$4</f>
        <v>241697.79421887873</v>
      </c>
      <c r="R148" s="22">
        <f>L148/L$4*Quanta!B$14</f>
        <v>55672.344498757455</v>
      </c>
      <c r="S148" s="22">
        <f>M148/M$4*Quanta!J$14</f>
        <v>59699.902303155162</v>
      </c>
      <c r="T148" s="22">
        <f>N148/N$4*Quanta!K$14</f>
        <v>62333.837947221466</v>
      </c>
      <c r="U148" s="22">
        <f>O148/O$4*Quanta!L$14</f>
        <v>64882.54333213652</v>
      </c>
      <c r="V148" s="22">
        <f>P148/P$4*Quanta!M$14</f>
        <v>67532.903229363394</v>
      </c>
      <c r="X148" s="22">
        <f>K148/K$4*Quanta!B$14</f>
        <v>55914.937664856865</v>
      </c>
      <c r="Y148" s="22">
        <f>L148/L$4*Quanta!J$14</f>
        <v>59953.871072909926</v>
      </c>
      <c r="Z148" s="22">
        <f>M148/M$4*Quanta!K$14</f>
        <v>62564.541932489672</v>
      </c>
      <c r="AA148" s="22">
        <f>N148/N$4*Quanta!L$14</f>
        <v>65134.072785646145</v>
      </c>
      <c r="AB148" s="22">
        <f>O148/O$4*Quanta!M$14</f>
        <v>67785.883718275465</v>
      </c>
      <c r="AC148" s="22">
        <f>P148/P$4*Quanta!N$14</f>
        <v>70932.595327882169</v>
      </c>
      <c r="AE148" s="29">
        <f>Baselines!L148/X148-1</f>
        <v>8.6363080846463269E-4</v>
      </c>
    </row>
    <row r="149" spans="1:31" x14ac:dyDescent="0.2">
      <c r="A149" s="20" t="s">
        <v>311</v>
      </c>
      <c r="B149" s="20" t="s">
        <v>312</v>
      </c>
      <c r="D149" s="22">
        <v>403510.63939529145</v>
      </c>
      <c r="E149" s="22">
        <f>D149*Populations!F149/Populations!$E149</f>
        <v>409088.02400252607</v>
      </c>
      <c r="F149" s="22">
        <f>D149*Populations!G149/Populations!$E149</f>
        <v>414260.79789053503</v>
      </c>
      <c r="G149" s="22">
        <f>D149*Populations!H149/Populations!$E149</f>
        <v>419452.61756594159</v>
      </c>
      <c r="H149" s="22">
        <f>D149*Populations!I149/Populations!$E149</f>
        <v>424310.92790118331</v>
      </c>
      <c r="I149" s="22">
        <f>D149*Populations!J149/Populations!$E149</f>
        <v>429041.07882767176</v>
      </c>
      <c r="K149" s="22">
        <f t="shared" si="6"/>
        <v>403510.63939529145</v>
      </c>
      <c r="L149" s="22">
        <f>E149/E$4*Populations!F$4</f>
        <v>409000.59425210638</v>
      </c>
      <c r="M149" s="22">
        <f>F149/F$4*Populations!G$4</f>
        <v>414095.87923043245</v>
      </c>
      <c r="N149" s="22">
        <f>G149/G$4*Populations!H$4</f>
        <v>419211.35501985077</v>
      </c>
      <c r="O149" s="22">
        <f>H149/H$4*Populations!I$4</f>
        <v>424003.7738058113</v>
      </c>
      <c r="P149" s="22">
        <f>I149/I$4*Populations!J$4</f>
        <v>428672.89076078497</v>
      </c>
      <c r="R149" s="22">
        <f>L149/L$4*Quanta!B$14</f>
        <v>95396.181618140414</v>
      </c>
      <c r="S149" s="22">
        <f>M149/M$4*Quanta!J$14</f>
        <v>103268.98233484612</v>
      </c>
      <c r="T149" s="22">
        <f>N149/N$4*Quanta!K$14</f>
        <v>108778.64837417312</v>
      </c>
      <c r="U149" s="22">
        <f>O149/O$4*Quanta!L$14</f>
        <v>114172.41867019098</v>
      </c>
      <c r="V149" s="22">
        <f>P149/P$4*Quanta!M$14</f>
        <v>119775.70975506381</v>
      </c>
      <c r="X149" s="22">
        <f>K149/K$4*Quanta!B$14</f>
        <v>94819.445442880096</v>
      </c>
      <c r="Y149" s="22">
        <f>L149/L$4*Quanta!J$14</f>
        <v>102732.7019380249</v>
      </c>
      <c r="Z149" s="22">
        <f>M149/M$4*Quanta!K$14</f>
        <v>108224.24034808764</v>
      </c>
      <c r="AA149" s="22">
        <f>N149/N$4*Quanta!L$14</f>
        <v>113665.3322506259</v>
      </c>
      <c r="AB149" s="22">
        <f>O149/O$4*Quanta!M$14</f>
        <v>119281.36442176951</v>
      </c>
      <c r="AC149" s="22">
        <f>P149/P$4*Quanta!N$14</f>
        <v>125805.37106942764</v>
      </c>
      <c r="AE149" s="29">
        <f>Baselines!L149/X149-1</f>
        <v>-1.9262225382747578E-2</v>
      </c>
    </row>
    <row r="150" spans="1:31" x14ac:dyDescent="0.2">
      <c r="A150" s="20" t="s">
        <v>313</v>
      </c>
      <c r="B150" s="20" t="s">
        <v>314</v>
      </c>
      <c r="D150" s="22">
        <v>295042.23817244312</v>
      </c>
      <c r="E150" s="22">
        <f>D150*Populations!F150/Populations!$E150</f>
        <v>298606.47202083422</v>
      </c>
      <c r="F150" s="22">
        <f>D150*Populations!G150/Populations!$E150</f>
        <v>302057.09890347888</v>
      </c>
      <c r="G150" s="22">
        <f>D150*Populations!H150/Populations!$E150</f>
        <v>305577.34664009069</v>
      </c>
      <c r="H150" s="22">
        <f>D150*Populations!I150/Populations!$E150</f>
        <v>308984.04976255482</v>
      </c>
      <c r="I150" s="22">
        <f>D150*Populations!J150/Populations!$E150</f>
        <v>312371.12860165775</v>
      </c>
      <c r="K150" s="22">
        <f t="shared" si="6"/>
        <v>295042.23817244312</v>
      </c>
      <c r="L150" s="22">
        <f>E150/E$4*Populations!F$4</f>
        <v>298542.65424130834</v>
      </c>
      <c r="M150" s="22">
        <f>F150/F$4*Populations!G$4</f>
        <v>301936.84892501286</v>
      </c>
      <c r="N150" s="22">
        <f>G150/G$4*Populations!H$4</f>
        <v>305401.58335815941</v>
      </c>
      <c r="O150" s="22">
        <f>H150/H$4*Populations!I$4</f>
        <v>308760.37954798213</v>
      </c>
      <c r="P150" s="22">
        <f>I150/I$4*Populations!J$4</f>
        <v>312103.06261062174</v>
      </c>
      <c r="R150" s="22">
        <f>L150/L$4*Quanta!B$14</f>
        <v>69632.733216056629</v>
      </c>
      <c r="S150" s="22">
        <f>M150/M$4*Quanta!J$14</f>
        <v>75298.288830652877</v>
      </c>
      <c r="T150" s="22">
        <f>N150/N$4*Quanta!K$14</f>
        <v>79246.831106136975</v>
      </c>
      <c r="U150" s="22">
        <f>O150/O$4*Quanta!L$14</f>
        <v>83140.579165373769</v>
      </c>
      <c r="V150" s="22">
        <f>P150/P$4*Quanta!M$14</f>
        <v>87204.874967885597</v>
      </c>
      <c r="X150" s="22">
        <f>K150/K$4*Quanta!B$14</f>
        <v>69330.864355056823</v>
      </c>
      <c r="Y150" s="22">
        <f>L150/L$4*Quanta!J$14</f>
        <v>74987.894748764666</v>
      </c>
      <c r="Z150" s="22">
        <f>M150/M$4*Quanta!K$14</f>
        <v>78911.401312982081</v>
      </c>
      <c r="AA150" s="22">
        <f>N150/N$4*Quanta!L$14</f>
        <v>82806.851547779836</v>
      </c>
      <c r="AB150" s="22">
        <f>O150/O$4*Quanta!M$14</f>
        <v>86860.92348020972</v>
      </c>
      <c r="AC150" s="22">
        <f>P150/P$4*Quanta!N$14</f>
        <v>91594.879102221894</v>
      </c>
      <c r="AE150" s="29">
        <f>Baselines!L150/X150-1</f>
        <v>-4.6422160912044985E-2</v>
      </c>
    </row>
    <row r="151" spans="1:31" x14ac:dyDescent="0.2">
      <c r="A151" s="20" t="s">
        <v>315</v>
      </c>
      <c r="B151" s="20" t="s">
        <v>316</v>
      </c>
      <c r="D151" s="22">
        <v>300697.72877601499</v>
      </c>
      <c r="E151" s="22">
        <f>D151*Populations!F151/Populations!$E151</f>
        <v>303997.25898234459</v>
      </c>
      <c r="F151" s="22">
        <f>D151*Populations!G151/Populations!$E151</f>
        <v>307374.18344501528</v>
      </c>
      <c r="G151" s="22">
        <f>D151*Populations!H151/Populations!$E151</f>
        <v>310824.81098404143</v>
      </c>
      <c r="H151" s="22">
        <f>D151*Populations!I151/Populations!$E151</f>
        <v>314358.85529503808</v>
      </c>
      <c r="I151" s="22">
        <f>D151*Populations!J151/Populations!$E151</f>
        <v>317968.64062279119</v>
      </c>
      <c r="K151" s="22">
        <f t="shared" si="6"/>
        <v>300697.72877601499</v>
      </c>
      <c r="L151" s="22">
        <f>E151/E$4*Populations!F$4</f>
        <v>303932.28909097245</v>
      </c>
      <c r="M151" s="22">
        <f>F151/F$4*Populations!G$4</f>
        <v>307251.81671675615</v>
      </c>
      <c r="N151" s="22">
        <f>G151/G$4*Populations!H$4</f>
        <v>310646.02944318141</v>
      </c>
      <c r="O151" s="22">
        <f>H151/H$4*Populations!I$4</f>
        <v>314131.29431682354</v>
      </c>
      <c r="P151" s="22">
        <f>I151/I$4*Populations!J$4</f>
        <v>317695.77104246704</v>
      </c>
      <c r="R151" s="22">
        <f>L151/L$4*Quanta!B$14</f>
        <v>70889.823284383267</v>
      </c>
      <c r="S151" s="22">
        <f>M151/M$4*Quanta!J$14</f>
        <v>76623.757985322693</v>
      </c>
      <c r="T151" s="22">
        <f>N151/N$4*Quanta!K$14</f>
        <v>80607.681068259073</v>
      </c>
      <c r="U151" s="22">
        <f>O151/O$4*Quanta!L$14</f>
        <v>84586.817070583827</v>
      </c>
      <c r="V151" s="22">
        <f>P151/P$4*Quanta!M$14</f>
        <v>88767.536466466845</v>
      </c>
      <c r="X151" s="22">
        <f>K151/K$4*Quanta!B$14</f>
        <v>70659.826792185486</v>
      </c>
      <c r="Y151" s="22">
        <f>L151/L$4*Quanta!J$14</f>
        <v>76341.662343107178</v>
      </c>
      <c r="Z151" s="22">
        <f>M151/M$4*Quanta!K$14</f>
        <v>80300.471768850795</v>
      </c>
      <c r="AA151" s="22">
        <f>N151/N$4*Quanta!L$14</f>
        <v>84228.83523115667</v>
      </c>
      <c r="AB151" s="22">
        <f>O151/O$4*Quanta!M$14</f>
        <v>88371.877111754162</v>
      </c>
      <c r="AC151" s="22">
        <f>P151/P$4*Quanta!N$14</f>
        <v>93236.206964832294</v>
      </c>
      <c r="AE151" s="29">
        <f>Baselines!L151/X151-1</f>
        <v>-0.10736895292612891</v>
      </c>
    </row>
    <row r="152" spans="1:31" x14ac:dyDescent="0.2">
      <c r="A152" s="20" t="s">
        <v>317</v>
      </c>
      <c r="B152" s="20" t="s">
        <v>318</v>
      </c>
      <c r="D152" s="22">
        <v>317401.93787410291</v>
      </c>
      <c r="E152" s="22">
        <f>D152*Populations!F152/Populations!$E152</f>
        <v>322437.1186793347</v>
      </c>
      <c r="F152" s="22">
        <f>D152*Populations!G152/Populations!$E152</f>
        <v>327239.11050804413</v>
      </c>
      <c r="G152" s="22">
        <f>D152*Populations!H152/Populations!$E152</f>
        <v>331980.67873305932</v>
      </c>
      <c r="H152" s="22">
        <f>D152*Populations!I152/Populations!$E152</f>
        <v>336518.59087253403</v>
      </c>
      <c r="I152" s="22">
        <f>D152*Populations!J152/Populations!$E152</f>
        <v>340944.46178839629</v>
      </c>
      <c r="K152" s="22">
        <f t="shared" si="6"/>
        <v>317401.93787410291</v>
      </c>
      <c r="L152" s="22">
        <f>E152/E$4*Populations!F$4</f>
        <v>322368.20784558228</v>
      </c>
      <c r="M152" s="22">
        <f>F152/F$4*Populations!G$4</f>
        <v>327108.83548343898</v>
      </c>
      <c r="N152" s="22">
        <f>G152/G$4*Populations!H$4</f>
        <v>331789.72866992973</v>
      </c>
      <c r="O152" s="22">
        <f>H152/H$4*Populations!I$4</f>
        <v>336274.98870120506</v>
      </c>
      <c r="P152" s="22">
        <f>I152/I$4*Populations!J$4</f>
        <v>340651.87516092317</v>
      </c>
      <c r="R152" s="22">
        <f>L152/L$4*Quanta!B$14</f>
        <v>75189.856777068067</v>
      </c>
      <c r="S152" s="22">
        <f>M152/M$4*Quanta!J$14</f>
        <v>81575.785337177032</v>
      </c>
      <c r="T152" s="22">
        <f>N152/N$4*Quanta!K$14</f>
        <v>86094.133178810371</v>
      </c>
      <c r="U152" s="22">
        <f>O152/O$4*Quanta!L$14</f>
        <v>90549.497835109869</v>
      </c>
      <c r="V152" s="22">
        <f>P152/P$4*Quanta!M$14</f>
        <v>95181.713157508391</v>
      </c>
      <c r="X152" s="22">
        <f>K152/K$4*Quanta!B$14</f>
        <v>74585.085976469301</v>
      </c>
      <c r="Y152" s="22">
        <f>L152/L$4*Quanta!J$14</f>
        <v>80972.393381125032</v>
      </c>
      <c r="Z152" s="22">
        <f>M152/M$4*Quanta!K$14</f>
        <v>85490.117161110538</v>
      </c>
      <c r="AA152" s="22">
        <f>N152/N$4*Quanta!L$14</f>
        <v>89961.756271670572</v>
      </c>
      <c r="AB152" s="22">
        <f>O152/O$4*Quanta!M$14</f>
        <v>94601.373740520969</v>
      </c>
      <c r="AC152" s="22">
        <f>P152/P$4*Quanta!N$14</f>
        <v>99973.281454906348</v>
      </c>
      <c r="AE152" s="29">
        <f>Baselines!L152/X152-1</f>
        <v>1.867105869306207E-2</v>
      </c>
    </row>
    <row r="153" spans="1:31" x14ac:dyDescent="0.2">
      <c r="A153" s="20" t="s">
        <v>319</v>
      </c>
      <c r="B153" s="20" t="s">
        <v>320</v>
      </c>
      <c r="D153" s="22">
        <v>291397.67041510949</v>
      </c>
      <c r="E153" s="22">
        <f>D153*Populations!F153/Populations!$E153</f>
        <v>296115.99674630468</v>
      </c>
      <c r="F153" s="22">
        <f>D153*Populations!G153/Populations!$E153</f>
        <v>300529.75349847798</v>
      </c>
      <c r="G153" s="22">
        <f>D153*Populations!H153/Populations!$E153</f>
        <v>304847.35124230536</v>
      </c>
      <c r="H153" s="22">
        <f>D153*Populations!I153/Populations!$E153</f>
        <v>308902.84729717823</v>
      </c>
      <c r="I153" s="22">
        <f>D153*Populations!J153/Populations!$E153</f>
        <v>312835.09671073727</v>
      </c>
      <c r="K153" s="22">
        <f t="shared" si="6"/>
        <v>291397.67041510949</v>
      </c>
      <c r="L153" s="22">
        <f>E153/E$4*Populations!F$4</f>
        <v>296052.71122785442</v>
      </c>
      <c r="M153" s="22">
        <f>F153/F$4*Populations!G$4</f>
        <v>300410.11156151386</v>
      </c>
      <c r="N153" s="22">
        <f>G153/G$4*Populations!H$4</f>
        <v>304672.00784224138</v>
      </c>
      <c r="O153" s="22">
        <f>H153/H$4*Populations!I$4</f>
        <v>308679.23586419271</v>
      </c>
      <c r="P153" s="22">
        <f>I153/I$4*Populations!J$4</f>
        <v>312566.63255847705</v>
      </c>
      <c r="R153" s="22">
        <f>L153/L$4*Quanta!B$14</f>
        <v>69051.973531918236</v>
      </c>
      <c r="S153" s="22">
        <f>M153/M$4*Quanta!J$14</f>
        <v>74917.544607565855</v>
      </c>
      <c r="T153" s="22">
        <f>N153/N$4*Quanta!K$14</f>
        <v>79057.517917078221</v>
      </c>
      <c r="U153" s="22">
        <f>O153/O$4*Quanta!L$14</f>
        <v>83118.729429096929</v>
      </c>
      <c r="V153" s="22">
        <f>P153/P$4*Quanta!M$14</f>
        <v>87334.401282057108</v>
      </c>
      <c r="X153" s="22">
        <f>K153/K$4*Quanta!B$14</f>
        <v>68474.441103993944</v>
      </c>
      <c r="Y153" s="22">
        <f>L153/L$4*Quanta!J$14</f>
        <v>74362.471272518669</v>
      </c>
      <c r="Z153" s="22">
        <f>M153/M$4*Quanta!K$14</f>
        <v>78512.387462173443</v>
      </c>
      <c r="AA153" s="22">
        <f>N153/N$4*Quanta!L$14</f>
        <v>82609.033806381063</v>
      </c>
      <c r="AB153" s="22">
        <f>O153/O$4*Quanta!M$14</f>
        <v>86838.09601990263</v>
      </c>
      <c r="AC153" s="22">
        <f>P153/P$4*Quanta!N$14</f>
        <v>91730.925935514926</v>
      </c>
      <c r="AE153" s="29">
        <f>Baselines!L153/X153-1</f>
        <v>2.3055242853077029E-2</v>
      </c>
    </row>
    <row r="154" spans="1:31" x14ac:dyDescent="0.2">
      <c r="A154" s="20" t="s">
        <v>321</v>
      </c>
      <c r="B154" s="20" t="s">
        <v>322</v>
      </c>
      <c r="D154" s="22">
        <v>344843.34924366849</v>
      </c>
      <c r="E154" s="22">
        <f>D154*Populations!F154/Populations!$E154</f>
        <v>351087.98140861548</v>
      </c>
      <c r="F154" s="22">
        <f>D154*Populations!G154/Populations!$E154</f>
        <v>356655.23565251142</v>
      </c>
      <c r="G154" s="22">
        <f>D154*Populations!H154/Populations!$E154</f>
        <v>362038.71988089557</v>
      </c>
      <c r="H154" s="22">
        <f>D154*Populations!I154/Populations!$E154</f>
        <v>366894.36013467581</v>
      </c>
      <c r="I154" s="22">
        <f>D154*Populations!J154/Populations!$E154</f>
        <v>371472.8518453968</v>
      </c>
      <c r="K154" s="22">
        <f t="shared" si="6"/>
        <v>344843.34924366849</v>
      </c>
      <c r="L154" s="22">
        <f>E154/E$4*Populations!F$4</f>
        <v>351012.94735044485</v>
      </c>
      <c r="M154" s="22">
        <f>F154/F$4*Populations!G$4</f>
        <v>356513.24996648484</v>
      </c>
      <c r="N154" s="22">
        <f>G154/G$4*Populations!H$4</f>
        <v>361830.48090542131</v>
      </c>
      <c r="O154" s="22">
        <f>H154/H$4*Populations!I$4</f>
        <v>366628.76927223516</v>
      </c>
      <c r="P154" s="22">
        <f>I154/I$4*Populations!J$4</f>
        <v>371154.06681997312</v>
      </c>
      <c r="R154" s="22">
        <f>L154/L$4*Quanta!B$14</f>
        <v>81871.017661948892</v>
      </c>
      <c r="S154" s="22">
        <f>M154/M$4*Quanta!J$14</f>
        <v>88908.782626257511</v>
      </c>
      <c r="T154" s="22">
        <f>N154/N$4*Quanta!K$14</f>
        <v>93889.228386013099</v>
      </c>
      <c r="U154" s="22">
        <f>O154/O$4*Quanta!L$14</f>
        <v>98722.926369653869</v>
      </c>
      <c r="V154" s="22">
        <f>P154/P$4*Quanta!M$14</f>
        <v>103704.34599431738</v>
      </c>
      <c r="X154" s="22">
        <f>K154/K$4*Quanta!B$14</f>
        <v>81033.439883894229</v>
      </c>
      <c r="Y154" s="22">
        <f>L154/L$4*Quanta!J$14</f>
        <v>88167.374334701628</v>
      </c>
      <c r="Z154" s="22">
        <f>M154/M$4*Quanta!K$14</f>
        <v>93174.980932809907</v>
      </c>
      <c r="AA154" s="22">
        <f>N154/N$4*Quanta!L$14</f>
        <v>98107.032021045714</v>
      </c>
      <c r="AB154" s="22">
        <f>O154/O$4*Quanta!M$14</f>
        <v>103140.54387425113</v>
      </c>
      <c r="AC154" s="22">
        <f>P154/P$4*Quanta!N$14</f>
        <v>108924.95445033949</v>
      </c>
      <c r="AE154" s="29">
        <f>Baselines!L154/X154-1</f>
        <v>3.9574388868710564E-3</v>
      </c>
    </row>
    <row r="155" spans="1:31" x14ac:dyDescent="0.2">
      <c r="A155" s="20" t="s">
        <v>323</v>
      </c>
      <c r="B155" s="20" t="s">
        <v>324</v>
      </c>
      <c r="D155" s="22">
        <v>196139.86581003413</v>
      </c>
      <c r="E155" s="22">
        <f>D155*Populations!F155/Populations!$E155</f>
        <v>199437.98088044181</v>
      </c>
      <c r="F155" s="22">
        <f>D155*Populations!G155/Populations!$E155</f>
        <v>202513.8585356416</v>
      </c>
      <c r="G155" s="22">
        <f>D155*Populations!H155/Populations!$E155</f>
        <v>205524.14084590311</v>
      </c>
      <c r="H155" s="22">
        <f>D155*Populations!I155/Populations!$E155</f>
        <v>208347.91613189832</v>
      </c>
      <c r="I155" s="22">
        <f>D155*Populations!J155/Populations!$E155</f>
        <v>211076.5960744266</v>
      </c>
      <c r="K155" s="22">
        <f t="shared" si="6"/>
        <v>196139.86581003413</v>
      </c>
      <c r="L155" s="22">
        <f>E155/E$4*Populations!F$4</f>
        <v>199395.35725943727</v>
      </c>
      <c r="M155" s="22">
        <f>F155/F$4*Populations!G$4</f>
        <v>202433.23706633536</v>
      </c>
      <c r="N155" s="22">
        <f>G155/G$4*Populations!H$4</f>
        <v>205405.92659373957</v>
      </c>
      <c r="O155" s="22">
        <f>H155/H$4*Populations!I$4</f>
        <v>208197.09532693183</v>
      </c>
      <c r="P155" s="22">
        <f>I155/I$4*Populations!J$4</f>
        <v>210895.45751285568</v>
      </c>
      <c r="R155" s="22">
        <f>L155/L$4*Quanta!B$14</f>
        <v>46507.403613234012</v>
      </c>
      <c r="S155" s="22">
        <f>M155/M$4*Quanta!J$14</f>
        <v>50483.657121726705</v>
      </c>
      <c r="T155" s="22">
        <f>N155/N$4*Quanta!K$14</f>
        <v>53299.555928902671</v>
      </c>
      <c r="U155" s="22">
        <f>O155/O$4*Quanta!L$14</f>
        <v>56061.684829415382</v>
      </c>
      <c r="V155" s="22">
        <f>P155/P$4*Quanta!M$14</f>
        <v>58926.406712798816</v>
      </c>
      <c r="X155" s="22">
        <f>K155/K$4*Quanta!B$14</f>
        <v>46090.168361407945</v>
      </c>
      <c r="Y155" s="22">
        <f>L155/L$4*Quanta!J$14</f>
        <v>50084.093013647893</v>
      </c>
      <c r="Z155" s="22">
        <f>M155/M$4*Quanta!K$14</f>
        <v>52906.064516805309</v>
      </c>
      <c r="AA155" s="22">
        <f>N155/N$4*Quanta!L$14</f>
        <v>55693.942000734962</v>
      </c>
      <c r="AB155" s="22">
        <f>O155/O$4*Quanta!M$14</f>
        <v>58570.312656272101</v>
      </c>
      <c r="AC155" s="22">
        <f>P155/P$4*Quanta!N$14</f>
        <v>61892.836848568564</v>
      </c>
      <c r="AE155" s="29">
        <f>Baselines!L155/X155-1</f>
        <v>-1.6320134255752738E-2</v>
      </c>
    </row>
    <row r="156" spans="1:31" x14ac:dyDescent="0.2">
      <c r="A156" s="20" t="s">
        <v>325</v>
      </c>
      <c r="B156" s="20" t="s">
        <v>326</v>
      </c>
      <c r="D156" s="22">
        <v>595247.89525564993</v>
      </c>
      <c r="E156" s="22">
        <f>D156*Populations!F156/Populations!$E156</f>
        <v>602246.38767885021</v>
      </c>
      <c r="F156" s="22">
        <f>D156*Populations!G156/Populations!$E156</f>
        <v>608745.60373072594</v>
      </c>
      <c r="G156" s="22">
        <f>D156*Populations!H156/Populations!$E156</f>
        <v>615201.29611703195</v>
      </c>
      <c r="H156" s="22">
        <f>D156*Populations!I156/Populations!$E156</f>
        <v>621199.87053086539</v>
      </c>
      <c r="I156" s="22">
        <f>D156*Populations!J156/Populations!$E156</f>
        <v>626996.61702865467</v>
      </c>
      <c r="K156" s="22">
        <f t="shared" si="6"/>
        <v>595247.89525564993</v>
      </c>
      <c r="L156" s="22">
        <f>E156/E$4*Populations!F$4</f>
        <v>602117.67637889402</v>
      </c>
      <c r="M156" s="22">
        <f>F156/F$4*Populations!G$4</f>
        <v>608503.25999503618</v>
      </c>
      <c r="N156" s="22">
        <f>G156/G$4*Populations!H$4</f>
        <v>614847.44201088569</v>
      </c>
      <c r="O156" s="22">
        <f>H156/H$4*Populations!I$4</f>
        <v>620750.19065761322</v>
      </c>
      <c r="P156" s="22">
        <f>I156/I$4*Populations!J$4</f>
        <v>626458.55043372826</v>
      </c>
      <c r="R156" s="22">
        <f>L156/L$4*Quanta!B$14</f>
        <v>140439.22678490789</v>
      </c>
      <c r="S156" s="22">
        <f>M156/M$4*Quanta!J$14</f>
        <v>151751.11745595344</v>
      </c>
      <c r="T156" s="22">
        <f>N156/N$4*Quanta!K$14</f>
        <v>159543.08703087224</v>
      </c>
      <c r="U156" s="22">
        <f>O156/O$4*Quanta!L$14</f>
        <v>167150.7543935698</v>
      </c>
      <c r="V156" s="22">
        <f>P156/P$4*Quanta!M$14</f>
        <v>175039.10120642601</v>
      </c>
      <c r="X156" s="22">
        <f>K156/K$4*Quanta!B$14</f>
        <v>139875.06107339807</v>
      </c>
      <c r="Y156" s="22">
        <f>L156/L$4*Quanta!J$14</f>
        <v>151239.81883733041</v>
      </c>
      <c r="Z156" s="22">
        <f>M156/M$4*Quanta!K$14</f>
        <v>159032.7418487817</v>
      </c>
      <c r="AA156" s="22">
        <f>N156/N$4*Quanta!L$14</f>
        <v>166710.2714245549</v>
      </c>
      <c r="AB156" s="22">
        <f>O156/O$4*Quanta!M$14</f>
        <v>174630.35539071617</v>
      </c>
      <c r="AC156" s="22">
        <f>P156/P$4*Quanta!N$14</f>
        <v>183850.79181718262</v>
      </c>
      <c r="AE156" s="29">
        <f>Baselines!L156/X156-1</f>
        <v>2.7643276960668706E-2</v>
      </c>
    </row>
    <row r="157" spans="1:31" x14ac:dyDescent="0.2">
      <c r="A157" s="20" t="s">
        <v>327</v>
      </c>
      <c r="B157" s="20" t="s">
        <v>328</v>
      </c>
      <c r="D157" s="22">
        <v>429358.05652525567</v>
      </c>
      <c r="E157" s="22">
        <f>D157*Populations!F157/Populations!$E157</f>
        <v>435636.7277104354</v>
      </c>
      <c r="F157" s="22">
        <f>D157*Populations!G157/Populations!$E157</f>
        <v>441719.36305341625</v>
      </c>
      <c r="G157" s="22">
        <f>D157*Populations!H157/Populations!$E157</f>
        <v>447787.05287268513</v>
      </c>
      <c r="H157" s="22">
        <f>D157*Populations!I157/Populations!$E157</f>
        <v>453628.84063363564</v>
      </c>
      <c r="I157" s="22">
        <f>D157*Populations!J157/Populations!$E157</f>
        <v>459368.32196120964</v>
      </c>
      <c r="K157" s="22">
        <f t="shared" si="6"/>
        <v>429358.05652525567</v>
      </c>
      <c r="L157" s="22">
        <f>E157/E$4*Populations!F$4</f>
        <v>435543.62400623818</v>
      </c>
      <c r="M157" s="22">
        <f>F157/F$4*Populations!G$4</f>
        <v>441543.51304330886</v>
      </c>
      <c r="N157" s="22">
        <f>G157/G$4*Populations!H$4</f>
        <v>447529.49280521082</v>
      </c>
      <c r="O157" s="22">
        <f>H157/H$4*Populations!I$4</f>
        <v>453300.46361806197</v>
      </c>
      <c r="P157" s="22">
        <f>I157/I$4*Populations!J$4</f>
        <v>458974.10811363568</v>
      </c>
      <c r="R157" s="22">
        <f>L157/L$4*Quanta!B$14</f>
        <v>101587.13518325941</v>
      </c>
      <c r="S157" s="22">
        <f>M157/M$4*Quanta!J$14</f>
        <v>110113.98938157877</v>
      </c>
      <c r="T157" s="22">
        <f>N157/N$4*Quanta!K$14</f>
        <v>116126.75265588849</v>
      </c>
      <c r="U157" s="22">
        <f>O157/O$4*Quanta!L$14</f>
        <v>122061.2020762248</v>
      </c>
      <c r="V157" s="22">
        <f>P157/P$4*Quanta!M$14</f>
        <v>128242.1882590788</v>
      </c>
      <c r="X157" s="22">
        <f>K157/K$4*Quanta!B$14</f>
        <v>100893.23264726924</v>
      </c>
      <c r="Y157" s="22">
        <f>L157/L$4*Quanta!J$14</f>
        <v>109399.77578237862</v>
      </c>
      <c r="Z157" s="22">
        <f>M157/M$4*Quanta!K$14</f>
        <v>115397.69815759661</v>
      </c>
      <c r="AA157" s="22">
        <f>N157/N$4*Quanta!L$14</f>
        <v>121343.53681629071</v>
      </c>
      <c r="AB157" s="22">
        <f>O157/O$4*Quanta!M$14</f>
        <v>127523.15223058999</v>
      </c>
      <c r="AC157" s="22">
        <f>P157/P$4*Quanta!N$14</f>
        <v>134698.06285165192</v>
      </c>
      <c r="AE157" s="29">
        <f>Baselines!L157/X157-1</f>
        <v>-2.3947518377033239E-3</v>
      </c>
    </row>
    <row r="158" spans="1:31" x14ac:dyDescent="0.2">
      <c r="A158" s="20" t="s">
        <v>329</v>
      </c>
      <c r="B158" s="20" t="s">
        <v>330</v>
      </c>
      <c r="D158" s="22">
        <v>225638.94391018929</v>
      </c>
      <c r="E158" s="22">
        <f>D158*Populations!F158/Populations!$E158</f>
        <v>228712.2560945221</v>
      </c>
      <c r="F158" s="22">
        <f>D158*Populations!G158/Populations!$E158</f>
        <v>231639.97728998307</v>
      </c>
      <c r="G158" s="22">
        <f>D158*Populations!H158/Populations!$E158</f>
        <v>234597.45973476089</v>
      </c>
      <c r="H158" s="22">
        <f>D158*Populations!I158/Populations!$E158</f>
        <v>237433.41788278049</v>
      </c>
      <c r="I158" s="22">
        <f>D158*Populations!J158/Populations!$E158</f>
        <v>240204.85845712153</v>
      </c>
      <c r="K158" s="22">
        <f t="shared" si="6"/>
        <v>225638.94391018929</v>
      </c>
      <c r="L158" s="22">
        <f>E158/E$4*Populations!F$4</f>
        <v>228663.37601420929</v>
      </c>
      <c r="M158" s="22">
        <f>F158/F$4*Populations!G$4</f>
        <v>231547.76061180502</v>
      </c>
      <c r="N158" s="22">
        <f>G158/G$4*Populations!H$4</f>
        <v>234462.52296700273</v>
      </c>
      <c r="O158" s="22">
        <f>H158/H$4*Populations!I$4</f>
        <v>237261.54239741032</v>
      </c>
      <c r="P158" s="22">
        <f>I158/I$4*Populations!J$4</f>
        <v>239998.72303826187</v>
      </c>
      <c r="R158" s="22">
        <f>L158/L$4*Quanta!B$14</f>
        <v>53333.939495996958</v>
      </c>
      <c r="S158" s="22">
        <f>M158/M$4*Quanta!J$14</f>
        <v>57744.360182312987</v>
      </c>
      <c r="T158" s="22">
        <f>N158/N$4*Quanta!K$14</f>
        <v>60839.278414921202</v>
      </c>
      <c r="U158" s="22">
        <f>O158/O$4*Quanta!L$14</f>
        <v>63887.931727085786</v>
      </c>
      <c r="V158" s="22">
        <f>P158/P$4*Quanta!M$14</f>
        <v>67058.164889316788</v>
      </c>
      <c r="X158" s="22">
        <f>K158/K$4*Quanta!B$14</f>
        <v>53022.045624234735</v>
      </c>
      <c r="Y158" s="22">
        <f>L158/L$4*Quanta!J$14</f>
        <v>57435.629146617779</v>
      </c>
      <c r="Z158" s="22">
        <f>M158/M$4*Quanta!K$14</f>
        <v>60515.16509433504</v>
      </c>
      <c r="AA158" s="22">
        <f>N158/N$4*Quanta!L$14</f>
        <v>63572.372871680462</v>
      </c>
      <c r="AB158" s="22">
        <f>O158/O$4*Quanta!M$14</f>
        <v>66746.765595860197</v>
      </c>
      <c r="AC158" s="22">
        <f>P158/P$4*Quanta!N$14</f>
        <v>70433.958056998265</v>
      </c>
      <c r="AE158" s="29">
        <f>Baselines!L158/X158-1</f>
        <v>-2.086599404841194E-2</v>
      </c>
    </row>
    <row r="159" spans="1:31" x14ac:dyDescent="0.2">
      <c r="A159" s="20" t="s">
        <v>331</v>
      </c>
      <c r="B159" s="20" t="s">
        <v>332</v>
      </c>
      <c r="D159" s="22">
        <v>372835.39430245117</v>
      </c>
      <c r="E159" s="22">
        <f>D159*Populations!F159/Populations!$E159</f>
        <v>379186.12431674689</v>
      </c>
      <c r="F159" s="22">
        <f>D159*Populations!G159/Populations!$E159</f>
        <v>384966.72649183456</v>
      </c>
      <c r="G159" s="22">
        <f>D159*Populations!H159/Populations!$E159</f>
        <v>390693.14063587209</v>
      </c>
      <c r="H159" s="22">
        <f>D159*Populations!I159/Populations!$E159</f>
        <v>395930.59724774206</v>
      </c>
      <c r="I159" s="22">
        <f>D159*Populations!J159/Populations!$E159</f>
        <v>400994.63410133618</v>
      </c>
      <c r="K159" s="22">
        <f t="shared" si="6"/>
        <v>372835.39430245117</v>
      </c>
      <c r="L159" s="22">
        <f>E159/E$4*Populations!F$4</f>
        <v>379105.08516070602</v>
      </c>
      <c r="M159" s="22">
        <f>F159/F$4*Populations!G$4</f>
        <v>384813.46990313387</v>
      </c>
      <c r="N159" s="22">
        <f>G159/G$4*Populations!H$4</f>
        <v>390468.42008841911</v>
      </c>
      <c r="O159" s="22">
        <f>H159/H$4*Populations!I$4</f>
        <v>395643.98736703669</v>
      </c>
      <c r="P159" s="22">
        <f>I159/I$4*Populations!J$4</f>
        <v>400650.5145136147</v>
      </c>
      <c r="R159" s="22">
        <f>L159/L$4*Quanta!B$14</f>
        <v>88423.288534537496</v>
      </c>
      <c r="S159" s="22">
        <f>M159/M$4*Quanta!J$14</f>
        <v>95966.411207689889</v>
      </c>
      <c r="T159" s="22">
        <f>N159/N$4*Quanta!K$14</f>
        <v>101320.31602055667</v>
      </c>
      <c r="U159" s="22">
        <f>O159/O$4*Quanta!L$14</f>
        <v>106535.91727393713</v>
      </c>
      <c r="V159" s="22">
        <f>P159/P$4*Quanta!M$14</f>
        <v>111945.96339981492</v>
      </c>
      <c r="X159" s="22">
        <f>K159/K$4*Quanta!B$14</f>
        <v>87611.185128142315</v>
      </c>
      <c r="Y159" s="22">
        <f>L159/L$4*Quanta!J$14</f>
        <v>95223.552885592857</v>
      </c>
      <c r="Z159" s="22">
        <f>M159/M$4*Quanta!K$14</f>
        <v>100571.26270702024</v>
      </c>
      <c r="AA159" s="22">
        <f>N159/N$4*Quanta!L$14</f>
        <v>105871.94781645521</v>
      </c>
      <c r="AB159" s="22">
        <f>O159/O$4*Quanta!M$14</f>
        <v>111303.14764609451</v>
      </c>
      <c r="AC159" s="22">
        <f>P159/P$4*Quanta!N$14</f>
        <v>117581.46534082944</v>
      </c>
      <c r="AE159" s="29">
        <f>Baselines!L159/X159-1</f>
        <v>-1.4541575344070079E-2</v>
      </c>
    </row>
    <row r="160" spans="1:31" x14ac:dyDescent="0.2">
      <c r="A160" s="20" t="s">
        <v>333</v>
      </c>
      <c r="B160" s="20" t="s">
        <v>334</v>
      </c>
      <c r="D160" s="22">
        <v>299555.73615686176</v>
      </c>
      <c r="E160" s="22">
        <f>D160*Populations!F160/Populations!$E160</f>
        <v>305045.39597223006</v>
      </c>
      <c r="F160" s="22">
        <f>D160*Populations!G160/Populations!$E160</f>
        <v>310444.37446777895</v>
      </c>
      <c r="G160" s="22">
        <f>D160*Populations!H160/Populations!$E160</f>
        <v>315819.63758347678</v>
      </c>
      <c r="H160" s="22">
        <f>D160*Populations!I160/Populations!$E160</f>
        <v>321110.0913983279</v>
      </c>
      <c r="I160" s="22">
        <f>D160*Populations!J160/Populations!$E160</f>
        <v>326340.95369160466</v>
      </c>
      <c r="K160" s="22">
        <f t="shared" si="6"/>
        <v>299555.73615686176</v>
      </c>
      <c r="L160" s="22">
        <f>E160/E$4*Populations!F$4</f>
        <v>304980.20207440929</v>
      </c>
      <c r="M160" s="22">
        <f>F160/F$4*Populations!G$4</f>
        <v>310320.78548582766</v>
      </c>
      <c r="N160" s="22">
        <f>G160/G$4*Populations!H$4</f>
        <v>315637.98309694382</v>
      </c>
      <c r="O160" s="22">
        <f>H160/H$4*Populations!I$4</f>
        <v>320877.64327325573</v>
      </c>
      <c r="P160" s="22">
        <f>I160/I$4*Populations!J$4</f>
        <v>326060.89928466064</v>
      </c>
      <c r="R160" s="22">
        <f>L160/L$4*Quanta!B$14</f>
        <v>71134.24077103936</v>
      </c>
      <c r="S160" s="22">
        <f>M160/M$4*Quanta!J$14</f>
        <v>77389.110401261787</v>
      </c>
      <c r="T160" s="22">
        <f>N160/N$4*Quanta!K$14</f>
        <v>81903.013278850252</v>
      </c>
      <c r="U160" s="22">
        <f>O160/O$4*Quanta!L$14</f>
        <v>86403.421131994241</v>
      </c>
      <c r="V160" s="22">
        <f>P160/P$4*Quanta!M$14</f>
        <v>91104.841189941857</v>
      </c>
      <c r="X160" s="22">
        <f>K160/K$4*Quanta!B$14</f>
        <v>70391.474247602644</v>
      </c>
      <c r="Y160" s="22">
        <f>L160/L$4*Quanta!J$14</f>
        <v>76604.876953788276</v>
      </c>
      <c r="Z160" s="22">
        <f>M160/M$4*Quanta!K$14</f>
        <v>81102.548848927065</v>
      </c>
      <c r="AA160" s="22">
        <f>N160/N$4*Quanta!L$14</f>
        <v>85582.357896609654</v>
      </c>
      <c r="AB160" s="22">
        <f>O160/O$4*Quanta!M$14</f>
        <v>90269.769909182811</v>
      </c>
      <c r="AC160" s="22">
        <f>P160/P$4*Quanta!N$14</f>
        <v>95691.174575881392</v>
      </c>
      <c r="AE160" s="29">
        <f>Baselines!L160/X160-1</f>
        <v>-4.8202158605167855E-2</v>
      </c>
    </row>
    <row r="161" spans="1:31" x14ac:dyDescent="0.2">
      <c r="A161" s="20" t="s">
        <v>335</v>
      </c>
      <c r="B161" s="20" t="s">
        <v>336</v>
      </c>
      <c r="D161" s="22">
        <v>190605.24956113039</v>
      </c>
      <c r="E161" s="22">
        <f>D161*Populations!F161/Populations!$E161</f>
        <v>193143.49208860131</v>
      </c>
      <c r="F161" s="22">
        <f>D161*Populations!G161/Populations!$E161</f>
        <v>195593.65720967256</v>
      </c>
      <c r="G161" s="22">
        <f>D161*Populations!H161/Populations!$E161</f>
        <v>197997.40821657697</v>
      </c>
      <c r="H161" s="22">
        <f>D161*Populations!I161/Populations!$E161</f>
        <v>200339.60513798558</v>
      </c>
      <c r="I161" s="22">
        <f>D161*Populations!J161/Populations!$E161</f>
        <v>202658.21769121801</v>
      </c>
      <c r="K161" s="22">
        <f t="shared" si="6"/>
        <v>190605.24956113039</v>
      </c>
      <c r="L161" s="22">
        <f>E161/E$4*Populations!F$4</f>
        <v>193102.21371740077</v>
      </c>
      <c r="M161" s="22">
        <f>F161/F$4*Populations!G$4</f>
        <v>195515.7906965102</v>
      </c>
      <c r="N161" s="22">
        <f>G161/G$4*Populations!H$4</f>
        <v>197883.5232225986</v>
      </c>
      <c r="O161" s="22">
        <f>H161/H$4*Populations!I$4</f>
        <v>200194.58146280539</v>
      </c>
      <c r="P161" s="22">
        <f>I161/I$4*Populations!J$4</f>
        <v>202484.30348791063</v>
      </c>
      <c r="R161" s="22">
        <f>L161/L$4*Quanta!B$14</f>
        <v>45039.577226861838</v>
      </c>
      <c r="S161" s="22">
        <f>M161/M$4*Quanta!J$14</f>
        <v>48758.555079428428</v>
      </c>
      <c r="T161" s="22">
        <f>N161/N$4*Quanta!K$14</f>
        <v>51347.612448747444</v>
      </c>
      <c r="U161" s="22">
        <f>O161/O$4*Quanta!L$14</f>
        <v>53906.830510294392</v>
      </c>
      <c r="V161" s="22">
        <f>P161/P$4*Quanta!M$14</f>
        <v>56576.24190202904</v>
      </c>
      <c r="X161" s="22">
        <f>K161/K$4*Quanta!B$14</f>
        <v>44789.609733643716</v>
      </c>
      <c r="Y161" s="22">
        <f>L161/L$4*Quanta!J$14</f>
        <v>48503.382254683238</v>
      </c>
      <c r="Z161" s="22">
        <f>M161/M$4*Quanta!K$14</f>
        <v>51098.185192059915</v>
      </c>
      <c r="AA161" s="22">
        <f>N161/N$4*Quanta!L$14</f>
        <v>53654.310992974024</v>
      </c>
      <c r="AB161" s="22">
        <f>O161/O$4*Quanta!M$14</f>
        <v>56319.033701961896</v>
      </c>
      <c r="AC161" s="22">
        <f>P161/P$4*Quanta!N$14</f>
        <v>59424.361757101171</v>
      </c>
      <c r="AE161" s="29">
        <f>Baselines!L161/X161-1</f>
        <v>1.7552338318028715E-2</v>
      </c>
    </row>
    <row r="162" spans="1:31" x14ac:dyDescent="0.2">
      <c r="A162" s="20" t="s">
        <v>337</v>
      </c>
      <c r="B162" s="20" t="s">
        <v>338</v>
      </c>
      <c r="D162" s="22">
        <v>445736.20207206125</v>
      </c>
      <c r="E162" s="22">
        <f>D162*Populations!F162/Populations!$E162</f>
        <v>452204.46811929764</v>
      </c>
      <c r="F162" s="22">
        <f>D162*Populations!G162/Populations!$E162</f>
        <v>458205.37856026151</v>
      </c>
      <c r="G162" s="22">
        <f>D162*Populations!H162/Populations!$E162</f>
        <v>464129.29178987164</v>
      </c>
      <c r="H162" s="22">
        <f>D162*Populations!I162/Populations!$E162</f>
        <v>469611.94612024381</v>
      </c>
      <c r="I162" s="22">
        <f>D162*Populations!J162/Populations!$E162</f>
        <v>474895.14621579967</v>
      </c>
      <c r="K162" s="22">
        <f t="shared" si="6"/>
        <v>445736.20207206125</v>
      </c>
      <c r="L162" s="22">
        <f>E162/E$4*Populations!F$4</f>
        <v>452107.82357957365</v>
      </c>
      <c r="M162" s="22">
        <f>F162/F$4*Populations!G$4</f>
        <v>458022.96541021508</v>
      </c>
      <c r="N162" s="22">
        <f>G162/G$4*Populations!H$4</f>
        <v>463862.33192369575</v>
      </c>
      <c r="O162" s="22">
        <f>H162/H$4*Populations!I$4</f>
        <v>469271.99910733051</v>
      </c>
      <c r="P162" s="22">
        <f>I162/I$4*Populations!J$4</f>
        <v>474487.60779002262</v>
      </c>
      <c r="R162" s="22">
        <f>L162/L$4*Quanta!B$14</f>
        <v>105450.60485314214</v>
      </c>
      <c r="S162" s="22">
        <f>M162/M$4*Quanta!J$14</f>
        <v>114223.70493472235</v>
      </c>
      <c r="T162" s="22">
        <f>N162/N$4*Quanta!K$14</f>
        <v>120364.86343735211</v>
      </c>
      <c r="U162" s="22">
        <f>O162/O$4*Quanta!L$14</f>
        <v>126361.89218640699</v>
      </c>
      <c r="V162" s="22">
        <f>P162/P$4*Quanta!M$14</f>
        <v>132576.82306938013</v>
      </c>
      <c r="X162" s="22">
        <f>K162/K$4*Quanta!B$14</f>
        <v>104741.87138566331</v>
      </c>
      <c r="Y162" s="22">
        <f>L162/L$4*Quanta!J$14</f>
        <v>113560.36870455055</v>
      </c>
      <c r="Z162" s="22">
        <f>M162/M$4*Quanta!K$14</f>
        <v>119704.61426860787</v>
      </c>
      <c r="AA162" s="22">
        <f>N162/N$4*Quanta!L$14</f>
        <v>125772.03705314784</v>
      </c>
      <c r="AB162" s="22">
        <f>O162/O$4*Quanta!M$14</f>
        <v>132016.2880533461</v>
      </c>
      <c r="AC162" s="22">
        <f>P162/P$4*Quanta!N$14</f>
        <v>139250.90868220953</v>
      </c>
      <c r="AE162" s="29">
        <f>Baselines!L162/X162-1</f>
        <v>9.8403826030128982E-3</v>
      </c>
    </row>
    <row r="163" spans="1:31" x14ac:dyDescent="0.2">
      <c r="A163" s="20" t="s">
        <v>339</v>
      </c>
      <c r="B163" s="20" t="s">
        <v>340</v>
      </c>
      <c r="D163" s="22">
        <v>202705.14701099368</v>
      </c>
      <c r="E163" s="22">
        <f>D163*Populations!F163/Populations!$E163</f>
        <v>205517.36572754852</v>
      </c>
      <c r="F163" s="22">
        <f>D163*Populations!G163/Populations!$E163</f>
        <v>208336.66944603447</v>
      </c>
      <c r="G163" s="22">
        <f>D163*Populations!H163/Populations!$E163</f>
        <v>211183.97219898354</v>
      </c>
      <c r="H163" s="22">
        <f>D163*Populations!I163/Populations!$E163</f>
        <v>214013.30193950952</v>
      </c>
      <c r="I163" s="22">
        <f>D163*Populations!J163/Populations!$E163</f>
        <v>216837.24752112894</v>
      </c>
      <c r="K163" s="22">
        <f t="shared" si="6"/>
        <v>202705.14701099368</v>
      </c>
      <c r="L163" s="22">
        <f>E163/E$4*Populations!F$4</f>
        <v>205473.44282847008</v>
      </c>
      <c r="M163" s="22">
        <f>F163/F$4*Populations!G$4</f>
        <v>208253.72989551403</v>
      </c>
      <c r="N163" s="22">
        <f>G163/G$4*Populations!H$4</f>
        <v>211062.50250087568</v>
      </c>
      <c r="O163" s="22">
        <f>H163/H$4*Populations!I$4</f>
        <v>213858.38002298016</v>
      </c>
      <c r="P163" s="22">
        <f>I163/I$4*Populations!J$4</f>
        <v>216651.1653697135</v>
      </c>
      <c r="R163" s="22">
        <f>L163/L$4*Quanta!B$14</f>
        <v>47925.069413681849</v>
      </c>
      <c r="S163" s="22">
        <f>M163/M$4*Quanta!J$14</f>
        <v>51935.19624902642</v>
      </c>
      <c r="T163" s="22">
        <f>N163/N$4*Quanta!K$14</f>
        <v>54767.346994760228</v>
      </c>
      <c r="U163" s="22">
        <f>O163/O$4*Quanta!L$14</f>
        <v>57586.111276677148</v>
      </c>
      <c r="V163" s="22">
        <f>P163/P$4*Quanta!M$14</f>
        <v>60534.611963367483</v>
      </c>
      <c r="X163" s="22">
        <f>K163/K$4*Quanta!B$14</f>
        <v>47632.919064547925</v>
      </c>
      <c r="Y163" s="22">
        <f>L163/L$4*Quanta!J$14</f>
        <v>51610.785546354513</v>
      </c>
      <c r="Z163" s="22">
        <f>M163/M$4*Quanta!K$14</f>
        <v>54427.254285851101</v>
      </c>
      <c r="AA163" s="22">
        <f>N163/N$4*Quanta!L$14</f>
        <v>57227.670923356971</v>
      </c>
      <c r="AB163" s="22">
        <f>O163/O$4*Quanta!M$14</f>
        <v>60162.953582232345</v>
      </c>
      <c r="AC163" s="22">
        <f>P163/P$4*Quanta!N$14</f>
        <v>63582.001193470634</v>
      </c>
      <c r="AE163" s="29">
        <f>Baselines!L163/X163-1</f>
        <v>2.4174816926022968E-2</v>
      </c>
    </row>
    <row r="164" spans="1:31" x14ac:dyDescent="0.2">
      <c r="A164" s="20" t="s">
        <v>341</v>
      </c>
      <c r="B164" s="20" t="s">
        <v>342</v>
      </c>
      <c r="D164" s="22">
        <v>387832.52084319555</v>
      </c>
      <c r="E164" s="22">
        <f>D164*Populations!F164/Populations!$E164</f>
        <v>396698.09923972969</v>
      </c>
      <c r="F164" s="22">
        <f>D164*Populations!G164/Populations!$E164</f>
        <v>404918.36186444812</v>
      </c>
      <c r="G164" s="22">
        <f>D164*Populations!H164/Populations!$E164</f>
        <v>412913.28224316455</v>
      </c>
      <c r="H164" s="22">
        <f>D164*Populations!I164/Populations!$E164</f>
        <v>420302.046864398</v>
      </c>
      <c r="I164" s="22">
        <f>D164*Populations!J164/Populations!$E164</f>
        <v>427349.1319238763</v>
      </c>
      <c r="K164" s="22">
        <f t="shared" si="6"/>
        <v>387832.52084319555</v>
      </c>
      <c r="L164" s="22">
        <f>E164/E$4*Populations!F$4</f>
        <v>396613.31744761282</v>
      </c>
      <c r="M164" s="22">
        <f>F164/F$4*Populations!G$4</f>
        <v>404757.16246052267</v>
      </c>
      <c r="N164" s="22">
        <f>G164/G$4*Populations!H$4</f>
        <v>412675.78101986361</v>
      </c>
      <c r="O164" s="22">
        <f>H164/H$4*Populations!I$4</f>
        <v>419997.79475468636</v>
      </c>
      <c r="P164" s="22">
        <f>I164/I$4*Populations!J$4</f>
        <v>426982.39582672046</v>
      </c>
      <c r="R164" s="22">
        <f>L164/L$4*Quanta!B$14</f>
        <v>92506.946432659854</v>
      </c>
      <c r="S164" s="22">
        <f>M164/M$4*Quanta!J$14</f>
        <v>100940.05363617321</v>
      </c>
      <c r="T164" s="22">
        <f>N164/N$4*Quanta!K$14</f>
        <v>107082.77134805027</v>
      </c>
      <c r="U164" s="22">
        <f>O164/O$4*Quanta!L$14</f>
        <v>113093.7199753569</v>
      </c>
      <c r="V164" s="22">
        <f>P164/P$4*Quanta!M$14</f>
        <v>119303.36770841475</v>
      </c>
      <c r="X164" s="22">
        <f>K164/K$4*Quanta!B$14</f>
        <v>91135.303411519286</v>
      </c>
      <c r="Y164" s="22">
        <f>L164/L$4*Quanta!J$14</f>
        <v>99621.267789360965</v>
      </c>
      <c r="Z164" s="22">
        <f>M164/M$4*Quanta!K$14</f>
        <v>105783.56035357114</v>
      </c>
      <c r="AA164" s="22">
        <f>N164/N$4*Quanta!L$14</f>
        <v>111893.27101883526</v>
      </c>
      <c r="AB164" s="22">
        <f>O164/O$4*Quanta!M$14</f>
        <v>118154.39651114414</v>
      </c>
      <c r="AC164" s="22">
        <f>P164/P$4*Quanta!N$14</f>
        <v>125309.25072439361</v>
      </c>
      <c r="AE164" s="29">
        <f>Baselines!L164/X164-1</f>
        <v>0.23079975661074581</v>
      </c>
    </row>
    <row r="165" spans="1:31" x14ac:dyDescent="0.2">
      <c r="A165" s="20" t="s">
        <v>343</v>
      </c>
      <c r="B165" s="20" t="s">
        <v>344</v>
      </c>
      <c r="D165" s="22">
        <v>354282.9545796063</v>
      </c>
      <c r="E165" s="22">
        <f>D165*Populations!F165/Populations!$E165</f>
        <v>358854.09630898922</v>
      </c>
      <c r="F165" s="22">
        <f>D165*Populations!G165/Populations!$E165</f>
        <v>363214.49050872558</v>
      </c>
      <c r="G165" s="22">
        <f>D165*Populations!H165/Populations!$E165</f>
        <v>367650.18899465265</v>
      </c>
      <c r="H165" s="22">
        <f>D165*Populations!I165/Populations!$E165</f>
        <v>371904.48972124851</v>
      </c>
      <c r="I165" s="22">
        <f>D165*Populations!J165/Populations!$E165</f>
        <v>376103.11042554828</v>
      </c>
      <c r="K165" s="22">
        <f t="shared" si="6"/>
        <v>354282.9545796063</v>
      </c>
      <c r="L165" s="22">
        <f>E165/E$4*Populations!F$4</f>
        <v>358777.40248703276</v>
      </c>
      <c r="M165" s="22">
        <f>F165/F$4*Populations!G$4</f>
        <v>363069.89356059633</v>
      </c>
      <c r="N165" s="22">
        <f>G165/G$4*Populations!H$4</f>
        <v>367438.72239043325</v>
      </c>
      <c r="O165" s="22">
        <f>H165/H$4*Populations!I$4</f>
        <v>371635.27208014234</v>
      </c>
      <c r="P165" s="22">
        <f>I165/I$4*Populations!J$4</f>
        <v>375780.35187395208</v>
      </c>
      <c r="R165" s="22">
        <f>L165/L$4*Quanta!B$14</f>
        <v>83682.01594113301</v>
      </c>
      <c r="S165" s="22">
        <f>M165/M$4*Quanta!J$14</f>
        <v>90543.906145850415</v>
      </c>
      <c r="T165" s="22">
        <f>N165/N$4*Quanta!K$14</f>
        <v>95344.477441627707</v>
      </c>
      <c r="U165" s="22">
        <f>O165/O$4*Quanta!L$14</f>
        <v>100071.0382732985</v>
      </c>
      <c r="V165" s="22">
        <f>P165/P$4*Quanta!M$14</f>
        <v>104996.97864688881</v>
      </c>
      <c r="X165" s="22">
        <f>K165/K$4*Quanta!B$14</f>
        <v>83251.617190184392</v>
      </c>
      <c r="Y165" s="22">
        <f>L165/L$4*Quanta!J$14</f>
        <v>90117.64889779083</v>
      </c>
      <c r="Z165" s="22">
        <f>M165/M$4*Quanta!K$14</f>
        <v>94888.564206144074</v>
      </c>
      <c r="AA165" s="22">
        <f>N165/N$4*Quanta!L$14</f>
        <v>99627.655506317096</v>
      </c>
      <c r="AB165" s="22">
        <f>O165/O$4*Quanta!M$14</f>
        <v>104548.980597699</v>
      </c>
      <c r="AC165" s="22">
        <f>P165/P$4*Quanta!N$14</f>
        <v>110282.65987196261</v>
      </c>
      <c r="AE165" s="29">
        <f>Baselines!L165/X165-1</f>
        <v>1.5476067631707835E-3</v>
      </c>
    </row>
    <row r="166" spans="1:31" x14ac:dyDescent="0.2">
      <c r="A166" s="20" t="s">
        <v>345</v>
      </c>
      <c r="B166" s="20" t="s">
        <v>346</v>
      </c>
      <c r="D166" s="22">
        <v>414109.29775096138</v>
      </c>
      <c r="E166" s="22">
        <f>D166*Populations!F166/Populations!$E166</f>
        <v>418413.64548282337</v>
      </c>
      <c r="F166" s="22">
        <f>D166*Populations!G166/Populations!$E166</f>
        <v>422454.56942636368</v>
      </c>
      <c r="G166" s="22">
        <f>D166*Populations!H166/Populations!$E166</f>
        <v>426482.27854911023</v>
      </c>
      <c r="H166" s="22">
        <f>D166*Populations!I166/Populations!$E166</f>
        <v>430260.33258768328</v>
      </c>
      <c r="I166" s="22">
        <f>D166*Populations!J166/Populations!$E166</f>
        <v>433892.09087885893</v>
      </c>
      <c r="K166" s="22">
        <f t="shared" si="6"/>
        <v>414109.29775096138</v>
      </c>
      <c r="L166" s="22">
        <f>E166/E$4*Populations!F$4</f>
        <v>418324.22267293802</v>
      </c>
      <c r="M166" s="22">
        <f>F166/F$4*Populations!G$4</f>
        <v>422286.38879740046</v>
      </c>
      <c r="N166" s="22">
        <f>G166/G$4*Populations!H$4</f>
        <v>426236.97265262436</v>
      </c>
      <c r="O166" s="22">
        <f>H166/H$4*Populations!I$4</f>
        <v>429948.87178255123</v>
      </c>
      <c r="P166" s="22">
        <f>I166/I$4*Populations!J$4</f>
        <v>433519.73984288197</v>
      </c>
      <c r="R166" s="22">
        <f>L166/L$4*Quanta!B$14</f>
        <v>97570.844840329926</v>
      </c>
      <c r="S166" s="22">
        <f>M166/M$4*Quanta!J$14</f>
        <v>105311.56626337135</v>
      </c>
      <c r="T166" s="22">
        <f>N166/N$4*Quanta!K$14</f>
        <v>110601.68389297646</v>
      </c>
      <c r="U166" s="22">
        <f>O166/O$4*Quanta!L$14</f>
        <v>115773.26813703209</v>
      </c>
      <c r="V166" s="22">
        <f>P166/P$4*Quanta!M$14</f>
        <v>121129.97031456303</v>
      </c>
      <c r="X166" s="22">
        <f>K166/K$4*Quanta!B$14</f>
        <v>97309.984253031958</v>
      </c>
      <c r="Y166" s="22">
        <f>L166/L$4*Quanta!J$14</f>
        <v>105074.60938999252</v>
      </c>
      <c r="Z166" s="22">
        <f>M166/M$4*Quanta!K$14</f>
        <v>110364.83560732129</v>
      </c>
      <c r="AA166" s="22">
        <f>N166/N$4*Quanta!L$14</f>
        <v>115570.26434020932</v>
      </c>
      <c r="AB166" s="22">
        <f>O166/O$4*Quanta!M$14</f>
        <v>120953.84811671752</v>
      </c>
      <c r="AC166" s="22">
        <f>P166/P$4*Quanta!N$14</f>
        <v>127227.80682506536</v>
      </c>
      <c r="AE166" s="29">
        <f>Baselines!L166/X166-1</f>
        <v>6.3855819512048662E-4</v>
      </c>
    </row>
    <row r="167" spans="1:31" x14ac:dyDescent="0.2">
      <c r="A167" s="20" t="s">
        <v>347</v>
      </c>
      <c r="B167" s="20" t="s">
        <v>348</v>
      </c>
      <c r="D167" s="22">
        <v>292283.99551561824</v>
      </c>
      <c r="E167" s="22">
        <f>D167*Populations!F167/Populations!$E167</f>
        <v>293760.07880941289</v>
      </c>
      <c r="F167" s="22">
        <f>D167*Populations!G167/Populations!$E167</f>
        <v>294963.77886059036</v>
      </c>
      <c r="G167" s="22">
        <f>D167*Populations!H167/Populations!$E167</f>
        <v>296312.21558065619</v>
      </c>
      <c r="H167" s="22">
        <f>D167*Populations!I167/Populations!$E167</f>
        <v>297431.42012453952</v>
      </c>
      <c r="I167" s="22">
        <f>D167*Populations!J167/Populations!$E167</f>
        <v>298541.03524821397</v>
      </c>
      <c r="K167" s="22">
        <f t="shared" si="6"/>
        <v>292283.99551561824</v>
      </c>
      <c r="L167" s="22">
        <f>E167/E$4*Populations!F$4</f>
        <v>293697.29679462238</v>
      </c>
      <c r="M167" s="22">
        <f>F167/F$4*Populations!G$4</f>
        <v>294846.35275742976</v>
      </c>
      <c r="N167" s="22">
        <f>G167/G$4*Populations!H$4</f>
        <v>296141.78145633568</v>
      </c>
      <c r="O167" s="22">
        <f>H167/H$4*Populations!I$4</f>
        <v>297216.11273371772</v>
      </c>
      <c r="P167" s="22">
        <f>I167/I$4*Populations!J$4</f>
        <v>298284.83776019077</v>
      </c>
      <c r="R167" s="22">
        <f>L167/L$4*Quanta!B$14</f>
        <v>68502.591584272232</v>
      </c>
      <c r="S167" s="22">
        <f>M167/M$4*Quanta!J$14</f>
        <v>73530.030897644159</v>
      </c>
      <c r="T167" s="22">
        <f>N167/N$4*Quanta!K$14</f>
        <v>76844.060467814721</v>
      </c>
      <c r="U167" s="22">
        <f>O167/O$4*Quanta!L$14</f>
        <v>80032.029323639974</v>
      </c>
      <c r="V167" s="22">
        <f>P167/P$4*Quanta!M$14</f>
        <v>83343.917756250245</v>
      </c>
      <c r="X167" s="22">
        <f>K167/K$4*Quanta!B$14</f>
        <v>68682.715301269855</v>
      </c>
      <c r="Y167" s="22">
        <f>L167/L$4*Quanta!J$14</f>
        <v>73770.838662907845</v>
      </c>
      <c r="Z167" s="22">
        <f>M167/M$4*Quanta!K$14</f>
        <v>77058.295305615378</v>
      </c>
      <c r="AA167" s="22">
        <f>N167/N$4*Quanta!L$14</f>
        <v>80296.140787819779</v>
      </c>
      <c r="AB167" s="22">
        <f>O167/O$4*Quanta!M$14</f>
        <v>83613.273383856882</v>
      </c>
      <c r="AC167" s="22">
        <f>P167/P$4*Quanta!N$14</f>
        <v>87539.55640209961</v>
      </c>
      <c r="AE167" s="29">
        <f>Baselines!L167/X167-1</f>
        <v>2.0476163601203412E-2</v>
      </c>
    </row>
    <row r="168" spans="1:31" x14ac:dyDescent="0.2">
      <c r="A168" s="20" t="s">
        <v>351</v>
      </c>
      <c r="B168" s="20" t="s">
        <v>352</v>
      </c>
      <c r="D168" s="22">
        <v>128014.84543266718</v>
      </c>
      <c r="E168" s="22">
        <f>D168*Populations!F168/Populations!$E168</f>
        <v>129390.59759059783</v>
      </c>
      <c r="F168" s="22">
        <f>D168*Populations!G168/Populations!$E168</f>
        <v>130762.94206107179</v>
      </c>
      <c r="G168" s="22">
        <f>D168*Populations!H168/Populations!$E168</f>
        <v>132124.02939805776</v>
      </c>
      <c r="H168" s="22">
        <f>D168*Populations!I168/Populations!$E168</f>
        <v>133485.40672903988</v>
      </c>
      <c r="I168" s="22">
        <f>D168*Populations!J168/Populations!$E168</f>
        <v>134836.45882894876</v>
      </c>
      <c r="K168" s="22">
        <f t="shared" si="6"/>
        <v>128014.84543266718</v>
      </c>
      <c r="L168" s="22">
        <f>E168/E$4*Populations!F$4</f>
        <v>129362.94440353232</v>
      </c>
      <c r="M168" s="22">
        <f>F168/F$4*Populations!G$4</f>
        <v>130710.88488041266</v>
      </c>
      <c r="N168" s="22">
        <f>G168/G$4*Populations!H$4</f>
        <v>132048.03373514515</v>
      </c>
      <c r="O168" s="22">
        <f>H168/H$4*Populations!I$4</f>
        <v>133388.77808562494</v>
      </c>
      <c r="P168" s="22">
        <f>I168/I$4*Populations!J$4</f>
        <v>134720.74688999471</v>
      </c>
      <c r="R168" s="22">
        <f>L168/L$4*Quanta!B$14</f>
        <v>30172.89244174054</v>
      </c>
      <c r="S168" s="22">
        <f>M168/M$4*Quanta!J$14</f>
        <v>32597.233487986432</v>
      </c>
      <c r="T168" s="22">
        <f>N168/N$4*Quanta!K$14</f>
        <v>34264.354861036933</v>
      </c>
      <c r="U168" s="22">
        <f>O168/O$4*Quanta!L$14</f>
        <v>35917.886486717958</v>
      </c>
      <c r="V168" s="22">
        <f>P168/P$4*Quanta!M$14</f>
        <v>37642.392195232256</v>
      </c>
      <c r="X168" s="22">
        <f>K168/K$4*Quanta!B$14</f>
        <v>30081.726396538612</v>
      </c>
      <c r="Y168" s="22">
        <f>L168/L$4*Quanta!J$14</f>
        <v>32493.363080645275</v>
      </c>
      <c r="Z168" s="22">
        <f>M168/M$4*Quanta!K$14</f>
        <v>34161.378876067254</v>
      </c>
      <c r="AA168" s="22">
        <f>N168/N$4*Quanta!L$14</f>
        <v>35803.618980779756</v>
      </c>
      <c r="AB168" s="22">
        <f>O168/O$4*Quanta!M$14</f>
        <v>37525.126971848433</v>
      </c>
      <c r="AC168" s="22">
        <f>P168/P$4*Quanta!N$14</f>
        <v>39537.358014794911</v>
      </c>
      <c r="AE168" s="29">
        <f>Baselines!L168/X168-1</f>
        <v>-7.9026217893663819E-2</v>
      </c>
    </row>
    <row r="169" spans="1:31" x14ac:dyDescent="0.2">
      <c r="A169" s="20" t="s">
        <v>354</v>
      </c>
      <c r="B169" s="20" t="s">
        <v>355</v>
      </c>
      <c r="D169" s="22">
        <v>178689.42618253885</v>
      </c>
      <c r="E169" s="22">
        <f>D169*Populations!F169/Populations!$E169</f>
        <v>180609.42149655716</v>
      </c>
      <c r="F169" s="22">
        <f>D169*Populations!G169/Populations!$E169</f>
        <v>182500.58654390086</v>
      </c>
      <c r="G169" s="22">
        <f>D169*Populations!H169/Populations!$E169</f>
        <v>184372.21042007505</v>
      </c>
      <c r="H169" s="22">
        <f>D169*Populations!I169/Populations!$E169</f>
        <v>186194.82999243436</v>
      </c>
      <c r="I169" s="22">
        <f>D169*Populations!J169/Populations!$E169</f>
        <v>188041.66705941295</v>
      </c>
      <c r="K169" s="22">
        <f t="shared" si="6"/>
        <v>178689.42618253885</v>
      </c>
      <c r="L169" s="22">
        <f>E169/E$4*Populations!F$4</f>
        <v>180570.82189031498</v>
      </c>
      <c r="M169" s="22">
        <f>F169/F$4*Populations!G$4</f>
        <v>182427.93242757121</v>
      </c>
      <c r="N169" s="22">
        <f>G169/G$4*Populations!H$4</f>
        <v>184266.16242549472</v>
      </c>
      <c r="O169" s="22">
        <f>H169/H$4*Populations!I$4</f>
        <v>186060.04556712587</v>
      </c>
      <c r="P169" s="22">
        <f>I169/I$4*Populations!J$4</f>
        <v>187880.29626928267</v>
      </c>
      <c r="R169" s="22">
        <f>L169/L$4*Quanta!B$14</f>
        <v>42116.728342373695</v>
      </c>
      <c r="S169" s="22">
        <f>M169/M$4*Quanta!J$14</f>
        <v>45494.649611719295</v>
      </c>
      <c r="T169" s="22">
        <f>N169/N$4*Quanta!K$14</f>
        <v>47814.124903157775</v>
      </c>
      <c r="U169" s="22">
        <f>O169/O$4*Quanta!L$14</f>
        <v>50100.793277405392</v>
      </c>
      <c r="V169" s="22">
        <f>P169/P$4*Quanta!M$14</f>
        <v>52495.728840484961</v>
      </c>
      <c r="X169" s="22">
        <f>K169/K$4*Quanta!B$14</f>
        <v>41989.555275484767</v>
      </c>
      <c r="Y169" s="22">
        <f>L169/L$4*Quanta!J$14</f>
        <v>45355.749318367583</v>
      </c>
      <c r="Z169" s="22">
        <f>M169/M$4*Quanta!K$14</f>
        <v>47677.664510782721</v>
      </c>
      <c r="AA169" s="22">
        <f>N169/N$4*Quanta!L$14</f>
        <v>49962.0879154141</v>
      </c>
      <c r="AB169" s="22">
        <f>O169/O$4*Quanta!M$14</f>
        <v>52342.685303050486</v>
      </c>
      <c r="AC169" s="22">
        <f>P169/P$4*Quanta!N$14</f>
        <v>55138.430486804558</v>
      </c>
      <c r="AE169" s="29">
        <f>Baselines!L169/X169-1</f>
        <v>0.13042668985043737</v>
      </c>
    </row>
    <row r="170" spans="1:31" x14ac:dyDescent="0.2">
      <c r="A170" s="20" t="s">
        <v>356</v>
      </c>
      <c r="B170" s="20" t="s">
        <v>357</v>
      </c>
      <c r="D170" s="22">
        <v>121416.18309802162</v>
      </c>
      <c r="E170" s="22">
        <f>D170*Populations!F170/Populations!$E170</f>
        <v>122617.90967836449</v>
      </c>
      <c r="F170" s="22">
        <f>D170*Populations!G170/Populations!$E170</f>
        <v>123773.67966236643</v>
      </c>
      <c r="G170" s="22">
        <f>D170*Populations!H170/Populations!$E170</f>
        <v>124965.17641543606</v>
      </c>
      <c r="H170" s="22">
        <f>D170*Populations!I170/Populations!$E170</f>
        <v>126136.72540454437</v>
      </c>
      <c r="I170" s="22">
        <f>D170*Populations!J170/Populations!$E170</f>
        <v>127323.39423982539</v>
      </c>
      <c r="K170" s="22">
        <f t="shared" si="6"/>
        <v>121416.18309802162</v>
      </c>
      <c r="L170" s="22">
        <f>E170/E$4*Populations!F$4</f>
        <v>122591.70394118532</v>
      </c>
      <c r="M170" s="22">
        <f>F170/F$4*Populations!G$4</f>
        <v>123724.40493130371</v>
      </c>
      <c r="N170" s="22">
        <f>G170/G$4*Populations!H$4</f>
        <v>124893.29841212397</v>
      </c>
      <c r="O170" s="22">
        <f>H170/H$4*Populations!I$4</f>
        <v>126045.41639212637</v>
      </c>
      <c r="P170" s="22">
        <f>I170/I$4*Populations!J$4</f>
        <v>127214.1297504606</v>
      </c>
      <c r="R170" s="22">
        <f>L170/L$4*Quanta!B$14</f>
        <v>28593.553697484356</v>
      </c>
      <c r="S170" s="22">
        <f>M170/M$4*Quanta!J$14</f>
        <v>30854.915559616511</v>
      </c>
      <c r="T170" s="22">
        <f>N170/N$4*Quanta!K$14</f>
        <v>32407.815364685881</v>
      </c>
      <c r="U170" s="22">
        <f>O170/O$4*Quanta!L$14</f>
        <v>33940.523506687634</v>
      </c>
      <c r="V170" s="22">
        <f>P170/P$4*Quanta!M$14</f>
        <v>35544.964494237371</v>
      </c>
      <c r="X170" s="22">
        <f>K170/K$4*Quanta!B$14</f>
        <v>28531.131586514344</v>
      </c>
      <c r="Y170" s="22">
        <f>L170/L$4*Quanta!J$14</f>
        <v>30792.564015937303</v>
      </c>
      <c r="Z170" s="22">
        <f>M170/M$4*Quanta!K$14</f>
        <v>32335.457578312176</v>
      </c>
      <c r="AA170" s="22">
        <f>N170/N$4*Quanta!L$14</f>
        <v>33863.677808103312</v>
      </c>
      <c r="AB170" s="22">
        <f>O170/O$4*Quanta!M$14</f>
        <v>35459.281674338818</v>
      </c>
      <c r="AC170" s="22">
        <f>P170/P$4*Quanta!N$14</f>
        <v>37334.3431401216</v>
      </c>
      <c r="AE170" s="29">
        <f>Baselines!L170/X170-1</f>
        <v>-5.3055952801617678E-2</v>
      </c>
    </row>
    <row r="171" spans="1:31" x14ac:dyDescent="0.2">
      <c r="A171" s="20" t="s">
        <v>359</v>
      </c>
      <c r="B171" s="20" t="s">
        <v>360</v>
      </c>
      <c r="D171" s="22">
        <v>357388.29114571458</v>
      </c>
      <c r="E171" s="22">
        <f>D171*Populations!F171/Populations!$E171</f>
        <v>360071.02259398799</v>
      </c>
      <c r="F171" s="22">
        <f>D171*Populations!G171/Populations!$E171</f>
        <v>362602.24197420006</v>
      </c>
      <c r="G171" s="22">
        <f>D171*Populations!H171/Populations!$E171</f>
        <v>365161.21229576197</v>
      </c>
      <c r="H171" s="22">
        <f>D171*Populations!I171/Populations!$E171</f>
        <v>367497.35268599476</v>
      </c>
      <c r="I171" s="22">
        <f>D171*Populations!J171/Populations!$E171</f>
        <v>369714.55593781156</v>
      </c>
      <c r="K171" s="22">
        <f t="shared" si="6"/>
        <v>357388.29114571458</v>
      </c>
      <c r="L171" s="22">
        <f>E171/E$4*Populations!F$4</f>
        <v>359994.06869215844</v>
      </c>
      <c r="M171" s="22">
        <f>F171/F$4*Populations!G$4</f>
        <v>362457.88876433542</v>
      </c>
      <c r="N171" s="22">
        <f>G171/G$4*Populations!H$4</f>
        <v>364951.177311779</v>
      </c>
      <c r="O171" s="22">
        <f>H171/H$4*Populations!I$4</f>
        <v>367231.32532376249</v>
      </c>
      <c r="P171" s="22">
        <f>I171/I$4*Populations!J$4</f>
        <v>369397.27982051624</v>
      </c>
      <c r="R171" s="22">
        <f>L171/L$4*Quanta!B$14</f>
        <v>83965.793793546793</v>
      </c>
      <c r="S171" s="22">
        <f>M171/M$4*Quanta!J$14</f>
        <v>90391.281800466037</v>
      </c>
      <c r="T171" s="22">
        <f>N171/N$4*Quanta!K$14</f>
        <v>94698.999240272649</v>
      </c>
      <c r="U171" s="22">
        <f>O171/O$4*Quanta!L$14</f>
        <v>98885.177948619166</v>
      </c>
      <c r="V171" s="22">
        <f>P171/P$4*Quanta!M$14</f>
        <v>103213.48124806535</v>
      </c>
      <c r="X171" s="22">
        <f>K171/K$4*Quanta!B$14</f>
        <v>83981.328534482906</v>
      </c>
      <c r="Y171" s="22">
        <f>L171/L$4*Quanta!J$14</f>
        <v>90423.250914916993</v>
      </c>
      <c r="Z171" s="22">
        <f>M171/M$4*Quanta!K$14</f>
        <v>94728.616335405022</v>
      </c>
      <c r="AA171" s="22">
        <f>N171/N$4*Quanta!L$14</f>
        <v>98953.180365155291</v>
      </c>
      <c r="AB171" s="22">
        <f>O171/O$4*Quanta!M$14</f>
        <v>103310.05582769826</v>
      </c>
      <c r="AC171" s="22">
        <f>P171/P$4*Quanta!N$14</f>
        <v>108409.37894948527</v>
      </c>
      <c r="AE171" s="29">
        <f>Baselines!L171/X171-1</f>
        <v>-1.3966750187566213E-4</v>
      </c>
    </row>
    <row r="172" spans="1:31" x14ac:dyDescent="0.2">
      <c r="A172" s="20" t="s">
        <v>361</v>
      </c>
      <c r="B172" s="20" t="s">
        <v>362</v>
      </c>
      <c r="D172" s="22">
        <v>208680.99498811481</v>
      </c>
      <c r="E172" s="22">
        <f>D172*Populations!F172/Populations!$E172</f>
        <v>209902.60382858067</v>
      </c>
      <c r="F172" s="22">
        <f>D172*Populations!G172/Populations!$E172</f>
        <v>211072.5784656438</v>
      </c>
      <c r="G172" s="22">
        <f>D172*Populations!H172/Populations!$E172</f>
        <v>212295.81730746865</v>
      </c>
      <c r="H172" s="22">
        <f>D172*Populations!I172/Populations!$E172</f>
        <v>213404.60206397029</v>
      </c>
      <c r="I172" s="22">
        <f>D172*Populations!J172/Populations!$E172</f>
        <v>214513.3755010181</v>
      </c>
      <c r="K172" s="22">
        <f t="shared" si="6"/>
        <v>208680.99498811481</v>
      </c>
      <c r="L172" s="22">
        <f>E172/E$4*Populations!F$4</f>
        <v>209857.74372222603</v>
      </c>
      <c r="M172" s="22">
        <f>F172/F$4*Populations!G$4</f>
        <v>210988.54974025581</v>
      </c>
      <c r="N172" s="22">
        <f>G172/G$4*Populations!H$4</f>
        <v>212173.70809354779</v>
      </c>
      <c r="O172" s="22">
        <f>H172/H$4*Populations!I$4</f>
        <v>213250.1207787029</v>
      </c>
      <c r="P172" s="22">
        <f>I172/I$4*Populations!J$4</f>
        <v>214329.28761539445</v>
      </c>
      <c r="R172" s="22">
        <f>L172/L$4*Quanta!B$14</f>
        <v>48947.673219659482</v>
      </c>
      <c r="S172" s="22">
        <f>M172/M$4*Quanta!J$14</f>
        <v>52617.217192486394</v>
      </c>
      <c r="T172" s="22">
        <f>N172/N$4*Quanta!K$14</f>
        <v>55055.68709096533</v>
      </c>
      <c r="U172" s="22">
        <f>O172/O$4*Quanta!L$14</f>
        <v>57422.323986591742</v>
      </c>
      <c r="V172" s="22">
        <f>P172/P$4*Quanta!M$14</f>
        <v>59885.854922784645</v>
      </c>
      <c r="X172" s="22">
        <f>K172/K$4*Quanta!B$14</f>
        <v>49037.161074351534</v>
      </c>
      <c r="Y172" s="22">
        <f>L172/L$4*Quanta!J$14</f>
        <v>52712.033523141588</v>
      </c>
      <c r="Z172" s="22">
        <f>M172/M$4*Quanta!K$14</f>
        <v>55142.001316746697</v>
      </c>
      <c r="AA172" s="22">
        <f>N172/N$4*Quanta!L$14</f>
        <v>57528.964176455636</v>
      </c>
      <c r="AB172" s="22">
        <f>O172/O$4*Quanta!M$14</f>
        <v>59991.837198223991</v>
      </c>
      <c r="AC172" s="22">
        <f>P172/P$4*Quanta!N$14</f>
        <v>62900.584899705136</v>
      </c>
      <c r="AE172" s="29">
        <f>Baselines!L172/X172-1</f>
        <v>-6.7923873144125069E-2</v>
      </c>
    </row>
    <row r="173" spans="1:31" x14ac:dyDescent="0.2">
      <c r="A173" s="20" t="s">
        <v>363</v>
      </c>
      <c r="B173" s="20" t="s">
        <v>364</v>
      </c>
      <c r="D173" s="22">
        <v>288798.68564331636</v>
      </c>
      <c r="E173" s="22">
        <f>D173*Populations!F173/Populations!$E173</f>
        <v>290469.85407075431</v>
      </c>
      <c r="F173" s="22">
        <f>D173*Populations!G173/Populations!$E173</f>
        <v>292192.93118665845</v>
      </c>
      <c r="G173" s="22">
        <f>D173*Populations!H173/Populations!$E173</f>
        <v>293956.80143887352</v>
      </c>
      <c r="H173" s="22">
        <f>D173*Populations!I173/Populations!$E173</f>
        <v>295715.57098221802</v>
      </c>
      <c r="I173" s="22">
        <f>D173*Populations!J173/Populations!$E173</f>
        <v>297532.03664287535</v>
      </c>
      <c r="K173" s="22">
        <f t="shared" si="6"/>
        <v>288798.68564331636</v>
      </c>
      <c r="L173" s="22">
        <f>E173/E$4*Populations!F$4</f>
        <v>290407.77523843513</v>
      </c>
      <c r="M173" s="22">
        <f>F173/F$4*Populations!G$4</f>
        <v>292076.60816756485</v>
      </c>
      <c r="N173" s="22">
        <f>G173/G$4*Populations!H$4</f>
        <v>293787.72211170802</v>
      </c>
      <c r="O173" s="22">
        <f>H173/H$4*Populations!I$4</f>
        <v>295501.50567604799</v>
      </c>
      <c r="P173" s="22">
        <f>I173/I$4*Populations!J$4</f>
        <v>297276.70504220965</v>
      </c>
      <c r="R173" s="22">
        <f>L173/L$4*Quanta!B$14</f>
        <v>67735.336474570853</v>
      </c>
      <c r="S173" s="22">
        <f>M173/M$4*Quanta!J$14</f>
        <v>72839.300273484463</v>
      </c>
      <c r="T173" s="22">
        <f>N173/N$4*Quanta!K$14</f>
        <v>76233.219681574425</v>
      </c>
      <c r="U173" s="22">
        <f>O173/O$4*Quanta!L$14</f>
        <v>79570.333350781031</v>
      </c>
      <c r="V173" s="22">
        <f>P173/P$4*Quanta!M$14</f>
        <v>83062.234882371296</v>
      </c>
      <c r="X173" s="22">
        <f>K173/K$4*Quanta!B$14</f>
        <v>67863.715460810854</v>
      </c>
      <c r="Y173" s="22">
        <f>L173/L$4*Quanta!J$14</f>
        <v>72944.577179917949</v>
      </c>
      <c r="Z173" s="22">
        <f>M173/M$4*Quanta!K$14</f>
        <v>76334.420668771796</v>
      </c>
      <c r="AA173" s="22">
        <f>N173/N$4*Quanta!L$14</f>
        <v>79657.859084949101</v>
      </c>
      <c r="AB173" s="22">
        <f>O173/O$4*Quanta!M$14</f>
        <v>83130.917607986557</v>
      </c>
      <c r="AC173" s="22">
        <f>P173/P$4*Quanta!N$14</f>
        <v>87243.69325468257</v>
      </c>
      <c r="AE173" s="29">
        <f>Baselines!L173/X173-1</f>
        <v>7.3514040252734558E-2</v>
      </c>
    </row>
    <row r="174" spans="1:31" x14ac:dyDescent="0.2">
      <c r="A174" s="20" t="s">
        <v>365</v>
      </c>
      <c r="B174" s="20" t="s">
        <v>366</v>
      </c>
      <c r="D174" s="22">
        <v>484375.25441543903</v>
      </c>
      <c r="E174" s="22">
        <f>D174*Populations!F174/Populations!$E174</f>
        <v>488318.33332971582</v>
      </c>
      <c r="F174" s="22">
        <f>D174*Populations!G174/Populations!$E174</f>
        <v>492232.14323604066</v>
      </c>
      <c r="G174" s="22">
        <f>D174*Populations!H174/Populations!$E174</f>
        <v>496209.1848974094</v>
      </c>
      <c r="H174" s="22">
        <f>D174*Populations!I174/Populations!$E174</f>
        <v>500198.46647035453</v>
      </c>
      <c r="I174" s="22">
        <f>D174*Populations!J174/Populations!$E174</f>
        <v>504261.15868021495</v>
      </c>
      <c r="K174" s="22">
        <f t="shared" si="6"/>
        <v>484375.25441543903</v>
      </c>
      <c r="L174" s="22">
        <f>E174/E$4*Populations!F$4</f>
        <v>488213.97058257245</v>
      </c>
      <c r="M174" s="22">
        <f>F174/F$4*Populations!G$4</f>
        <v>492036.18391298794</v>
      </c>
      <c r="N174" s="22">
        <f>G174/G$4*Populations!H$4</f>
        <v>495923.77318145282</v>
      </c>
      <c r="O174" s="22">
        <f>H174/H$4*Populations!I$4</f>
        <v>499836.37820589449</v>
      </c>
      <c r="P174" s="22">
        <f>I174/I$4*Populations!J$4</f>
        <v>503828.41936833394</v>
      </c>
      <c r="R174" s="22">
        <f>L174/L$4*Quanta!B$14</f>
        <v>113872.08053174775</v>
      </c>
      <c r="S174" s="22">
        <f>M174/M$4*Quanta!J$14</f>
        <v>122706.06526934306</v>
      </c>
      <c r="T174" s="22">
        <f>N174/N$4*Quanta!K$14</f>
        <v>128684.29515880828</v>
      </c>
      <c r="U174" s="22">
        <f>O174/O$4*Quanta!L$14</f>
        <v>134592.02904465553</v>
      </c>
      <c r="V174" s="22">
        <f>P174/P$4*Quanta!M$14</f>
        <v>140774.95410898194</v>
      </c>
      <c r="X174" s="22">
        <f>K174/K$4*Quanta!B$14</f>
        <v>113821.51677277884</v>
      </c>
      <c r="Y174" s="22">
        <f>L174/L$4*Quanta!J$14</f>
        <v>122629.50476527521</v>
      </c>
      <c r="Z174" s="22">
        <f>M174/M$4*Quanta!K$14</f>
        <v>128593.99211293002</v>
      </c>
      <c r="AA174" s="22">
        <f>N174/N$4*Quanta!L$14</f>
        <v>134465.20418557039</v>
      </c>
      <c r="AB174" s="22">
        <f>O174/O$4*Quanta!M$14</f>
        <v>140614.7040741682</v>
      </c>
      <c r="AC174" s="22">
        <f>P174/P$4*Quanta!N$14</f>
        <v>147861.7440479277</v>
      </c>
      <c r="AE174" s="29">
        <f>Baselines!L174/X174-1</f>
        <v>3.9863352397673246E-4</v>
      </c>
    </row>
    <row r="175" spans="1:31" x14ac:dyDescent="0.2">
      <c r="A175" s="20" t="s">
        <v>367</v>
      </c>
      <c r="B175" s="20" t="s">
        <v>368</v>
      </c>
      <c r="D175" s="22">
        <v>129373.68338101139</v>
      </c>
      <c r="E175" s="22">
        <f>D175*Populations!F175/Populations!$E175</f>
        <v>130823.69136994949</v>
      </c>
      <c r="F175" s="22">
        <f>D175*Populations!G175/Populations!$E175</f>
        <v>132222.95846824162</v>
      </c>
      <c r="G175" s="22">
        <f>D175*Populations!H175/Populations!$E175</f>
        <v>133621.90412160975</v>
      </c>
      <c r="H175" s="22">
        <f>D175*Populations!I175/Populations!$E175</f>
        <v>134971.4559466932</v>
      </c>
      <c r="I175" s="22">
        <f>D175*Populations!J175/Populations!$E175</f>
        <v>136299.13332907125</v>
      </c>
      <c r="K175" s="22">
        <f t="shared" si="6"/>
        <v>129373.68338101139</v>
      </c>
      <c r="L175" s="22">
        <f>E175/E$4*Populations!F$4</f>
        <v>130795.73190398044</v>
      </c>
      <c r="M175" s="22">
        <f>F175/F$4*Populations!G$4</f>
        <v>132170.32004998813</v>
      </c>
      <c r="N175" s="22">
        <f>G175/G$4*Populations!H$4</f>
        <v>133545.04690472325</v>
      </c>
      <c r="O175" s="22">
        <f>H175/H$4*Populations!I$4</f>
        <v>134873.75156830865</v>
      </c>
      <c r="P175" s="22">
        <f>I175/I$4*Populations!J$4</f>
        <v>136182.16617395432</v>
      </c>
      <c r="R175" s="22">
        <f>L175/L$4*Quanta!B$14</f>
        <v>30507.078891671958</v>
      </c>
      <c r="S175" s="22">
        <f>M175/M$4*Quanta!J$14</f>
        <v>32961.193605208166</v>
      </c>
      <c r="T175" s="22">
        <f>N175/N$4*Quanta!K$14</f>
        <v>34652.805858928754</v>
      </c>
      <c r="U175" s="22">
        <f>O175/O$4*Quanta!L$14</f>
        <v>36317.748527230702</v>
      </c>
      <c r="V175" s="22">
        <f>P175/P$4*Quanta!M$14</f>
        <v>38050.728098338572</v>
      </c>
      <c r="X175" s="22">
        <f>K175/K$4*Quanta!B$14</f>
        <v>30401.034608341473</v>
      </c>
      <c r="Y175" s="22">
        <f>L175/L$4*Quanta!J$14</f>
        <v>32853.250409154476</v>
      </c>
      <c r="Z175" s="22">
        <f>M175/M$4*Quanta!K$14</f>
        <v>34542.803252610487</v>
      </c>
      <c r="AA175" s="22">
        <f>N175/N$4*Quanta!L$14</f>
        <v>36209.520436611267</v>
      </c>
      <c r="AB175" s="22">
        <f>O175/O$4*Quanta!M$14</f>
        <v>37942.881893118974</v>
      </c>
      <c r="AC175" s="22">
        <f>P175/P$4*Quanta!N$14</f>
        <v>39966.250065748398</v>
      </c>
      <c r="AE175" s="29">
        <f>Baselines!L175/X175-1</f>
        <v>-4.957462474372043E-2</v>
      </c>
    </row>
    <row r="176" spans="1:31" x14ac:dyDescent="0.2">
      <c r="A176" s="20" t="s">
        <v>369</v>
      </c>
      <c r="B176" s="20" t="s">
        <v>370</v>
      </c>
      <c r="D176" s="22">
        <v>265375.61302822485</v>
      </c>
      <c r="E176" s="22">
        <f>D176*Populations!F176/Populations!$E176</f>
        <v>268004.56905978115</v>
      </c>
      <c r="F176" s="22">
        <f>D176*Populations!G176/Populations!$E176</f>
        <v>270648.4548397105</v>
      </c>
      <c r="G176" s="22">
        <f>D176*Populations!H176/Populations!$E176</f>
        <v>273295.48492455197</v>
      </c>
      <c r="H176" s="22">
        <f>D176*Populations!I176/Populations!$E176</f>
        <v>275967.62799443986</v>
      </c>
      <c r="I176" s="22">
        <f>D176*Populations!J176/Populations!$E176</f>
        <v>278646.60479754815</v>
      </c>
      <c r="K176" s="22">
        <f t="shared" si="6"/>
        <v>265375.61302822485</v>
      </c>
      <c r="L176" s="22">
        <f>E176/E$4*Populations!F$4</f>
        <v>267947.29147840646</v>
      </c>
      <c r="M176" s="22">
        <f>F176/F$4*Populations!G$4</f>
        <v>270540.70875135675</v>
      </c>
      <c r="N176" s="22">
        <f>G176/G$4*Populations!H$4</f>
        <v>273138.28966156702</v>
      </c>
      <c r="O176" s="22">
        <f>H176/H$4*Populations!I$4</f>
        <v>275767.85801079159</v>
      </c>
      <c r="P176" s="22">
        <f>I176/I$4*Populations!J$4</f>
        <v>278407.48001479934</v>
      </c>
      <c r="R176" s="22">
        <f>L176/L$4*Quanta!B$14</f>
        <v>62496.604751158571</v>
      </c>
      <c r="S176" s="22">
        <f>M176/M$4*Quanta!J$14</f>
        <v>67468.586562180339</v>
      </c>
      <c r="T176" s="22">
        <f>N176/N$4*Quanta!K$14</f>
        <v>70875.021902046807</v>
      </c>
      <c r="U176" s="22">
        <f>O176/O$4*Quanta!L$14</f>
        <v>74256.611109809775</v>
      </c>
      <c r="V176" s="22">
        <f>P176/P$4*Quanta!M$14</f>
        <v>77789.975150306069</v>
      </c>
      <c r="X176" s="22">
        <f>K176/K$4*Quanta!B$14</f>
        <v>62359.615843364176</v>
      </c>
      <c r="Y176" s="22">
        <f>L176/L$4*Quanta!J$14</f>
        <v>67302.956566328867</v>
      </c>
      <c r="Z176" s="22">
        <f>M176/M$4*Quanta!K$14</f>
        <v>70705.998674176255</v>
      </c>
      <c r="AA176" s="22">
        <f>N176/N$4*Quanta!L$14</f>
        <v>74058.953969125156</v>
      </c>
      <c r="AB176" s="22">
        <f>O176/O$4*Quanta!M$14</f>
        <v>77579.41886210916</v>
      </c>
      <c r="AC176" s="22">
        <f>P176/P$4*Quanta!N$14</f>
        <v>81706.021273249571</v>
      </c>
      <c r="AE176" s="29">
        <f>Baselines!L176/X176-1</f>
        <v>1.0014843709640342E-2</v>
      </c>
    </row>
    <row r="177" spans="1:31" x14ac:dyDescent="0.2">
      <c r="A177" s="20" t="s">
        <v>371</v>
      </c>
      <c r="B177" s="20" t="s">
        <v>372</v>
      </c>
      <c r="D177" s="22">
        <v>178045.8983456674</v>
      </c>
      <c r="E177" s="22">
        <f>D177*Populations!F177/Populations!$E177</f>
        <v>179966.44557296313</v>
      </c>
      <c r="F177" s="22">
        <f>D177*Populations!G177/Populations!$E177</f>
        <v>181914.4623362339</v>
      </c>
      <c r="G177" s="22">
        <f>D177*Populations!H177/Populations!$E177</f>
        <v>183875.0061187511</v>
      </c>
      <c r="H177" s="22">
        <f>D177*Populations!I177/Populations!$E177</f>
        <v>185871.95118331735</v>
      </c>
      <c r="I177" s="22">
        <f>D177*Populations!J177/Populations!$E177</f>
        <v>187880.89521445005</v>
      </c>
      <c r="K177" s="22">
        <f t="shared" si="6"/>
        <v>178045.8983456674</v>
      </c>
      <c r="L177" s="22">
        <f>E177/E$4*Populations!F$4</f>
        <v>179927.98338268336</v>
      </c>
      <c r="M177" s="22">
        <f>F177/F$4*Populations!G$4</f>
        <v>181842.04155798373</v>
      </c>
      <c r="N177" s="22">
        <f>G177/G$4*Populations!H$4</f>
        <v>183769.24410826206</v>
      </c>
      <c r="O177" s="22">
        <f>H177/H$4*Populations!I$4</f>
        <v>185737.40048648958</v>
      </c>
      <c r="P177" s="22">
        <f>I177/I$4*Populations!J$4</f>
        <v>187719.66239310114</v>
      </c>
      <c r="R177" s="22">
        <f>L177/L$4*Quanta!B$14</f>
        <v>41966.791300992874</v>
      </c>
      <c r="S177" s="22">
        <f>M177/M$4*Quanta!J$14</f>
        <v>45348.537667852521</v>
      </c>
      <c r="T177" s="22">
        <f>N177/N$4*Quanta!K$14</f>
        <v>47685.182539708723</v>
      </c>
      <c r="U177" s="22">
        <f>O177/O$4*Quanta!L$14</f>
        <v>50013.913934569267</v>
      </c>
      <c r="V177" s="22">
        <f>P177/P$4*Quanta!M$14</f>
        <v>52450.846047695799</v>
      </c>
      <c r="X177" s="22">
        <f>K177/K$4*Quanta!B$14</f>
        <v>41838.335092763802</v>
      </c>
      <c r="Y177" s="22">
        <f>L177/L$4*Quanta!J$14</f>
        <v>45194.281247839317</v>
      </c>
      <c r="Z177" s="22">
        <f>M177/M$4*Quanta!K$14</f>
        <v>47524.541532583025</v>
      </c>
      <c r="AA177" s="22">
        <f>N177/N$4*Quanta!L$14</f>
        <v>49827.353049687481</v>
      </c>
      <c r="AB177" s="22">
        <f>O177/O$4*Quanta!M$14</f>
        <v>52251.91831506633</v>
      </c>
      <c r="AC177" s="22">
        <f>P177/P$4*Quanta!N$14</f>
        <v>55091.288237236433</v>
      </c>
      <c r="AE177" s="29">
        <f>Baselines!L177/X177-1</f>
        <v>-3.3194498323067534E-2</v>
      </c>
    </row>
    <row r="178" spans="1:31" x14ac:dyDescent="0.2">
      <c r="A178" s="20" t="s">
        <v>373</v>
      </c>
      <c r="B178" s="20" t="s">
        <v>374</v>
      </c>
      <c r="D178" s="22">
        <v>195373.07439144328</v>
      </c>
      <c r="E178" s="22">
        <f>D178*Populations!F178/Populations!$E178</f>
        <v>196761.88025207864</v>
      </c>
      <c r="F178" s="22">
        <f>D178*Populations!G178/Populations!$E178</f>
        <v>198188.69866921232</v>
      </c>
      <c r="G178" s="22">
        <f>D178*Populations!H178/Populations!$E178</f>
        <v>199621.59606221694</v>
      </c>
      <c r="H178" s="22">
        <f>D178*Populations!I178/Populations!$E178</f>
        <v>201104.9030361441</v>
      </c>
      <c r="I178" s="22">
        <f>D178*Populations!J178/Populations!$E178</f>
        <v>202635.13776593676</v>
      </c>
      <c r="K178" s="22">
        <f t="shared" si="6"/>
        <v>195373.07439144328</v>
      </c>
      <c r="L178" s="22">
        <f>E178/E$4*Populations!F$4</f>
        <v>196719.82856375439</v>
      </c>
      <c r="M178" s="22">
        <f>F178/F$4*Populations!G$4</f>
        <v>198109.79906104653</v>
      </c>
      <c r="N178" s="22">
        <f>G178/G$4*Populations!H$4</f>
        <v>199506.77686094423</v>
      </c>
      <c r="O178" s="22">
        <f>H178/H$4*Populations!I$4</f>
        <v>200959.32537008566</v>
      </c>
      <c r="P178" s="22">
        <f>I178/I$4*Populations!J$4</f>
        <v>202461.24336901505</v>
      </c>
      <c r="R178" s="22">
        <f>L178/L$4*Quanta!B$14</f>
        <v>45883.357523900988</v>
      </c>
      <c r="S178" s="22">
        <f>M178/M$4*Quanta!J$14</f>
        <v>49405.459860204275</v>
      </c>
      <c r="T178" s="22">
        <f>N178/N$4*Quanta!K$14</f>
        <v>51768.820831185782</v>
      </c>
      <c r="U178" s="22">
        <f>O178/O$4*Quanta!L$14</f>
        <v>54112.754766047517</v>
      </c>
      <c r="V178" s="22">
        <f>P178/P$4*Quanta!M$14</f>
        <v>56569.798662516383</v>
      </c>
      <c r="X178" s="22">
        <f>K178/K$4*Quanta!B$14</f>
        <v>45909.982933856139</v>
      </c>
      <c r="Y178" s="22">
        <f>L178/L$4*Quanta!J$14</f>
        <v>49412.054156289181</v>
      </c>
      <c r="Z178" s="22">
        <f>M178/M$4*Quanta!K$14</f>
        <v>51776.131046605136</v>
      </c>
      <c r="AA178" s="22">
        <f>N178/N$4*Quanta!L$14</f>
        <v>54094.4413995582</v>
      </c>
      <c r="AB178" s="22">
        <f>O178/O$4*Quanta!M$14</f>
        <v>56534.172581210172</v>
      </c>
      <c r="AC178" s="22">
        <f>P178/P$4*Quanta!N$14</f>
        <v>59417.594156730142</v>
      </c>
      <c r="AE178" s="29">
        <f>Baselines!L178/X178-1</f>
        <v>1.4315335115910877E-4</v>
      </c>
    </row>
    <row r="179" spans="1:31" x14ac:dyDescent="0.2">
      <c r="A179" s="20" t="s">
        <v>376</v>
      </c>
      <c r="B179" s="20" t="s">
        <v>377</v>
      </c>
      <c r="D179" s="22">
        <v>159391.4777399188</v>
      </c>
      <c r="E179" s="22">
        <f>D179*Populations!F179/Populations!$E179</f>
        <v>160265.5096455577</v>
      </c>
      <c r="F179" s="22">
        <f>D179*Populations!G179/Populations!$E179</f>
        <v>161150.56630119443</v>
      </c>
      <c r="G179" s="22">
        <f>D179*Populations!H179/Populations!$E179</f>
        <v>162045.43464825759</v>
      </c>
      <c r="H179" s="22">
        <f>D179*Populations!I179/Populations!$E179</f>
        <v>162944.23903431333</v>
      </c>
      <c r="I179" s="22">
        <f>D179*Populations!J179/Populations!$E179</f>
        <v>163854.56027526228</v>
      </c>
      <c r="K179" s="22">
        <f t="shared" si="6"/>
        <v>159391.4777399188</v>
      </c>
      <c r="L179" s="22">
        <f>E179/E$4*Populations!F$4</f>
        <v>160231.25791319925</v>
      </c>
      <c r="M179" s="22">
        <f>F179/F$4*Populations!G$4</f>
        <v>161086.41170195525</v>
      </c>
      <c r="N179" s="22">
        <f>G179/G$4*Populations!H$4</f>
        <v>161952.22866381888</v>
      </c>
      <c r="O179" s="22">
        <f>H179/H$4*Populations!I$4</f>
        <v>162826.28546054085</v>
      </c>
      <c r="P179" s="22">
        <f>I179/I$4*Populations!J$4</f>
        <v>163713.94601528705</v>
      </c>
      <c r="R179" s="22">
        <f>L179/L$4*Quanta!B$14</f>
        <v>37372.684528103062</v>
      </c>
      <c r="S179" s="22">
        <f>M179/M$4*Quanta!J$14</f>
        <v>40172.410880659692</v>
      </c>
      <c r="T179" s="22">
        <f>N179/N$4*Quanta!K$14</f>
        <v>42024.015629063826</v>
      </c>
      <c r="U179" s="22">
        <f>O179/O$4*Quanta!L$14</f>
        <v>43844.588144224923</v>
      </c>
      <c r="V179" s="22">
        <f>P179/P$4*Quanta!M$14</f>
        <v>45743.39666308806</v>
      </c>
      <c r="X179" s="22">
        <f>K179/K$4*Quanta!B$14</f>
        <v>37454.803051214476</v>
      </c>
      <c r="Y179" s="22">
        <f>L179/L$4*Quanta!J$14</f>
        <v>40246.860986722684</v>
      </c>
      <c r="Z179" s="22">
        <f>M179/M$4*Quanta!K$14</f>
        <v>42100.043519491737</v>
      </c>
      <c r="AA179" s="22">
        <f>N179/N$4*Quanta!L$14</f>
        <v>43911.868462939477</v>
      </c>
      <c r="AB179" s="22">
        <f>O179/O$4*Quanta!M$14</f>
        <v>45806.529784230064</v>
      </c>
      <c r="AC179" s="22">
        <f>P179/P$4*Quanta!N$14</f>
        <v>48046.17733381885</v>
      </c>
      <c r="AE179" s="29">
        <f>Baselines!L179/X179-1</f>
        <v>5.6230828398311949E-2</v>
      </c>
    </row>
    <row r="180" spans="1:31" x14ac:dyDescent="0.2">
      <c r="A180" s="20" t="s">
        <v>378</v>
      </c>
      <c r="B180" s="20" t="s">
        <v>379</v>
      </c>
      <c r="D180" s="22">
        <v>176695.3404954343</v>
      </c>
      <c r="E180" s="22">
        <f>D180*Populations!F180/Populations!$E180</f>
        <v>178308.58487449834</v>
      </c>
      <c r="F180" s="22">
        <f>D180*Populations!G180/Populations!$E180</f>
        <v>179768.65593389937</v>
      </c>
      <c r="G180" s="22">
        <f>D180*Populations!H180/Populations!$E180</f>
        <v>181188.52251440508</v>
      </c>
      <c r="H180" s="22">
        <f>D180*Populations!I180/Populations!$E180</f>
        <v>182533.93632528896</v>
      </c>
      <c r="I180" s="22">
        <f>D180*Populations!J180/Populations!$E180</f>
        <v>183848.96464181124</v>
      </c>
      <c r="K180" s="22">
        <f t="shared" si="6"/>
        <v>176695.3404954343</v>
      </c>
      <c r="L180" s="22">
        <f>E180/E$4*Populations!F$4</f>
        <v>178270.47700001029</v>
      </c>
      <c r="M180" s="22">
        <f>F180/F$4*Populations!G$4</f>
        <v>179697.0894086186</v>
      </c>
      <c r="N180" s="22">
        <f>G180/G$4*Populations!H$4</f>
        <v>181084.30572701697</v>
      </c>
      <c r="O180" s="22">
        <f>H180/H$4*Populations!I$4</f>
        <v>182401.8019813445</v>
      </c>
      <c r="P180" s="22">
        <f>I180/I$4*Populations!J$4</f>
        <v>183691.19188243919</v>
      </c>
      <c r="R180" s="22">
        <f>L180/L$4*Quanta!B$14</f>
        <v>41580.190933812861</v>
      </c>
      <c r="S180" s="22">
        <f>M180/M$4*Quanta!J$14</f>
        <v>44813.620425899928</v>
      </c>
      <c r="T180" s="22">
        <f>N180/N$4*Quanta!K$14</f>
        <v>46988.483930325994</v>
      </c>
      <c r="U180" s="22">
        <f>O180/O$4*Quanta!L$14</f>
        <v>49115.730067886274</v>
      </c>
      <c r="V180" s="22">
        <f>P180/P$4*Quanta!M$14</f>
        <v>51325.249059779104</v>
      </c>
      <c r="X180" s="22">
        <f>K180/K$4*Quanta!B$14</f>
        <v>41520.97259003143</v>
      </c>
      <c r="Y180" s="22">
        <f>L180/L$4*Quanta!J$14</f>
        <v>44777.949067484173</v>
      </c>
      <c r="Z180" s="22">
        <f>M180/M$4*Quanta!K$14</f>
        <v>46963.95682601833</v>
      </c>
      <c r="AA180" s="22">
        <f>N180/N$4*Quanta!L$14</f>
        <v>49099.356516382155</v>
      </c>
      <c r="AB180" s="22">
        <f>O180/O$4*Quanta!M$14</f>
        <v>51313.54284428776</v>
      </c>
      <c r="AC180" s="22">
        <f>P180/P$4*Quanta!N$14</f>
        <v>53909.027267720427</v>
      </c>
      <c r="AE180" s="29">
        <f>Baselines!L180/X180-1</f>
        <v>0.11844082600786532</v>
      </c>
    </row>
    <row r="181" spans="1:31" x14ac:dyDescent="0.2">
      <c r="A181" s="20" t="s">
        <v>380</v>
      </c>
      <c r="B181" s="20" t="s">
        <v>381</v>
      </c>
      <c r="D181" s="22">
        <v>182686.28998237813</v>
      </c>
      <c r="E181" s="22">
        <f>D181*Populations!F181/Populations!$E181</f>
        <v>183801.14678507156</v>
      </c>
      <c r="F181" s="22">
        <f>D181*Populations!G181/Populations!$E181</f>
        <v>184951.37758593311</v>
      </c>
      <c r="G181" s="22">
        <f>D181*Populations!H181/Populations!$E181</f>
        <v>186180.87376018212</v>
      </c>
      <c r="H181" s="22">
        <f>D181*Populations!I181/Populations!$E181</f>
        <v>187461.27083518557</v>
      </c>
      <c r="I181" s="22">
        <f>D181*Populations!J181/Populations!$E181</f>
        <v>188796.29379939305</v>
      </c>
      <c r="K181" s="22">
        <f t="shared" si="6"/>
        <v>182686.28998237813</v>
      </c>
      <c r="L181" s="22">
        <f>E181/E$4*Populations!F$4</f>
        <v>183761.86504753001</v>
      </c>
      <c r="M181" s="22">
        <f>F181/F$4*Populations!G$4</f>
        <v>184877.74780119144</v>
      </c>
      <c r="N181" s="22">
        <f>G181/G$4*Populations!H$4</f>
        <v>186073.7854509055</v>
      </c>
      <c r="O181" s="22">
        <f>H181/H$4*Populations!I$4</f>
        <v>187325.56964703687</v>
      </c>
      <c r="P181" s="22">
        <f>I181/I$4*Populations!J$4</f>
        <v>188634.27541495461</v>
      </c>
      <c r="R181" s="22">
        <f>L181/L$4*Quanta!B$14</f>
        <v>42861.014137688137</v>
      </c>
      <c r="S181" s="22">
        <f>M181/M$4*Quanta!J$14</f>
        <v>46105.594934363369</v>
      </c>
      <c r="T181" s="22">
        <f>N181/N$4*Quanta!K$14</f>
        <v>48283.174195643915</v>
      </c>
      <c r="U181" s="22">
        <f>O181/O$4*Quanta!L$14</f>
        <v>50441.563699781349</v>
      </c>
      <c r="V181" s="22">
        <f>P181/P$4*Quanta!M$14</f>
        <v>52706.398535862943</v>
      </c>
      <c r="X181" s="22">
        <f>K181/K$4*Quanta!B$14</f>
        <v>42928.763246752707</v>
      </c>
      <c r="Y181" s="22">
        <f>L181/L$4*Quanta!J$14</f>
        <v>46157.275013314313</v>
      </c>
      <c r="Z181" s="22">
        <f>M181/M$4*Quanta!K$14</f>
        <v>48317.925428847971</v>
      </c>
      <c r="AA181" s="22">
        <f>N181/N$4*Quanta!L$14</f>
        <v>50452.208398332477</v>
      </c>
      <c r="AB181" s="22">
        <f>O181/O$4*Quanta!M$14</f>
        <v>52698.704396006775</v>
      </c>
      <c r="AC181" s="22">
        <f>P181/P$4*Quanta!N$14</f>
        <v>55359.705562145864</v>
      </c>
      <c r="AE181" s="29">
        <f>Baselines!L181/X181-1</f>
        <v>-6.1657689129569926E-2</v>
      </c>
    </row>
    <row r="182" spans="1:31" x14ac:dyDescent="0.2">
      <c r="A182" s="20" t="s">
        <v>382</v>
      </c>
      <c r="B182" s="20" t="s">
        <v>383</v>
      </c>
      <c r="D182" s="22">
        <v>156760.21993118949</v>
      </c>
      <c r="E182" s="22">
        <f>D182*Populations!F182/Populations!$E182</f>
        <v>157875.12745381359</v>
      </c>
      <c r="F182" s="22">
        <f>D182*Populations!G182/Populations!$E182</f>
        <v>158951.22266136913</v>
      </c>
      <c r="G182" s="22">
        <f>D182*Populations!H182/Populations!$E182</f>
        <v>160083.2223840754</v>
      </c>
      <c r="H182" s="22">
        <f>D182*Populations!I182/Populations!$E182</f>
        <v>161238.07008690224</v>
      </c>
      <c r="I182" s="22">
        <f>D182*Populations!J182/Populations!$E182</f>
        <v>162410.81141593098</v>
      </c>
      <c r="K182" s="22">
        <f t="shared" si="6"/>
        <v>156760.21993118949</v>
      </c>
      <c r="L182" s="22">
        <f>E182/E$4*Populations!F$4</f>
        <v>157841.38659076972</v>
      </c>
      <c r="M182" s="22">
        <f>F182/F$4*Populations!G$4</f>
        <v>158887.94362845927</v>
      </c>
      <c r="N182" s="22">
        <f>G182/G$4*Populations!H$4</f>
        <v>159991.14503325822</v>
      </c>
      <c r="O182" s="22">
        <f>H182/H$4*Populations!I$4</f>
        <v>161121.35159039297</v>
      </c>
      <c r="P182" s="22">
        <f>I182/I$4*Populations!J$4</f>
        <v>162271.43613079478</v>
      </c>
      <c r="R182" s="22">
        <f>L182/L$4*Quanta!B$14</f>
        <v>36815.265781229697</v>
      </c>
      <c r="S182" s="22">
        <f>M182/M$4*Quanta!J$14</f>
        <v>39624.14761113016</v>
      </c>
      <c r="T182" s="22">
        <f>N182/N$4*Quanta!K$14</f>
        <v>41515.145761569416</v>
      </c>
      <c r="U182" s="22">
        <f>O182/O$4*Quanta!L$14</f>
        <v>43385.496891615781</v>
      </c>
      <c r="V182" s="22">
        <f>P182/P$4*Quanta!M$14</f>
        <v>45340.344244874446</v>
      </c>
      <c r="X182" s="22">
        <f>K182/K$4*Quanta!B$14</f>
        <v>36836.493688629002</v>
      </c>
      <c r="Y182" s="22">
        <f>L182/L$4*Quanta!J$14</f>
        <v>39646.57350135524</v>
      </c>
      <c r="Z182" s="22">
        <f>M182/M$4*Quanta!K$14</f>
        <v>41525.472389670787</v>
      </c>
      <c r="AA182" s="22">
        <f>N182/N$4*Quanta!L$14</f>
        <v>43380.138537760366</v>
      </c>
      <c r="AB182" s="22">
        <f>O182/O$4*Quanta!M$14</f>
        <v>45326.895283681341</v>
      </c>
      <c r="AC182" s="22">
        <f>P182/P$4*Quanta!N$14</f>
        <v>47622.834745096261</v>
      </c>
      <c r="AE182" s="29">
        <f>Baselines!L182/X182-1</f>
        <v>-4.9914151334028767E-2</v>
      </c>
    </row>
    <row r="183" spans="1:31" x14ac:dyDescent="0.2">
      <c r="A183" s="20" t="s">
        <v>384</v>
      </c>
      <c r="B183" s="20" t="s">
        <v>385</v>
      </c>
      <c r="D183" s="22">
        <v>223012.73969087825</v>
      </c>
      <c r="E183" s="22">
        <f>D183*Populations!F183/Populations!$E183</f>
        <v>224500.85846285542</v>
      </c>
      <c r="F183" s="22">
        <f>D183*Populations!G183/Populations!$E183</f>
        <v>225955.42143173137</v>
      </c>
      <c r="G183" s="22">
        <f>D183*Populations!H183/Populations!$E183</f>
        <v>227473.97483339347</v>
      </c>
      <c r="H183" s="22">
        <f>D183*Populations!I183/Populations!$E183</f>
        <v>228973.94739224351</v>
      </c>
      <c r="I183" s="22">
        <f>D183*Populations!J183/Populations!$E183</f>
        <v>230545.10841222998</v>
      </c>
      <c r="K183" s="22">
        <f t="shared" si="6"/>
        <v>223012.73969087825</v>
      </c>
      <c r="L183" s="22">
        <f>E183/E$4*Populations!F$4</f>
        <v>224452.87843686406</v>
      </c>
      <c r="M183" s="22">
        <f>F183/F$4*Populations!G$4</f>
        <v>225865.46779495184</v>
      </c>
      <c r="N183" s="22">
        <f>G183/G$4*Populations!H$4</f>
        <v>227343.13538207195</v>
      </c>
      <c r="O183" s="22">
        <f>H183/H$4*Populations!I$4</f>
        <v>228808.1956261438</v>
      </c>
      <c r="P183" s="22">
        <f>I183/I$4*Populations!J$4</f>
        <v>230347.26265343121</v>
      </c>
      <c r="R183" s="22">
        <f>L183/L$4*Quanta!B$14</f>
        <v>52351.873950772882</v>
      </c>
      <c r="S183" s="22">
        <f>M183/M$4*Quanta!J$14</f>
        <v>56327.285958788794</v>
      </c>
      <c r="T183" s="22">
        <f>N183/N$4*Quanta!K$14</f>
        <v>58991.911091810485</v>
      </c>
      <c r="U183" s="22">
        <f>O183/O$4*Quanta!L$14</f>
        <v>61611.680650190021</v>
      </c>
      <c r="V183" s="22">
        <f>P183/P$4*Quanta!M$14</f>
        <v>64361.445449665844</v>
      </c>
      <c r="X183" s="22">
        <f>K183/K$4*Quanta!B$14</f>
        <v>52404.923785593746</v>
      </c>
      <c r="Y183" s="22">
        <f>L183/L$4*Quanta!J$14</f>
        <v>56378.03705823671</v>
      </c>
      <c r="Z183" s="22">
        <f>M183/M$4*Quanta!K$14</f>
        <v>59030.093992728835</v>
      </c>
      <c r="AA183" s="22">
        <f>N183/N$4*Quanta!L$14</f>
        <v>61642.015915524498</v>
      </c>
      <c r="AB183" s="22">
        <f>O183/O$4*Quanta!M$14</f>
        <v>64368.657665932129</v>
      </c>
      <c r="AC183" s="22">
        <f>P183/P$4*Quanta!N$14</f>
        <v>67601.482336593835</v>
      </c>
      <c r="AE183" s="29">
        <f>Baselines!L183/X183-1</f>
        <v>-2.332327604310791E-4</v>
      </c>
    </row>
    <row r="184" spans="1:31" x14ac:dyDescent="0.2">
      <c r="A184" s="20" t="s">
        <v>386</v>
      </c>
      <c r="B184" s="20" t="s">
        <v>387</v>
      </c>
      <c r="D184" s="22">
        <v>128374.80735486648</v>
      </c>
      <c r="E184" s="22">
        <f>D184*Populations!F184/Populations!$E184</f>
        <v>128857.7487132262</v>
      </c>
      <c r="F184" s="22">
        <f>D184*Populations!G184/Populations!$E184</f>
        <v>129382.51911082378</v>
      </c>
      <c r="G184" s="22">
        <f>D184*Populations!H184/Populations!$E184</f>
        <v>129929.70968266625</v>
      </c>
      <c r="H184" s="22">
        <f>D184*Populations!I184/Populations!$E184</f>
        <v>130505.77231705043</v>
      </c>
      <c r="I184" s="22">
        <f>D184*Populations!J184/Populations!$E184</f>
        <v>131110.33736498808</v>
      </c>
      <c r="K184" s="22">
        <f t="shared" si="6"/>
        <v>128374.80735486648</v>
      </c>
      <c r="L184" s="22">
        <f>E184/E$4*Populations!F$4</f>
        <v>128830.20940591671</v>
      </c>
      <c r="M184" s="22">
        <f>F184/F$4*Populations!G$4</f>
        <v>129331.01148132781</v>
      </c>
      <c r="N184" s="22">
        <f>G184/G$4*Populations!H$4</f>
        <v>129854.97615792921</v>
      </c>
      <c r="O184" s="22">
        <f>H184/H$4*Populations!I$4</f>
        <v>130411.30059878678</v>
      </c>
      <c r="P184" s="22">
        <f>I184/I$4*Populations!J$4</f>
        <v>130997.82305331611</v>
      </c>
      <c r="R184" s="22">
        <f>L184/L$4*Quanta!B$14</f>
        <v>30048.636180744616</v>
      </c>
      <c r="S184" s="22">
        <f>M184/M$4*Quanta!J$14</f>
        <v>32253.114821702573</v>
      </c>
      <c r="T184" s="22">
        <f>N184/N$4*Quanta!K$14</f>
        <v>33695.291460917462</v>
      </c>
      <c r="U184" s="22">
        <f>O184/O$4*Quanta!L$14</f>
        <v>35116.134645792023</v>
      </c>
      <c r="V184" s="22">
        <f>P184/P$4*Quanta!M$14</f>
        <v>36602.16815841286</v>
      </c>
      <c r="X184" s="22">
        <f>K184/K$4*Quanta!B$14</f>
        <v>30166.312492941528</v>
      </c>
      <c r="Y184" s="22">
        <f>L184/L$4*Quanta!J$14</f>
        <v>32359.550791638514</v>
      </c>
      <c r="Z184" s="22">
        <f>M184/M$4*Quanta!K$14</f>
        <v>33800.748022483247</v>
      </c>
      <c r="AA184" s="22">
        <f>N184/N$4*Quanta!L$14</f>
        <v>35208.991437479555</v>
      </c>
      <c r="AB184" s="22">
        <f>O184/O$4*Quanta!M$14</f>
        <v>36687.498631946408</v>
      </c>
      <c r="AC184" s="22">
        <f>P184/P$4*Quanta!N$14</f>
        <v>38444.767779136804</v>
      </c>
      <c r="AE184" s="29">
        <f>Baselines!L184/X184-1</f>
        <v>8.2486928084807065E-2</v>
      </c>
    </row>
    <row r="185" spans="1:31" x14ac:dyDescent="0.2">
      <c r="A185" s="20" t="s">
        <v>388</v>
      </c>
      <c r="B185" s="20" t="s">
        <v>389</v>
      </c>
      <c r="D185" s="22">
        <v>309223.28121657361</v>
      </c>
      <c r="E185" s="22">
        <f>D185*Populations!F185/Populations!$E185</f>
        <v>312077.08577453293</v>
      </c>
      <c r="F185" s="22">
        <f>D185*Populations!G185/Populations!$E185</f>
        <v>314913.9497375603</v>
      </c>
      <c r="G185" s="22">
        <f>D185*Populations!H185/Populations!$E185</f>
        <v>317781.81511286052</v>
      </c>
      <c r="H185" s="22">
        <f>D185*Populations!I185/Populations!$E185</f>
        <v>320633.09368805768</v>
      </c>
      <c r="I185" s="22">
        <f>D185*Populations!J185/Populations!$E185</f>
        <v>323482.17761215765</v>
      </c>
      <c r="K185" s="22">
        <f t="shared" si="6"/>
        <v>309223.28121657361</v>
      </c>
      <c r="L185" s="22">
        <f>E185/E$4*Populations!F$4</f>
        <v>312010.3890732851</v>
      </c>
      <c r="M185" s="22">
        <f>F185/F$4*Populations!G$4</f>
        <v>314788.58140219568</v>
      </c>
      <c r="N185" s="22">
        <f>G185/G$4*Populations!H$4</f>
        <v>317599.03201268491</v>
      </c>
      <c r="O185" s="22">
        <f>H185/H$4*Populations!I$4</f>
        <v>320400.99085647328</v>
      </c>
      <c r="P185" s="22">
        <f>I185/I$4*Populations!J$4</f>
        <v>323204.57650698425</v>
      </c>
      <c r="R185" s="22">
        <f>L185/L$4*Quanta!B$14</f>
        <v>72773.976764530016</v>
      </c>
      <c r="S185" s="22">
        <f>M185/M$4*Quanta!J$14</f>
        <v>78503.308249404014</v>
      </c>
      <c r="T185" s="22">
        <f>N185/N$4*Quanta!K$14</f>
        <v>82411.874138403684</v>
      </c>
      <c r="U185" s="22">
        <f>O185/O$4*Quanta!L$14</f>
        <v>86275.071898683018</v>
      </c>
      <c r="V185" s="22">
        <f>P185/P$4*Quanta!M$14</f>
        <v>90306.754594406098</v>
      </c>
      <c r="X185" s="22">
        <f>K185/K$4*Quanta!B$14</f>
        <v>72663.214251112033</v>
      </c>
      <c r="Y185" s="22">
        <f>L185/L$4*Quanta!J$14</f>
        <v>78370.718166915962</v>
      </c>
      <c r="Z185" s="22">
        <f>M185/M$4*Quanta!K$14</f>
        <v>82270.210357604272</v>
      </c>
      <c r="AA185" s="22">
        <f>N185/N$4*Quanta!L$14</f>
        <v>86114.07840918233</v>
      </c>
      <c r="AB185" s="22">
        <f>O185/O$4*Quanta!M$14</f>
        <v>90135.677351188773</v>
      </c>
      <c r="AC185" s="22">
        <f>P185/P$4*Quanta!N$14</f>
        <v>94852.911287755327</v>
      </c>
      <c r="AE185" s="29">
        <f>Baselines!L185/X185-1</f>
        <v>-0.10627490287390706</v>
      </c>
    </row>
    <row r="186" spans="1:31" x14ac:dyDescent="0.2">
      <c r="A186" s="20" t="s">
        <v>390</v>
      </c>
      <c r="B186" s="20" t="s">
        <v>391</v>
      </c>
      <c r="D186" s="22">
        <v>96101.687519271829</v>
      </c>
      <c r="E186" s="22">
        <f>D186*Populations!F186/Populations!$E186</f>
        <v>96686.768645247619</v>
      </c>
      <c r="F186" s="22">
        <f>D186*Populations!G186/Populations!$E186</f>
        <v>97290.827469218988</v>
      </c>
      <c r="G186" s="22">
        <f>D186*Populations!H186/Populations!$E186</f>
        <v>97871.402122177984</v>
      </c>
      <c r="H186" s="22">
        <f>D186*Populations!I186/Populations!$E186</f>
        <v>98477.292655764089</v>
      </c>
      <c r="I186" s="22">
        <f>D186*Populations!J186/Populations!$E186</f>
        <v>99102.54736189649</v>
      </c>
      <c r="K186" s="22">
        <f t="shared" si="6"/>
        <v>96101.687519271829</v>
      </c>
      <c r="L186" s="22">
        <f>E186/E$4*Populations!F$4</f>
        <v>96666.104877169477</v>
      </c>
      <c r="M186" s="22">
        <f>F186/F$4*Populations!G$4</f>
        <v>97252.095653444485</v>
      </c>
      <c r="N186" s="22">
        <f>G186/G$4*Populations!H$4</f>
        <v>97815.108031554613</v>
      </c>
      <c r="O186" s="22">
        <f>H186/H$4*Populations!I$4</f>
        <v>98406.006007810007</v>
      </c>
      <c r="P186" s="22">
        <f>I186/I$4*Populations!J$4</f>
        <v>99017.501017531438</v>
      </c>
      <c r="R186" s="22">
        <f>L186/L$4*Quanta!B$14</f>
        <v>22546.610999534449</v>
      </c>
      <c r="S186" s="22">
        <f>M186/M$4*Quanta!J$14</f>
        <v>24253.13907186604</v>
      </c>
      <c r="T186" s="22">
        <f>N186/N$4*Quanta!K$14</f>
        <v>25381.457622354705</v>
      </c>
      <c r="U186" s="22">
        <f>O186/O$4*Quanta!L$14</f>
        <v>26497.999337927176</v>
      </c>
      <c r="V186" s="22">
        <f>P186/P$4*Quanta!M$14</f>
        <v>27666.530163592339</v>
      </c>
      <c r="X186" s="22">
        <f>K186/K$4*Quanta!B$14</f>
        <v>22582.573610346881</v>
      </c>
      <c r="Y186" s="22">
        <f>L186/L$4*Quanta!J$14</f>
        <v>24280.576310690685</v>
      </c>
      <c r="Z186" s="22">
        <f>M186/M$4*Quanta!K$14</f>
        <v>25416.901500960616</v>
      </c>
      <c r="AA186" s="22">
        <f>N186/N$4*Quanta!L$14</f>
        <v>26521.673662706595</v>
      </c>
      <c r="AB186" s="22">
        <f>O186/O$4*Quanta!M$14</f>
        <v>27683.722148388923</v>
      </c>
      <c r="AC186" s="22">
        <f>P186/P$4*Quanta!N$14</f>
        <v>29059.298421624222</v>
      </c>
      <c r="AE186" s="29">
        <f>Baselines!L186/X186-1</f>
        <v>1.3498866094654005E-2</v>
      </c>
    </row>
    <row r="187" spans="1:31" x14ac:dyDescent="0.2">
      <c r="A187" s="20" t="s">
        <v>392</v>
      </c>
      <c r="B187" s="20" t="s">
        <v>393</v>
      </c>
      <c r="D187" s="22">
        <v>82810.55924183334</v>
      </c>
      <c r="E187" s="22">
        <f>D187*Populations!F187/Populations!$E187</f>
        <v>83456.457323675771</v>
      </c>
      <c r="F187" s="22">
        <f>D187*Populations!G187/Populations!$E187</f>
        <v>84045.634287102512</v>
      </c>
      <c r="G187" s="22">
        <f>D187*Populations!H187/Populations!$E187</f>
        <v>84687.167133616225</v>
      </c>
      <c r="H187" s="22">
        <f>D187*Populations!I187/Populations!$E187</f>
        <v>85262.660590526284</v>
      </c>
      <c r="I187" s="22">
        <f>D187*Populations!J187/Populations!$E187</f>
        <v>85851.933071539228</v>
      </c>
      <c r="K187" s="22">
        <f t="shared" si="6"/>
        <v>82810.55924183334</v>
      </c>
      <c r="L187" s="22">
        <f>E187/E$4*Populations!F$4</f>
        <v>83438.62112020218</v>
      </c>
      <c r="M187" s="22">
        <f>F187/F$4*Populations!G$4</f>
        <v>84012.175428661925</v>
      </c>
      <c r="N187" s="22">
        <f>G187/G$4*Populations!H$4</f>
        <v>84638.456407521735</v>
      </c>
      <c r="O187" s="22">
        <f>H187/H$4*Populations!I$4</f>
        <v>85200.939871919676</v>
      </c>
      <c r="P187" s="22">
        <f>I187/I$4*Populations!J$4</f>
        <v>85778.257941496951</v>
      </c>
      <c r="R187" s="22">
        <f>L187/L$4*Quanta!B$14</f>
        <v>19461.404130488059</v>
      </c>
      <c r="S187" s="22">
        <f>M187/M$4*Quanta!J$14</f>
        <v>20951.311750259218</v>
      </c>
      <c r="T187" s="22">
        <f>N187/N$4*Quanta!K$14</f>
        <v>21962.327065426503</v>
      </c>
      <c r="U187" s="22">
        <f>O187/O$4*Quanta!L$14</f>
        <v>22942.242449487501</v>
      </c>
      <c r="V187" s="22">
        <f>P187/P$4*Quanta!M$14</f>
        <v>23967.346543098956</v>
      </c>
      <c r="X187" s="22">
        <f>K187/K$4*Quanta!B$14</f>
        <v>19459.34143370454</v>
      </c>
      <c r="Y187" s="22">
        <f>L187/L$4*Quanta!J$14</f>
        <v>20958.09911801216</v>
      </c>
      <c r="Z187" s="22">
        <f>M187/M$4*Quanta!K$14</f>
        <v>21956.639323854964</v>
      </c>
      <c r="AA187" s="22">
        <f>N187/N$4*Quanta!L$14</f>
        <v>22948.944854524565</v>
      </c>
      <c r="AB187" s="22">
        <f>O187/O$4*Quanta!M$14</f>
        <v>23968.85354750216</v>
      </c>
      <c r="AC187" s="22">
        <f>P187/P$4*Quanta!N$14</f>
        <v>25173.893200634131</v>
      </c>
      <c r="AE187" s="29">
        <f>Baselines!L187/X187-1</f>
        <v>-5.7163124825706957E-2</v>
      </c>
    </row>
    <row r="188" spans="1:31" x14ac:dyDescent="0.2">
      <c r="A188" s="20" t="s">
        <v>394</v>
      </c>
      <c r="B188" s="20" t="s">
        <v>395</v>
      </c>
      <c r="D188" s="22">
        <v>213416.0139229935</v>
      </c>
      <c r="E188" s="22">
        <f>D188*Populations!F188/Populations!$E188</f>
        <v>214491.82858210898</v>
      </c>
      <c r="F188" s="22">
        <f>D188*Populations!G188/Populations!$E188</f>
        <v>215579.46587300446</v>
      </c>
      <c r="G188" s="22">
        <f>D188*Populations!H188/Populations!$E188</f>
        <v>216691.04697362162</v>
      </c>
      <c r="H188" s="22">
        <f>D188*Populations!I188/Populations!$E188</f>
        <v>217813.88010584668</v>
      </c>
      <c r="I188" s="22">
        <f>D188*Populations!J188/Populations!$E188</f>
        <v>218932.98905301999</v>
      </c>
      <c r="K188" s="22">
        <f t="shared" si="6"/>
        <v>213416.0139229935</v>
      </c>
      <c r="L188" s="22">
        <f>E188/E$4*Populations!F$4</f>
        <v>214445.98767272106</v>
      </c>
      <c r="M188" s="22">
        <f>F188/F$4*Populations!G$4</f>
        <v>215493.64294011184</v>
      </c>
      <c r="N188" s="22">
        <f>G188/G$4*Populations!H$4</f>
        <v>216566.40969274993</v>
      </c>
      <c r="O188" s="22">
        <f>H188/H$4*Populations!I$4</f>
        <v>217656.20699185383</v>
      </c>
      <c r="P188" s="22">
        <f>I188/I$4*Populations!J$4</f>
        <v>218745.10840942885</v>
      </c>
      <c r="R188" s="22">
        <f>L188/L$4*Quanta!B$14</f>
        <v>50017.845144495273</v>
      </c>
      <c r="S188" s="22">
        <f>M188/M$4*Quanta!J$14</f>
        <v>53740.716394983589</v>
      </c>
      <c r="T188" s="22">
        <f>N188/N$4*Quanta!K$14</f>
        <v>56195.522968382465</v>
      </c>
      <c r="U188" s="22">
        <f>O188/O$4*Quanta!L$14</f>
        <v>58608.760407450623</v>
      </c>
      <c r="V188" s="22">
        <f>P188/P$4*Quanta!M$14</f>
        <v>61119.681649774451</v>
      </c>
      <c r="X188" s="22">
        <f>K188/K$4*Quanta!B$14</f>
        <v>50149.825340749994</v>
      </c>
      <c r="Y188" s="22">
        <f>L188/L$4*Quanta!J$14</f>
        <v>53864.507883349012</v>
      </c>
      <c r="Z188" s="22">
        <f>M188/M$4*Quanta!K$14</f>
        <v>56319.410495891025</v>
      </c>
      <c r="AA188" s="22">
        <f>N188/N$4*Quanta!L$14</f>
        <v>58720.005117432833</v>
      </c>
      <c r="AB188" s="22">
        <f>O188/O$4*Quanta!M$14</f>
        <v>61231.363843346007</v>
      </c>
      <c r="AC188" s="22">
        <f>P188/P$4*Quanta!N$14</f>
        <v>64196.524030783985</v>
      </c>
      <c r="AE188" s="29">
        <f>Baselines!L188/X188-1</f>
        <v>-7.161100211758753E-2</v>
      </c>
    </row>
    <row r="189" spans="1:31" x14ac:dyDescent="0.2">
      <c r="A189" s="20" t="s">
        <v>396</v>
      </c>
      <c r="B189" s="20" t="s">
        <v>397</v>
      </c>
      <c r="D189" s="22">
        <v>172161.94619841676</v>
      </c>
      <c r="E189" s="22">
        <f>D189*Populations!F189/Populations!$E189</f>
        <v>173888.37479889725</v>
      </c>
      <c r="F189" s="22">
        <f>D189*Populations!G189/Populations!$E189</f>
        <v>175618.00356919094</v>
      </c>
      <c r="G189" s="22">
        <f>D189*Populations!H189/Populations!$E189</f>
        <v>177311.75085103564</v>
      </c>
      <c r="H189" s="22">
        <f>D189*Populations!I189/Populations!$E189</f>
        <v>178976.27522438575</v>
      </c>
      <c r="I189" s="22">
        <f>D189*Populations!J189/Populations!$E189</f>
        <v>180644.27037867124</v>
      </c>
      <c r="K189" s="22">
        <f t="shared" si="6"/>
        <v>172161.94619841676</v>
      </c>
      <c r="L189" s="22">
        <f>E189/E$4*Populations!F$4</f>
        <v>173851.21160584944</v>
      </c>
      <c r="M189" s="22">
        <f>F189/F$4*Populations!G$4</f>
        <v>175548.0894330091</v>
      </c>
      <c r="N189" s="22">
        <f>G189/G$4*Populations!H$4</f>
        <v>177209.76392171244</v>
      </c>
      <c r="O189" s="22">
        <f>H189/H$4*Populations!I$4</f>
        <v>178846.71623286619</v>
      </c>
      <c r="P189" s="22">
        <f>I189/I$4*Populations!J$4</f>
        <v>180489.24777597166</v>
      </c>
      <c r="R189" s="22">
        <f>L189/L$4*Quanta!B$14</f>
        <v>40549.431932273925</v>
      </c>
      <c r="S189" s="22">
        <f>M189/M$4*Quanta!J$14</f>
        <v>43778.925258237883</v>
      </c>
      <c r="T189" s="22">
        <f>N189/N$4*Quanta!K$14</f>
        <v>45983.102240151362</v>
      </c>
      <c r="U189" s="22">
        <f>O189/O$4*Quanta!L$14</f>
        <v>48158.444393656428</v>
      </c>
      <c r="V189" s="22">
        <f>P189/P$4*Quanta!M$14</f>
        <v>50430.592233527386</v>
      </c>
      <c r="X189" s="22">
        <f>K189/K$4*Quanta!B$14</f>
        <v>40455.68733792183</v>
      </c>
      <c r="Y189" s="22">
        <f>L189/L$4*Quanta!J$14</f>
        <v>43667.91871324095</v>
      </c>
      <c r="Z189" s="22">
        <f>M189/M$4*Quanta!K$14</f>
        <v>45879.61285379855</v>
      </c>
      <c r="AA189" s="22">
        <f>N189/N$4*Quanta!L$14</f>
        <v>48048.809873631923</v>
      </c>
      <c r="AB189" s="22">
        <f>O189/O$4*Quanta!M$14</f>
        <v>50313.420899832869</v>
      </c>
      <c r="AC189" s="22">
        <f>P189/P$4*Quanta!N$14</f>
        <v>52969.33228084405</v>
      </c>
      <c r="AE189" s="29">
        <f>Baselines!L189/X189-1</f>
        <v>9.8082251379515872E-2</v>
      </c>
    </row>
    <row r="190" spans="1:31" x14ac:dyDescent="0.2">
      <c r="A190" s="20" t="s">
        <v>398</v>
      </c>
      <c r="B190" s="20" t="s">
        <v>399</v>
      </c>
      <c r="D190" s="22">
        <v>318620.82338786096</v>
      </c>
      <c r="E190" s="22">
        <f>D190*Populations!F190/Populations!$E190</f>
        <v>321229.00854856923</v>
      </c>
      <c r="F190" s="22">
        <f>D190*Populations!G190/Populations!$E190</f>
        <v>323801.48336666974</v>
      </c>
      <c r="G190" s="22">
        <f>D190*Populations!H190/Populations!$E190</f>
        <v>326393.65418091125</v>
      </c>
      <c r="H190" s="22">
        <f>D190*Populations!I190/Populations!$E190</f>
        <v>328996.430247907</v>
      </c>
      <c r="I190" s="22">
        <f>D190*Populations!J190/Populations!$E190</f>
        <v>331561.00343831436</v>
      </c>
      <c r="K190" s="22">
        <f t="shared" si="6"/>
        <v>318620.82338786096</v>
      </c>
      <c r="L190" s="22">
        <f>E190/E$4*Populations!F$4</f>
        <v>321160.35591051308</v>
      </c>
      <c r="M190" s="22">
        <f>F190/F$4*Populations!G$4</f>
        <v>323672.57687334961</v>
      </c>
      <c r="N190" s="22">
        <f>G190/G$4*Populations!H$4</f>
        <v>326205.9176863996</v>
      </c>
      <c r="O190" s="22">
        <f>H190/H$4*Populations!I$4</f>
        <v>328758.27328736568</v>
      </c>
      <c r="P190" s="22">
        <f>I190/I$4*Populations!J$4</f>
        <v>331276.46936702088</v>
      </c>
      <c r="R190" s="22">
        <f>L190/L$4*Quanta!B$14</f>
        <v>74908.134784031892</v>
      </c>
      <c r="S190" s="22">
        <f>M190/M$4*Quanta!J$14</f>
        <v>80718.836626741278</v>
      </c>
      <c r="T190" s="22">
        <f>N190/N$4*Quanta!K$14</f>
        <v>84645.223447974233</v>
      </c>
      <c r="U190" s="22">
        <f>O190/O$4*Quanta!L$14</f>
        <v>88525.455521640761</v>
      </c>
      <c r="V190" s="22">
        <f>P190/P$4*Quanta!M$14</f>
        <v>92562.126271075147</v>
      </c>
      <c r="X190" s="22">
        <f>K190/K$4*Quanta!B$14</f>
        <v>74871.507292759998</v>
      </c>
      <c r="Y190" s="22">
        <f>L190/L$4*Quanta!J$14</f>
        <v>80669.00533090072</v>
      </c>
      <c r="Z190" s="22">
        <f>M190/M$4*Quanta!K$14</f>
        <v>84592.048630683188</v>
      </c>
      <c r="AA190" s="22">
        <f>N190/N$4*Quanta!L$14</f>
        <v>88447.756893868427</v>
      </c>
      <c r="AB190" s="22">
        <f>O190/O$4*Quanta!M$14</f>
        <v>92486.760319783949</v>
      </c>
      <c r="AC190" s="22">
        <f>P190/P$4*Quanta!N$14</f>
        <v>97221.821238387711</v>
      </c>
      <c r="AE190" s="29">
        <f>Baselines!L190/X190-1</f>
        <v>8.0159700580800797E-2</v>
      </c>
    </row>
    <row r="191" spans="1:31" x14ac:dyDescent="0.2">
      <c r="A191" s="20" t="s">
        <v>400</v>
      </c>
      <c r="B191" s="20" t="s">
        <v>401</v>
      </c>
      <c r="D191" s="22">
        <v>703836.36949838581</v>
      </c>
      <c r="E191" s="22">
        <f>D191*Populations!F191/Populations!$E191</f>
        <v>708392.9188795822</v>
      </c>
      <c r="F191" s="22">
        <f>D191*Populations!G191/Populations!$E191</f>
        <v>712649.99645177892</v>
      </c>
      <c r="G191" s="22">
        <f>D191*Populations!H191/Populations!$E191</f>
        <v>717002.97953699727</v>
      </c>
      <c r="H191" s="22">
        <f>D191*Populations!I191/Populations!$E191</f>
        <v>721058.94214406004</v>
      </c>
      <c r="I191" s="22">
        <f>D191*Populations!J191/Populations!$E191</f>
        <v>725079.54379589774</v>
      </c>
      <c r="K191" s="22">
        <f t="shared" si="6"/>
        <v>703836.36949838581</v>
      </c>
      <c r="L191" s="22">
        <f>E191/E$4*Populations!F$4</f>
        <v>708241.52208362939</v>
      </c>
      <c r="M191" s="22">
        <f>F191/F$4*Populations!G$4</f>
        <v>712366.28801705514</v>
      </c>
      <c r="N191" s="22">
        <f>G191/G$4*Populations!H$4</f>
        <v>716590.57070426282</v>
      </c>
      <c r="O191" s="22">
        <f>H191/H$4*Populations!I$4</f>
        <v>720536.9753679987</v>
      </c>
      <c r="P191" s="22">
        <f>I191/I$4*Populations!J$4</f>
        <v>724457.30585938401</v>
      </c>
      <c r="R191" s="22">
        <f>L191/L$4*Quanta!B$14</f>
        <v>165191.7816739215</v>
      </c>
      <c r="S191" s="22">
        <f>M191/M$4*Quanta!J$14</f>
        <v>177652.91881167496</v>
      </c>
      <c r="T191" s="22">
        <f>N191/N$4*Quanta!K$14</f>
        <v>185943.80325217076</v>
      </c>
      <c r="U191" s="22">
        <f>O191/O$4*Quanta!L$14</f>
        <v>194020.55901687525</v>
      </c>
      <c r="V191" s="22">
        <f>P191/P$4*Quanta!M$14</f>
        <v>202420.98314766353</v>
      </c>
      <c r="X191" s="22">
        <f>K191/K$4*Quanta!B$14</f>
        <v>165391.85766794367</v>
      </c>
      <c r="Y191" s="22">
        <f>L191/L$4*Quanta!J$14</f>
        <v>177895.98893223578</v>
      </c>
      <c r="Z191" s="22">
        <f>M191/M$4*Quanta!K$14</f>
        <v>186177.41503129393</v>
      </c>
      <c r="AA191" s="22">
        <f>N191/N$4*Quanta!L$14</f>
        <v>194296.99203378856</v>
      </c>
      <c r="AB191" s="22">
        <f>O191/O$4*Quanta!M$14</f>
        <v>202702.52023179483</v>
      </c>
      <c r="AC191" s="22">
        <f>P191/P$4*Quanta!N$14</f>
        <v>212611.11246350638</v>
      </c>
      <c r="AE191" s="29">
        <f>Baselines!L191/X191-1</f>
        <v>0.17588054501962236</v>
      </c>
    </row>
    <row r="192" spans="1:31" x14ac:dyDescent="0.2">
      <c r="A192" s="20" t="s">
        <v>402</v>
      </c>
      <c r="B192" s="20" t="s">
        <v>403</v>
      </c>
      <c r="D192" s="22">
        <v>190139.39304993581</v>
      </c>
      <c r="E192" s="22">
        <f>D192*Populations!F192/Populations!$E192</f>
        <v>191483.412298157</v>
      </c>
      <c r="F192" s="22">
        <f>D192*Populations!G192/Populations!$E192</f>
        <v>192739.40261712915</v>
      </c>
      <c r="G192" s="22">
        <f>D192*Populations!H192/Populations!$E192</f>
        <v>193978.40489712343</v>
      </c>
      <c r="H192" s="22">
        <f>D192*Populations!I192/Populations!$E192</f>
        <v>195103.66066891223</v>
      </c>
      <c r="I192" s="22">
        <f>D192*Populations!J192/Populations!$E192</f>
        <v>196158.06252852854</v>
      </c>
      <c r="K192" s="22">
        <f t="shared" si="6"/>
        <v>190139.39304993581</v>
      </c>
      <c r="L192" s="22">
        <f>E192/E$4*Populations!F$4</f>
        <v>191442.48871700952</v>
      </c>
      <c r="M192" s="22">
        <f>F192/F$4*Populations!G$4</f>
        <v>192662.6723926173</v>
      </c>
      <c r="N192" s="22">
        <f>G192/G$4*Populations!H$4</f>
        <v>193866.83157062071</v>
      </c>
      <c r="O192" s="22">
        <f>H192/H$4*Populations!I$4</f>
        <v>194962.42723735073</v>
      </c>
      <c r="P192" s="22">
        <f>I192/I$4*Populations!J$4</f>
        <v>195989.72653132293</v>
      </c>
      <c r="R192" s="22">
        <f>L192/L$4*Quanta!B$14</f>
        <v>44652.459384495334</v>
      </c>
      <c r="S192" s="22">
        <f>M192/M$4*Quanta!J$14</f>
        <v>48047.032365723797</v>
      </c>
      <c r="T192" s="22">
        <f>N192/N$4*Quanta!K$14</f>
        <v>50305.345144663348</v>
      </c>
      <c r="U192" s="22">
        <f>O192/O$4*Quanta!L$14</f>
        <v>52497.956958500945</v>
      </c>
      <c r="V192" s="22">
        <f>P192/P$4*Quanta!M$14</f>
        <v>54761.588861680226</v>
      </c>
      <c r="X192" s="22">
        <f>K192/K$4*Quanta!B$14</f>
        <v>44680.139866594807</v>
      </c>
      <c r="Y192" s="22">
        <f>L192/L$4*Quanta!J$14</f>
        <v>48086.492802294859</v>
      </c>
      <c r="Z192" s="22">
        <f>M192/M$4*Quanta!K$14</f>
        <v>50352.520778214814</v>
      </c>
      <c r="AA192" s="22">
        <f>N192/N$4*Quanta!L$14</f>
        <v>52565.221716876615</v>
      </c>
      <c r="AB192" s="22">
        <f>O192/O$4*Quanta!M$14</f>
        <v>54847.116390293835</v>
      </c>
      <c r="AC192" s="22">
        <f>P192/P$4*Quanta!N$14</f>
        <v>57518.356778544192</v>
      </c>
      <c r="AE192" s="29">
        <f>Baselines!L192/X192-1</f>
        <v>1.5670448091576361E-2</v>
      </c>
    </row>
    <row r="193" spans="1:31" x14ac:dyDescent="0.2">
      <c r="A193" s="20" t="s">
        <v>404</v>
      </c>
      <c r="B193" s="20" t="s">
        <v>405</v>
      </c>
      <c r="D193" s="22">
        <v>146787.96804031922</v>
      </c>
      <c r="E193" s="22">
        <f>D193*Populations!F193/Populations!$E193</f>
        <v>148692.61262314706</v>
      </c>
      <c r="F193" s="22">
        <f>D193*Populations!G193/Populations!$E193</f>
        <v>150536.90271213558</v>
      </c>
      <c r="G193" s="22">
        <f>D193*Populations!H193/Populations!$E193</f>
        <v>152375.96406282933</v>
      </c>
      <c r="H193" s="22">
        <f>D193*Populations!I193/Populations!$E193</f>
        <v>154137.71435634868</v>
      </c>
      <c r="I193" s="22">
        <f>D193*Populations!J193/Populations!$E193</f>
        <v>155864.93725596074</v>
      </c>
      <c r="K193" s="22">
        <f t="shared" si="6"/>
        <v>146787.96804031922</v>
      </c>
      <c r="L193" s="22">
        <f>E193/E$4*Populations!F$4</f>
        <v>148660.83423500531</v>
      </c>
      <c r="M193" s="22">
        <f>F193/F$4*Populations!G$4</f>
        <v>150476.9734491744</v>
      </c>
      <c r="N193" s="22">
        <f>G193/G$4*Populations!H$4</f>
        <v>152288.31980573499</v>
      </c>
      <c r="O193" s="22">
        <f>H193/H$4*Populations!I$4</f>
        <v>154026.13573062245</v>
      </c>
      <c r="P193" s="22">
        <f>I193/I$4*Populations!J$4</f>
        <v>155731.17941137272</v>
      </c>
      <c r="R193" s="22">
        <f>L193/L$4*Quanta!B$14</f>
        <v>34673.973929351567</v>
      </c>
      <c r="S193" s="22">
        <f>M193/M$4*Quanta!J$14</f>
        <v>37526.584282372336</v>
      </c>
      <c r="T193" s="22">
        <f>N193/N$4*Quanta!K$14</f>
        <v>39516.38569250406</v>
      </c>
      <c r="U193" s="22">
        <f>O193/O$4*Quanta!L$14</f>
        <v>41474.95268011991</v>
      </c>
      <c r="V193" s="22">
        <f>P193/P$4*Quanta!M$14</f>
        <v>43512.927798831341</v>
      </c>
      <c r="X193" s="22">
        <f>K193/K$4*Quanta!B$14</f>
        <v>34493.151774457736</v>
      </c>
      <c r="Y193" s="22">
        <f>L193/L$4*Quanta!J$14</f>
        <v>37340.603871859232</v>
      </c>
      <c r="Z193" s="22">
        <f>M193/M$4*Quanta!K$14</f>
        <v>39327.25959910838</v>
      </c>
      <c r="AA193" s="22">
        <f>N193/N$4*Quanta!L$14</f>
        <v>41291.587790575875</v>
      </c>
      <c r="AB193" s="22">
        <f>O193/O$4*Quanta!M$14</f>
        <v>43330.858736591515</v>
      </c>
      <c r="AC193" s="22">
        <f>P193/P$4*Quanta!N$14</f>
        <v>45703.423834795984</v>
      </c>
      <c r="AE193" s="29">
        <f>Baselines!L193/X193-1</f>
        <v>2.2215102999626923E-2</v>
      </c>
    </row>
    <row r="194" spans="1:31" x14ac:dyDescent="0.2">
      <c r="A194" s="20" t="s">
        <v>406</v>
      </c>
      <c r="B194" s="20" t="s">
        <v>407</v>
      </c>
      <c r="D194" s="22">
        <v>180390.37095809856</v>
      </c>
      <c r="E194" s="22">
        <f>D194*Populations!F194/Populations!$E194</f>
        <v>181235.00228261272</v>
      </c>
      <c r="F194" s="22">
        <f>D194*Populations!G194/Populations!$E194</f>
        <v>182089.6799173246</v>
      </c>
      <c r="G194" s="22">
        <f>D194*Populations!H194/Populations!$E194</f>
        <v>182965.61149215032</v>
      </c>
      <c r="H194" s="22">
        <f>D194*Populations!I194/Populations!$E194</f>
        <v>183888.28043442458</v>
      </c>
      <c r="I194" s="22">
        <f>D194*Populations!J194/Populations!$E194</f>
        <v>184812.91842282444</v>
      </c>
      <c r="K194" s="22">
        <f t="shared" si="6"/>
        <v>180390.37095809856</v>
      </c>
      <c r="L194" s="22">
        <f>E194/E$4*Populations!F$4</f>
        <v>181196.2689780739</v>
      </c>
      <c r="M194" s="22">
        <f>F194/F$4*Populations!G$4</f>
        <v>182017.18938434782</v>
      </c>
      <c r="N194" s="22">
        <f>G194/G$4*Populations!H$4</f>
        <v>182860.37255114238</v>
      </c>
      <c r="O194" s="22">
        <f>H194/H$4*Populations!I$4</f>
        <v>183755.16569541529</v>
      </c>
      <c r="P194" s="22">
        <f>I194/I$4*Populations!J$4</f>
        <v>184654.3184319897</v>
      </c>
      <c r="R194" s="22">
        <f>L194/L$4*Quanta!B$14</f>
        <v>42262.608971436079</v>
      </c>
      <c r="S194" s="22">
        <f>M194/M$4*Quanta!J$14</f>
        <v>45392.216773813183</v>
      </c>
      <c r="T194" s="22">
        <f>N194/N$4*Quanta!K$14</f>
        <v>47449.344892790672</v>
      </c>
      <c r="U194" s="22">
        <f>O194/O$4*Quanta!L$14</f>
        <v>49480.153259663573</v>
      </c>
      <c r="V194" s="22">
        <f>P194/P$4*Quanta!M$14</f>
        <v>51594.356737317627</v>
      </c>
      <c r="X194" s="22">
        <f>K194/K$4*Quanta!B$14</f>
        <v>42389.253882166457</v>
      </c>
      <c r="Y194" s="22">
        <f>L194/L$4*Quanta!J$14</f>
        <v>45512.849014915053</v>
      </c>
      <c r="Z194" s="22">
        <f>M194/M$4*Quanta!K$14</f>
        <v>47570.316536410879</v>
      </c>
      <c r="AA194" s="22">
        <f>N194/N$4*Quanta!L$14</f>
        <v>49580.920823374669</v>
      </c>
      <c r="AB194" s="22">
        <f>O194/O$4*Quanta!M$14</f>
        <v>51694.273112144314</v>
      </c>
      <c r="AC194" s="22">
        <f>P194/P$4*Quanta!N$14</f>
        <v>54191.682167445906</v>
      </c>
      <c r="AE194" s="29">
        <f>Baselines!L194/X194-1</f>
        <v>3.1866742924059999E-2</v>
      </c>
    </row>
    <row r="195" spans="1:31" x14ac:dyDescent="0.2">
      <c r="A195" s="20" t="s">
        <v>408</v>
      </c>
      <c r="B195" s="20" t="s">
        <v>409</v>
      </c>
      <c r="D195" s="22">
        <v>220587.05601989946</v>
      </c>
      <c r="E195" s="22">
        <f>D195*Populations!F195/Populations!$E195</f>
        <v>221546.64349954555</v>
      </c>
      <c r="F195" s="22">
        <f>D195*Populations!G195/Populations!$E195</f>
        <v>222560.94616716917</v>
      </c>
      <c r="G195" s="22">
        <f>D195*Populations!H195/Populations!$E195</f>
        <v>223655.11557587422</v>
      </c>
      <c r="H195" s="22">
        <f>D195*Populations!I195/Populations!$E195</f>
        <v>224761.92148771347</v>
      </c>
      <c r="I195" s="22">
        <f>D195*Populations!J195/Populations!$E195</f>
        <v>225945.90389930186</v>
      </c>
      <c r="K195" s="22">
        <f t="shared" si="6"/>
        <v>220587.05601989946</v>
      </c>
      <c r="L195" s="22">
        <f>E195/E$4*Populations!F$4</f>
        <v>221499.2948444616</v>
      </c>
      <c r="M195" s="22">
        <f>F195/F$4*Populations!G$4</f>
        <v>222472.34388276291</v>
      </c>
      <c r="N195" s="22">
        <f>G195/G$4*Populations!H$4</f>
        <v>223526.47267231293</v>
      </c>
      <c r="O195" s="22">
        <f>H195/H$4*Populations!I$4</f>
        <v>224599.21876164858</v>
      </c>
      <c r="P195" s="22">
        <f>I195/I$4*Populations!J$4</f>
        <v>225752.00501715989</v>
      </c>
      <c r="R195" s="22">
        <f>L195/L$4*Quanta!B$14</f>
        <v>51662.973737020358</v>
      </c>
      <c r="S195" s="22">
        <f>M195/M$4*Quanta!J$14</f>
        <v>55481.094361811338</v>
      </c>
      <c r="T195" s="22">
        <f>N195/N$4*Quanta!K$14</f>
        <v>58001.548102124689</v>
      </c>
      <c r="U195" s="22">
        <f>O195/O$4*Quanta!L$14</f>
        <v>60478.320292490978</v>
      </c>
      <c r="V195" s="22">
        <f>P195/P$4*Quanta!M$14</f>
        <v>63077.482183607768</v>
      </c>
      <c r="X195" s="22">
        <f>K195/K$4*Quanta!B$14</f>
        <v>51834.921515401453</v>
      </c>
      <c r="Y195" s="22">
        <f>L195/L$4*Quanta!J$14</f>
        <v>55636.156417691018</v>
      </c>
      <c r="Z195" s="22">
        <f>M195/M$4*Quanta!K$14</f>
        <v>58143.298745004977</v>
      </c>
      <c r="AA195" s="22">
        <f>N195/N$4*Quanta!L$14</f>
        <v>60607.162661196999</v>
      </c>
      <c r="AB195" s="22">
        <f>O195/O$4*Quanta!M$14</f>
        <v>63184.582112287208</v>
      </c>
      <c r="AC195" s="22">
        <f>P195/P$4*Quanta!N$14</f>
        <v>66252.882729409117</v>
      </c>
      <c r="AE195" s="29">
        <f>Baselines!L195/X195-1</f>
        <v>-3.7187973160487831E-2</v>
      </c>
    </row>
    <row r="196" spans="1:31" x14ac:dyDescent="0.2">
      <c r="A196" s="20" t="s">
        <v>410</v>
      </c>
      <c r="B196" s="20" t="s">
        <v>411</v>
      </c>
      <c r="D196" s="22">
        <v>100063.54170540065</v>
      </c>
      <c r="E196" s="22">
        <f>D196*Populations!F196/Populations!$E196</f>
        <v>100539.76776941691</v>
      </c>
      <c r="F196" s="22">
        <f>D196*Populations!G196/Populations!$E196</f>
        <v>100939.52044901426</v>
      </c>
      <c r="G196" s="22">
        <f>D196*Populations!H196/Populations!$E196</f>
        <v>101335.05541292392</v>
      </c>
      <c r="H196" s="22">
        <f>D196*Populations!I196/Populations!$E196</f>
        <v>101682.99070581536</v>
      </c>
      <c r="I196" s="22">
        <f>D196*Populations!J196/Populations!$E196</f>
        <v>101983.82556374511</v>
      </c>
      <c r="K196" s="22">
        <f t="shared" si="6"/>
        <v>100063.54170540065</v>
      </c>
      <c r="L196" s="22">
        <f>E196/E$4*Populations!F$4</f>
        <v>100518.28054347144</v>
      </c>
      <c r="M196" s="22">
        <f>F196/F$4*Populations!G$4</f>
        <v>100899.33607591254</v>
      </c>
      <c r="N196" s="22">
        <f>G196/G$4*Populations!H$4</f>
        <v>101276.76908342371</v>
      </c>
      <c r="O196" s="22">
        <f>H196/H$4*Populations!I$4</f>
        <v>101609.38348768537</v>
      </c>
      <c r="P196" s="22">
        <f>I196/I$4*Populations!J$4</f>
        <v>101896.30660707402</v>
      </c>
      <c r="R196" s="22">
        <f>L196/L$4*Quanta!B$14</f>
        <v>23445.100768625125</v>
      </c>
      <c r="S196" s="22">
        <f>M196/M$4*Quanta!J$14</f>
        <v>25162.703319302556</v>
      </c>
      <c r="T196" s="22">
        <f>N196/N$4*Quanta!K$14</f>
        <v>26279.703354114543</v>
      </c>
      <c r="U196" s="22">
        <f>O196/O$4*Quanta!L$14</f>
        <v>27360.579761464858</v>
      </c>
      <c r="V196" s="22">
        <f>P196/P$4*Quanta!M$14</f>
        <v>28470.898692990959</v>
      </c>
      <c r="X196" s="22">
        <f>K196/K$4*Quanta!B$14</f>
        <v>23513.55480434281</v>
      </c>
      <c r="Y196" s="22">
        <f>L196/L$4*Quanta!J$14</f>
        <v>25248.165160439828</v>
      </c>
      <c r="Z196" s="22">
        <f>M196/M$4*Quanta!K$14</f>
        <v>26370.110271890673</v>
      </c>
      <c r="AA196" s="22">
        <f>N196/N$4*Quanta!L$14</f>
        <v>27460.271458038547</v>
      </c>
      <c r="AB196" s="22">
        <f>O196/O$4*Quanta!M$14</f>
        <v>28584.901006133008</v>
      </c>
      <c r="AC196" s="22">
        <f>P196/P$4*Quanta!N$14</f>
        <v>29904.159884140288</v>
      </c>
      <c r="AE196" s="29">
        <f>Baselines!L196/X196-1</f>
        <v>-1.3487510824509941E-2</v>
      </c>
    </row>
    <row r="197" spans="1:31" x14ac:dyDescent="0.2">
      <c r="A197" s="20" t="s">
        <v>412</v>
      </c>
      <c r="B197" s="20" t="s">
        <v>413</v>
      </c>
      <c r="D197" s="22">
        <v>255788.44028681962</v>
      </c>
      <c r="E197" s="22">
        <f>D197*Populations!F197/Populations!$E197</f>
        <v>257652.70861895024</v>
      </c>
      <c r="F197" s="22">
        <f>D197*Populations!G197/Populations!$E197</f>
        <v>259233.38506233413</v>
      </c>
      <c r="G197" s="22">
        <f>D197*Populations!H197/Populations!$E197</f>
        <v>260774.66878616699</v>
      </c>
      <c r="H197" s="22">
        <f>D197*Populations!I197/Populations!$E197</f>
        <v>262082.86691762015</v>
      </c>
      <c r="I197" s="22">
        <f>D197*Populations!J197/Populations!$E197</f>
        <v>263287.54984039353</v>
      </c>
      <c r="K197" s="22">
        <f t="shared" si="6"/>
        <v>255788.44028681962</v>
      </c>
      <c r="L197" s="22">
        <f>E197/E$4*Populations!F$4</f>
        <v>257597.64342347201</v>
      </c>
      <c r="M197" s="22">
        <f>F197/F$4*Populations!G$4</f>
        <v>259130.18335284089</v>
      </c>
      <c r="N197" s="22">
        <f>G197/G$4*Populations!H$4</f>
        <v>260624.67529962631</v>
      </c>
      <c r="O197" s="22">
        <f>H197/H$4*Populations!I$4</f>
        <v>261893.14796246911</v>
      </c>
      <c r="P197" s="22">
        <f>I197/I$4*Populations!J$4</f>
        <v>263061.60566209722</v>
      </c>
      <c r="R197" s="22">
        <f>L197/L$4*Quanta!B$14</f>
        <v>60082.630494378442</v>
      </c>
      <c r="S197" s="22">
        <f>M197/M$4*Quanta!J$14</f>
        <v>64622.981462220072</v>
      </c>
      <c r="T197" s="22">
        <f>N197/N$4*Quanta!K$14</f>
        <v>67627.938920472763</v>
      </c>
      <c r="U197" s="22">
        <f>O197/O$4*Quanta!L$14</f>
        <v>70520.537748137082</v>
      </c>
      <c r="V197" s="22">
        <f>P197/P$4*Quanta!M$14</f>
        <v>73502.176616685654</v>
      </c>
      <c r="X197" s="22">
        <f>K197/K$4*Quanta!B$14</f>
        <v>60106.762228234067</v>
      </c>
      <c r="Y197" s="22">
        <f>L197/L$4*Quanta!J$14</f>
        <v>64703.333671561973</v>
      </c>
      <c r="Z197" s="22">
        <f>M197/M$4*Quanta!K$14</f>
        <v>67723.850082111283</v>
      </c>
      <c r="AA197" s="22">
        <f>N197/N$4*Quanta!L$14</f>
        <v>70666.001662194336</v>
      </c>
      <c r="AB197" s="22">
        <f>O197/O$4*Quanta!M$14</f>
        <v>73676.165052207201</v>
      </c>
      <c r="AC197" s="22">
        <f>P197/P$4*Quanta!N$14</f>
        <v>77202.369517011422</v>
      </c>
      <c r="AE197" s="29">
        <f>Baselines!L197/X197-1</f>
        <v>0.17243218563548179</v>
      </c>
    </row>
    <row r="198" spans="1:31" x14ac:dyDescent="0.2">
      <c r="A198" s="20" t="s">
        <v>414</v>
      </c>
      <c r="B198" s="20" t="s">
        <v>415</v>
      </c>
      <c r="D198" s="22">
        <v>316935.91615986597</v>
      </c>
      <c r="E198" s="22">
        <f>D198*Populations!F198/Populations!$E198</f>
        <v>319726.90168191202</v>
      </c>
      <c r="F198" s="22">
        <f>D198*Populations!G198/Populations!$E198</f>
        <v>322543.07166489388</v>
      </c>
      <c r="G198" s="22">
        <f>D198*Populations!H198/Populations!$E198</f>
        <v>325409.34679508064</v>
      </c>
      <c r="H198" s="22">
        <f>D198*Populations!I198/Populations!$E198</f>
        <v>328284.38997031562</v>
      </c>
      <c r="I198" s="22">
        <f>D198*Populations!J198/Populations!$E198</f>
        <v>331254.95240999211</v>
      </c>
      <c r="K198" s="22">
        <f t="shared" si="6"/>
        <v>316935.91615986597</v>
      </c>
      <c r="L198" s="22">
        <f>E198/E$4*Populations!F$4</f>
        <v>319658.57007214503</v>
      </c>
      <c r="M198" s="22">
        <f>F198/F$4*Populations!G$4</f>
        <v>322414.6661496358</v>
      </c>
      <c r="N198" s="22">
        <f>G198/G$4*Populations!H$4</f>
        <v>325222.17645869055</v>
      </c>
      <c r="O198" s="22">
        <f>H198/H$4*Populations!I$4</f>
        <v>328046.74844803655</v>
      </c>
      <c r="P198" s="22">
        <f>I198/I$4*Populations!J$4</f>
        <v>330970.68098100036</v>
      </c>
      <c r="R198" s="22">
        <f>L198/L$4*Quanta!B$14</f>
        <v>74557.85501279957</v>
      </c>
      <c r="S198" s="22">
        <f>M198/M$4*Quanta!J$14</f>
        <v>80405.133528445702</v>
      </c>
      <c r="T198" s="22">
        <f>N198/N$4*Quanta!K$14</f>
        <v>84389.958317822689</v>
      </c>
      <c r="U198" s="22">
        <f>O198/O$4*Quanta!L$14</f>
        <v>88333.861680102607</v>
      </c>
      <c r="V198" s="22">
        <f>P198/P$4*Quanta!M$14</f>
        <v>92476.685783095003</v>
      </c>
      <c r="X198" s="22">
        <f>K198/K$4*Quanta!B$14</f>
        <v>74475.577288979664</v>
      </c>
      <c r="Y198" s="22">
        <f>L198/L$4*Quanta!J$14</f>
        <v>80291.787011230728</v>
      </c>
      <c r="Z198" s="22">
        <f>M198/M$4*Quanta!K$14</f>
        <v>84263.292805455858</v>
      </c>
      <c r="AA198" s="22">
        <f>N198/N$4*Quanta!L$14</f>
        <v>88181.024439803834</v>
      </c>
      <c r="AB198" s="22">
        <f>O198/O$4*Quanta!M$14</f>
        <v>92286.593106899585</v>
      </c>
      <c r="AC198" s="22">
        <f>P198/P$4*Quanta!N$14</f>
        <v>97132.079567754525</v>
      </c>
      <c r="AE198" s="29">
        <f>Baselines!L198/X198-1</f>
        <v>-9.5447969588452475E-3</v>
      </c>
    </row>
    <row r="199" spans="1:31" x14ac:dyDescent="0.2">
      <c r="A199" s="20" t="s">
        <v>416</v>
      </c>
      <c r="B199" s="20" t="s">
        <v>417</v>
      </c>
      <c r="D199" s="22">
        <v>95905.717280125333</v>
      </c>
      <c r="E199" s="22">
        <f>D199*Populations!F199/Populations!$E199</f>
        <v>96399.989266740391</v>
      </c>
      <c r="F199" s="22">
        <f>D199*Populations!G199/Populations!$E199</f>
        <v>96901.696622330055</v>
      </c>
      <c r="G199" s="22">
        <f>D199*Populations!H199/Populations!$E199</f>
        <v>97383.371130449756</v>
      </c>
      <c r="H199" s="22">
        <f>D199*Populations!I199/Populations!$E199</f>
        <v>97885.418469090466</v>
      </c>
      <c r="I199" s="22">
        <f>D199*Populations!J199/Populations!$E199</f>
        <v>98406.412318825009</v>
      </c>
      <c r="K199" s="22">
        <f t="shared" si="6"/>
        <v>95905.717280125333</v>
      </c>
      <c r="L199" s="22">
        <f>E199/E$4*Populations!F$4</f>
        <v>96379.386788771022</v>
      </c>
      <c r="M199" s="22">
        <f>F199/F$4*Populations!G$4</f>
        <v>96863.119720895018</v>
      </c>
      <c r="N199" s="22">
        <f>G199/G$4*Populations!H$4</f>
        <v>97327.357747574293</v>
      </c>
      <c r="O199" s="22">
        <f>H199/H$4*Populations!I$4</f>
        <v>97814.56027246399</v>
      </c>
      <c r="P199" s="22">
        <f>I199/I$4*Populations!J$4</f>
        <v>98321.963373237013</v>
      </c>
      <c r="R199" s="22">
        <f>L199/L$4*Quanta!B$14</f>
        <v>22479.736253584313</v>
      </c>
      <c r="S199" s="22">
        <f>M199/M$4*Quanta!J$14</f>
        <v>24156.134608112909</v>
      </c>
      <c r="T199" s="22">
        <f>N199/N$4*Quanta!K$14</f>
        <v>25254.894217045738</v>
      </c>
      <c r="U199" s="22">
        <f>O199/O$4*Quanta!L$14</f>
        <v>26338.739457972548</v>
      </c>
      <c r="V199" s="22">
        <f>P199/P$4*Quanta!M$14</f>
        <v>27472.189637745512</v>
      </c>
      <c r="X199" s="22">
        <f>K199/K$4*Quanta!B$14</f>
        <v>22536.523301916288</v>
      </c>
      <c r="Y199" s="22">
        <f>L199/L$4*Quanta!J$14</f>
        <v>24208.558508443868</v>
      </c>
      <c r="Z199" s="22">
        <f>M199/M$4*Quanta!K$14</f>
        <v>25315.242375803202</v>
      </c>
      <c r="AA199" s="22">
        <f>N199/N$4*Quanta!L$14</f>
        <v>26389.42462550832</v>
      </c>
      <c r="AB199" s="22">
        <f>O199/O$4*Quanta!M$14</f>
        <v>27517.335765408709</v>
      </c>
      <c r="AC199" s="22">
        <f>P199/P$4*Quanta!N$14</f>
        <v>28855.174546942242</v>
      </c>
      <c r="AE199" s="29">
        <f>Baselines!L199/X199-1</f>
        <v>-2.1250493749802479E-2</v>
      </c>
    </row>
    <row r="200" spans="1:31" x14ac:dyDescent="0.2">
      <c r="A200" s="20" t="s">
        <v>418</v>
      </c>
      <c r="B200" s="20" t="s">
        <v>419</v>
      </c>
      <c r="D200" s="22">
        <v>109653.85110995171</v>
      </c>
      <c r="E200" s="22">
        <f>D200*Populations!F200/Populations!$E200</f>
        <v>110937.13888474104</v>
      </c>
      <c r="F200" s="22">
        <f>D200*Populations!G200/Populations!$E200</f>
        <v>112202.07616835686</v>
      </c>
      <c r="G200" s="22">
        <f>D200*Populations!H200/Populations!$E200</f>
        <v>113450.90940013698</v>
      </c>
      <c r="H200" s="22">
        <f>D200*Populations!I200/Populations!$E200</f>
        <v>114728.07479535342</v>
      </c>
      <c r="I200" s="22">
        <f>D200*Populations!J200/Populations!$E200</f>
        <v>115987.18347960614</v>
      </c>
      <c r="K200" s="22">
        <f t="shared" si="6"/>
        <v>109653.85110995171</v>
      </c>
      <c r="L200" s="22">
        <f>E200/E$4*Populations!F$4</f>
        <v>110913.42954641805</v>
      </c>
      <c r="M200" s="22">
        <f>F200/F$4*Populations!G$4</f>
        <v>112157.40813277</v>
      </c>
      <c r="N200" s="22">
        <f>G200/G$4*Populations!H$4</f>
        <v>113385.6542220503</v>
      </c>
      <c r="O200" s="22">
        <f>H200/H$4*Populations!I$4</f>
        <v>114645.0243818233</v>
      </c>
      <c r="P200" s="22">
        <f>I200/I$4*Populations!J$4</f>
        <v>115887.64733032718</v>
      </c>
      <c r="R200" s="22">
        <f>L200/L$4*Quanta!B$14</f>
        <v>25869.68776475421</v>
      </c>
      <c r="S200" s="22">
        <f>M200/M$4*Quanta!J$14</f>
        <v>27970.288959914738</v>
      </c>
      <c r="T200" s="22">
        <f>N200/N$4*Quanta!K$14</f>
        <v>29421.765569093284</v>
      </c>
      <c r="U200" s="22">
        <f>O200/O$4*Quanta!L$14</f>
        <v>30870.715146442366</v>
      </c>
      <c r="V200" s="22">
        <f>P200/P$4*Quanta!M$14</f>
        <v>32380.226298425529</v>
      </c>
      <c r="X200" s="22">
        <f>K200/K$4*Quanta!B$14</f>
        <v>25767.145492132189</v>
      </c>
      <c r="Y200" s="22">
        <f>L200/L$4*Quanta!J$14</f>
        <v>27859.216975838433</v>
      </c>
      <c r="Z200" s="22">
        <f>M200/M$4*Quanta!K$14</f>
        <v>29312.415079177656</v>
      </c>
      <c r="AA200" s="22">
        <f>N200/N$4*Quanta!L$14</f>
        <v>30743.485130534329</v>
      </c>
      <c r="AB200" s="22">
        <f>O200/O$4*Quanta!M$14</f>
        <v>32252.106649159003</v>
      </c>
      <c r="AC200" s="22">
        <f>P200/P$4*Quanta!N$14</f>
        <v>34010.288005103983</v>
      </c>
      <c r="AE200" s="29">
        <f>Baselines!L200/X200-1</f>
        <v>-9.2279915583557526E-2</v>
      </c>
    </row>
    <row r="201" spans="1:31" x14ac:dyDescent="0.2">
      <c r="A201" s="20" t="s">
        <v>420</v>
      </c>
      <c r="B201" s="20" t="s">
        <v>421</v>
      </c>
      <c r="D201" s="22">
        <v>163803.87873191579</v>
      </c>
      <c r="E201" s="22">
        <f>D201*Populations!F201/Populations!$E201</f>
        <v>165200.03093303231</v>
      </c>
      <c r="F201" s="22">
        <f>D201*Populations!G201/Populations!$E201</f>
        <v>166604.48550183896</v>
      </c>
      <c r="G201" s="22">
        <f>D201*Populations!H201/Populations!$E201</f>
        <v>168052.09539327878</v>
      </c>
      <c r="H201" s="22">
        <f>D201*Populations!I201/Populations!$E201</f>
        <v>169521.21923595192</v>
      </c>
      <c r="I201" s="22">
        <f>D201*Populations!J201/Populations!$E201</f>
        <v>171023.86402090333</v>
      </c>
      <c r="K201" s="22">
        <f t="shared" si="6"/>
        <v>163803.87873191579</v>
      </c>
      <c r="L201" s="22">
        <f>E201/E$4*Populations!F$4</f>
        <v>165164.72460132287</v>
      </c>
      <c r="M201" s="22">
        <f>F201/F$4*Populations!G$4</f>
        <v>166538.15967845437</v>
      </c>
      <c r="N201" s="22">
        <f>G201/G$4*Populations!H$4</f>
        <v>167955.4344720864</v>
      </c>
      <c r="O201" s="22">
        <f>H201/H$4*Populations!I$4</f>
        <v>169398.50465728593</v>
      </c>
      <c r="P201" s="22">
        <f>I201/I$4*Populations!J$4</f>
        <v>170877.09731488669</v>
      </c>
      <c r="R201" s="22">
        <f>L201/L$4*Quanta!B$14</f>
        <v>38523.376949584454</v>
      </c>
      <c r="S201" s="22">
        <f>M201/M$4*Quanta!J$14</f>
        <v>41531.99085649864</v>
      </c>
      <c r="T201" s="22">
        <f>N201/N$4*Quanta!K$14</f>
        <v>43581.751615734334</v>
      </c>
      <c r="U201" s="22">
        <f>O201/O$4*Quanta!L$14</f>
        <v>45614.303906393361</v>
      </c>
      <c r="V201" s="22">
        <f>P201/P$4*Quanta!M$14</f>
        <v>47744.856399601325</v>
      </c>
      <c r="X201" s="22">
        <f>K201/K$4*Quanta!B$14</f>
        <v>38491.656542264333</v>
      </c>
      <c r="Y201" s="22">
        <f>L201/L$4*Quanta!J$14</f>
        <v>41486.048337339998</v>
      </c>
      <c r="Z201" s="22">
        <f>M201/M$4*Quanta!K$14</f>
        <v>43524.861569896719</v>
      </c>
      <c r="AA201" s="22">
        <f>N201/N$4*Quanta!L$14</f>
        <v>45539.582919131404</v>
      </c>
      <c r="AB201" s="22">
        <f>O201/O$4*Quanta!M$14</f>
        <v>47655.436141902574</v>
      </c>
      <c r="AC201" s="22">
        <f>P201/P$4*Quanta!N$14</f>
        <v>50148.393094823128</v>
      </c>
      <c r="AE201" s="29">
        <f>Baselines!L201/X201-1</f>
        <v>-1.2500796375667256E-2</v>
      </c>
    </row>
    <row r="202" spans="1:31" x14ac:dyDescent="0.2">
      <c r="A202" s="20" t="s">
        <v>422</v>
      </c>
      <c r="B202" s="20" t="s">
        <v>423</v>
      </c>
      <c r="D202" s="22">
        <v>479666.700323942</v>
      </c>
      <c r="E202" s="22">
        <f>D202*Populations!F202/Populations!$E202</f>
        <v>482951.48819560918</v>
      </c>
      <c r="F202" s="22">
        <f>D202*Populations!G202/Populations!$E202</f>
        <v>486210.79373157152</v>
      </c>
      <c r="G202" s="22">
        <f>D202*Populations!H202/Populations!$E202</f>
        <v>489491.28354458051</v>
      </c>
      <c r="H202" s="22">
        <f>D202*Populations!I202/Populations!$E202</f>
        <v>492788.51261902478</v>
      </c>
      <c r="I202" s="22">
        <f>D202*Populations!J202/Populations!$E202</f>
        <v>496106.4116211792</v>
      </c>
      <c r="K202" s="22">
        <f t="shared" ref="K202:K217" si="7">D202</f>
        <v>479666.700323942</v>
      </c>
      <c r="L202" s="22">
        <f>E202/E$4*Populations!F$4</f>
        <v>482848.27244349639</v>
      </c>
      <c r="M202" s="22">
        <f>F202/F$4*Populations!G$4</f>
        <v>486017.23152863572</v>
      </c>
      <c r="N202" s="22">
        <f>G202/G$4*Populations!H$4</f>
        <v>489209.73585978476</v>
      </c>
      <c r="O202" s="22">
        <f>H202/H$4*Populations!I$4</f>
        <v>492431.78834008169</v>
      </c>
      <c r="P202" s="22">
        <f>I202/I$4*Populations!J$4</f>
        <v>495680.67042836838</v>
      </c>
      <c r="R202" s="22">
        <f>L202/L$4*Quanta!B$14</f>
        <v>112620.57351347699</v>
      </c>
      <c r="S202" s="22">
        <f>M202/M$4*Quanta!J$14</f>
        <v>121205.03345852405</v>
      </c>
      <c r="T202" s="22">
        <f>N202/N$4*Quanta!K$14</f>
        <v>126942.10975223639</v>
      </c>
      <c r="U202" s="22">
        <f>O202/O$4*Quanta!L$14</f>
        <v>132598.17902145311</v>
      </c>
      <c r="V202" s="22">
        <f>P202/P$4*Quanta!M$14</f>
        <v>138498.38744655906</v>
      </c>
      <c r="X202" s="22">
        <f>K202/K$4*Quanta!B$14</f>
        <v>112715.07138025432</v>
      </c>
      <c r="Y202" s="22">
        <f>L202/L$4*Quanta!J$14</f>
        <v>121281.74958995792</v>
      </c>
      <c r="Z202" s="22">
        <f>M202/M$4*Quanta!K$14</f>
        <v>127020.93480383918</v>
      </c>
      <c r="AA202" s="22">
        <f>N202/N$4*Quanta!L$14</f>
        <v>132644.75425316251</v>
      </c>
      <c r="AB202" s="22">
        <f>O202/O$4*Quanta!M$14</f>
        <v>138531.63397729149</v>
      </c>
      <c r="AC202" s="22">
        <f>P202/P$4*Quanta!N$14</f>
        <v>145470.57212904628</v>
      </c>
      <c r="AE202" s="29">
        <f>Baselines!L202/X202-1</f>
        <v>0.16442479544676503</v>
      </c>
    </row>
    <row r="203" spans="1:31" x14ac:dyDescent="0.2">
      <c r="A203" s="20" t="s">
        <v>424</v>
      </c>
      <c r="B203" s="20" t="s">
        <v>425</v>
      </c>
      <c r="D203" s="22">
        <v>486660.96545294527</v>
      </c>
      <c r="E203" s="22">
        <f>D203*Populations!F203/Populations!$E203</f>
        <v>491427.50200697966</v>
      </c>
      <c r="F203" s="22">
        <f>D203*Populations!G203/Populations!$E203</f>
        <v>496100.34056801809</v>
      </c>
      <c r="G203" s="22">
        <f>D203*Populations!H203/Populations!$E203</f>
        <v>500896.38453533105</v>
      </c>
      <c r="H203" s="22">
        <f>D203*Populations!I203/Populations!$E203</f>
        <v>505728.16930077493</v>
      </c>
      <c r="I203" s="22">
        <f>D203*Populations!J203/Populations!$E203</f>
        <v>510616.10562320927</v>
      </c>
      <c r="K203" s="22">
        <f t="shared" si="7"/>
        <v>486660.96545294527</v>
      </c>
      <c r="L203" s="22">
        <f>E203/E$4*Populations!F$4</f>
        <v>491322.47477242642</v>
      </c>
      <c r="M203" s="22">
        <f>F203/F$4*Populations!G$4</f>
        <v>495902.8413021944</v>
      </c>
      <c r="N203" s="22">
        <f>G203/G$4*Populations!H$4</f>
        <v>500608.27681588964</v>
      </c>
      <c r="O203" s="22">
        <f>H203/H$4*Populations!I$4</f>
        <v>505362.07814419287</v>
      </c>
      <c r="P203" s="22">
        <f>I203/I$4*Populations!J$4</f>
        <v>510177.91271784838</v>
      </c>
      <c r="R203" s="22">
        <f>L203/L$4*Quanta!B$14</f>
        <v>114597.11476011679</v>
      </c>
      <c r="S203" s="22">
        <f>M203/M$4*Quanta!J$14</f>
        <v>123670.34864826233</v>
      </c>
      <c r="T203" s="22">
        <f>N203/N$4*Quanta!K$14</f>
        <v>129899.84900189015</v>
      </c>
      <c r="U203" s="22">
        <f>O203/O$4*Quanta!L$14</f>
        <v>136079.9462892086</v>
      </c>
      <c r="V203" s="22">
        <f>P203/P$4*Quanta!M$14</f>
        <v>142549.06926511749</v>
      </c>
      <c r="X203" s="22">
        <f>K203/K$4*Quanta!B$14</f>
        <v>114358.62740099872</v>
      </c>
      <c r="Y203" s="22">
        <f>L203/L$4*Quanta!J$14</f>
        <v>123410.29833598704</v>
      </c>
      <c r="Z203" s="22">
        <f>M203/M$4*Quanta!K$14</f>
        <v>129604.5456577054</v>
      </c>
      <c r="AA203" s="22">
        <f>N203/N$4*Quanta!L$14</f>
        <v>135735.36458476167</v>
      </c>
      <c r="AB203" s="22">
        <f>O203/O$4*Quanta!M$14</f>
        <v>142169.20209693199</v>
      </c>
      <c r="AC203" s="22">
        <f>P203/P$4*Quanta!N$14</f>
        <v>149725.17041370709</v>
      </c>
      <c r="AE203" s="29">
        <f>Baselines!L203/X203-1</f>
        <v>-4.5066857233118651E-2</v>
      </c>
    </row>
    <row r="204" spans="1:31" x14ac:dyDescent="0.2">
      <c r="A204" s="20" t="s">
        <v>426</v>
      </c>
      <c r="B204" s="20" t="s">
        <v>427</v>
      </c>
      <c r="D204" s="22">
        <v>126947.51597720511</v>
      </c>
      <c r="E204" s="22">
        <f>D204*Populations!F204/Populations!$E204</f>
        <v>128041.11426241702</v>
      </c>
      <c r="F204" s="22">
        <f>D204*Populations!G204/Populations!$E204</f>
        <v>129075.59116469479</v>
      </c>
      <c r="G204" s="22">
        <f>D204*Populations!H204/Populations!$E204</f>
        <v>130176.56868693347</v>
      </c>
      <c r="H204" s="22">
        <f>D204*Populations!I204/Populations!$E204</f>
        <v>131244.29768463495</v>
      </c>
      <c r="I204" s="22">
        <f>D204*Populations!J204/Populations!$E204</f>
        <v>132271.57121604789</v>
      </c>
      <c r="K204" s="22">
        <f t="shared" si="7"/>
        <v>126947.51597720511</v>
      </c>
      <c r="L204" s="22">
        <f>E204/E$4*Populations!F$4</f>
        <v>128013.74948514026</v>
      </c>
      <c r="M204" s="22">
        <f>F204/F$4*Populations!G$4</f>
        <v>129024.20572427845</v>
      </c>
      <c r="N204" s="22">
        <f>G204/G$4*Populations!H$4</f>
        <v>130101.69317278118</v>
      </c>
      <c r="O204" s="22">
        <f>H204/H$4*Populations!I$4</f>
        <v>131149.29135583862</v>
      </c>
      <c r="P204" s="22">
        <f>I204/I$4*Populations!J$4</f>
        <v>132158.06037404836</v>
      </c>
      <c r="R204" s="22">
        <f>L204/L$4*Quanta!B$14</f>
        <v>29858.203306120686</v>
      </c>
      <c r="S204" s="22">
        <f>M204/M$4*Quanta!J$14</f>
        <v>32176.602303964315</v>
      </c>
      <c r="T204" s="22">
        <f>N204/N$4*Quanta!K$14</f>
        <v>33759.310584171493</v>
      </c>
      <c r="U204" s="22">
        <f>O204/O$4*Quanta!L$14</f>
        <v>35314.855022576783</v>
      </c>
      <c r="V204" s="22">
        <f>P204/P$4*Quanta!M$14</f>
        <v>36926.350656467228</v>
      </c>
      <c r="X204" s="22">
        <f>K204/K$4*Quanta!B$14</f>
        <v>29830.918667593894</v>
      </c>
      <c r="Y204" s="22">
        <f>L204/L$4*Quanta!J$14</f>
        <v>32154.472523136614</v>
      </c>
      <c r="Z204" s="22">
        <f>M204/M$4*Quanta!K$14</f>
        <v>33720.564128712569</v>
      </c>
      <c r="AA204" s="22">
        <f>N204/N$4*Quanta!L$14</f>
        <v>35275.886503963862</v>
      </c>
      <c r="AB204" s="22">
        <f>O204/O$4*Quanta!M$14</f>
        <v>36895.111275677526</v>
      </c>
      <c r="AC204" s="22">
        <f>P204/P$4*Quanta!N$14</f>
        <v>38785.270035774192</v>
      </c>
      <c r="AE204" s="29">
        <f>Baselines!L204/X204-1</f>
        <v>9.0673684094453311E-3</v>
      </c>
    </row>
    <row r="205" spans="1:31" x14ac:dyDescent="0.2">
      <c r="A205" s="20" t="s">
        <v>428</v>
      </c>
      <c r="B205" s="20" t="s">
        <v>429</v>
      </c>
      <c r="D205" s="22">
        <v>117791.19067789114</v>
      </c>
      <c r="E205" s="22">
        <f>D205*Populations!F205/Populations!$E205</f>
        <v>118988.16883587075</v>
      </c>
      <c r="F205" s="22">
        <f>D205*Populations!G205/Populations!$E205</f>
        <v>120127.33285093748</v>
      </c>
      <c r="G205" s="22">
        <f>D205*Populations!H205/Populations!$E205</f>
        <v>121218.42425215882</v>
      </c>
      <c r="H205" s="22">
        <f>D205*Populations!I205/Populations!$E205</f>
        <v>122278.11663075961</v>
      </c>
      <c r="I205" s="22">
        <f>D205*Populations!J205/Populations!$E205</f>
        <v>123324.86823543292</v>
      </c>
      <c r="K205" s="22">
        <f t="shared" si="7"/>
        <v>117791.19067789114</v>
      </c>
      <c r="L205" s="22">
        <f>E205/E$4*Populations!F$4</f>
        <v>118962.73884209477</v>
      </c>
      <c r="M205" s="22">
        <f>F205/F$4*Populations!G$4</f>
        <v>120079.5097431842</v>
      </c>
      <c r="N205" s="22">
        <f>G205/G$4*Populations!H$4</f>
        <v>121148.70132174082</v>
      </c>
      <c r="O205" s="22">
        <f>H205/H$4*Populations!I$4</f>
        <v>122189.60082353471</v>
      </c>
      <c r="P205" s="22">
        <f>I205/I$4*Populations!J$4</f>
        <v>123219.03514141138</v>
      </c>
      <c r="R205" s="22">
        <f>L205/L$4*Quanta!B$14</f>
        <v>27747.126042992131</v>
      </c>
      <c r="S205" s="22">
        <f>M205/M$4*Quanta!J$14</f>
        <v>29945.936176644143</v>
      </c>
      <c r="T205" s="22">
        <f>N205/N$4*Quanta!K$14</f>
        <v>31436.152251747411</v>
      </c>
      <c r="U205" s="22">
        <f>O205/O$4*Quanta!L$14</f>
        <v>32902.259659503325</v>
      </c>
      <c r="V205" s="22">
        <f>P205/P$4*Quanta!M$14</f>
        <v>34428.693083912687</v>
      </c>
      <c r="X205" s="22">
        <f>K205/K$4*Quanta!B$14</f>
        <v>27679.308270215872</v>
      </c>
      <c r="Y205" s="22">
        <f>L205/L$4*Quanta!J$14</f>
        <v>29881.041159717282</v>
      </c>
      <c r="Z205" s="22">
        <f>M205/M$4*Quanta!K$14</f>
        <v>31382.861735977978</v>
      </c>
      <c r="AA205" s="22">
        <f>N205/N$4*Quanta!L$14</f>
        <v>32848.364488637111</v>
      </c>
      <c r="AB205" s="22">
        <f>O205/O$4*Quanta!M$14</f>
        <v>34374.557975179116</v>
      </c>
      <c r="AC205" s="22">
        <f>P205/P$4*Quanta!N$14</f>
        <v>36161.877209614744</v>
      </c>
      <c r="AE205" s="29">
        <f>Baselines!L205/X205-1</f>
        <v>-5.5175325188755231E-2</v>
      </c>
    </row>
    <row r="206" spans="1:31" x14ac:dyDescent="0.2">
      <c r="A206" s="20" t="s">
        <v>432</v>
      </c>
      <c r="B206" s="20" t="s">
        <v>433</v>
      </c>
      <c r="D206" s="22">
        <v>163935.07678938314</v>
      </c>
      <c r="E206" s="22">
        <f>D206*Populations!F206/Populations!$E206</f>
        <v>164778.85146229109</v>
      </c>
      <c r="F206" s="22">
        <f>D206*Populations!G206/Populations!$E206</f>
        <v>165502.01899160948</v>
      </c>
      <c r="G206" s="22">
        <f>D206*Populations!H206/Populations!$E206</f>
        <v>166226.68522614546</v>
      </c>
      <c r="H206" s="22">
        <f>D206*Populations!I206/Populations!$E206</f>
        <v>166873.56420649125</v>
      </c>
      <c r="I206" s="22">
        <f>D206*Populations!J206/Populations!$E206</f>
        <v>167478.78663441673</v>
      </c>
      <c r="K206" s="22">
        <f t="shared" si="7"/>
        <v>163935.07678938314</v>
      </c>
      <c r="L206" s="22">
        <f>E206/E$4*Populations!F$4</f>
        <v>164743.63514450003</v>
      </c>
      <c r="M206" s="22">
        <f>F206/F$4*Populations!G$4</f>
        <v>165436.13206396546</v>
      </c>
      <c r="N206" s="22">
        <f>G206/G$4*Populations!H$4</f>
        <v>166131.07425216082</v>
      </c>
      <c r="O206" s="22">
        <f>H206/H$4*Populations!I$4</f>
        <v>166752.76623668906</v>
      </c>
      <c r="P206" s="22">
        <f>I206/I$4*Populations!J$4</f>
        <v>167335.06218997898</v>
      </c>
      <c r="R206" s="22">
        <f>L206/L$4*Quanta!B$14</f>
        <v>38425.161135560986</v>
      </c>
      <c r="S206" s="22">
        <f>M206/M$4*Quanta!J$14</f>
        <v>41257.162547497675</v>
      </c>
      <c r="T206" s="22">
        <f>N206/N$4*Quanta!K$14</f>
        <v>43108.359288702261</v>
      </c>
      <c r="U206" s="22">
        <f>O206/O$4*Quanta!L$14</f>
        <v>44901.880165593029</v>
      </c>
      <c r="V206" s="22">
        <f>P206/P$4*Quanta!M$14</f>
        <v>46755.174569452807</v>
      </c>
      <c r="X206" s="22">
        <f>K206/K$4*Quanta!B$14</f>
        <v>38522.486279668236</v>
      </c>
      <c r="Y206" s="22">
        <f>L206/L$4*Quanta!J$14</f>
        <v>41380.279156891425</v>
      </c>
      <c r="Z206" s="22">
        <f>M206/M$4*Quanta!K$14</f>
        <v>43236.845901539127</v>
      </c>
      <c r="AA206" s="22">
        <f>N206/N$4*Quanta!L$14</f>
        <v>45044.924298701502</v>
      </c>
      <c r="AB206" s="22">
        <f>O206/O$4*Quanta!M$14</f>
        <v>46911.133123372303</v>
      </c>
      <c r="AC206" s="22">
        <f>P206/P$4*Quanta!N$14</f>
        <v>49108.889424695721</v>
      </c>
      <c r="AE206" s="29">
        <f>Baselines!L206/X206-1</f>
        <v>1.6573116082723827E-2</v>
      </c>
    </row>
    <row r="207" spans="1:31" x14ac:dyDescent="0.2">
      <c r="A207" s="20" t="s">
        <v>435</v>
      </c>
      <c r="B207" s="20" t="s">
        <v>436</v>
      </c>
      <c r="D207" s="22">
        <v>529418.91694090981</v>
      </c>
      <c r="E207" s="22">
        <f>D207*Populations!F207/Populations!$E207</f>
        <v>534934.67612084397</v>
      </c>
      <c r="F207" s="22">
        <f>D207*Populations!G207/Populations!$E207</f>
        <v>540173.24615990173</v>
      </c>
      <c r="G207" s="22">
        <f>D207*Populations!H207/Populations!$E207</f>
        <v>545263.59659323259</v>
      </c>
      <c r="H207" s="22">
        <f>D207*Populations!I207/Populations!$E207</f>
        <v>550054.95578539581</v>
      </c>
      <c r="I207" s="22">
        <f>D207*Populations!J207/Populations!$E207</f>
        <v>554636.76353068429</v>
      </c>
      <c r="K207" s="22">
        <f t="shared" si="7"/>
        <v>529418.91694090981</v>
      </c>
      <c r="L207" s="22">
        <f>E207/E$4*Populations!F$4</f>
        <v>534820.35059068922</v>
      </c>
      <c r="M207" s="22">
        <f>F207/F$4*Populations!G$4</f>
        <v>539958.20131753769</v>
      </c>
      <c r="N207" s="22">
        <f>G207/G$4*Populations!H$4</f>
        <v>544949.9695514749</v>
      </c>
      <c r="O207" s="22">
        <f>H207/H$4*Populations!I$4</f>
        <v>549656.77694709704</v>
      </c>
      <c r="P207" s="22">
        <f>I207/I$4*Populations!J$4</f>
        <v>554160.79363440606</v>
      </c>
      <c r="R207" s="22">
        <f>L207/L$4*Quanta!B$14</f>
        <v>124742.65322602075</v>
      </c>
      <c r="S207" s="22">
        <f>M207/M$4*Quanta!J$14</f>
        <v>134657.06071995644</v>
      </c>
      <c r="T207" s="22">
        <f>N207/N$4*Quanta!K$14</f>
        <v>141405.80976521788</v>
      </c>
      <c r="U207" s="22">
        <f>O207/O$4*Quanta!L$14</f>
        <v>148007.2762070582</v>
      </c>
      <c r="V207" s="22">
        <f>P207/P$4*Quanta!M$14</f>
        <v>154838.3483224044</v>
      </c>
      <c r="X207" s="22">
        <f>K207/K$4*Quanta!B$14</f>
        <v>124406.15738543282</v>
      </c>
      <c r="Y207" s="22">
        <f>L207/L$4*Quanta!J$14</f>
        <v>134336.08762376584</v>
      </c>
      <c r="Z207" s="22">
        <f>M207/M$4*Quanta!K$14</f>
        <v>141118.44403260053</v>
      </c>
      <c r="AA207" s="22">
        <f>N207/N$4*Quanta!L$14</f>
        <v>147758.20980828095</v>
      </c>
      <c r="AB207" s="22">
        <f>O207/O$4*Quanta!M$14</f>
        <v>154630.25182400714</v>
      </c>
      <c r="AC207" s="22">
        <f>P207/P$4*Quanta!N$14</f>
        <v>162633.10738305878</v>
      </c>
      <c r="AE207" s="29">
        <f>Baselines!L207/X207-1</f>
        <v>5.4797245327131483E-2</v>
      </c>
    </row>
    <row r="208" spans="1:31" x14ac:dyDescent="0.2">
      <c r="A208" s="20" t="s">
        <v>437</v>
      </c>
      <c r="B208" s="20" t="s">
        <v>438</v>
      </c>
      <c r="D208" s="22">
        <v>682061.83013733034</v>
      </c>
      <c r="E208" s="22">
        <f>D208*Populations!F208/Populations!$E208</f>
        <v>686106.03725382301</v>
      </c>
      <c r="F208" s="22">
        <f>D208*Populations!G208/Populations!$E208</f>
        <v>690107.21831111657</v>
      </c>
      <c r="G208" s="22">
        <f>D208*Populations!H208/Populations!$E208</f>
        <v>694227.64094773121</v>
      </c>
      <c r="H208" s="22">
        <f>D208*Populations!I208/Populations!$E208</f>
        <v>698332.93427889352</v>
      </c>
      <c r="I208" s="22">
        <f>D208*Populations!J208/Populations!$E208</f>
        <v>702499.14473722444</v>
      </c>
      <c r="K208" s="22">
        <f t="shared" si="7"/>
        <v>682061.83013733034</v>
      </c>
      <c r="L208" s="22">
        <f>E208/E$4*Populations!F$4</f>
        <v>685959.40358067944</v>
      </c>
      <c r="M208" s="22">
        <f>F208/F$4*Populations!G$4</f>
        <v>689832.48423453839</v>
      </c>
      <c r="N208" s="22">
        <f>G208/G$4*Populations!H$4</f>
        <v>693828.33213141339</v>
      </c>
      <c r="O208" s="22">
        <f>H208/H$4*Populations!I$4</f>
        <v>697827.41861433617</v>
      </c>
      <c r="P208" s="22">
        <f>I208/I$4*Populations!J$4</f>
        <v>701896.28451042005</v>
      </c>
      <c r="R208" s="22">
        <f>L208/L$4*Quanta!B$14</f>
        <v>159994.65224815323</v>
      </c>
      <c r="S208" s="22">
        <f>M208/M$4*Quanta!J$14</f>
        <v>172033.34348752961</v>
      </c>
      <c r="T208" s="22">
        <f>N208/N$4*Quanta!K$14</f>
        <v>180037.36604269253</v>
      </c>
      <c r="U208" s="22">
        <f>O208/O$4*Quanta!L$14</f>
        <v>187905.50726103617</v>
      </c>
      <c r="V208" s="22">
        <f>P208/P$4*Quanta!M$14</f>
        <v>196117.19673356239</v>
      </c>
      <c r="X208" s="22">
        <f>K208/K$4*Quanta!B$14</f>
        <v>160275.14067112899</v>
      </c>
      <c r="Y208" s="22">
        <f>L208/L$4*Quanta!J$14</f>
        <v>172299.17007455873</v>
      </c>
      <c r="Z208" s="22">
        <f>M208/M$4*Quanta!K$14</f>
        <v>180288.19005023906</v>
      </c>
      <c r="AA208" s="22">
        <f>N208/N$4*Quanta!L$14</f>
        <v>188125.21882399937</v>
      </c>
      <c r="AB208" s="22">
        <f>O208/O$4*Quanta!M$14</f>
        <v>196313.83437016592</v>
      </c>
      <c r="AC208" s="22">
        <f>P208/P$4*Quanta!N$14</f>
        <v>205989.98543708201</v>
      </c>
      <c r="AE208" s="29">
        <f>Baselines!L208/X208-1</f>
        <v>4.8367783140848886E-2</v>
      </c>
    </row>
    <row r="209" spans="1:31" x14ac:dyDescent="0.2">
      <c r="A209" s="20" t="s">
        <v>439</v>
      </c>
      <c r="B209" s="20" t="s">
        <v>440</v>
      </c>
      <c r="D209" s="22">
        <v>549016.20037203084</v>
      </c>
      <c r="E209" s="22">
        <f>D209*Populations!F209/Populations!$E209</f>
        <v>552853.88320274942</v>
      </c>
      <c r="F209" s="22">
        <f>D209*Populations!G209/Populations!$E209</f>
        <v>556625.72165167239</v>
      </c>
      <c r="G209" s="22">
        <f>D209*Populations!H209/Populations!$E209</f>
        <v>560416.30724193738</v>
      </c>
      <c r="H209" s="22">
        <f>D209*Populations!I209/Populations!$E209</f>
        <v>564170.61479300587</v>
      </c>
      <c r="I209" s="22">
        <f>D209*Populations!J209/Populations!$E209</f>
        <v>567928.38774371648</v>
      </c>
      <c r="K209" s="22">
        <f t="shared" si="7"/>
        <v>549016.20037203084</v>
      </c>
      <c r="L209" s="22">
        <f>E209/E$4*Populations!F$4</f>
        <v>552735.72800340131</v>
      </c>
      <c r="M209" s="22">
        <f>F209/F$4*Populations!G$4</f>
        <v>556404.12702176557</v>
      </c>
      <c r="N209" s="22">
        <f>G209/G$4*Populations!H$4</f>
        <v>560093.96459942253</v>
      </c>
      <c r="O209" s="22">
        <f>H209/H$4*Populations!I$4</f>
        <v>563762.21778169298</v>
      </c>
      <c r="P209" s="22">
        <f>I209/I$4*Populations!J$4</f>
        <v>567441.01143983239</v>
      </c>
      <c r="R209" s="22">
        <f>L209/L$4*Quanta!B$14</f>
        <v>128921.27453229483</v>
      </c>
      <c r="S209" s="22">
        <f>M209/M$4*Quanta!J$14</f>
        <v>138758.4152521154</v>
      </c>
      <c r="T209" s="22">
        <f>N209/N$4*Quanta!K$14</f>
        <v>145335.43450599551</v>
      </c>
      <c r="U209" s="22">
        <f>O209/O$4*Quanta!L$14</f>
        <v>151805.47894954763</v>
      </c>
      <c r="V209" s="22">
        <f>P209/P$4*Quanta!M$14</f>
        <v>158548.98071281234</v>
      </c>
      <c r="X209" s="22">
        <f>K209/K$4*Quanta!B$14</f>
        <v>129011.24921129046</v>
      </c>
      <c r="Y209" s="22">
        <f>L209/L$4*Quanta!J$14</f>
        <v>138836.06917321292</v>
      </c>
      <c r="Z209" s="22">
        <f>M209/M$4*Quanta!K$14</f>
        <v>145416.59792746388</v>
      </c>
      <c r="AA209" s="22">
        <f>N209/N$4*Quanta!L$14</f>
        <v>151864.36582746916</v>
      </c>
      <c r="AB209" s="22">
        <f>O209/O$4*Quanta!M$14</f>
        <v>158598.41515759981</v>
      </c>
      <c r="AC209" s="22">
        <f>P209/P$4*Quanta!N$14</f>
        <v>166530.53771957802</v>
      </c>
      <c r="AE209" s="29">
        <f>Baselines!L209/X209-1</f>
        <v>2.988203881755469E-2</v>
      </c>
    </row>
    <row r="210" spans="1:31" x14ac:dyDescent="0.2">
      <c r="A210" s="20" t="s">
        <v>442</v>
      </c>
      <c r="B210" s="20" t="s">
        <v>443</v>
      </c>
      <c r="D210" s="22">
        <v>527012.88733583922</v>
      </c>
      <c r="E210" s="22">
        <f>D210*Populations!F210/Populations!$E210</f>
        <v>531388.87539869384</v>
      </c>
      <c r="F210" s="22">
        <f>D210*Populations!G210/Populations!$E210</f>
        <v>535701.56933743937</v>
      </c>
      <c r="G210" s="22">
        <f>D210*Populations!H210/Populations!$E210</f>
        <v>540013.88794868754</v>
      </c>
      <c r="H210" s="22">
        <f>D210*Populations!I210/Populations!$E210</f>
        <v>544306.70477180532</v>
      </c>
      <c r="I210" s="22">
        <f>D210*Populations!J210/Populations!$E210</f>
        <v>548620.67806290824</v>
      </c>
      <c r="K210" s="22">
        <f t="shared" si="7"/>
        <v>527012.88733583922</v>
      </c>
      <c r="L210" s="22">
        <f>E210/E$4*Populations!F$4</f>
        <v>531275.30767237092</v>
      </c>
      <c r="M210" s="22">
        <f>F210/F$4*Populations!G$4</f>
        <v>535488.30468512396</v>
      </c>
      <c r="N210" s="22">
        <f>G210/G$4*Populations!H$4</f>
        <v>539703.28045674495</v>
      </c>
      <c r="O210" s="22">
        <f>H210/H$4*Populations!I$4</f>
        <v>543912.68703029654</v>
      </c>
      <c r="P210" s="22">
        <f>I210/I$4*Populations!J$4</f>
        <v>548149.87096102873</v>
      </c>
      <c r="R210" s="22">
        <f>L210/L$4*Quanta!B$14</f>
        <v>123915.79976215625</v>
      </c>
      <c r="S210" s="22">
        <f>M210/M$4*Quanta!J$14</f>
        <v>133542.33898635895</v>
      </c>
      <c r="T210" s="22">
        <f>N210/N$4*Quanta!K$14</f>
        <v>140044.37777791588</v>
      </c>
      <c r="U210" s="22">
        <f>O210/O$4*Quanta!L$14</f>
        <v>146460.55261784664</v>
      </c>
      <c r="V210" s="22">
        <f>P210/P$4*Quanta!M$14</f>
        <v>153158.83337055187</v>
      </c>
      <c r="X210" s="22">
        <f>K210/K$4*Quanta!B$14</f>
        <v>123840.77355016684</v>
      </c>
      <c r="Y210" s="22">
        <f>L210/L$4*Quanta!J$14</f>
        <v>133445.64432709763</v>
      </c>
      <c r="Z210" s="22">
        <f>M210/M$4*Quanta!K$14</f>
        <v>139950.23350035262</v>
      </c>
      <c r="AA210" s="22">
        <f>N210/N$4*Quanta!L$14</f>
        <v>146335.61795329655</v>
      </c>
      <c r="AB210" s="22">
        <f>O210/O$4*Quanta!M$14</f>
        <v>153014.31601172098</v>
      </c>
      <c r="AC210" s="22">
        <f>P210/P$4*Quanta!N$14</f>
        <v>160869.04351596467</v>
      </c>
      <c r="AE210" s="29">
        <f>Baselines!L210/X210-1</f>
        <v>1.1625196099839696E-2</v>
      </c>
    </row>
    <row r="211" spans="1:31" x14ac:dyDescent="0.2">
      <c r="A211" s="20" t="s">
        <v>444</v>
      </c>
      <c r="B211" s="20" t="s">
        <v>445</v>
      </c>
      <c r="D211" s="22">
        <v>203841.88672766482</v>
      </c>
      <c r="E211" s="22">
        <f>D211*Populations!F211/Populations!$E211</f>
        <v>205910.51634228433</v>
      </c>
      <c r="F211" s="22">
        <f>D211*Populations!G211/Populations!$E211</f>
        <v>208003.65324532983</v>
      </c>
      <c r="G211" s="22">
        <f>D211*Populations!H211/Populations!$E211</f>
        <v>210109.73980771669</v>
      </c>
      <c r="H211" s="22">
        <f>D211*Populations!I211/Populations!$E211</f>
        <v>212216.34947124394</v>
      </c>
      <c r="I211" s="22">
        <f>D211*Populations!J211/Populations!$E211</f>
        <v>214347.2988370911</v>
      </c>
      <c r="K211" s="22">
        <f t="shared" si="7"/>
        <v>203841.88672766482</v>
      </c>
      <c r="L211" s="22">
        <f>E211/E$4*Populations!F$4</f>
        <v>205866.50941957746</v>
      </c>
      <c r="M211" s="22">
        <f>F211/F$4*Populations!G$4</f>
        <v>207920.84626971363</v>
      </c>
      <c r="N211" s="22">
        <f>G211/G$4*Populations!H$4</f>
        <v>209988.88799117864</v>
      </c>
      <c r="O211" s="22">
        <f>H211/H$4*Populations!I$4</f>
        <v>212062.7283491875</v>
      </c>
      <c r="P211" s="22">
        <f>I211/I$4*Populations!J$4</f>
        <v>214163.35347265916</v>
      </c>
      <c r="R211" s="22">
        <f>L211/L$4*Quanta!B$14</f>
        <v>48016.749114005681</v>
      </c>
      <c r="S211" s="22">
        <f>M211/M$4*Quanta!J$14</f>
        <v>51852.180322047803</v>
      </c>
      <c r="T211" s="22">
        <f>N211/N$4*Quanta!K$14</f>
        <v>54488.761183948372</v>
      </c>
      <c r="U211" s="22">
        <f>O211/O$4*Quanta!L$14</f>
        <v>57102.592243707462</v>
      </c>
      <c r="V211" s="22">
        <f>P211/P$4*Quanta!M$14</f>
        <v>59839.491179830329</v>
      </c>
      <c r="X211" s="22">
        <f>K211/K$4*Quanta!B$14</f>
        <v>47900.037249360059</v>
      </c>
      <c r="Y211" s="22">
        <f>L211/L$4*Quanta!J$14</f>
        <v>51709.515948005559</v>
      </c>
      <c r="Z211" s="22">
        <f>M211/M$4*Quanta!K$14</f>
        <v>54340.25492330367</v>
      </c>
      <c r="AA211" s="22">
        <f>N211/N$4*Quanta!L$14</f>
        <v>56936.570149266474</v>
      </c>
      <c r="AB211" s="22">
        <f>O211/O$4*Quanta!M$14</f>
        <v>59657.798215916395</v>
      </c>
      <c r="AC211" s="22">
        <f>P211/P$4*Quanta!N$14</f>
        <v>62851.887147060101</v>
      </c>
      <c r="AE211" s="29">
        <f>Baselines!L211/X211-1</f>
        <v>4.0402397935036083E-2</v>
      </c>
    </row>
    <row r="212" spans="1:31" x14ac:dyDescent="0.2">
      <c r="A212" s="20" t="s">
        <v>446</v>
      </c>
      <c r="B212" s="20" t="s">
        <v>447</v>
      </c>
      <c r="D212" s="22">
        <v>880292.6910854429</v>
      </c>
      <c r="E212" s="22">
        <f>D212*Populations!F212/Populations!$E212</f>
        <v>884867.534089847</v>
      </c>
      <c r="F212" s="22">
        <f>D212*Populations!G212/Populations!$E212</f>
        <v>889374.36844938912</v>
      </c>
      <c r="G212" s="22">
        <f>D212*Populations!H212/Populations!$E212</f>
        <v>893951.41632488195</v>
      </c>
      <c r="H212" s="22">
        <f>D212*Populations!I212/Populations!$E212</f>
        <v>898388.58314605814</v>
      </c>
      <c r="I212" s="22">
        <f>D212*Populations!J212/Populations!$E212</f>
        <v>902814.18961551413</v>
      </c>
      <c r="K212" s="22">
        <f t="shared" si="7"/>
        <v>880292.6910854429</v>
      </c>
      <c r="L212" s="22">
        <f>E212/E$4*Populations!F$4</f>
        <v>884678.42137297255</v>
      </c>
      <c r="M212" s="22">
        <f>F212/F$4*Populations!G$4</f>
        <v>889020.30542937573</v>
      </c>
      <c r="N212" s="22">
        <f>G212/G$4*Populations!H$4</f>
        <v>893437.2295353571</v>
      </c>
      <c r="O212" s="22">
        <f>H212/H$4*Populations!I$4</f>
        <v>897738.24935919652</v>
      </c>
      <c r="P212" s="22">
        <f>I212/I$4*Populations!J$4</f>
        <v>902039.42601446039</v>
      </c>
      <c r="R212" s="22">
        <f>L212/L$4*Quanta!B$14</f>
        <v>206344.30498388255</v>
      </c>
      <c r="S212" s="22">
        <f>M212/M$4*Quanta!J$14</f>
        <v>221707.64506839504</v>
      </c>
      <c r="T212" s="22">
        <f>N212/N$4*Quanta!K$14</f>
        <v>231832.68552308166</v>
      </c>
      <c r="U212" s="22">
        <f>O212/O$4*Quanta!L$14</f>
        <v>241735.93159815806</v>
      </c>
      <c r="V212" s="22">
        <f>P212/P$4*Quanta!M$14</f>
        <v>252039.29337865207</v>
      </c>
      <c r="X212" s="22">
        <f>K212/K$4*Quanta!B$14</f>
        <v>206856.66410489258</v>
      </c>
      <c r="Y212" s="22">
        <f>L212/L$4*Quanta!J$14</f>
        <v>222213.38025218263</v>
      </c>
      <c r="Z212" s="22">
        <f>M212/M$4*Quanta!K$14</f>
        <v>232346.06291645553</v>
      </c>
      <c r="AA212" s="22">
        <f>N212/N$4*Quanta!L$14</f>
        <v>242247.34927661077</v>
      </c>
      <c r="AB212" s="22">
        <f>O212/O$4*Quanta!M$14</f>
        <v>252553.04290338382</v>
      </c>
      <c r="AC212" s="22">
        <f>P212/P$4*Quanta!N$14</f>
        <v>264727.27143440809</v>
      </c>
      <c r="AE212" s="29">
        <f>Baselines!L212/X212-1</f>
        <v>-1.2547705217968441E-2</v>
      </c>
    </row>
    <row r="213" spans="1:31" x14ac:dyDescent="0.2">
      <c r="A213" s="20" t="s">
        <v>448</v>
      </c>
      <c r="B213" s="20" t="s">
        <v>449</v>
      </c>
      <c r="D213" s="22">
        <v>498733.64963328047</v>
      </c>
      <c r="E213" s="22">
        <f>D213*Populations!F213/Populations!$E213</f>
        <v>501808.23388675851</v>
      </c>
      <c r="F213" s="22">
        <f>D213*Populations!G213/Populations!$E213</f>
        <v>504934.26289951487</v>
      </c>
      <c r="G213" s="22">
        <f>D213*Populations!H213/Populations!$E213</f>
        <v>508152.78752149746</v>
      </c>
      <c r="H213" s="22">
        <f>D213*Populations!I213/Populations!$E213</f>
        <v>511419.13935624145</v>
      </c>
      <c r="I213" s="22">
        <f>D213*Populations!J213/Populations!$E213</f>
        <v>514795.38001524186</v>
      </c>
      <c r="K213" s="22">
        <f t="shared" si="7"/>
        <v>498733.64963328047</v>
      </c>
      <c r="L213" s="22">
        <f>E213/E$4*Populations!F$4</f>
        <v>501700.98809594312</v>
      </c>
      <c r="M213" s="22">
        <f>F213/F$4*Populations!G$4</f>
        <v>504733.24681857909</v>
      </c>
      <c r="N213" s="22">
        <f>G213/G$4*Populations!H$4</f>
        <v>507860.50603322824</v>
      </c>
      <c r="O213" s="22">
        <f>H213/H$4*Populations!I$4</f>
        <v>511048.92856793606</v>
      </c>
      <c r="P213" s="22">
        <f>I213/I$4*Populations!J$4</f>
        <v>514353.60060258518</v>
      </c>
      <c r="R213" s="22">
        <f>L213/L$4*Quanta!B$14</f>
        <v>117017.82161445994</v>
      </c>
      <c r="S213" s="22">
        <f>M213/M$4*Quanta!J$14</f>
        <v>125872.51253594884</v>
      </c>
      <c r="T213" s="22">
        <f>N213/N$4*Quanta!K$14</f>
        <v>131781.68660603717</v>
      </c>
      <c r="U213" s="22">
        <f>O213/O$4*Quanta!L$14</f>
        <v>137611.25687558969</v>
      </c>
      <c r="V213" s="22">
        <f>P213/P$4*Quanta!M$14</f>
        <v>143715.80033416723</v>
      </c>
      <c r="X213" s="22">
        <f>K213/K$4*Quanta!B$14</f>
        <v>117195.54198818762</v>
      </c>
      <c r="Y213" s="22">
        <f>L213/L$4*Quanta!J$14</f>
        <v>126017.17160416489</v>
      </c>
      <c r="Z213" s="22">
        <f>M213/M$4*Quanta!K$14</f>
        <v>131912.37815957025</v>
      </c>
      <c r="AA213" s="22">
        <f>N213/N$4*Quanta!L$14</f>
        <v>137701.74033693434</v>
      </c>
      <c r="AB213" s="22">
        <f>O213/O$4*Quanta!M$14</f>
        <v>143769.03521095822</v>
      </c>
      <c r="AC213" s="22">
        <f>P213/P$4*Quanta!N$14</f>
        <v>150950.63620623041</v>
      </c>
      <c r="AE213" s="29">
        <f>Baselines!L213/X213-1</f>
        <v>-1.6151228168634013E-2</v>
      </c>
    </row>
    <row r="214" spans="1:31" x14ac:dyDescent="0.2">
      <c r="A214" s="20" t="s">
        <v>450</v>
      </c>
      <c r="B214" s="20" t="s">
        <v>451</v>
      </c>
      <c r="D214" s="22">
        <v>290383.59529147635</v>
      </c>
      <c r="E214" s="22">
        <f>D214*Populations!F214/Populations!$E214</f>
        <v>291663.46792978205</v>
      </c>
      <c r="F214" s="22">
        <f>D214*Populations!G214/Populations!$E214</f>
        <v>292965.7758979582</v>
      </c>
      <c r="G214" s="22">
        <f>D214*Populations!H214/Populations!$E214</f>
        <v>294335.56965803303</v>
      </c>
      <c r="H214" s="22">
        <f>D214*Populations!I214/Populations!$E214</f>
        <v>295752.68401544983</v>
      </c>
      <c r="I214" s="22">
        <f>D214*Populations!J214/Populations!$E214</f>
        <v>297236.03921793279</v>
      </c>
      <c r="K214" s="22">
        <f t="shared" si="7"/>
        <v>290383.59529147635</v>
      </c>
      <c r="L214" s="22">
        <f>E214/E$4*Populations!F$4</f>
        <v>291601.13399989053</v>
      </c>
      <c r="M214" s="22">
        <f>F214/F$4*Populations!G$4</f>
        <v>292849.14520670514</v>
      </c>
      <c r="N214" s="22">
        <f>G214/G$4*Populations!H$4</f>
        <v>294166.27246934728</v>
      </c>
      <c r="O214" s="22">
        <f>H214/H$4*Populations!I$4</f>
        <v>295538.59184355609</v>
      </c>
      <c r="P214" s="22">
        <f>I214/I$4*Populations!J$4</f>
        <v>296980.96163191757</v>
      </c>
      <c r="R214" s="22">
        <f>L214/L$4*Quanta!B$14</f>
        <v>68013.678048503221</v>
      </c>
      <c r="S214" s="22">
        <f>M214/M$4*Quanta!J$14</f>
        <v>73031.958828783914</v>
      </c>
      <c r="T214" s="22">
        <f>N214/N$4*Quanta!K$14</f>
        <v>76331.447450818916</v>
      </c>
      <c r="U214" s="22">
        <f>O214/O$4*Quanta!L$14</f>
        <v>79580.319623793665</v>
      </c>
      <c r="V214" s="22">
        <f>P214/P$4*Quanta!M$14</f>
        <v>82979.601066152492</v>
      </c>
      <c r="X214" s="22">
        <f>K214/K$4*Quanta!B$14</f>
        <v>68236.14740991834</v>
      </c>
      <c r="Y214" s="22">
        <f>L214/L$4*Quanta!J$14</f>
        <v>73244.324837179709</v>
      </c>
      <c r="Z214" s="22">
        <f>M214/M$4*Quanta!K$14</f>
        <v>76536.323750630749</v>
      </c>
      <c r="AA214" s="22">
        <f>N214/N$4*Quanta!L$14</f>
        <v>79760.499558923446</v>
      </c>
      <c r="AB214" s="22">
        <f>O214/O$4*Quanta!M$14</f>
        <v>83141.350743101939</v>
      </c>
      <c r="AC214" s="22">
        <f>P214/P$4*Quanta!N$14</f>
        <v>87156.899547230947</v>
      </c>
      <c r="AE214" s="29">
        <f>Baselines!L214/X214-1</f>
        <v>-5.2631669738270825E-2</v>
      </c>
    </row>
    <row r="215" spans="1:31" x14ac:dyDescent="0.2">
      <c r="A215" s="20" t="s">
        <v>452</v>
      </c>
      <c r="B215" s="20" t="s">
        <v>453</v>
      </c>
      <c r="D215" s="22">
        <v>238700.97460121702</v>
      </c>
      <c r="E215" s="22">
        <f>D215*Populations!F215/Populations!$E215</f>
        <v>240715.01807999084</v>
      </c>
      <c r="F215" s="22">
        <f>D215*Populations!G215/Populations!$E215</f>
        <v>242686.52815521482</v>
      </c>
      <c r="G215" s="22">
        <f>D215*Populations!H215/Populations!$E215</f>
        <v>244670.24116663472</v>
      </c>
      <c r="H215" s="22">
        <f>D215*Populations!I215/Populations!$E215</f>
        <v>246628.05296339898</v>
      </c>
      <c r="I215" s="22">
        <f>D215*Populations!J215/Populations!$E215</f>
        <v>248563.985771632</v>
      </c>
      <c r="K215" s="22">
        <f t="shared" si="7"/>
        <v>238700.97460121702</v>
      </c>
      <c r="L215" s="22">
        <f>E215/E$4*Populations!F$4</f>
        <v>240663.57278529101</v>
      </c>
      <c r="M215" s="22">
        <f>F215/F$4*Populations!G$4</f>
        <v>242589.91380683306</v>
      </c>
      <c r="N215" s="22">
        <f>G215/G$4*Populations!H$4</f>
        <v>244529.51069347886</v>
      </c>
      <c r="O215" s="22">
        <f>H215/H$4*Populations!I$4</f>
        <v>246449.52158105624</v>
      </c>
      <c r="P215" s="22">
        <f>I215/I$4*Populations!J$4</f>
        <v>248350.67684170618</v>
      </c>
      <c r="R215" s="22">
        <f>L215/L$4*Quanta!B$14</f>
        <v>56132.891298795323</v>
      </c>
      <c r="S215" s="22">
        <f>M215/M$4*Quanta!J$14</f>
        <v>60498.099063644528</v>
      </c>
      <c r="T215" s="22">
        <f>N215/N$4*Quanta!K$14</f>
        <v>63451.500877343788</v>
      </c>
      <c r="U215" s="22">
        <f>O215/O$4*Quanta!L$14</f>
        <v>66361.998871989694</v>
      </c>
      <c r="V215" s="22">
        <f>P215/P$4*Quanta!M$14</f>
        <v>69391.788536181091</v>
      </c>
      <c r="X215" s="22">
        <f>K215/K$4*Quanta!B$14</f>
        <v>56091.443021877632</v>
      </c>
      <c r="Y215" s="22">
        <f>L215/L$4*Quanta!J$14</f>
        <v>60449.836596207177</v>
      </c>
      <c r="Z215" s="22">
        <f>M215/M$4*Quanta!K$14</f>
        <v>63401.039359879513</v>
      </c>
      <c r="AA215" s="22">
        <f>N215/N$4*Quanta!L$14</f>
        <v>66301.944699806874</v>
      </c>
      <c r="AB215" s="22">
        <f>O215/O$4*Quanta!M$14</f>
        <v>69331.541395063439</v>
      </c>
      <c r="AC215" s="22">
        <f>P215/P$4*Quanta!N$14</f>
        <v>72885.059281366033</v>
      </c>
      <c r="AE215" s="29">
        <f>Baselines!L215/X215-1</f>
        <v>2.9897017058164055E-2</v>
      </c>
    </row>
    <row r="216" spans="1:31" x14ac:dyDescent="0.2">
      <c r="A216" s="20" t="s">
        <v>454</v>
      </c>
      <c r="B216" s="20" t="s">
        <v>455</v>
      </c>
      <c r="D216" s="22">
        <v>196891.5908385138</v>
      </c>
      <c r="E216" s="22">
        <f>D216*Populations!F216/Populations!$E216</f>
        <v>199232.51795363249</v>
      </c>
      <c r="F216" s="22">
        <f>D216*Populations!G216/Populations!$E216</f>
        <v>201527.4192898646</v>
      </c>
      <c r="G216" s="22">
        <f>D216*Populations!H216/Populations!$E216</f>
        <v>203799.70236833169</v>
      </c>
      <c r="H216" s="22">
        <f>D216*Populations!I216/Populations!$E216</f>
        <v>206040.48228867614</v>
      </c>
      <c r="I216" s="22">
        <f>D216*Populations!J216/Populations!$E216</f>
        <v>208249.01353828164</v>
      </c>
      <c r="K216" s="22">
        <f t="shared" si="7"/>
        <v>196891.5908385138</v>
      </c>
      <c r="L216" s="22">
        <f>E216/E$4*Populations!F$4</f>
        <v>199189.93824389242</v>
      </c>
      <c r="M216" s="22">
        <f>F216/F$4*Populations!G$4</f>
        <v>201447.19052544262</v>
      </c>
      <c r="N216" s="22">
        <f>G216/G$4*Populations!H$4</f>
        <v>203682.47998604868</v>
      </c>
      <c r="O216" s="22">
        <f>H216/H$4*Populations!I$4</f>
        <v>205891.33181013336</v>
      </c>
      <c r="P216" s="22">
        <f>I216/I$4*Populations!J$4</f>
        <v>208070.30150927207</v>
      </c>
      <c r="R216" s="22">
        <f>L216/L$4*Quanta!B$14</f>
        <v>46459.491238557472</v>
      </c>
      <c r="S216" s="22">
        <f>M216/M$4*Quanta!J$14</f>
        <v>50237.752663556224</v>
      </c>
      <c r="T216" s="22">
        <f>N216/N$4*Quanta!K$14</f>
        <v>52852.349071825076</v>
      </c>
      <c r="U216" s="22">
        <f>O216/O$4*Quanta!L$14</f>
        <v>55440.806870638211</v>
      </c>
      <c r="V216" s="22">
        <f>P216/P$4*Quanta!M$14</f>
        <v>58137.028441414644</v>
      </c>
      <c r="X216" s="22">
        <f>K216/K$4*Quanta!B$14</f>
        <v>46266.81339469082</v>
      </c>
      <c r="Y216" s="22">
        <f>L216/L$4*Quanta!J$14</f>
        <v>50032.495899137684</v>
      </c>
      <c r="Z216" s="22">
        <f>M216/M$4*Quanta!K$14</f>
        <v>52648.360581102555</v>
      </c>
      <c r="AA216" s="22">
        <f>N216/N$4*Quanta!L$14</f>
        <v>55226.645185098554</v>
      </c>
      <c r="AB216" s="22">
        <f>O216/O$4*Quanta!M$14</f>
        <v>57921.651877031902</v>
      </c>
      <c r="AC216" s="22">
        <f>P216/P$4*Quanta!N$14</f>
        <v>61063.720272689279</v>
      </c>
      <c r="AE216" s="29">
        <f>Baselines!L216/X216-1</f>
        <v>-5.4432586317875176E-2</v>
      </c>
    </row>
    <row r="217" spans="1:31" x14ac:dyDescent="0.2">
      <c r="A217" s="20" t="s">
        <v>456</v>
      </c>
      <c r="B217" s="20" t="s">
        <v>457</v>
      </c>
      <c r="D217" s="22">
        <v>421705.82992185536</v>
      </c>
      <c r="E217" s="22">
        <f>D217*Populations!F217/Populations!$E217</f>
        <v>424134.5905145178</v>
      </c>
      <c r="F217" s="22">
        <f>D217*Populations!G217/Populations!$E217</f>
        <v>426563.99533059867</v>
      </c>
      <c r="G217" s="22">
        <f>D217*Populations!H217/Populations!$E217</f>
        <v>429043.47458830767</v>
      </c>
      <c r="H217" s="22">
        <f>D217*Populations!I217/Populations!$E217</f>
        <v>431550.9932350177</v>
      </c>
      <c r="I217" s="22">
        <f>D217*Populations!J217/Populations!$E217</f>
        <v>434143.77920401812</v>
      </c>
      <c r="K217" s="22">
        <f t="shared" si="7"/>
        <v>421705.82992185536</v>
      </c>
      <c r="L217" s="22">
        <f>E217/E$4*Populations!F$4</f>
        <v>424043.94503184099</v>
      </c>
      <c r="M217" s="22">
        <f>F217/F$4*Populations!G$4</f>
        <v>426394.17872493342</v>
      </c>
      <c r="N217" s="22">
        <f>G217/G$4*Populations!H$4</f>
        <v>428796.69553215709</v>
      </c>
      <c r="O217" s="22">
        <f>H217/H$4*Populations!I$4</f>
        <v>431238.5981345906</v>
      </c>
      <c r="P217" s="22">
        <f>I217/I$4*Populations!J$4</f>
        <v>433771.21217791236</v>
      </c>
      <c r="R217" s="22">
        <f>L217/L$4*Quanta!B$14</f>
        <v>98904.925231956251</v>
      </c>
      <c r="S217" s="22">
        <f>M217/M$4*Quanta!J$14</f>
        <v>106335.98429489105</v>
      </c>
      <c r="T217" s="22">
        <f>N217/N$4*Quanta!K$14</f>
        <v>111265.89108038633</v>
      </c>
      <c r="U217" s="22">
        <f>O217/O$4*Quanta!L$14</f>
        <v>116120.55555788052</v>
      </c>
      <c r="V217" s="22">
        <f>P217/P$4*Quanta!M$14</f>
        <v>121200.23432719646</v>
      </c>
      <c r="X217" s="22">
        <f>K217/K$4*Quanta!B$14</f>
        <v>99095.064737681925</v>
      </c>
      <c r="Y217" s="22">
        <f>L217/L$4*Quanta!J$14</f>
        <v>106511.28831056945</v>
      </c>
      <c r="Z217" s="22">
        <f>M217/M$4*Quanta!K$14</f>
        <v>111438.40930538118</v>
      </c>
      <c r="AA217" s="22">
        <f>N217/N$4*Quanta!L$14</f>
        <v>116264.30983322284</v>
      </c>
      <c r="AB217" s="22">
        <f>O217/O$4*Quanta!M$14</f>
        <v>121316.67582841715</v>
      </c>
      <c r="AC217" s="22">
        <f>P217/P$4*Quanta!N$14</f>
        <v>127301.60801731255</v>
      </c>
      <c r="AE217" s="29">
        <f>Baselines!L217/X217-1</f>
        <v>-4.6953500388068337E-2</v>
      </c>
    </row>
    <row r="218" spans="1:31" x14ac:dyDescent="0.2">
      <c r="D218" s="3"/>
      <c r="E218" s="3"/>
      <c r="F218" s="3"/>
      <c r="G218" s="3"/>
      <c r="H218" s="3"/>
      <c r="I218" s="3"/>
      <c r="K218" s="3"/>
      <c r="L218" s="3"/>
      <c r="M218" s="3"/>
      <c r="N218" s="3"/>
      <c r="O218" s="3"/>
      <c r="P218" s="3"/>
      <c r="R218" s="3"/>
      <c r="S218" s="3"/>
      <c r="T218" s="3"/>
      <c r="U218" s="3"/>
      <c r="V218" s="3"/>
      <c r="X218" s="3"/>
      <c r="Y218" s="3"/>
      <c r="Z218" s="3"/>
      <c r="AA218" s="3"/>
      <c r="AB218" s="3"/>
      <c r="AC218" s="3"/>
      <c r="AE218" s="3"/>
    </row>
    <row r="219" spans="1:31" x14ac:dyDescent="0.2">
      <c r="A219" s="2"/>
      <c r="B219" s="23" t="s">
        <v>458</v>
      </c>
      <c r="D219" s="25">
        <f t="shared" ref="D219:I219" si="8">SUM(D9:D217)</f>
        <v>57329178.999999985</v>
      </c>
      <c r="E219" s="25">
        <f t="shared" si="8"/>
        <v>57770206.125736564</v>
      </c>
      <c r="F219" s="25">
        <f t="shared" si="8"/>
        <v>58196893.349137411</v>
      </c>
      <c r="G219" s="25">
        <f t="shared" si="8"/>
        <v>58625932.19375208</v>
      </c>
      <c r="H219" s="25">
        <f t="shared" si="8"/>
        <v>59041569.487462007</v>
      </c>
      <c r="I219" s="25">
        <f t="shared" si="8"/>
        <v>59453359.207801424</v>
      </c>
      <c r="K219" s="25">
        <f t="shared" ref="K219:P219" si="9">SUM(K9:K217)</f>
        <v>57329178.999999985</v>
      </c>
      <c r="L219" s="25">
        <f t="shared" si="9"/>
        <v>57757859.553832896</v>
      </c>
      <c r="M219" s="25">
        <f t="shared" si="9"/>
        <v>58173724.964095518</v>
      </c>
      <c r="N219" s="25">
        <f t="shared" si="9"/>
        <v>58592211.479955882</v>
      </c>
      <c r="O219" s="25">
        <f t="shared" si="9"/>
        <v>58998829.933345489</v>
      </c>
      <c r="P219" s="25">
        <f t="shared" si="9"/>
        <v>59402338.411712505</v>
      </c>
      <c r="R219" s="25">
        <f>SUM(R9:R217)</f>
        <v>13471567.859082924</v>
      </c>
      <c r="S219" s="25">
        <f>SUM(S9:S217)</f>
        <v>14507609.655121321</v>
      </c>
      <c r="T219" s="25">
        <f>SUM(T9:T217)</f>
        <v>15203742.679492788</v>
      </c>
      <c r="U219" s="25">
        <f>SUM(U9:U217)</f>
        <v>15886743.298861159</v>
      </c>
      <c r="V219" s="25">
        <f>SUM(V9:V217)</f>
        <v>16597637.494048476</v>
      </c>
      <c r="X219" s="25">
        <f t="shared" ref="X219:AC219" si="10">SUM(X9:X217)</f>
        <v>13471567.85908292</v>
      </c>
      <c r="Y219" s="25">
        <f t="shared" si="10"/>
        <v>14507609.655121326</v>
      </c>
      <c r="Z219" s="25">
        <f t="shared" si="10"/>
        <v>15203742.679492787</v>
      </c>
      <c r="AA219" s="25">
        <f t="shared" si="10"/>
        <v>15886743.298861161</v>
      </c>
      <c r="AB219" s="25">
        <f t="shared" si="10"/>
        <v>16597637.494048489</v>
      </c>
      <c r="AC219" s="25">
        <f t="shared" si="10"/>
        <v>17433183.640361082</v>
      </c>
      <c r="AE219" s="30">
        <f>Baselines!L219/X219-1</f>
        <v>0</v>
      </c>
    </row>
    <row r="220" spans="1:31" x14ac:dyDescent="0.2">
      <c r="D220" s="3"/>
      <c r="E220" s="3"/>
      <c r="F220" s="3"/>
      <c r="G220" s="3"/>
      <c r="H220" s="3"/>
      <c r="I220" s="3"/>
      <c r="K220" s="3"/>
      <c r="L220" s="3"/>
      <c r="M220" s="3"/>
      <c r="N220" s="3"/>
      <c r="O220" s="3"/>
      <c r="P220" s="3"/>
      <c r="R220" s="3"/>
      <c r="S220" s="3"/>
      <c r="T220" s="3"/>
      <c r="U220" s="3"/>
      <c r="V220" s="3"/>
      <c r="X220" s="3"/>
      <c r="Y220" s="3"/>
      <c r="Z220" s="3"/>
      <c r="AA220" s="3"/>
      <c r="AB220" s="3"/>
      <c r="AC220" s="3"/>
      <c r="AE220" s="3"/>
    </row>
    <row r="221" spans="1:31" x14ac:dyDescent="0.2">
      <c r="B221" s="14" t="s">
        <v>489</v>
      </c>
      <c r="C221" s="1"/>
      <c r="D221" s="1"/>
      <c r="E221" s="1"/>
      <c r="F221" s="1"/>
      <c r="G221" s="1"/>
      <c r="H221" s="1"/>
      <c r="I221" s="1"/>
      <c r="K221" s="1"/>
      <c r="L221" s="1"/>
      <c r="M221" s="1"/>
      <c r="N221" s="1"/>
      <c r="O221" s="1"/>
      <c r="P221" s="1"/>
      <c r="R221" s="1"/>
      <c r="S221" s="1"/>
      <c r="T221" s="1"/>
      <c r="U221" s="1"/>
      <c r="V221" s="1"/>
      <c r="X221" s="1"/>
      <c r="Y221" s="1"/>
      <c r="Z221" s="1"/>
      <c r="AA221" s="1"/>
      <c r="AB221" s="1"/>
      <c r="AC221" s="1"/>
    </row>
    <row r="222" spans="1:31" x14ac:dyDescent="0.2">
      <c r="C222" s="1"/>
      <c r="D222" s="1"/>
      <c r="E222" s="1"/>
      <c r="F222" s="1"/>
      <c r="G222" s="1"/>
      <c r="H222" s="1"/>
      <c r="I222" s="1"/>
      <c r="K222" s="1"/>
      <c r="L222" s="1"/>
      <c r="M222" s="1"/>
      <c r="N222" s="1"/>
      <c r="O222" s="1"/>
      <c r="P222" s="1"/>
      <c r="R222" s="1"/>
      <c r="S222" s="1"/>
      <c r="T222" s="1"/>
      <c r="U222" s="1"/>
      <c r="V222" s="1"/>
      <c r="X222" s="1"/>
      <c r="Y222" s="1"/>
      <c r="Z222" s="1"/>
      <c r="AA222" s="1"/>
      <c r="AB222" s="1"/>
      <c r="AC222" s="1"/>
    </row>
    <row r="223" spans="1:31" x14ac:dyDescent="0.2">
      <c r="B223" s="1" t="s">
        <v>484</v>
      </c>
      <c r="C223" s="1"/>
      <c r="D223" s="33">
        <f>SUMIF('CCG characteristics'!$D$7:$D$215,$B223,D$9:D$217)</f>
        <v>15792986.853610149</v>
      </c>
      <c r="E223" s="33">
        <f>SUMIF('CCG characteristics'!$D$7:$D$215,$B223,E$9:E$217)</f>
        <v>15860277.804758215</v>
      </c>
      <c r="F223" s="33">
        <f>SUMIF('CCG characteristics'!$D$7:$D$215,$B223,F$9:F$217)</f>
        <v>15925644.063297041</v>
      </c>
      <c r="G223" s="33">
        <f>SUMIF('CCG characteristics'!$D$7:$D$215,$B223,G$9:G$217)</f>
        <v>15991420.678342098</v>
      </c>
      <c r="H223" s="33">
        <f>SUMIF('CCG characteristics'!$D$7:$D$215,$B223,H$9:H$217)</f>
        <v>16054711.148753308</v>
      </c>
      <c r="I223" s="33">
        <f>SUMIF('CCG characteristics'!$D$7:$D$215,$B223,I$9:I$217)</f>
        <v>16117060.121954087</v>
      </c>
      <c r="K223" s="33">
        <f>SUMIF('CCG characteristics'!$D$7:$D$215,$B223,K$9:K$217)</f>
        <v>15792986.853610149</v>
      </c>
      <c r="L223" s="33">
        <f>SUMIF('CCG characteristics'!$D$7:$D$215,$B223,L$9:L$217)</f>
        <v>15856888.167201748</v>
      </c>
      <c r="M223" s="33">
        <f>SUMIF('CCG characteristics'!$D$7:$D$215,$B223,M$9:M$217)</f>
        <v>15919304.009172769</v>
      </c>
      <c r="N223" s="33">
        <f>SUMIF('CCG characteristics'!$D$7:$D$215,$B223,N$9:N$217)</f>
        <v>15982222.664771805</v>
      </c>
      <c r="O223" s="33">
        <f>SUMIF('CCG characteristics'!$D$7:$D$215,$B223,O$9:O$217)</f>
        <v>16043089.316848701</v>
      </c>
      <c r="P223" s="33">
        <f>SUMIF('CCG characteristics'!$D$7:$D$215,$B223,P$9:P$217)</f>
        <v>16103229.023947308</v>
      </c>
      <c r="R223" s="33">
        <f>SUMIF('CCG characteristics'!$D$7:$D$215,$B223,R$9:R$217)</f>
        <v>3698494.830461069</v>
      </c>
      <c r="S223" s="33">
        <f>SUMIF('CCG characteristics'!$D$7:$D$215,$B223,S$9:S$217)</f>
        <v>3970023.3857953576</v>
      </c>
      <c r="T223" s="33">
        <f>SUMIF('CCG characteristics'!$D$7:$D$215,$B223,T$9:T$217)</f>
        <v>4147131.4139537769</v>
      </c>
      <c r="U223" s="33">
        <f>SUMIF('CCG characteristics'!$D$7:$D$215,$B223,U$9:U$217)</f>
        <v>4319957.5650131013</v>
      </c>
      <c r="V223" s="33">
        <f>SUMIF('CCG characteristics'!$D$7:$D$215,$B223,V$9:V$217)</f>
        <v>4499411.3863103129</v>
      </c>
      <c r="X223" s="33">
        <f>SUMIF('CCG characteristics'!$D$7:$D$215,$B223,X$9:X$217)</f>
        <v>3711134.500914684</v>
      </c>
      <c r="Y223" s="33">
        <f>SUMIF('CCG characteristics'!$D$7:$D$215,$B223,Y$9:Y$217)</f>
        <v>3982930.5596108967</v>
      </c>
      <c r="Z223" s="33">
        <f>SUMIF('CCG characteristics'!$D$7:$D$215,$B223,Z$9:Z$217)</f>
        <v>4160520.9558346481</v>
      </c>
      <c r="AA223" s="33">
        <f>SUMIF('CCG characteristics'!$D$7:$D$215,$B223,AA$9:AA$217)</f>
        <v>4333433.7859449182</v>
      </c>
      <c r="AB223" s="33">
        <f>SUMIF('CCG characteristics'!$D$7:$D$215,$B223,AB$9:AB$217)</f>
        <v>4513265.450628873</v>
      </c>
      <c r="AC223" s="33">
        <f>SUMIF('CCG characteristics'!$D$7:$D$215,$B223,AC$9:AC$217)</f>
        <v>4725917.4686280293</v>
      </c>
      <c r="AE223" s="29">
        <f>Baselines!L223/X223-1</f>
        <v>3.6806121148899917E-2</v>
      </c>
    </row>
    <row r="224" spans="1:31" x14ac:dyDescent="0.2">
      <c r="B224" s="1" t="s">
        <v>485</v>
      </c>
      <c r="C224" s="1"/>
      <c r="D224" s="33">
        <f>SUMIF('CCG characteristics'!$D$7:$D$215,$B224,D$9:D$217)</f>
        <v>16798623.008362424</v>
      </c>
      <c r="E224" s="33">
        <f>SUMIF('CCG characteristics'!$D$7:$D$215,$B224,E$9:E$217)</f>
        <v>16919647.360756896</v>
      </c>
      <c r="F224" s="33">
        <f>SUMIF('CCG characteristics'!$D$7:$D$215,$B224,F$9:F$217)</f>
        <v>17038457.602552872</v>
      </c>
      <c r="G224" s="33">
        <f>SUMIF('CCG characteristics'!$D$7:$D$215,$B224,G$9:G$217)</f>
        <v>17158263.576739512</v>
      </c>
      <c r="H224" s="33">
        <f>SUMIF('CCG characteristics'!$D$7:$D$215,$B224,H$9:H$217)</f>
        <v>17276136.200666968</v>
      </c>
      <c r="I224" s="33">
        <f>SUMIF('CCG characteristics'!$D$7:$D$215,$B224,I$9:I$217)</f>
        <v>17393760.988945097</v>
      </c>
      <c r="K224" s="33">
        <f>SUMIF('CCG characteristics'!$D$7:$D$215,$B224,K$9:K$217)</f>
        <v>16798623.008362424</v>
      </c>
      <c r="L224" s="33">
        <f>SUMIF('CCG characteristics'!$D$7:$D$215,$B224,L$9:L$217)</f>
        <v>16916031.316142678</v>
      </c>
      <c r="M224" s="33">
        <f>SUMIF('CCG characteristics'!$D$7:$D$215,$B224,M$9:M$217)</f>
        <v>17031674.533499904</v>
      </c>
      <c r="N224" s="33">
        <f>SUMIF('CCG characteristics'!$D$7:$D$215,$B224,N$9:N$217)</f>
        <v>17148394.413492795</v>
      </c>
      <c r="O224" s="33">
        <f>SUMIF('CCG characteristics'!$D$7:$D$215,$B224,O$9:O$217)</f>
        <v>17263630.19236666</v>
      </c>
      <c r="P224" s="33">
        <f>SUMIF('CCG characteristics'!$D$7:$D$215,$B224,P$9:P$217)</f>
        <v>17378834.270851087</v>
      </c>
      <c r="R224" s="33">
        <f>SUMIF('CCG characteristics'!$D$7:$D$215,$B224,R$9:R$217)</f>
        <v>3945531.6651647785</v>
      </c>
      <c r="S224" s="33">
        <f>SUMIF('CCG characteristics'!$D$7:$D$215,$B224,S$9:S$217)</f>
        <v>4247431.053410951</v>
      </c>
      <c r="T224" s="33">
        <f>SUMIF('CCG characteristics'!$D$7:$D$215,$B224,T$9:T$217)</f>
        <v>4449734.3493919354</v>
      </c>
      <c r="U224" s="33">
        <f>SUMIF('CCG characteristics'!$D$7:$D$215,$B224,U$9:U$217)</f>
        <v>4648615.262072986</v>
      </c>
      <c r="V224" s="33">
        <f>SUMIF('CCG characteristics'!$D$7:$D$215,$B224,V$9:V$217)</f>
        <v>4855828.8951106174</v>
      </c>
      <c r="X224" s="33">
        <f>SUMIF('CCG characteristics'!$D$7:$D$215,$B224,X$9:X$217)</f>
        <v>3947445.153475964</v>
      </c>
      <c r="Y224" s="33">
        <f>SUMIF('CCG characteristics'!$D$7:$D$215,$B224,Y$9:Y$217)</f>
        <v>4248965.9614146901</v>
      </c>
      <c r="Z224" s="33">
        <f>SUMIF('CCG characteristics'!$D$7:$D$215,$B224,Z$9:Z$217)</f>
        <v>4451239.7507297751</v>
      </c>
      <c r="AA224" s="33">
        <f>SUMIF('CCG characteristics'!$D$7:$D$215,$B224,AA$9:AA$217)</f>
        <v>4649630.610511817</v>
      </c>
      <c r="AB224" s="33">
        <f>SUMIF('CCG characteristics'!$D$7:$D$215,$B224,AB$9:AB$217)</f>
        <v>4856629.8024541968</v>
      </c>
      <c r="AC224" s="33">
        <f>SUMIF('CCG characteristics'!$D$7:$D$215,$B224,AC$9:AC$217)</f>
        <v>5100277.4873827305</v>
      </c>
      <c r="AE224" s="29">
        <f>Baselines!L224/X224-1</f>
        <v>-4.7376549474692831E-2</v>
      </c>
    </row>
    <row r="225" spans="2:31" x14ac:dyDescent="0.2">
      <c r="B225" s="1" t="s">
        <v>284</v>
      </c>
      <c r="C225" s="1"/>
      <c r="D225" s="33">
        <f>SUMIF('CCG characteristics'!$D$7:$D$215,$B225,D$9:D$217)</f>
        <v>11105827.996345989</v>
      </c>
      <c r="E225" s="33">
        <f>SUMIF('CCG characteristics'!$D$7:$D$215,$B225,E$9:E$217)</f>
        <v>11256296.529496133</v>
      </c>
      <c r="F225" s="33">
        <f>SUMIF('CCG characteristics'!$D$7:$D$215,$B225,F$9:F$217)</f>
        <v>11398589.879147345</v>
      </c>
      <c r="G225" s="33">
        <f>SUMIF('CCG characteristics'!$D$7:$D$215,$B225,G$9:G$217)</f>
        <v>11540733.708177906</v>
      </c>
      <c r="H225" s="33">
        <f>SUMIF('CCG characteristics'!$D$7:$D$215,$B225,H$9:H$217)</f>
        <v>11675446.743316649</v>
      </c>
      <c r="I225" s="33">
        <f>SUMIF('CCG characteristics'!$D$7:$D$215,$B225,I$9:I$217)</f>
        <v>11807275.124939423</v>
      </c>
      <c r="K225" s="33">
        <f>SUMIF('CCG characteristics'!$D$7:$D$215,$B225,K$9:K$217)</f>
        <v>11105827.996345989</v>
      </c>
      <c r="L225" s="33">
        <f>SUMIF('CCG characteristics'!$D$7:$D$215,$B225,L$9:L$217)</f>
        <v>11253890.848717229</v>
      </c>
      <c r="M225" s="33">
        <f>SUMIF('CCG characteristics'!$D$7:$D$215,$B225,M$9:M$217)</f>
        <v>11394052.060991488</v>
      </c>
      <c r="N225" s="33">
        <f>SUMIF('CCG characteristics'!$D$7:$D$215,$B225,N$9:N$217)</f>
        <v>11534095.659727167</v>
      </c>
      <c r="O225" s="33">
        <f>SUMIF('CCG characteristics'!$D$7:$D$215,$B225,O$9:O$217)</f>
        <v>11666995.013590414</v>
      </c>
      <c r="P225" s="33">
        <f>SUMIF('CCG characteristics'!$D$7:$D$215,$B225,P$9:P$217)</f>
        <v>11797142.53387068</v>
      </c>
      <c r="R225" s="33">
        <f>SUMIF('CCG characteristics'!$D$7:$D$215,$B225,R$9:R$217)</f>
        <v>2624881.7982235197</v>
      </c>
      <c r="S225" s="33">
        <f>SUMIF('CCG characteristics'!$D$7:$D$215,$B225,S$9:S$217)</f>
        <v>2841496.9093524204</v>
      </c>
      <c r="T225" s="33">
        <f>SUMIF('CCG characteristics'!$D$7:$D$215,$B225,T$9:T$217)</f>
        <v>2992913.5293201357</v>
      </c>
      <c r="U225" s="33">
        <f>SUMIF('CCG characteristics'!$D$7:$D$215,$B225,U$9:U$217)</f>
        <v>3141597.1309838812</v>
      </c>
      <c r="V225" s="33">
        <f>SUMIF('CCG characteristics'!$D$7:$D$215,$B225,V$9:V$217)</f>
        <v>3296245.5768273063</v>
      </c>
      <c r="X225" s="33">
        <f>SUMIF('CCG characteristics'!$D$7:$D$215,$B225,X$9:X$217)</f>
        <v>2609716.693903429</v>
      </c>
      <c r="Y225" s="33">
        <f>SUMIF('CCG characteristics'!$D$7:$D$215,$B225,Y$9:Y$217)</f>
        <v>2826750.4508604491</v>
      </c>
      <c r="Z225" s="33">
        <f>SUMIF('CCG characteristics'!$D$7:$D$215,$B225,Z$9:Z$217)</f>
        <v>2977843.274072221</v>
      </c>
      <c r="AA225" s="33">
        <f>SUMIF('CCG characteristics'!$D$7:$D$215,$B225,AA$9:AA$217)</f>
        <v>3127364.7521100896</v>
      </c>
      <c r="AB225" s="33">
        <f>SUMIF('CCG characteristics'!$D$7:$D$215,$B225,AB$9:AB$217)</f>
        <v>3282176.1736498312</v>
      </c>
      <c r="AC225" s="33">
        <f>SUMIF('CCG characteristics'!$D$7:$D$215,$B225,AC$9:AC$217)</f>
        <v>3462182.7645749934</v>
      </c>
      <c r="AE225" s="29">
        <f>Baselines!L225/X225-1</f>
        <v>-3.9909550689668505E-3</v>
      </c>
    </row>
    <row r="226" spans="2:31" x14ac:dyDescent="0.2">
      <c r="B226" s="1" t="s">
        <v>486</v>
      </c>
      <c r="C226" s="1"/>
      <c r="D226" s="33">
        <f>SUMIF('CCG characteristics'!$D$7:$D$215,$B226,D$9:D$217)</f>
        <v>13631741.14168142</v>
      </c>
      <c r="E226" s="33">
        <f>SUMIF('CCG characteristics'!$D$7:$D$215,$B226,E$9:E$217)</f>
        <v>13733984.430725314</v>
      </c>
      <c r="F226" s="33">
        <f>SUMIF('CCG characteristics'!$D$7:$D$215,$B226,F$9:F$217)</f>
        <v>13834201.804140113</v>
      </c>
      <c r="G226" s="33">
        <f>SUMIF('CCG characteristics'!$D$7:$D$215,$B226,G$9:G$217)</f>
        <v>13935514.230492573</v>
      </c>
      <c r="H226" s="33">
        <f>SUMIF('CCG characteristics'!$D$7:$D$215,$B226,H$9:H$217)</f>
        <v>14035275.394725097</v>
      </c>
      <c r="I226" s="33">
        <f>SUMIF('CCG characteristics'!$D$7:$D$215,$B226,I$9:I$217)</f>
        <v>14135262.971962841</v>
      </c>
      <c r="K226" s="33">
        <f>SUMIF('CCG characteristics'!$D$7:$D$215,$B226,K$9:K$217)</f>
        <v>13631741.14168142</v>
      </c>
      <c r="L226" s="33">
        <f>SUMIF('CCG characteristics'!$D$7:$D$215,$B226,L$9:L$217)</f>
        <v>13731049.221771263</v>
      </c>
      <c r="M226" s="33">
        <f>SUMIF('CCG characteristics'!$D$7:$D$215,$B226,M$9:M$217)</f>
        <v>13828694.360431354</v>
      </c>
      <c r="N226" s="33">
        <f>SUMIF('CCG characteristics'!$D$7:$D$215,$B226,N$9:N$217)</f>
        <v>13927498.741964109</v>
      </c>
      <c r="O226" s="33">
        <f>SUMIF('CCG characteristics'!$D$7:$D$215,$B226,O$9:O$217)</f>
        <v>14025115.410539711</v>
      </c>
      <c r="P226" s="33">
        <f>SUMIF('CCG characteristics'!$D$7:$D$215,$B226,P$9:P$217)</f>
        <v>14123132.583043428</v>
      </c>
      <c r="R226" s="33">
        <f>SUMIF('CCG characteristics'!$D$7:$D$215,$B226,R$9:R$217)</f>
        <v>3202659.565233557</v>
      </c>
      <c r="S226" s="33">
        <f>SUMIF('CCG characteristics'!$D$7:$D$215,$B226,S$9:S$217)</f>
        <v>3448658.3065625946</v>
      </c>
      <c r="T226" s="33">
        <f>SUMIF('CCG characteristics'!$D$7:$D$215,$B226,T$9:T$217)</f>
        <v>3613963.3868269422</v>
      </c>
      <c r="U226" s="33">
        <f>SUMIF('CCG characteristics'!$D$7:$D$215,$B226,U$9:U$217)</f>
        <v>3776573.3407911952</v>
      </c>
      <c r="V226" s="33">
        <f>SUMIF('CCG characteristics'!$D$7:$D$215,$B226,V$9:V$217)</f>
        <v>3946151.6358002517</v>
      </c>
      <c r="X226" s="33">
        <f>SUMIF('CCG characteristics'!$D$7:$D$215,$B226,X$9:X$217)</f>
        <v>3203271.5107888374</v>
      </c>
      <c r="Y226" s="33">
        <f>SUMIF('CCG characteristics'!$D$7:$D$215,$B226,Y$9:Y$217)</f>
        <v>3448962.6832352979</v>
      </c>
      <c r="Z226" s="33">
        <f>SUMIF('CCG characteristics'!$D$7:$D$215,$B226,Z$9:Z$217)</f>
        <v>3614138.698856147</v>
      </c>
      <c r="AA226" s="33">
        <f>SUMIF('CCG characteristics'!$D$7:$D$215,$B226,AA$9:AA$217)</f>
        <v>3776314.1502943337</v>
      </c>
      <c r="AB226" s="33">
        <f>SUMIF('CCG characteristics'!$D$7:$D$215,$B226,AB$9:AB$217)</f>
        <v>3945566.0673155878</v>
      </c>
      <c r="AC226" s="33">
        <f>SUMIF('CCG characteristics'!$D$7:$D$215,$B226,AC$9:AC$217)</f>
        <v>4144805.919775323</v>
      </c>
      <c r="AE226" s="29">
        <f>Baselines!L226/X226-1</f>
        <v>1.8992809830497448E-2</v>
      </c>
    </row>
    <row r="227" spans="2:31" x14ac:dyDescent="0.2">
      <c r="B227" s="91"/>
      <c r="C227" s="1"/>
      <c r="D227" s="1"/>
      <c r="E227" s="1"/>
      <c r="F227" s="1"/>
      <c r="G227" s="1"/>
      <c r="H227" s="1"/>
      <c r="I227" s="1"/>
      <c r="K227" s="1"/>
      <c r="L227" s="1"/>
      <c r="M227" s="1"/>
      <c r="N227" s="1"/>
      <c r="O227" s="1"/>
      <c r="P227" s="1"/>
      <c r="R227" s="1"/>
      <c r="S227" s="1"/>
      <c r="T227" s="1"/>
      <c r="U227" s="1"/>
      <c r="V227" s="1"/>
      <c r="X227" s="1"/>
      <c r="Y227" s="1"/>
      <c r="Z227" s="1"/>
      <c r="AA227" s="1"/>
      <c r="AB227" s="1"/>
      <c r="AC227" s="1"/>
    </row>
    <row r="228" spans="2:31" x14ac:dyDescent="0.2">
      <c r="B228" s="1" t="s">
        <v>458</v>
      </c>
      <c r="C228" s="1"/>
      <c r="D228" s="34">
        <f t="shared" ref="D228:I228" si="11">SUM(D223:D226)</f>
        <v>57329178.999999978</v>
      </c>
      <c r="E228" s="34">
        <f t="shared" si="11"/>
        <v>57770206.125736557</v>
      </c>
      <c r="F228" s="34">
        <f t="shared" si="11"/>
        <v>58196893.349137373</v>
      </c>
      <c r="G228" s="34">
        <f t="shared" si="11"/>
        <v>58625932.193752095</v>
      </c>
      <c r="H228" s="34">
        <f t="shared" si="11"/>
        <v>59041569.487462021</v>
      </c>
      <c r="I228" s="34">
        <f t="shared" si="11"/>
        <v>59453359.207801446</v>
      </c>
      <c r="K228" s="34">
        <f t="shared" ref="K228:P228" si="12">SUM(K223:K226)</f>
        <v>57329178.999999978</v>
      </c>
      <c r="L228" s="34">
        <f t="shared" si="12"/>
        <v>57757859.553832918</v>
      </c>
      <c r="M228" s="34">
        <f t="shared" si="12"/>
        <v>58173724.964095518</v>
      </c>
      <c r="N228" s="34">
        <f t="shared" si="12"/>
        <v>58592211.479955874</v>
      </c>
      <c r="O228" s="34">
        <f t="shared" si="12"/>
        <v>58998829.933345489</v>
      </c>
      <c r="P228" s="34">
        <f t="shared" si="12"/>
        <v>59402338.411712505</v>
      </c>
      <c r="R228" s="34">
        <f t="shared" ref="R228:V228" si="13">SUM(R223:R226)</f>
        <v>13471567.859082924</v>
      </c>
      <c r="S228" s="34">
        <f t="shared" si="13"/>
        <v>14507609.655121325</v>
      </c>
      <c r="T228" s="34">
        <f t="shared" si="13"/>
        <v>15203742.67949279</v>
      </c>
      <c r="U228" s="34">
        <f t="shared" si="13"/>
        <v>15886743.298861165</v>
      </c>
      <c r="V228" s="34">
        <f t="shared" si="13"/>
        <v>16597637.494048489</v>
      </c>
      <c r="X228" s="34">
        <f t="shared" ref="X228:AC228" si="14">SUM(X223:X226)</f>
        <v>13471567.859082915</v>
      </c>
      <c r="Y228" s="34">
        <f t="shared" si="14"/>
        <v>14507609.655121334</v>
      </c>
      <c r="Z228" s="34">
        <f t="shared" si="14"/>
        <v>15203742.67949279</v>
      </c>
      <c r="AA228" s="34">
        <f t="shared" si="14"/>
        <v>15886743.298861159</v>
      </c>
      <c r="AB228" s="34">
        <f t="shared" si="14"/>
        <v>16597637.494048487</v>
      </c>
      <c r="AC228" s="34">
        <f t="shared" si="14"/>
        <v>17433183.640361074</v>
      </c>
      <c r="AE228" s="29">
        <f>Baselines!L228/X228-1</f>
        <v>0</v>
      </c>
    </row>
    <row r="229" spans="2:31" x14ac:dyDescent="0.2">
      <c r="B229" s="91"/>
      <c r="C229" s="1"/>
      <c r="D229" s="1"/>
      <c r="E229" s="1"/>
      <c r="F229" s="1"/>
      <c r="G229" s="1"/>
      <c r="H229" s="1"/>
      <c r="I229" s="1"/>
      <c r="K229" s="1"/>
      <c r="L229" s="1"/>
      <c r="M229" s="1"/>
      <c r="N229" s="1"/>
      <c r="O229" s="1"/>
      <c r="P229" s="1"/>
      <c r="R229" s="1"/>
      <c r="S229" s="1"/>
      <c r="T229" s="1"/>
      <c r="U229" s="1"/>
      <c r="V229" s="1"/>
      <c r="X229" s="1"/>
      <c r="Y229" s="1"/>
      <c r="Z229" s="1"/>
      <c r="AA229" s="1"/>
      <c r="AB229" s="1"/>
      <c r="AC229" s="1"/>
    </row>
    <row r="230" spans="2:31" x14ac:dyDescent="0.2">
      <c r="B230" s="14" t="s">
        <v>478</v>
      </c>
      <c r="C230" s="1"/>
      <c r="D230" s="1"/>
      <c r="E230" s="1"/>
      <c r="F230" s="1"/>
      <c r="G230" s="1"/>
      <c r="H230" s="1"/>
      <c r="I230" s="1"/>
      <c r="K230" s="1"/>
      <c r="L230" s="1"/>
      <c r="M230" s="1"/>
      <c r="N230" s="1"/>
      <c r="O230" s="1"/>
      <c r="P230" s="1"/>
      <c r="R230" s="1"/>
      <c r="S230" s="1"/>
      <c r="T230" s="1"/>
      <c r="U230" s="1"/>
      <c r="V230" s="1"/>
      <c r="X230" s="1"/>
      <c r="Y230" s="1"/>
      <c r="Z230" s="1"/>
      <c r="AA230" s="1"/>
      <c r="AB230" s="1"/>
      <c r="AC230" s="1"/>
    </row>
    <row r="231" spans="2:31" x14ac:dyDescent="0.2">
      <c r="C231" s="1"/>
      <c r="D231" s="1"/>
      <c r="E231" s="1"/>
      <c r="F231" s="1"/>
      <c r="G231" s="1"/>
      <c r="H231" s="1"/>
      <c r="I231" s="1"/>
      <c r="K231" s="1"/>
      <c r="L231" s="1"/>
      <c r="M231" s="1"/>
      <c r="N231" s="1"/>
      <c r="O231" s="1"/>
      <c r="P231" s="1"/>
      <c r="R231" s="1"/>
      <c r="S231" s="1"/>
      <c r="T231" s="1"/>
      <c r="U231" s="1"/>
      <c r="V231" s="1"/>
      <c r="X231" s="1"/>
      <c r="Y231" s="1"/>
      <c r="Z231" s="1"/>
      <c r="AA231" s="1"/>
      <c r="AB231" s="1"/>
      <c r="AC231" s="1"/>
    </row>
    <row r="232" spans="2:31" x14ac:dyDescent="0.2">
      <c r="B232" s="1" t="s">
        <v>4</v>
      </c>
      <c r="C232" s="1"/>
      <c r="D232" s="33">
        <f>SUMIF('CCG characteristics'!$E$7:$E$215,$B232,D$9:D$217)</f>
        <v>1193348.7298798915</v>
      </c>
      <c r="E232" s="33">
        <f>SUMIF('CCG characteristics'!$E$7:$E$215,$B232,E$9:E$217)</f>
        <v>1197506.2253948431</v>
      </c>
      <c r="F232" s="33">
        <f>SUMIF('CCG characteristics'!$E$7:$E$215,$B232,F$9:F$217)</f>
        <v>1201539.2956211865</v>
      </c>
      <c r="G232" s="33">
        <f>SUMIF('CCG characteristics'!$E$7:$E$215,$B232,G$9:G$217)</f>
        <v>1205601.929564574</v>
      </c>
      <c r="H232" s="33">
        <f>SUMIF('CCG characteristics'!$E$7:$E$215,$B232,H$9:H$217)</f>
        <v>1209549.6003127946</v>
      </c>
      <c r="I232" s="33">
        <f>SUMIF('CCG characteristics'!$E$7:$E$215,$B232,I$9:I$217)</f>
        <v>1213460.6325874934</v>
      </c>
      <c r="K232" s="33">
        <f>SUMIF('CCG characteristics'!$E$7:$E$215,$B232,K$9:K$217)</f>
        <v>1193348.7298798915</v>
      </c>
      <c r="L232" s="33">
        <f>SUMIF('CCG characteristics'!$E$7:$E$215,$B232,L$9:L$217)</f>
        <v>1197250.295951131</v>
      </c>
      <c r="M232" s="33">
        <f>SUMIF('CCG characteristics'!$E$7:$E$215,$B232,M$9:M$217)</f>
        <v>1201060.9586612247</v>
      </c>
      <c r="N232" s="33">
        <f>SUMIF('CCG characteristics'!$E$7:$E$215,$B232,N$9:N$217)</f>
        <v>1204908.4863032431</v>
      </c>
      <c r="O232" s="33">
        <f>SUMIF('CCG characteristics'!$E$7:$E$215,$B232,O$9:O$217)</f>
        <v>1208674.0204281816</v>
      </c>
      <c r="P232" s="33">
        <f>SUMIF('CCG characteristics'!$E$7:$E$215,$B232,P$9:P$217)</f>
        <v>1212419.2830603658</v>
      </c>
      <c r="R232" s="33">
        <f>SUMIF('CCG characteristics'!$E$7:$E$215,$B232,R$9:R$217)</f>
        <v>279249.24383979244</v>
      </c>
      <c r="S232" s="33">
        <f>SUMIF('CCG characteristics'!$E$7:$E$215,$B232,S$9:S$217)</f>
        <v>299525.6633646405</v>
      </c>
      <c r="T232" s="33">
        <f>SUMIF('CCG characteristics'!$E$7:$E$215,$B232,T$9:T$217)</f>
        <v>312654.4998964335</v>
      </c>
      <c r="U232" s="33">
        <f>SUMIF('CCG characteristics'!$E$7:$E$215,$B232,U$9:U$217)</f>
        <v>325462.28317135316</v>
      </c>
      <c r="V232" s="33">
        <f>SUMIF('CCG characteristics'!$E$7:$E$215,$B232,V$9:V$217)</f>
        <v>338762.68660599308</v>
      </c>
      <c r="X232" s="33">
        <f>SUMIF('CCG characteristics'!$E$7:$E$215,$B232,X$9:X$217)</f>
        <v>280420.52362423285</v>
      </c>
      <c r="Y232" s="33">
        <f>SUMIF('CCG characteristics'!$E$7:$E$215,$B232,Y$9:Y$217)</f>
        <v>300725.13225578569</v>
      </c>
      <c r="Z232" s="33">
        <f>SUMIF('CCG characteristics'!$E$7:$E$215,$B232,Z$9:Z$217)</f>
        <v>313898.1003733307</v>
      </c>
      <c r="AA232" s="33">
        <f>SUMIF('CCG characteristics'!$E$7:$E$215,$B232,AA$9:AA$217)</f>
        <v>326699.93736398581</v>
      </c>
      <c r="AB232" s="33">
        <f>SUMIF('CCG characteristics'!$E$7:$E$215,$B232,AB$9:AB$217)</f>
        <v>340025.95072148682</v>
      </c>
      <c r="AC232" s="33">
        <f>SUMIF('CCG characteristics'!$E$7:$E$215,$B232,AC$9:AC$217)</f>
        <v>355816.43039390462</v>
      </c>
      <c r="AE232" s="29">
        <f>Baselines!L232/X232-1</f>
        <v>2.1021455729348659E-3</v>
      </c>
    </row>
    <row r="233" spans="2:31" x14ac:dyDescent="0.2">
      <c r="B233" s="1" t="s">
        <v>9</v>
      </c>
      <c r="C233" s="1"/>
      <c r="D233" s="33">
        <f>SUMIF('CCG characteristics'!$E$7:$E$215,$B233,D$9:D$217)</f>
        <v>1942768.7911580461</v>
      </c>
      <c r="E233" s="33">
        <f>SUMIF('CCG characteristics'!$E$7:$E$215,$B233,E$9:E$217)</f>
        <v>1947001.9669309924</v>
      </c>
      <c r="F233" s="33">
        <f>SUMIF('CCG characteristics'!$E$7:$E$215,$B233,F$9:F$217)</f>
        <v>1951141.1415119632</v>
      </c>
      <c r="G233" s="33">
        <f>SUMIF('CCG characteristics'!$E$7:$E$215,$B233,G$9:G$217)</f>
        <v>1955395.9606809113</v>
      </c>
      <c r="H233" s="33">
        <f>SUMIF('CCG characteristics'!$E$7:$E$215,$B233,H$9:H$217)</f>
        <v>1959424.2001317698</v>
      </c>
      <c r="I233" s="33">
        <f>SUMIF('CCG characteristics'!$E$7:$E$215,$B233,I$9:I$217)</f>
        <v>1963367.9867965246</v>
      </c>
      <c r="K233" s="33">
        <f>SUMIF('CCG characteristics'!$E$7:$E$215,$B233,K$9:K$217)</f>
        <v>1942768.7911580461</v>
      </c>
      <c r="L233" s="33">
        <f>SUMIF('CCG characteristics'!$E$7:$E$215,$B233,L$9:L$217)</f>
        <v>1946585.8562505336</v>
      </c>
      <c r="M233" s="33">
        <f>SUMIF('CCG characteristics'!$E$7:$E$215,$B233,M$9:M$217)</f>
        <v>1950364.3854578838</v>
      </c>
      <c r="N233" s="33">
        <f>SUMIF('CCG characteristics'!$E$7:$E$215,$B233,N$9:N$217)</f>
        <v>1954271.2476899016</v>
      </c>
      <c r="O233" s="33">
        <f>SUMIF('CCG characteristics'!$E$7:$E$215,$B233,O$9:O$217)</f>
        <v>1958005.7941279025</v>
      </c>
      <c r="P233" s="33">
        <f>SUMIF('CCG characteristics'!$E$7:$E$215,$B233,P$9:P$217)</f>
        <v>1961683.0929732542</v>
      </c>
      <c r="R233" s="33">
        <f>SUMIF('CCG characteristics'!$E$7:$E$215,$B233,R$9:R$217)</f>
        <v>454025.88770743069</v>
      </c>
      <c r="S233" s="33">
        <f>SUMIF('CCG characteristics'!$E$7:$E$215,$B233,S$9:S$217)</f>
        <v>486390.1221202038</v>
      </c>
      <c r="T233" s="33">
        <f>SUMIF('CCG characteristics'!$E$7:$E$215,$B233,T$9:T$217)</f>
        <v>507102.16298923967</v>
      </c>
      <c r="U233" s="33">
        <f>SUMIF('CCG characteristics'!$E$7:$E$215,$B233,U$9:U$217)</f>
        <v>527236.48018334387</v>
      </c>
      <c r="V233" s="33">
        <f>SUMIF('CCG characteristics'!$E$7:$E$215,$B233,V$9:V$217)</f>
        <v>548114.86762874783</v>
      </c>
      <c r="X233" s="33">
        <f>SUMIF('CCG characteristics'!$E$7:$E$215,$B233,X$9:X$217)</f>
        <v>456523.9213454306</v>
      </c>
      <c r="Y233" s="33">
        <f>SUMIF('CCG characteristics'!$E$7:$E$215,$B233,Y$9:Y$217)</f>
        <v>488943.11494250625</v>
      </c>
      <c r="Z233" s="33">
        <f>SUMIF('CCG characteristics'!$E$7:$E$215,$B233,Z$9:Z$217)</f>
        <v>509729.06180668878</v>
      </c>
      <c r="AA233" s="33">
        <f>SUMIF('CCG characteristics'!$E$7:$E$215,$B233,AA$9:AA$217)</f>
        <v>529882.80974879442</v>
      </c>
      <c r="AB233" s="33">
        <f>SUMIF('CCG characteristics'!$E$7:$E$215,$B233,AB$9:AB$217)</f>
        <v>550829.06591362401</v>
      </c>
      <c r="AC233" s="33">
        <f>SUMIF('CCG characteristics'!$E$7:$E$215,$B233,AC$9:AC$217)</f>
        <v>575707.66603442782</v>
      </c>
      <c r="AE233" s="29">
        <f>Baselines!L233/X233-1</f>
        <v>-1.2776540090124189E-2</v>
      </c>
    </row>
    <row r="234" spans="2:31" x14ac:dyDescent="0.2">
      <c r="B234" s="1" t="s">
        <v>31</v>
      </c>
      <c r="C234" s="1"/>
      <c r="D234" s="33">
        <f>SUMIF('CCG characteristics'!$E$7:$E$215,$B234,D$9:D$217)</f>
        <v>1581803.0021742238</v>
      </c>
      <c r="E234" s="33">
        <f>SUMIF('CCG characteristics'!$E$7:$E$215,$B234,E$9:E$217)</f>
        <v>1585529.9612094155</v>
      </c>
      <c r="F234" s="33">
        <f>SUMIF('CCG characteristics'!$E$7:$E$215,$B234,F$9:F$217)</f>
        <v>1589288.6045560499</v>
      </c>
      <c r="G234" s="33">
        <f>SUMIF('CCG characteristics'!$E$7:$E$215,$B234,G$9:G$217)</f>
        <v>1593192.6783726295</v>
      </c>
      <c r="H234" s="33">
        <f>SUMIF('CCG characteristics'!$E$7:$E$215,$B234,H$9:H$217)</f>
        <v>1596940.7016358566</v>
      </c>
      <c r="I234" s="33">
        <f>SUMIF('CCG characteristics'!$E$7:$E$215,$B234,I$9:I$217)</f>
        <v>1600671.1566587351</v>
      </c>
      <c r="K234" s="33">
        <f>SUMIF('CCG characteristics'!$E$7:$E$215,$B234,K$9:K$217)</f>
        <v>1581803.0021742238</v>
      </c>
      <c r="L234" s="33">
        <f>SUMIF('CCG characteristics'!$E$7:$E$215,$B234,L$9:L$217)</f>
        <v>1585191.1038470438</v>
      </c>
      <c r="M234" s="33">
        <f>SUMIF('CCG characteristics'!$E$7:$E$215,$B234,M$9:M$217)</f>
        <v>1588655.9032516675</v>
      </c>
      <c r="N234" s="33">
        <f>SUMIF('CCG characteristics'!$E$7:$E$215,$B234,N$9:N$217)</f>
        <v>1592276.2990108128</v>
      </c>
      <c r="O234" s="33">
        <f>SUMIF('CCG characteristics'!$E$7:$E$215,$B234,O$9:O$217)</f>
        <v>1595784.6935193557</v>
      </c>
      <c r="P234" s="33">
        <f>SUMIF('CCG characteristics'!$E$7:$E$215,$B234,P$9:P$217)</f>
        <v>1599297.5165856169</v>
      </c>
      <c r="R234" s="33">
        <f>SUMIF('CCG characteristics'!$E$7:$E$215,$B234,R$9:R$217)</f>
        <v>369733.39542103669</v>
      </c>
      <c r="S234" s="33">
        <f>SUMIF('CCG characteristics'!$E$7:$E$215,$B234,S$9:S$217)</f>
        <v>396185.73049781891</v>
      </c>
      <c r="T234" s="33">
        <f>SUMIF('CCG characteristics'!$E$7:$E$215,$B234,T$9:T$217)</f>
        <v>413170.25784386299</v>
      </c>
      <c r="U234" s="33">
        <f>SUMIF('CCG characteristics'!$E$7:$E$215,$B234,U$9:U$217)</f>
        <v>429700.41634444811</v>
      </c>
      <c r="V234" s="33">
        <f>SUMIF('CCG characteristics'!$E$7:$E$215,$B234,V$9:V$217)</f>
        <v>446860.52999196755</v>
      </c>
      <c r="X234" s="33">
        <f>SUMIF('CCG characteristics'!$E$7:$E$215,$B234,X$9:X$217)</f>
        <v>371701.93006760383</v>
      </c>
      <c r="Y234" s="33">
        <f>SUMIF('CCG characteristics'!$E$7:$E$215,$B234,Y$9:Y$217)</f>
        <v>398168.04052354582</v>
      </c>
      <c r="Z234" s="33">
        <f>SUMIF('CCG characteristics'!$E$7:$E$215,$B234,Z$9:Z$217)</f>
        <v>415196.30338615866</v>
      </c>
      <c r="AA234" s="33">
        <f>SUMIF('CCG characteristics'!$E$7:$E$215,$B234,AA$9:AA$217)</f>
        <v>431731.18379222043</v>
      </c>
      <c r="AB234" s="33">
        <f>SUMIF('CCG characteristics'!$E$7:$E$215,$B234,AB$9:AB$217)</f>
        <v>448928.49386180437</v>
      </c>
      <c r="AC234" s="33">
        <f>SUMIF('CCG characteristics'!$E$7:$E$215,$B234,AC$9:AC$217)</f>
        <v>469356.05647324375</v>
      </c>
      <c r="AE234" s="29">
        <f>Baselines!L234/X234-1</f>
        <v>1.1693063289035521E-2</v>
      </c>
    </row>
    <row r="235" spans="2:31" x14ac:dyDescent="0.2">
      <c r="B235" s="1" t="s">
        <v>36</v>
      </c>
      <c r="C235" s="1"/>
      <c r="D235" s="33">
        <f>SUMIF('CCG characteristics'!$E$7:$E$215,$B235,D$9:D$217)</f>
        <v>3355879.2646763083</v>
      </c>
      <c r="E235" s="33">
        <f>SUMIF('CCG characteristics'!$E$7:$E$215,$B235,E$9:E$217)</f>
        <v>3377432.1699323002</v>
      </c>
      <c r="F235" s="33">
        <f>SUMIF('CCG characteristics'!$E$7:$E$215,$B235,F$9:F$217)</f>
        <v>3398166.7720702123</v>
      </c>
      <c r="G235" s="33">
        <f>SUMIF('CCG characteristics'!$E$7:$E$215,$B235,G$9:G$217)</f>
        <v>3418802.3357035196</v>
      </c>
      <c r="H235" s="33">
        <f>SUMIF('CCG characteristics'!$E$7:$E$215,$B235,H$9:H$217)</f>
        <v>3438524.4551549829</v>
      </c>
      <c r="I235" s="33">
        <f>SUMIF('CCG characteristics'!$E$7:$E$215,$B235,I$9:I$217)</f>
        <v>3457815.9387569623</v>
      </c>
      <c r="K235" s="33">
        <f>SUMIF('CCG characteristics'!$E$7:$E$215,$B235,K$9:K$217)</f>
        <v>3355879.2646763083</v>
      </c>
      <c r="L235" s="33">
        <f>SUMIF('CCG characteristics'!$E$7:$E$215,$B235,L$9:L$217)</f>
        <v>3376710.349604276</v>
      </c>
      <c r="M235" s="33">
        <f>SUMIF('CCG characteristics'!$E$7:$E$215,$B235,M$9:M$217)</f>
        <v>3396813.9500949997</v>
      </c>
      <c r="N235" s="33">
        <f>SUMIF('CCG characteristics'!$E$7:$E$215,$B235,N$9:N$217)</f>
        <v>3416835.8943903646</v>
      </c>
      <c r="O235" s="33">
        <f>SUMIF('CCG characteristics'!$E$7:$E$215,$B235,O$9:O$217)</f>
        <v>3436035.3444604711</v>
      </c>
      <c r="P235" s="33">
        <f>SUMIF('CCG characteristics'!$E$7:$E$215,$B235,P$9:P$217)</f>
        <v>3454848.5619043312</v>
      </c>
      <c r="R235" s="33">
        <f>SUMIF('CCG characteristics'!$E$7:$E$215,$B235,R$9:R$217)</f>
        <v>787591.21211483411</v>
      </c>
      <c r="S235" s="33">
        <f>SUMIF('CCG characteristics'!$E$7:$E$215,$B235,S$9:S$217)</f>
        <v>847111.83424242039</v>
      </c>
      <c r="T235" s="33">
        <f>SUMIF('CCG characteristics'!$E$7:$E$215,$B235,T$9:T$217)</f>
        <v>886614.31962057133</v>
      </c>
      <c r="U235" s="33">
        <f>SUMIF('CCG characteristics'!$E$7:$E$215,$B235,U$9:U$217)</f>
        <v>925228.71292410628</v>
      </c>
      <c r="V235" s="33">
        <f>SUMIF('CCG characteristics'!$E$7:$E$215,$B235,V$9:V$217)</f>
        <v>965320.98837402824</v>
      </c>
      <c r="X235" s="33">
        <f>SUMIF('CCG characteristics'!$E$7:$E$215,$B235,X$9:X$217)</f>
        <v>788585.42943683499</v>
      </c>
      <c r="Y235" s="33">
        <f>SUMIF('CCG characteristics'!$E$7:$E$215,$B235,Y$9:Y$217)</f>
        <v>848161.54976809886</v>
      </c>
      <c r="Z235" s="33">
        <f>SUMIF('CCG characteristics'!$E$7:$E$215,$B235,Z$9:Z$217)</f>
        <v>887759.64164630009</v>
      </c>
      <c r="AA235" s="33">
        <f>SUMIF('CCG characteristics'!$E$7:$E$215,$B235,AA$9:AA$217)</f>
        <v>926443.86305651162</v>
      </c>
      <c r="AB235" s="33">
        <f>SUMIF('CCG characteristics'!$E$7:$E$215,$B235,AB$9:AB$217)</f>
        <v>966630.50993592897</v>
      </c>
      <c r="AC235" s="33">
        <f>SUMIF('CCG characteristics'!$E$7:$E$215,$B235,AC$9:AC$217)</f>
        <v>1013916.4726457986</v>
      </c>
      <c r="AE235" s="29">
        <f>Baselines!L235/X235-1</f>
        <v>6.5374268573033634E-2</v>
      </c>
    </row>
    <row r="236" spans="2:31" x14ac:dyDescent="0.2">
      <c r="B236" s="1" t="s">
        <v>49</v>
      </c>
      <c r="C236" s="1"/>
      <c r="D236" s="33">
        <f>SUMIF('CCG characteristics'!$E$7:$E$215,$B236,D$9:D$217)</f>
        <v>1177861.9069206968</v>
      </c>
      <c r="E236" s="33">
        <f>SUMIF('CCG characteristics'!$E$7:$E$215,$B236,E$9:E$217)</f>
        <v>1182242.2648524335</v>
      </c>
      <c r="F236" s="33">
        <f>SUMIF('CCG characteristics'!$E$7:$E$215,$B236,F$9:F$217)</f>
        <v>1186569.7515494376</v>
      </c>
      <c r="G236" s="33">
        <f>SUMIF('CCG characteristics'!$E$7:$E$215,$B236,G$9:G$217)</f>
        <v>1190991.5814930475</v>
      </c>
      <c r="H236" s="33">
        <f>SUMIF('CCG characteristics'!$E$7:$E$215,$B236,H$9:H$217)</f>
        <v>1195414.4268680222</v>
      </c>
      <c r="I236" s="33">
        <f>SUMIF('CCG characteristics'!$E$7:$E$215,$B236,I$9:I$217)</f>
        <v>1199911.5093571097</v>
      </c>
      <c r="K236" s="33">
        <f>SUMIF('CCG characteristics'!$E$7:$E$215,$B236,K$9:K$217)</f>
        <v>1177861.9069206968</v>
      </c>
      <c r="L236" s="33">
        <f>SUMIF('CCG characteristics'!$E$7:$E$215,$B236,L$9:L$217)</f>
        <v>1181989.597602143</v>
      </c>
      <c r="M236" s="33">
        <f>SUMIF('CCG characteristics'!$E$7:$E$215,$B236,M$9:M$217)</f>
        <v>1186097.3740168777</v>
      </c>
      <c r="N236" s="33">
        <f>SUMIF('CCG characteristics'!$E$7:$E$215,$B236,N$9:N$217)</f>
        <v>1190306.541874053</v>
      </c>
      <c r="O236" s="33">
        <f>SUMIF('CCG characteristics'!$E$7:$E$215,$B236,O$9:O$217)</f>
        <v>1194549.0792827136</v>
      </c>
      <c r="P236" s="33">
        <f>SUMIF('CCG characteristics'!$E$7:$E$215,$B236,P$9:P$217)</f>
        <v>1198881.7872142496</v>
      </c>
      <c r="R236" s="33">
        <f>SUMIF('CCG characteristics'!$E$7:$E$215,$B236,R$9:R$217)</f>
        <v>275689.80560967978</v>
      </c>
      <c r="S236" s="33">
        <f>SUMIF('CCG characteristics'!$E$7:$E$215,$B236,S$9:S$217)</f>
        <v>295793.98131753877</v>
      </c>
      <c r="T236" s="33">
        <f>SUMIF('CCG characteristics'!$E$7:$E$215,$B236,T$9:T$217)</f>
        <v>308865.52863021649</v>
      </c>
      <c r="U236" s="33">
        <f>SUMIF('CCG characteristics'!$E$7:$E$215,$B236,U$9:U$217)</f>
        <v>321658.82953772868</v>
      </c>
      <c r="V236" s="33">
        <f>SUMIF('CCG characteristics'!$E$7:$E$215,$B236,V$9:V$217)</f>
        <v>334980.1680277898</v>
      </c>
      <c r="X236" s="33">
        <f>SUMIF('CCG characteristics'!$E$7:$E$215,$B236,X$9:X$217)</f>
        <v>276781.3334237872</v>
      </c>
      <c r="Y236" s="33">
        <f>SUMIF('CCG characteristics'!$E$7:$E$215,$B236,Y$9:Y$217)</f>
        <v>296891.95255657396</v>
      </c>
      <c r="Z236" s="33">
        <f>SUMIF('CCG characteristics'!$E$7:$E$215,$B236,Z$9:Z$217)</f>
        <v>309987.3573250582</v>
      </c>
      <c r="AA236" s="33">
        <f>SUMIF('CCG characteristics'!$E$7:$E$215,$B236,AA$9:AA$217)</f>
        <v>322740.75342210406</v>
      </c>
      <c r="AB236" s="33">
        <f>SUMIF('CCG characteristics'!$E$7:$E$215,$B236,AB$9:AB$217)</f>
        <v>336052.30153179762</v>
      </c>
      <c r="AC236" s="33">
        <f>SUMIF('CCG characteristics'!$E$7:$E$215,$B236,AC$9:AC$217)</f>
        <v>351843.49502761889</v>
      </c>
      <c r="AE236" s="29">
        <f>Baselines!L236/X236-1</f>
        <v>7.5790949697853938E-2</v>
      </c>
    </row>
    <row r="237" spans="2:31" x14ac:dyDescent="0.2">
      <c r="B237" s="1" t="s">
        <v>56</v>
      </c>
      <c r="C237" s="1"/>
      <c r="D237" s="33">
        <f>SUMIF('CCG characteristics'!$E$7:$E$215,$B237,D$9:D$217)</f>
        <v>1392841.3985821414</v>
      </c>
      <c r="E237" s="33">
        <f>SUMIF('CCG characteristics'!$E$7:$E$215,$B237,E$9:E$217)</f>
        <v>1395548.5245595505</v>
      </c>
      <c r="F237" s="33">
        <f>SUMIF('CCG characteristics'!$E$7:$E$215,$B237,F$9:F$217)</f>
        <v>1398223.4160011369</v>
      </c>
      <c r="G237" s="33">
        <f>SUMIF('CCG characteristics'!$E$7:$E$215,$B237,G$9:G$217)</f>
        <v>1400962.539323614</v>
      </c>
      <c r="H237" s="33">
        <f>SUMIF('CCG characteristics'!$E$7:$E$215,$B237,H$9:H$217)</f>
        <v>1403602.522729414</v>
      </c>
      <c r="I237" s="33">
        <f>SUMIF('CCG characteristics'!$E$7:$E$215,$B237,I$9:I$217)</f>
        <v>1406255.6209172844</v>
      </c>
      <c r="K237" s="33">
        <f>SUMIF('CCG characteristics'!$E$7:$E$215,$B237,K$9:K$217)</f>
        <v>1392841.3985821414</v>
      </c>
      <c r="L237" s="33">
        <f>SUMIF('CCG characteristics'!$E$7:$E$215,$B237,L$9:L$217)</f>
        <v>1395250.2697780808</v>
      </c>
      <c r="M237" s="33">
        <f>SUMIF('CCG characteristics'!$E$7:$E$215,$B237,M$9:M$217)</f>
        <v>1397666.7784108431</v>
      </c>
      <c r="N237" s="33">
        <f>SUMIF('CCG characteristics'!$E$7:$E$215,$B237,N$9:N$217)</f>
        <v>1400156.7277132911</v>
      </c>
      <c r="O237" s="33">
        <f>SUMIF('CCG characteristics'!$E$7:$E$215,$B237,O$9:O$217)</f>
        <v>1402586.4700313059</v>
      </c>
      <c r="P237" s="33">
        <f>SUMIF('CCG characteristics'!$E$7:$E$215,$B237,P$9:P$217)</f>
        <v>1405048.8214657519</v>
      </c>
      <c r="R237" s="33">
        <f>SUMIF('CCG characteristics'!$E$7:$E$215,$B237,R$9:R$217)</f>
        <v>325431.18520865997</v>
      </c>
      <c r="S237" s="33">
        <f>SUMIF('CCG characteristics'!$E$7:$E$215,$B237,S$9:S$217)</f>
        <v>348556.05450106884</v>
      </c>
      <c r="T237" s="33">
        <f>SUMIF('CCG characteristics'!$E$7:$E$215,$B237,T$9:T$217)</f>
        <v>363318.29882195051</v>
      </c>
      <c r="U237" s="33">
        <f>SUMIF('CCG characteristics'!$E$7:$E$215,$B237,U$9:U$217)</f>
        <v>377677.51036786824</v>
      </c>
      <c r="V237" s="33">
        <f>SUMIF('CCG characteristics'!$E$7:$E$215,$B237,V$9:V$217)</f>
        <v>392585.40359970811</v>
      </c>
      <c r="X237" s="33">
        <f>SUMIF('CCG characteristics'!$E$7:$E$215,$B237,X$9:X$217)</f>
        <v>327298.55450989929</v>
      </c>
      <c r="Y237" s="33">
        <f>SUMIF('CCG characteristics'!$E$7:$E$215,$B237,Y$9:Y$217)</f>
        <v>350458.73308855761</v>
      </c>
      <c r="Z237" s="33">
        <f>SUMIF('CCG characteristics'!$E$7:$E$215,$B237,Z$9:Z$217)</f>
        <v>365281.16540155135</v>
      </c>
      <c r="AA237" s="33">
        <f>SUMIF('CCG characteristics'!$E$7:$E$215,$B237,AA$9:AA$217)</f>
        <v>379639.71574897872</v>
      </c>
      <c r="AB237" s="33">
        <f>SUMIF('CCG characteristics'!$E$7:$E$215,$B237,AB$9:AB$217)</f>
        <v>394577.68586151785</v>
      </c>
      <c r="AC237" s="33">
        <f>SUMIF('CCG characteristics'!$E$7:$E$215,$B237,AC$9:AC$217)</f>
        <v>412348.65130251698</v>
      </c>
      <c r="AE237" s="29">
        <f>Baselines!L237/X237-1</f>
        <v>4.7341883472223234E-2</v>
      </c>
    </row>
    <row r="238" spans="2:31" x14ac:dyDescent="0.2">
      <c r="B238" s="1" t="s">
        <v>102</v>
      </c>
      <c r="C238" s="1"/>
      <c r="D238" s="33">
        <f>SUMIF('CCG characteristics'!$E$7:$E$215,$B238,D$9:D$217)</f>
        <v>2121739.090836003</v>
      </c>
      <c r="E238" s="33">
        <f>SUMIF('CCG characteristics'!$E$7:$E$215,$B238,E$9:E$217)</f>
        <v>2135587.5259650857</v>
      </c>
      <c r="F238" s="33">
        <f>SUMIF('CCG characteristics'!$E$7:$E$215,$B238,F$9:F$217)</f>
        <v>2148908.0553711951</v>
      </c>
      <c r="G238" s="33">
        <f>SUMIF('CCG characteristics'!$E$7:$E$215,$B238,G$9:G$217)</f>
        <v>2162150.2076832079</v>
      </c>
      <c r="H238" s="33">
        <f>SUMIF('CCG characteristics'!$E$7:$E$215,$B238,H$9:H$217)</f>
        <v>2174877.8708023974</v>
      </c>
      <c r="I238" s="33">
        <f>SUMIF('CCG characteristics'!$E$7:$E$215,$B238,I$9:I$217)</f>
        <v>2187315.0113262623</v>
      </c>
      <c r="K238" s="33">
        <f>SUMIF('CCG characteristics'!$E$7:$E$215,$B238,K$9:K$217)</f>
        <v>2121739.090836003</v>
      </c>
      <c r="L238" s="33">
        <f>SUMIF('CCG characteristics'!$E$7:$E$215,$B238,L$9:L$217)</f>
        <v>2135131.1110288389</v>
      </c>
      <c r="M238" s="33">
        <f>SUMIF('CCG characteristics'!$E$7:$E$215,$B238,M$9:M$217)</f>
        <v>2148052.5676229456</v>
      </c>
      <c r="N238" s="33">
        <f>SUMIF('CCG characteristics'!$E$7:$E$215,$B238,N$9:N$217)</f>
        <v>2160906.5729023274</v>
      </c>
      <c r="O238" s="33">
        <f>SUMIF('CCG characteristics'!$E$7:$E$215,$B238,O$9:O$217)</f>
        <v>2173303.5002146419</v>
      </c>
      <c r="P238" s="33">
        <f>SUMIF('CCG characteristics'!$E$7:$E$215,$B238,P$9:P$217)</f>
        <v>2185437.9339893013</v>
      </c>
      <c r="R238" s="33">
        <f>SUMIF('CCG characteristics'!$E$7:$E$215,$B238,R$9:R$217)</f>
        <v>498002.58999305853</v>
      </c>
      <c r="S238" s="33">
        <f>SUMIF('CCG characteristics'!$E$7:$E$215,$B238,S$9:S$217)</f>
        <v>535690.43737509486</v>
      </c>
      <c r="T238" s="33">
        <f>SUMIF('CCG characteristics'!$E$7:$E$215,$B238,T$9:T$217)</f>
        <v>560720.72821608325</v>
      </c>
      <c r="U238" s="33">
        <f>SUMIF('CCG characteristics'!$E$7:$E$215,$B238,U$9:U$217)</f>
        <v>585210.1619207256</v>
      </c>
      <c r="V238" s="33">
        <f>SUMIF('CCG characteristics'!$E$7:$E$215,$B238,V$9:V$217)</f>
        <v>610634.321206194</v>
      </c>
      <c r="X238" s="33">
        <f>SUMIF('CCG characteristics'!$E$7:$E$215,$B238,X$9:X$217)</f>
        <v>498579.47802577307</v>
      </c>
      <c r="Y238" s="33">
        <f>SUMIF('CCG characteristics'!$E$7:$E$215,$B238,Y$9:Y$217)</f>
        <v>536301.88100099552</v>
      </c>
      <c r="Z238" s="33">
        <f>SUMIF('CCG characteristics'!$E$7:$E$215,$B238,Z$9:Z$217)</f>
        <v>561395.00299008971</v>
      </c>
      <c r="AA238" s="33">
        <f>SUMIF('CCG characteristics'!$E$7:$E$215,$B238,AA$9:AA$217)</f>
        <v>585910.09196273715</v>
      </c>
      <c r="AB238" s="33">
        <f>SUMIF('CCG characteristics'!$E$7:$E$215,$B238,AB$9:AB$217)</f>
        <v>611396.93281818845</v>
      </c>
      <c r="AC238" s="33">
        <f>SUMIF('CCG characteristics'!$E$7:$E$215,$B238,AC$9:AC$217)</f>
        <v>641374.42828908376</v>
      </c>
      <c r="AE238" s="29">
        <f>Baselines!L238/X238-1</f>
        <v>5.0009906908474511E-2</v>
      </c>
    </row>
    <row r="239" spans="2:31" x14ac:dyDescent="0.2">
      <c r="B239" s="1" t="s">
        <v>105</v>
      </c>
      <c r="C239" s="1"/>
      <c r="D239" s="33">
        <f>SUMIF('CCG characteristics'!$E$7:$E$215,$B239,D$9:D$217)</f>
        <v>1516615.8798356401</v>
      </c>
      <c r="E239" s="33">
        <f>SUMIF('CCG characteristics'!$E$7:$E$215,$B239,E$9:E$217)</f>
        <v>1523860.3192536361</v>
      </c>
      <c r="F239" s="33">
        <f>SUMIF('CCG characteristics'!$E$7:$E$215,$B239,F$9:F$217)</f>
        <v>1530871.3394440638</v>
      </c>
      <c r="G239" s="33">
        <f>SUMIF('CCG characteristics'!$E$7:$E$215,$B239,G$9:G$217)</f>
        <v>1537896.7631017836</v>
      </c>
      <c r="H239" s="33">
        <f>SUMIF('CCG characteristics'!$E$7:$E$215,$B239,H$9:H$217)</f>
        <v>1544627.4980408701</v>
      </c>
      <c r="I239" s="33">
        <f>SUMIF('CCG characteristics'!$E$7:$E$215,$B239,I$9:I$217)</f>
        <v>1551193.7757192843</v>
      </c>
      <c r="K239" s="33">
        <f>SUMIF('CCG characteristics'!$E$7:$E$215,$B239,K$9:K$217)</f>
        <v>1516615.8798356401</v>
      </c>
      <c r="L239" s="33">
        <f>SUMIF('CCG characteristics'!$E$7:$E$215,$B239,L$9:L$217)</f>
        <v>1523534.6418454265</v>
      </c>
      <c r="M239" s="33">
        <f>SUMIF('CCG characteristics'!$E$7:$E$215,$B239,M$9:M$217)</f>
        <v>1530261.8942554865</v>
      </c>
      <c r="N239" s="33">
        <f>SUMIF('CCG characteristics'!$E$7:$E$215,$B239,N$9:N$217)</f>
        <v>1537012.1890804227</v>
      </c>
      <c r="O239" s="33">
        <f>SUMIF('CCG characteristics'!$E$7:$E$215,$B239,O$9:O$217)</f>
        <v>1543509.3588871267</v>
      </c>
      <c r="P239" s="33">
        <f>SUMIF('CCG characteristics'!$E$7:$E$215,$B239,P$9:P$217)</f>
        <v>1549862.5954061789</v>
      </c>
      <c r="R239" s="33">
        <f>SUMIF('CCG characteristics'!$E$7:$E$215,$B239,R$9:R$217)</f>
        <v>355352.50911011675</v>
      </c>
      <c r="S239" s="33">
        <f>SUMIF('CCG characteristics'!$E$7:$E$215,$B239,S$9:S$217)</f>
        <v>381623.18547879008</v>
      </c>
      <c r="T239" s="33">
        <f>SUMIF('CCG characteristics'!$E$7:$E$215,$B239,T$9:T$217)</f>
        <v>398830.10433932615</v>
      </c>
      <c r="U239" s="33">
        <f>SUMIF('CCG characteristics'!$E$7:$E$215,$B239,U$9:U$217)</f>
        <v>415624.12325350812</v>
      </c>
      <c r="V239" s="33">
        <f>SUMIF('CCG characteristics'!$E$7:$E$215,$B239,V$9:V$217)</f>
        <v>433047.89360051212</v>
      </c>
      <c r="X239" s="33">
        <f>SUMIF('CCG characteristics'!$E$7:$E$215,$B239,X$9:X$217)</f>
        <v>356383.85369810672</v>
      </c>
      <c r="Y239" s="33">
        <f>SUMIF('CCG characteristics'!$E$7:$E$215,$B239,Y$9:Y$217)</f>
        <v>382681.18054734496</v>
      </c>
      <c r="Z239" s="33">
        <f>SUMIF('CCG characteristics'!$E$7:$E$215,$B239,Z$9:Z$217)</f>
        <v>399934.98932470084</v>
      </c>
      <c r="AA239" s="33">
        <f>SUMIF('CCG characteristics'!$E$7:$E$215,$B239,AA$9:AA$217)</f>
        <v>416746.8248488052</v>
      </c>
      <c r="AB239" s="33">
        <f>SUMIF('CCG characteristics'!$E$7:$E$215,$B239,AB$9:AB$217)</f>
        <v>434222.31994130375</v>
      </c>
      <c r="AC239" s="33">
        <f>SUMIF('CCG characteristics'!$E$7:$E$215,$B239,AC$9:AC$217)</f>
        <v>454848.07442723733</v>
      </c>
      <c r="AE239" s="29">
        <f>Baselines!L239/X239-1</f>
        <v>6.7938061881555267E-2</v>
      </c>
    </row>
    <row r="240" spans="2:31" x14ac:dyDescent="0.2">
      <c r="B240" s="1" t="s">
        <v>118</v>
      </c>
      <c r="C240" s="1"/>
      <c r="D240" s="33">
        <f>SUMIF('CCG characteristics'!$E$7:$E$215,$B240,D$9:D$217)</f>
        <v>1510128.7895471933</v>
      </c>
      <c r="E240" s="33">
        <f>SUMIF('CCG characteristics'!$E$7:$E$215,$B240,E$9:E$217)</f>
        <v>1515568.8466599507</v>
      </c>
      <c r="F240" s="33">
        <f>SUMIF('CCG characteristics'!$E$7:$E$215,$B240,F$9:F$217)</f>
        <v>1520935.6871717894</v>
      </c>
      <c r="G240" s="33">
        <f>SUMIF('CCG characteristics'!$E$7:$E$215,$B240,G$9:G$217)</f>
        <v>1526426.6824188102</v>
      </c>
      <c r="H240" s="33">
        <f>SUMIF('CCG characteristics'!$E$7:$E$215,$B240,H$9:H$217)</f>
        <v>1531749.8730772</v>
      </c>
      <c r="I240" s="33">
        <f>SUMIF('CCG characteristics'!$E$7:$E$215,$B240,I$9:I$217)</f>
        <v>1537068.4898344348</v>
      </c>
      <c r="K240" s="33">
        <f>SUMIF('CCG characteristics'!$E$7:$E$215,$B240,K$9:K$217)</f>
        <v>1510128.7895471933</v>
      </c>
      <c r="L240" s="33">
        <f>SUMIF('CCG characteristics'!$E$7:$E$215,$B240,L$9:L$217)</f>
        <v>1515244.9412942766</v>
      </c>
      <c r="M240" s="33">
        <f>SUMIF('CCG characteristics'!$E$7:$E$215,$B240,M$9:M$217)</f>
        <v>1520330.1974008337</v>
      </c>
      <c r="N240" s="33">
        <f>SUMIF('CCG characteristics'!$E$7:$E$215,$B240,N$9:N$217)</f>
        <v>1525548.7058073916</v>
      </c>
      <c r="O240" s="33">
        <f>SUMIF('CCG characteristics'!$E$7:$E$215,$B240,O$9:O$217)</f>
        <v>1530641.0558970051</v>
      </c>
      <c r="P240" s="33">
        <f>SUMIF('CCG characteristics'!$E$7:$E$215,$B240,P$9:P$217)</f>
        <v>1535749.4313482614</v>
      </c>
      <c r="R240" s="33">
        <f>SUMIF('CCG characteristics'!$E$7:$E$215,$B240,R$9:R$217)</f>
        <v>353419.00145645795</v>
      </c>
      <c r="S240" s="33">
        <f>SUMIF('CCG characteristics'!$E$7:$E$215,$B240,S$9:S$217)</f>
        <v>379146.37689778162</v>
      </c>
      <c r="T240" s="33">
        <f>SUMIF('CCG characteristics'!$E$7:$E$215,$B240,T$9:T$217)</f>
        <v>395855.51359609293</v>
      </c>
      <c r="U240" s="33">
        <f>SUMIF('CCG characteristics'!$E$7:$E$215,$B240,U$9:U$217)</f>
        <v>412159.04731001926</v>
      </c>
      <c r="V240" s="33">
        <f>SUMIF('CCG characteristics'!$E$7:$E$215,$B240,V$9:V$217)</f>
        <v>429104.5272753716</v>
      </c>
      <c r="X240" s="33">
        <f>SUMIF('CCG characteristics'!$E$7:$E$215,$B240,X$9:X$217)</f>
        <v>354859.47678301419</v>
      </c>
      <c r="Y240" s="33">
        <f>SUMIF('CCG characteristics'!$E$7:$E$215,$B240,Y$9:Y$217)</f>
        <v>380598.97492748761</v>
      </c>
      <c r="Z240" s="33">
        <f>SUMIF('CCG characteristics'!$E$7:$E$215,$B240,Z$9:Z$217)</f>
        <v>397339.33358077076</v>
      </c>
      <c r="AA240" s="33">
        <f>SUMIF('CCG characteristics'!$E$7:$E$215,$B240,AA$9:AA$217)</f>
        <v>413638.60600078077</v>
      </c>
      <c r="AB240" s="33">
        <f>SUMIF('CCG characteristics'!$E$7:$E$215,$B240,AB$9:AB$217)</f>
        <v>430602.19004322076</v>
      </c>
      <c r="AC240" s="33">
        <f>SUMIF('CCG characteristics'!$E$7:$E$215,$B240,AC$9:AC$217)</f>
        <v>450706.19403419708</v>
      </c>
      <c r="AE240" s="29">
        <f>Baselines!L240/X240-1</f>
        <v>8.9572322775821611E-4</v>
      </c>
    </row>
    <row r="241" spans="2:31" x14ac:dyDescent="0.2">
      <c r="B241" s="1" t="s">
        <v>152</v>
      </c>
      <c r="C241" s="1"/>
      <c r="D241" s="33">
        <f>SUMIF('CCG characteristics'!$E$7:$E$215,$B241,D$9:D$217)</f>
        <v>2970729.5471201688</v>
      </c>
      <c r="E241" s="33">
        <f>SUMIF('CCG characteristics'!$E$7:$E$215,$B241,E$9:E$217)</f>
        <v>2990180.9901476363</v>
      </c>
      <c r="F241" s="33">
        <f>SUMIF('CCG characteristics'!$E$7:$E$215,$B241,F$9:F$217)</f>
        <v>3009150.1823631683</v>
      </c>
      <c r="G241" s="33">
        <f>SUMIF('CCG characteristics'!$E$7:$E$215,$B241,G$9:G$217)</f>
        <v>3028086.094527191</v>
      </c>
      <c r="H241" s="33">
        <f>SUMIF('CCG characteristics'!$E$7:$E$215,$B241,H$9:H$217)</f>
        <v>3046464.9428006592</v>
      </c>
      <c r="I241" s="33">
        <f>SUMIF('CCG characteristics'!$E$7:$E$215,$B241,I$9:I$217)</f>
        <v>3064611.3821607432</v>
      </c>
      <c r="K241" s="33">
        <f>SUMIF('CCG characteristics'!$E$7:$E$215,$B241,K$9:K$217)</f>
        <v>2970729.5471201688</v>
      </c>
      <c r="L241" s="33">
        <f>SUMIF('CCG characteristics'!$E$7:$E$215,$B241,L$9:L$217)</f>
        <v>2989541.9326286204</v>
      </c>
      <c r="M241" s="33">
        <f>SUMIF('CCG characteristics'!$E$7:$E$215,$B241,M$9:M$217)</f>
        <v>3007952.2292412464</v>
      </c>
      <c r="N241" s="33">
        <f>SUMIF('CCG characteristics'!$E$7:$E$215,$B241,N$9:N$217)</f>
        <v>3026344.387048556</v>
      </c>
      <c r="O241" s="33">
        <f>SUMIF('CCG characteristics'!$E$7:$E$215,$B241,O$9:O$217)</f>
        <v>3044259.6397503307</v>
      </c>
      <c r="P241" s="33">
        <f>SUMIF('CCG characteristics'!$E$7:$E$215,$B241,P$9:P$217)</f>
        <v>3061981.4397234367</v>
      </c>
      <c r="R241" s="33">
        <f>SUMIF('CCG characteristics'!$E$7:$E$215,$B241,R$9:R$217)</f>
        <v>697287.21465938934</v>
      </c>
      <c r="S241" s="33">
        <f>SUMIF('CCG characteristics'!$E$7:$E$215,$B241,S$9:S$217)</f>
        <v>750135.85308517318</v>
      </c>
      <c r="T241" s="33">
        <f>SUMIF('CCG characteristics'!$E$7:$E$215,$B241,T$9:T$217)</f>
        <v>785288.01282665331</v>
      </c>
      <c r="U241" s="33">
        <f>SUMIF('CCG characteristics'!$E$7:$E$215,$B241,U$9:U$217)</f>
        <v>819734.41653734574</v>
      </c>
      <c r="V241" s="33">
        <f>SUMIF('CCG characteristics'!$E$7:$E$215,$B241,V$9:V$217)</f>
        <v>855549.78657226788</v>
      </c>
      <c r="X241" s="33">
        <f>SUMIF('CCG characteristics'!$E$7:$E$215,$B241,X$9:X$217)</f>
        <v>698080.54786572175</v>
      </c>
      <c r="Y241" s="33">
        <f>SUMIF('CCG characteristics'!$E$7:$E$215,$B241,Y$9:Y$217)</f>
        <v>750912.65052454441</v>
      </c>
      <c r="Z241" s="33">
        <f>SUMIF('CCG characteristics'!$E$7:$E$215,$B241,Z$9:Z$217)</f>
        <v>786130.36579342699</v>
      </c>
      <c r="AA241" s="33">
        <f>SUMIF('CCG characteristics'!$E$7:$E$215,$B241,AA$9:AA$217)</f>
        <v>820565.65534204582</v>
      </c>
      <c r="AB241" s="33">
        <f>SUMIF('CCG characteristics'!$E$7:$E$215,$B241,AB$9:AB$217)</f>
        <v>856415.5932485878</v>
      </c>
      <c r="AC241" s="33">
        <f>SUMIF('CCG characteristics'!$E$7:$E$215,$B241,AC$9:AC$217)</f>
        <v>898619.24916327489</v>
      </c>
      <c r="AE241" s="29">
        <f>Baselines!L241/X241-1</f>
        <v>3.566821077153004E-2</v>
      </c>
    </row>
    <row r="242" spans="2:31" x14ac:dyDescent="0.2">
      <c r="B242" s="1" t="s">
        <v>157</v>
      </c>
      <c r="C242" s="1"/>
      <c r="D242" s="33">
        <f>SUMIF('CCG characteristics'!$E$7:$E$215,$B242,D$9:D$217)</f>
        <v>1563312.4192152298</v>
      </c>
      <c r="E242" s="33">
        <f>SUMIF('CCG characteristics'!$E$7:$E$215,$B242,E$9:E$217)</f>
        <v>1569198.4835853772</v>
      </c>
      <c r="F242" s="33">
        <f>SUMIF('CCG characteristics'!$E$7:$E$215,$B242,F$9:F$217)</f>
        <v>1574999.7870492858</v>
      </c>
      <c r="G242" s="33">
        <f>SUMIF('CCG characteristics'!$E$7:$E$215,$B242,G$9:G$217)</f>
        <v>1580929.090649409</v>
      </c>
      <c r="H242" s="33">
        <f>SUMIF('CCG characteristics'!$E$7:$E$215,$B242,H$9:H$217)</f>
        <v>1586763.766734502</v>
      </c>
      <c r="I242" s="33">
        <f>SUMIF('CCG characteristics'!$E$7:$E$215,$B242,I$9:I$217)</f>
        <v>1592595.3186579689</v>
      </c>
      <c r="K242" s="33">
        <f>SUMIF('CCG characteristics'!$E$7:$E$215,$B242,K$9:K$217)</f>
        <v>1563312.4192152298</v>
      </c>
      <c r="L242" s="33">
        <f>SUMIF('CCG characteristics'!$E$7:$E$215,$B242,L$9:L$217)</f>
        <v>1568863.1165647632</v>
      </c>
      <c r="M242" s="33">
        <f>SUMIF('CCG characteristics'!$E$7:$E$215,$B242,M$9:M$217)</f>
        <v>1574372.7741727</v>
      </c>
      <c r="N242" s="33">
        <f>SUMIF('CCG characteristics'!$E$7:$E$215,$B242,N$9:N$217)</f>
        <v>1580019.7651102997</v>
      </c>
      <c r="O242" s="33">
        <f>SUMIF('CCG characteristics'!$E$7:$E$215,$B242,O$9:O$217)</f>
        <v>1585615.1255911987</v>
      </c>
      <c r="P242" s="33">
        <f>SUMIF('CCG characteristics'!$E$7:$E$215,$B242,P$9:P$217)</f>
        <v>1591228.6089869235</v>
      </c>
      <c r="R242" s="33">
        <f>SUMIF('CCG characteristics'!$E$7:$E$215,$B242,R$9:R$217)</f>
        <v>365925.02041589184</v>
      </c>
      <c r="S242" s="33">
        <f>SUMIF('CCG characteristics'!$E$7:$E$215,$B242,S$9:S$217)</f>
        <v>392623.7433385083</v>
      </c>
      <c r="T242" s="33">
        <f>SUMIF('CCG characteristics'!$E$7:$E$215,$B242,T$9:T$217)</f>
        <v>409989.88313433982</v>
      </c>
      <c r="U242" s="33">
        <f>SUMIF('CCG characteristics'!$E$7:$E$215,$B242,U$9:U$217)</f>
        <v>426962.03466268448</v>
      </c>
      <c r="V242" s="33">
        <f>SUMIF('CCG characteristics'!$E$7:$E$215,$B242,V$9:V$217)</f>
        <v>444605.99242868391</v>
      </c>
      <c r="X242" s="33">
        <f>SUMIF('CCG characteristics'!$E$7:$E$215,$B242,X$9:X$217)</f>
        <v>367356.89761761733</v>
      </c>
      <c r="Y242" s="33">
        <f>SUMIF('CCG characteristics'!$E$7:$E$215,$B242,Y$9:Y$217)</f>
        <v>394066.77936575777</v>
      </c>
      <c r="Z242" s="33">
        <f>SUMIF('CCG characteristics'!$E$7:$E$215,$B242,Z$9:Z$217)</f>
        <v>411463.39786380064</v>
      </c>
      <c r="AA242" s="33">
        <f>SUMIF('CCG characteristics'!$E$7:$E$215,$B242,AA$9:AA$217)</f>
        <v>428407.9365057128</v>
      </c>
      <c r="AB242" s="33">
        <f>SUMIF('CCG characteristics'!$E$7:$E$215,$B242,AB$9:AB$217)</f>
        <v>446067.57607524242</v>
      </c>
      <c r="AC242" s="33">
        <f>SUMIF('CCG characteristics'!$E$7:$E$215,$B242,AC$9:AC$217)</f>
        <v>466988.02262632368</v>
      </c>
      <c r="AE242" s="29">
        <f>Baselines!L242/X242-1</f>
        <v>1.7266960068331727E-2</v>
      </c>
    </row>
    <row r="243" spans="2:31" x14ac:dyDescent="0.2">
      <c r="B243" s="1" t="s">
        <v>160</v>
      </c>
      <c r="C243" s="1"/>
      <c r="D243" s="33">
        <f>SUMIF('CCG characteristics'!$E$7:$E$215,$B243,D$9:D$217)</f>
        <v>1601062.1762684283</v>
      </c>
      <c r="E243" s="33">
        <f>SUMIF('CCG characteristics'!$E$7:$E$215,$B243,E$9:E$217)</f>
        <v>1612089.4270770019</v>
      </c>
      <c r="F243" s="33">
        <f>SUMIF('CCG characteristics'!$E$7:$E$215,$B243,F$9:F$217)</f>
        <v>1622800.4659179691</v>
      </c>
      <c r="G243" s="33">
        <f>SUMIF('CCG characteristics'!$E$7:$E$215,$B243,G$9:G$217)</f>
        <v>1633640.3340994639</v>
      </c>
      <c r="H243" s="33">
        <f>SUMIF('CCG characteristics'!$E$7:$E$215,$B243,H$9:H$217)</f>
        <v>1644242.5646253987</v>
      </c>
      <c r="I243" s="33">
        <f>SUMIF('CCG characteristics'!$E$7:$E$215,$B243,I$9:I$217)</f>
        <v>1654875.3493068796</v>
      </c>
      <c r="K243" s="33">
        <f>SUMIF('CCG characteristics'!$E$7:$E$215,$B243,K$9:K$217)</f>
        <v>1601062.1762684283</v>
      </c>
      <c r="L243" s="33">
        <f>SUMIF('CCG characteristics'!$E$7:$E$215,$B243,L$9:L$217)</f>
        <v>1611744.8934607778</v>
      </c>
      <c r="M243" s="33">
        <f>SUMIF('CCG characteristics'!$E$7:$E$215,$B243,M$9:M$217)</f>
        <v>1622154.4234253757</v>
      </c>
      <c r="N243" s="33">
        <f>SUMIF('CCG characteristics'!$E$7:$E$215,$B243,N$9:N$217)</f>
        <v>1632700.689882464</v>
      </c>
      <c r="O243" s="33">
        <f>SUMIF('CCG characteristics'!$E$7:$E$215,$B243,O$9:O$217)</f>
        <v>1643052.3152014497</v>
      </c>
      <c r="P243" s="33">
        <f>SUMIF('CCG characteristics'!$E$7:$E$215,$B243,P$9:P$217)</f>
        <v>1653455.1930890537</v>
      </c>
      <c r="R243" s="33">
        <f>SUMIF('CCG characteristics'!$E$7:$E$215,$B243,R$9:R$217)</f>
        <v>375926.85863903945</v>
      </c>
      <c r="S243" s="33">
        <f>SUMIF('CCG characteristics'!$E$7:$E$215,$B243,S$9:S$217)</f>
        <v>404539.73318553239</v>
      </c>
      <c r="T243" s="33">
        <f>SUMIF('CCG characteristics'!$E$7:$E$215,$B243,T$9:T$217)</f>
        <v>423659.74136503146</v>
      </c>
      <c r="U243" s="33">
        <f>SUMIF('CCG characteristics'!$E$7:$E$215,$B243,U$9:U$217)</f>
        <v>442428.27167411271</v>
      </c>
      <c r="V243" s="33">
        <f>SUMIF('CCG characteristics'!$E$7:$E$215,$B243,V$9:V$217)</f>
        <v>461992.75384305348</v>
      </c>
      <c r="X243" s="33">
        <f>SUMIF('CCG characteristics'!$E$7:$E$215,$B243,X$9:X$217)</f>
        <v>376227.57085377263</v>
      </c>
      <c r="Y243" s="33">
        <f>SUMIF('CCG characteristics'!$E$7:$E$215,$B243,Y$9:Y$217)</f>
        <v>404837.81702766323</v>
      </c>
      <c r="Z243" s="33">
        <f>SUMIF('CCG characteristics'!$E$7:$E$215,$B243,Z$9:Z$217)</f>
        <v>423951.16447128239</v>
      </c>
      <c r="AA243" s="33">
        <f>SUMIF('CCG characteristics'!$E$7:$E$215,$B243,AA$9:AA$217)</f>
        <v>442691.88837341627</v>
      </c>
      <c r="AB243" s="33">
        <f>SUMIF('CCG characteristics'!$E$7:$E$215,$B243,AB$9:AB$217)</f>
        <v>462225.89061986818</v>
      </c>
      <c r="AC243" s="33">
        <f>SUMIF('CCG characteristics'!$E$7:$E$215,$B243,AC$9:AC$217)</f>
        <v>485250.05568714545</v>
      </c>
      <c r="AE243" s="29">
        <f>Baselines!L243/X243-1</f>
        <v>1.2962232230956383E-2</v>
      </c>
    </row>
    <row r="244" spans="2:31" x14ac:dyDescent="0.2">
      <c r="B244" s="1" t="s">
        <v>200</v>
      </c>
      <c r="C244" s="1"/>
      <c r="D244" s="33">
        <f>SUMIF('CCG characteristics'!$E$7:$E$215,$B244,D$9:D$217)</f>
        <v>2779171.5752415508</v>
      </c>
      <c r="E244" s="33">
        <f>SUMIF('CCG characteristics'!$E$7:$E$215,$B244,E$9:E$217)</f>
        <v>2808988.1643915325</v>
      </c>
      <c r="F244" s="33">
        <f>SUMIF('CCG characteristics'!$E$7:$E$215,$B244,F$9:F$217)</f>
        <v>2838337.1101789572</v>
      </c>
      <c r="G244" s="33">
        <f>SUMIF('CCG characteristics'!$E$7:$E$215,$B244,G$9:G$217)</f>
        <v>2867954.7127568033</v>
      </c>
      <c r="H244" s="33">
        <f>SUMIF('CCG characteristics'!$E$7:$E$215,$B244,H$9:H$217)</f>
        <v>2897205.1885285247</v>
      </c>
      <c r="I244" s="33">
        <f>SUMIF('CCG characteristics'!$E$7:$E$215,$B244,I$9:I$217)</f>
        <v>2926234.2620107708</v>
      </c>
      <c r="K244" s="33">
        <f>SUMIF('CCG characteristics'!$E$7:$E$215,$B244,K$9:K$217)</f>
        <v>2779171.5752415508</v>
      </c>
      <c r="L244" s="33">
        <f>SUMIF('CCG characteristics'!$E$7:$E$215,$B244,L$9:L$217)</f>
        <v>2808387.8311631437</v>
      </c>
      <c r="M244" s="33">
        <f>SUMIF('CCG characteristics'!$E$7:$E$215,$B244,M$9:M$217)</f>
        <v>2837207.1583333719</v>
      </c>
      <c r="N244" s="33">
        <f>SUMIF('CCG characteristics'!$E$7:$E$215,$B244,N$9:N$217)</f>
        <v>2866305.1103295069</v>
      </c>
      <c r="O244" s="33">
        <f>SUMIF('CCG characteristics'!$E$7:$E$215,$B244,O$9:O$217)</f>
        <v>2895107.9330013306</v>
      </c>
      <c r="P244" s="33">
        <f>SUMIF('CCG characteristics'!$E$7:$E$215,$B244,P$9:P$217)</f>
        <v>2923723.0699842838</v>
      </c>
      <c r="R244" s="33">
        <f>SUMIF('CCG characteristics'!$E$7:$E$215,$B244,R$9:R$217)</f>
        <v>655034.44092962949</v>
      </c>
      <c r="S244" s="33">
        <f>SUMIF('CCG characteristics'!$E$7:$E$215,$B244,S$9:S$217)</f>
        <v>707554.72490752395</v>
      </c>
      <c r="T244" s="33">
        <f>SUMIF('CCG characteristics'!$E$7:$E$215,$B244,T$9:T$217)</f>
        <v>743760.37766167999</v>
      </c>
      <c r="U244" s="33">
        <f>SUMIF('CCG characteristics'!$E$7:$E$215,$B244,U$9:U$217)</f>
        <v>779572.01195431617</v>
      </c>
      <c r="V244" s="33">
        <f>SUMIF('CCG characteristics'!$E$7:$E$215,$B244,V$9:V$217)</f>
        <v>816918.94538309157</v>
      </c>
      <c r="X244" s="33">
        <f>SUMIF('CCG characteristics'!$E$7:$E$215,$B244,X$9:X$217)</f>
        <v>653067.0615028505</v>
      </c>
      <c r="Y244" s="33">
        <f>SUMIF('CCG characteristics'!$E$7:$E$215,$B244,Y$9:Y$217)</f>
        <v>705410.39313850238</v>
      </c>
      <c r="Z244" s="33">
        <f>SUMIF('CCG characteristics'!$E$7:$E$215,$B244,Z$9:Z$217)</f>
        <v>741506.02510564576</v>
      </c>
      <c r="AA244" s="33">
        <f>SUMIF('CCG characteristics'!$E$7:$E$215,$B244,AA$9:AA$217)</f>
        <v>777172.46633704077</v>
      </c>
      <c r="AB244" s="33">
        <f>SUMIF('CCG characteristics'!$E$7:$E$215,$B244,AB$9:AB$217)</f>
        <v>814456.01603264431</v>
      </c>
      <c r="AC244" s="33">
        <f>SUMIF('CCG characteristics'!$E$7:$E$215,$B244,AC$9:AC$217)</f>
        <v>858043.68237709685</v>
      </c>
      <c r="AE244" s="29">
        <f>Baselines!L244/X244-1</f>
        <v>-6.1898284209720544E-2</v>
      </c>
    </row>
    <row r="245" spans="2:31" x14ac:dyDescent="0.2">
      <c r="B245" s="1" t="s">
        <v>203</v>
      </c>
      <c r="C245" s="1"/>
      <c r="D245" s="33">
        <f>SUMIF('CCG characteristics'!$E$7:$E$215,$B245,D$9:D$217)</f>
        <v>1729280.5273068845</v>
      </c>
      <c r="E245" s="33">
        <f>SUMIF('CCG characteristics'!$E$7:$E$215,$B245,E$9:E$217)</f>
        <v>1740827.4544806348</v>
      </c>
      <c r="F245" s="33">
        <f>SUMIF('CCG characteristics'!$E$7:$E$215,$B245,F$9:F$217)</f>
        <v>1751960.6656181309</v>
      </c>
      <c r="G245" s="33">
        <f>SUMIF('CCG characteristics'!$E$7:$E$215,$B245,G$9:G$217)</f>
        <v>1763091.4523196451</v>
      </c>
      <c r="H245" s="33">
        <f>SUMIF('CCG characteristics'!$E$7:$E$215,$B245,H$9:H$217)</f>
        <v>1773949.2175100164</v>
      </c>
      <c r="I245" s="33">
        <f>SUMIF('CCG characteristics'!$E$7:$E$215,$B245,I$9:I$217)</f>
        <v>1784739.8682756703</v>
      </c>
      <c r="K245" s="33">
        <f>SUMIF('CCG characteristics'!$E$7:$E$215,$B245,K$9:K$217)</f>
        <v>1729280.5273068845</v>
      </c>
      <c r="L245" s="33">
        <f>SUMIF('CCG characteristics'!$E$7:$E$215,$B245,L$9:L$217)</f>
        <v>1740455.407143781</v>
      </c>
      <c r="M245" s="33">
        <f>SUMIF('CCG characteristics'!$E$7:$E$215,$B245,M$9:M$217)</f>
        <v>1751263.2040021694</v>
      </c>
      <c r="N245" s="33">
        <f>SUMIF('CCG characteristics'!$E$7:$E$215,$B245,N$9:N$217)</f>
        <v>1762077.3498561871</v>
      </c>
      <c r="O245" s="33">
        <f>SUMIF('CCG characteristics'!$E$7:$E$215,$B245,O$9:O$217)</f>
        <v>1772665.0748417247</v>
      </c>
      <c r="P245" s="33">
        <f>SUMIF('CCG characteristics'!$E$7:$E$215,$B245,P$9:P$217)</f>
        <v>1783208.2668640022</v>
      </c>
      <c r="R245" s="33">
        <f>SUMIF('CCG characteristics'!$E$7:$E$215,$B245,R$9:R$217)</f>
        <v>405947.57673095382</v>
      </c>
      <c r="S245" s="33">
        <f>SUMIF('CCG characteristics'!$E$7:$E$215,$B245,S$9:S$217)</f>
        <v>436737.4271240395</v>
      </c>
      <c r="T245" s="33">
        <f>SUMIF('CCG characteristics'!$E$7:$E$215,$B245,T$9:T$217)</f>
        <v>457230.91741879133</v>
      </c>
      <c r="U245" s="33">
        <f>SUMIF('CCG characteristics'!$E$7:$E$215,$B245,U$9:U$217)</f>
        <v>477329.38145863486</v>
      </c>
      <c r="V245" s="33">
        <f>SUMIF('CCG characteristics'!$E$7:$E$215,$B245,V$9:V$217)</f>
        <v>498247.12597447942</v>
      </c>
      <c r="X245" s="33">
        <f>SUMIF('CCG characteristics'!$E$7:$E$215,$B245,X$9:X$217)</f>
        <v>406357.11826616927</v>
      </c>
      <c r="Y245" s="33">
        <f>SUMIF('CCG characteristics'!$E$7:$E$215,$B245,Y$9:Y$217)</f>
        <v>437167.30266732367</v>
      </c>
      <c r="Z245" s="33">
        <f>SUMIF('CCG characteristics'!$E$7:$E$215,$B245,Z$9:Z$217)</f>
        <v>457693.832295359</v>
      </c>
      <c r="AA245" s="33">
        <f>SUMIF('CCG characteristics'!$E$7:$E$215,$B245,AA$9:AA$217)</f>
        <v>477771.18874373462</v>
      </c>
      <c r="AB245" s="33">
        <f>SUMIF('CCG characteristics'!$E$7:$E$215,$B245,AB$9:AB$217)</f>
        <v>498688.74253647286</v>
      </c>
      <c r="AC245" s="33">
        <f>SUMIF('CCG characteristics'!$E$7:$E$215,$B245,AC$9:AC$217)</f>
        <v>523329.5189456825</v>
      </c>
      <c r="AE245" s="29">
        <f>Baselines!L245/X245-1</f>
        <v>-8.6124220086671532E-2</v>
      </c>
    </row>
    <row r="246" spans="2:31" x14ac:dyDescent="0.2">
      <c r="B246" s="1" t="s">
        <v>206</v>
      </c>
      <c r="C246" s="1"/>
      <c r="D246" s="33">
        <f>SUMIF('CCG characteristics'!$E$7:$E$215,$B246,D$9:D$217)</f>
        <v>1955048.8854381293</v>
      </c>
      <c r="E246" s="33">
        <f>SUMIF('CCG characteristics'!$E$7:$E$215,$B246,E$9:E$217)</f>
        <v>1966231.7103752806</v>
      </c>
      <c r="F246" s="33">
        <f>SUMIF('CCG characteristics'!$E$7:$E$215,$B246,F$9:F$217)</f>
        <v>1977096.5132574621</v>
      </c>
      <c r="G246" s="33">
        <f>SUMIF('CCG characteristics'!$E$7:$E$215,$B246,G$9:G$217)</f>
        <v>1987966.9621403641</v>
      </c>
      <c r="H246" s="33">
        <f>SUMIF('CCG characteristics'!$E$7:$E$215,$B246,H$9:H$217)</f>
        <v>1998512.1414226859</v>
      </c>
      <c r="I246" s="33">
        <f>SUMIF('CCG characteristics'!$E$7:$E$215,$B246,I$9:I$217)</f>
        <v>2009016.2124244974</v>
      </c>
      <c r="K246" s="33">
        <f>SUMIF('CCG characteristics'!$E$7:$E$215,$B246,K$9:K$217)</f>
        <v>1955048.8854381293</v>
      </c>
      <c r="L246" s="33">
        <f>SUMIF('CCG characteristics'!$E$7:$E$215,$B246,L$9:L$217)</f>
        <v>1965811.4899395334</v>
      </c>
      <c r="M246" s="33">
        <f>SUMIF('CCG characteristics'!$E$7:$E$215,$B246,M$9:M$217)</f>
        <v>1976309.42427989</v>
      </c>
      <c r="N246" s="33">
        <f>SUMIF('CCG characteristics'!$E$7:$E$215,$B246,N$9:N$217)</f>
        <v>1986823.5148217762</v>
      </c>
      <c r="O246" s="33">
        <f>SUMIF('CCG characteristics'!$E$7:$E$215,$B246,O$9:O$217)</f>
        <v>1997065.440080524</v>
      </c>
      <c r="P246" s="33">
        <f>SUMIF('CCG characteristics'!$E$7:$E$215,$B246,P$9:P$217)</f>
        <v>2007292.1448885445</v>
      </c>
      <c r="R246" s="33">
        <f>SUMIF('CCG characteristics'!$E$7:$E$215,$B246,R$9:R$217)</f>
        <v>458510.11601637339</v>
      </c>
      <c r="S246" s="33">
        <f>SUMIF('CCG characteristics'!$E$7:$E$215,$B246,S$9:S$217)</f>
        <v>492860.40567087801</v>
      </c>
      <c r="T246" s="33">
        <f>SUMIF('CCG characteristics'!$E$7:$E$215,$B246,T$9:T$217)</f>
        <v>515548.95618250291</v>
      </c>
      <c r="U246" s="33">
        <f>SUMIF('CCG characteristics'!$E$7:$E$215,$B246,U$9:U$217)</f>
        <v>537754.1560303861</v>
      </c>
      <c r="V246" s="33">
        <f>SUMIF('CCG characteristics'!$E$7:$E$215,$B246,V$9:V$217)</f>
        <v>560858.51594929898</v>
      </c>
      <c r="X246" s="33">
        <f>SUMIF('CCG characteristics'!$E$7:$E$215,$B246,X$9:X$217)</f>
        <v>459409.57445080794</v>
      </c>
      <c r="Y246" s="33">
        <f>SUMIF('CCG characteristics'!$E$7:$E$215,$B246,Y$9:Y$217)</f>
        <v>493772.20644774812</v>
      </c>
      <c r="Z246" s="33">
        <f>SUMIF('CCG characteristics'!$E$7:$E$215,$B246,Z$9:Z$217)</f>
        <v>516509.8153909347</v>
      </c>
      <c r="AA246" s="33">
        <f>SUMIF('CCG characteristics'!$E$7:$E$215,$B246,AA$9:AA$217)</f>
        <v>538709.05983660626</v>
      </c>
      <c r="AB246" s="33">
        <f>SUMIF('CCG characteristics'!$E$7:$E$215,$B246,AB$9:AB$217)</f>
        <v>561817.38288363698</v>
      </c>
      <c r="AC246" s="33">
        <f>SUMIF('CCG characteristics'!$E$7:$E$215,$B246,AC$9:AC$217)</f>
        <v>589092.84579269215</v>
      </c>
      <c r="AE246" s="29">
        <f>Baselines!L246/X246-1</f>
        <v>-3.2440087132480588E-2</v>
      </c>
    </row>
    <row r="247" spans="2:31" x14ac:dyDescent="0.2">
      <c r="B247" s="1" t="s">
        <v>244</v>
      </c>
      <c r="C247" s="1"/>
      <c r="D247" s="33">
        <f>SUMIF('CCG characteristics'!$E$7:$E$215,$B247,D$9:D$217)</f>
        <v>1732030.7866825899</v>
      </c>
      <c r="E247" s="33">
        <f>SUMIF('CCG characteristics'!$E$7:$E$215,$B247,E$9:E$217)</f>
        <v>1745833.2815929488</v>
      </c>
      <c r="F247" s="33">
        <f>SUMIF('CCG characteristics'!$E$7:$E$215,$B247,F$9:F$217)</f>
        <v>1759772.0157208072</v>
      </c>
      <c r="G247" s="33">
        <f>SUMIF('CCG characteristics'!$E$7:$E$215,$B247,G$9:G$217)</f>
        <v>1774072.0207172483</v>
      </c>
      <c r="H247" s="33">
        <f>SUMIF('CCG characteristics'!$E$7:$E$215,$B247,H$9:H$217)</f>
        <v>1788553.9504310205</v>
      </c>
      <c r="I247" s="33">
        <f>SUMIF('CCG characteristics'!$E$7:$E$215,$B247,I$9:I$217)</f>
        <v>1803209.5348076005</v>
      </c>
      <c r="K247" s="33">
        <f>SUMIF('CCG characteristics'!$E$7:$E$215,$B247,K$9:K$217)</f>
        <v>1732030.7866825899</v>
      </c>
      <c r="L247" s="33">
        <f>SUMIF('CCG characteristics'!$E$7:$E$215,$B247,L$9:L$217)</f>
        <v>1745460.1644173581</v>
      </c>
      <c r="M247" s="33">
        <f>SUMIF('CCG characteristics'!$E$7:$E$215,$B247,M$9:M$217)</f>
        <v>1759071.4443792843</v>
      </c>
      <c r="N247" s="33">
        <f>SUMIF('CCG characteristics'!$E$7:$E$215,$B247,N$9:N$217)</f>
        <v>1773051.6024036128</v>
      </c>
      <c r="O247" s="33">
        <f>SUMIF('CCG characteristics'!$E$7:$E$215,$B247,O$9:O$217)</f>
        <v>1787259.2355543943</v>
      </c>
      <c r="P247" s="33">
        <f>SUMIF('CCG characteristics'!$E$7:$E$215,$B247,P$9:P$217)</f>
        <v>1801662.083373284</v>
      </c>
      <c r="R247" s="33">
        <f>SUMIF('CCG characteristics'!$E$7:$E$215,$B247,R$9:R$217)</f>
        <v>407114.89712249965</v>
      </c>
      <c r="S247" s="33">
        <f>SUMIF('CCG characteristics'!$E$7:$E$215,$B247,S$9:S$217)</f>
        <v>438684.67914468027</v>
      </c>
      <c r="T247" s="33">
        <f>SUMIF('CCG characteristics'!$E$7:$E$215,$B247,T$9:T$217)</f>
        <v>460078.56060576864</v>
      </c>
      <c r="U247" s="33">
        <f>SUMIF('CCG characteristics'!$E$7:$E$215,$B247,U$9:U$217)</f>
        <v>481259.1828659923</v>
      </c>
      <c r="V247" s="33">
        <f>SUMIF('CCG characteristics'!$E$7:$E$215,$B247,V$9:V$217)</f>
        <v>503403.31620187219</v>
      </c>
      <c r="X247" s="33">
        <f>SUMIF('CCG characteristics'!$E$7:$E$215,$B247,X$9:X$217)</f>
        <v>407003.39135879278</v>
      </c>
      <c r="Y247" s="33">
        <f>SUMIF('CCG characteristics'!$E$7:$E$215,$B247,Y$9:Y$217)</f>
        <v>438424.39677545987</v>
      </c>
      <c r="Z247" s="33">
        <f>SUMIF('CCG characteristics'!$E$7:$E$215,$B247,Z$9:Z$217)</f>
        <v>459734.52124121133</v>
      </c>
      <c r="AA247" s="33">
        <f>SUMIF('CCG characteristics'!$E$7:$E$215,$B247,AA$9:AA$217)</f>
        <v>480746.75714632799</v>
      </c>
      <c r="AB247" s="33">
        <f>SUMIF('CCG characteristics'!$E$7:$E$215,$B247,AB$9:AB$217)</f>
        <v>502794.3932639946</v>
      </c>
      <c r="AC247" s="33">
        <f>SUMIF('CCG characteristics'!$E$7:$E$215,$B247,AC$9:AC$217)</f>
        <v>528745.27833619853</v>
      </c>
      <c r="AE247" s="29">
        <f>Baselines!L247/X247-1</f>
        <v>-0.13328736458932311</v>
      </c>
    </row>
    <row r="248" spans="2:31" x14ac:dyDescent="0.2">
      <c r="B248" s="1" t="s">
        <v>249</v>
      </c>
      <c r="C248" s="1"/>
      <c r="D248" s="33">
        <f>SUMIF('CCG characteristics'!$E$7:$E$215,$B248,D$9:D$217)</f>
        <v>2467987.0910894461</v>
      </c>
      <c r="E248" s="33">
        <f>SUMIF('CCG characteristics'!$E$7:$E$215,$B248,E$9:E$217)</f>
        <v>2486297.8491064883</v>
      </c>
      <c r="F248" s="33">
        <f>SUMIF('CCG characteristics'!$E$7:$E$215,$B248,F$9:F$217)</f>
        <v>2504340.8624470895</v>
      </c>
      <c r="G248" s="33">
        <f>SUMIF('CCG characteristics'!$E$7:$E$215,$B248,G$9:G$217)</f>
        <v>2522522.9095293852</v>
      </c>
      <c r="H248" s="33">
        <f>SUMIF('CCG characteristics'!$E$7:$E$215,$B248,H$9:H$217)</f>
        <v>2540444.4286141549</v>
      </c>
      <c r="I248" s="33">
        <f>SUMIF('CCG characteristics'!$E$7:$E$215,$B248,I$9:I$217)</f>
        <v>2558479.0613009688</v>
      </c>
      <c r="K248" s="33">
        <f>SUMIF('CCG characteristics'!$E$7:$E$215,$B248,K$9:K$217)</f>
        <v>2467987.0910894461</v>
      </c>
      <c r="L248" s="33">
        <f>SUMIF('CCG characteristics'!$E$7:$E$215,$B248,L$9:L$217)</f>
        <v>2485766.4808246959</v>
      </c>
      <c r="M248" s="33">
        <f>SUMIF('CCG characteristics'!$E$7:$E$215,$B248,M$9:M$217)</f>
        <v>2503343.8756658686</v>
      </c>
      <c r="N248" s="33">
        <f>SUMIF('CCG characteristics'!$E$7:$E$215,$B248,N$9:N$217)</f>
        <v>2521071.9940403905</v>
      </c>
      <c r="O248" s="33">
        <f>SUMIF('CCG characteristics'!$E$7:$E$215,$B248,O$9:O$217)</f>
        <v>2538605.428345711</v>
      </c>
      <c r="P248" s="33">
        <f>SUMIF('CCG characteristics'!$E$7:$E$215,$B248,P$9:P$217)</f>
        <v>2556283.4639415625</v>
      </c>
      <c r="R248" s="33">
        <f>SUMIF('CCG characteristics'!$E$7:$E$215,$B248,R$9:R$217)</f>
        <v>579785.5406510015</v>
      </c>
      <c r="S248" s="33">
        <f>SUMIF('CCG characteristics'!$E$7:$E$215,$B248,S$9:S$217)</f>
        <v>624294.48695461685</v>
      </c>
      <c r="T248" s="33">
        <f>SUMIF('CCG characteristics'!$E$7:$E$215,$B248,T$9:T$217)</f>
        <v>654177.9001971673</v>
      </c>
      <c r="U248" s="33">
        <f>SUMIF('CCG characteristics'!$E$7:$E$215,$B248,U$9:U$217)</f>
        <v>683575.80688951304</v>
      </c>
      <c r="V248" s="33">
        <f>SUMIF('CCG characteristics'!$E$7:$E$215,$B248,V$9:V$217)</f>
        <v>714252.45875786827</v>
      </c>
      <c r="X248" s="33">
        <f>SUMIF('CCG characteristics'!$E$7:$E$215,$B248,X$9:X$217)</f>
        <v>579942.99156023376</v>
      </c>
      <c r="Y248" s="33">
        <f>SUMIF('CCG characteristics'!$E$7:$E$215,$B248,Y$9:Y$217)</f>
        <v>624374.41546768928</v>
      </c>
      <c r="Z248" s="33">
        <f>SUMIF('CCG characteristics'!$E$7:$E$215,$B248,Z$9:Z$217)</f>
        <v>654250.62856811378</v>
      </c>
      <c r="AA248" s="33">
        <f>SUMIF('CCG characteristics'!$E$7:$E$215,$B248,AA$9:AA$217)</f>
        <v>683565.65822693356</v>
      </c>
      <c r="AB248" s="33">
        <f>SUMIF('CCG characteristics'!$E$7:$E$215,$B248,AB$9:AB$217)</f>
        <v>714164.2077937487</v>
      </c>
      <c r="AC248" s="33">
        <f>SUMIF('CCG characteristics'!$E$7:$E$215,$B248,AC$9:AC$217)</f>
        <v>750208.83445431432</v>
      </c>
      <c r="AE248" s="29">
        <f>Baselines!L248/X248-1</f>
        <v>-0.13546656377161426</v>
      </c>
    </row>
    <row r="249" spans="2:31" x14ac:dyDescent="0.2">
      <c r="B249" s="1" t="s">
        <v>284</v>
      </c>
      <c r="C249" s="1"/>
      <c r="D249" s="33">
        <f>SUMIF('CCG characteristics'!$E$7:$E$215,$B249,D$9:D$217)</f>
        <v>11105827.996345989</v>
      </c>
      <c r="E249" s="33">
        <f>SUMIF('CCG characteristics'!$E$7:$E$215,$B249,E$9:E$217)</f>
        <v>11256296.529496133</v>
      </c>
      <c r="F249" s="33">
        <f>SUMIF('CCG characteristics'!$E$7:$E$215,$B249,F$9:F$217)</f>
        <v>11398589.879147345</v>
      </c>
      <c r="G249" s="33">
        <f>SUMIF('CCG characteristics'!$E$7:$E$215,$B249,G$9:G$217)</f>
        <v>11540733.708177906</v>
      </c>
      <c r="H249" s="33">
        <f>SUMIF('CCG characteristics'!$E$7:$E$215,$B249,H$9:H$217)</f>
        <v>11675446.743316649</v>
      </c>
      <c r="I249" s="33">
        <f>SUMIF('CCG characteristics'!$E$7:$E$215,$B249,I$9:I$217)</f>
        <v>11807275.124939423</v>
      </c>
      <c r="K249" s="33">
        <f>SUMIF('CCG characteristics'!$E$7:$E$215,$B249,K$9:K$217)</f>
        <v>11105827.996345989</v>
      </c>
      <c r="L249" s="33">
        <f>SUMIF('CCG characteristics'!$E$7:$E$215,$B249,L$9:L$217)</f>
        <v>11253890.848717229</v>
      </c>
      <c r="M249" s="33">
        <f>SUMIF('CCG characteristics'!$E$7:$E$215,$B249,M$9:M$217)</f>
        <v>11394052.060991488</v>
      </c>
      <c r="N249" s="33">
        <f>SUMIF('CCG characteristics'!$E$7:$E$215,$B249,N$9:N$217)</f>
        <v>11534095.659727167</v>
      </c>
      <c r="O249" s="33">
        <f>SUMIF('CCG characteristics'!$E$7:$E$215,$B249,O$9:O$217)</f>
        <v>11666995.013590414</v>
      </c>
      <c r="P249" s="33">
        <f>SUMIF('CCG characteristics'!$E$7:$E$215,$B249,P$9:P$217)</f>
        <v>11797142.53387068</v>
      </c>
      <c r="R249" s="33">
        <f>SUMIF('CCG characteristics'!$E$7:$E$215,$B249,R$9:R$217)</f>
        <v>2624881.7982235197</v>
      </c>
      <c r="S249" s="33">
        <f>SUMIF('CCG characteristics'!$E$7:$E$215,$B249,S$9:S$217)</f>
        <v>2841496.9093524204</v>
      </c>
      <c r="T249" s="33">
        <f>SUMIF('CCG characteristics'!$E$7:$E$215,$B249,T$9:T$217)</f>
        <v>2992913.5293201357</v>
      </c>
      <c r="U249" s="33">
        <f>SUMIF('CCG characteristics'!$E$7:$E$215,$B249,U$9:U$217)</f>
        <v>3141597.1309838812</v>
      </c>
      <c r="V249" s="33">
        <f>SUMIF('CCG characteristics'!$E$7:$E$215,$B249,V$9:V$217)</f>
        <v>3296245.5768273063</v>
      </c>
      <c r="X249" s="33">
        <f>SUMIF('CCG characteristics'!$E$7:$E$215,$B249,X$9:X$217)</f>
        <v>2609716.693903429</v>
      </c>
      <c r="Y249" s="33">
        <f>SUMIF('CCG characteristics'!$E$7:$E$215,$B249,Y$9:Y$217)</f>
        <v>2826750.4508604491</v>
      </c>
      <c r="Z249" s="33">
        <f>SUMIF('CCG characteristics'!$E$7:$E$215,$B249,Z$9:Z$217)</f>
        <v>2977843.274072221</v>
      </c>
      <c r="AA249" s="33">
        <f>SUMIF('CCG characteristics'!$E$7:$E$215,$B249,AA$9:AA$217)</f>
        <v>3127364.7521100896</v>
      </c>
      <c r="AB249" s="33">
        <f>SUMIF('CCG characteristics'!$E$7:$E$215,$B249,AB$9:AB$217)</f>
        <v>3282176.1736498312</v>
      </c>
      <c r="AC249" s="33">
        <f>SUMIF('CCG characteristics'!$E$7:$E$215,$B249,AC$9:AC$217)</f>
        <v>3462182.7645749934</v>
      </c>
      <c r="AE249" s="29">
        <f>Baselines!L249/X249-1</f>
        <v>-3.9909550689668505E-3</v>
      </c>
    </row>
    <row r="250" spans="2:31" x14ac:dyDescent="0.2">
      <c r="B250" s="1" t="s">
        <v>350</v>
      </c>
      <c r="C250" s="1"/>
      <c r="D250" s="33">
        <f>SUMIF('CCG characteristics'!$E$7:$E$215,$B250,D$9:D$217)</f>
        <v>1892000.4859802928</v>
      </c>
      <c r="E250" s="33">
        <f>SUMIF('CCG characteristics'!$E$7:$E$215,$B250,E$9:E$217)</f>
        <v>1908486.1715777912</v>
      </c>
      <c r="F250" s="33">
        <f>SUMIF('CCG characteristics'!$E$7:$E$215,$B250,F$9:F$217)</f>
        <v>1924865.7735093697</v>
      </c>
      <c r="G250" s="33">
        <f>SUMIF('CCG characteristics'!$E$7:$E$215,$B250,G$9:G$217)</f>
        <v>1941551.6516475601</v>
      </c>
      <c r="H250" s="33">
        <f>SUMIF('CCG characteristics'!$E$7:$E$215,$B250,H$9:H$217)</f>
        <v>1958230.1152953017</v>
      </c>
      <c r="I250" s="33">
        <f>SUMIF('CCG characteristics'!$E$7:$E$215,$B250,I$9:I$217)</f>
        <v>1975051.6737626935</v>
      </c>
      <c r="K250" s="33">
        <f>SUMIF('CCG characteristics'!$E$7:$E$215,$B250,K$9:K$217)</f>
        <v>1892000.4859802928</v>
      </c>
      <c r="L250" s="33">
        <f>SUMIF('CCG characteristics'!$E$7:$E$215,$B250,L$9:L$217)</f>
        <v>1908078.2924420787</v>
      </c>
      <c r="M250" s="33">
        <f>SUMIF('CCG characteristics'!$E$7:$E$215,$B250,M$9:M$217)</f>
        <v>1924099.4777704026</v>
      </c>
      <c r="N250" s="33">
        <f>SUMIF('CCG characteristics'!$E$7:$E$215,$B250,N$9:N$217)</f>
        <v>1940434.9016852842</v>
      </c>
      <c r="O250" s="33">
        <f>SUMIF('CCG characteristics'!$E$7:$E$215,$B250,O$9:O$217)</f>
        <v>1956812.5736765435</v>
      </c>
      <c r="P250" s="33">
        <f>SUMIF('CCG characteristics'!$E$7:$E$215,$B250,P$9:P$217)</f>
        <v>1973356.753407395</v>
      </c>
      <c r="R250" s="33">
        <f>SUMIF('CCG characteristics'!$E$7:$E$215,$B250,R$9:R$217)</f>
        <v>445044.30038856441</v>
      </c>
      <c r="S250" s="33">
        <f>SUMIF('CCG characteristics'!$E$7:$E$215,$B250,S$9:S$217)</f>
        <v>479840.06831854425</v>
      </c>
      <c r="T250" s="33">
        <f>SUMIF('CCG characteristics'!$E$7:$E$215,$B250,T$9:T$217)</f>
        <v>503511.85228129523</v>
      </c>
      <c r="U250" s="33">
        <f>SUMIF('CCG characteristics'!$E$7:$E$215,$B250,U$9:U$217)</f>
        <v>526915.17911633779</v>
      </c>
      <c r="V250" s="33">
        <f>SUMIF('CCG characteristics'!$E$7:$E$215,$B250,V$9:V$217)</f>
        <v>551376.61100948113</v>
      </c>
      <c r="X250" s="33">
        <f>SUMIF('CCG characteristics'!$E$7:$E$215,$B250,X$9:X$217)</f>
        <v>444594.06851616304</v>
      </c>
      <c r="Y250" s="33">
        <f>SUMIF('CCG characteristics'!$E$7:$E$215,$B250,Y$9:Y$217)</f>
        <v>479270.79140388814</v>
      </c>
      <c r="Z250" s="33">
        <f>SUMIF('CCG characteristics'!$E$7:$E$215,$B250,Z$9:Z$217)</f>
        <v>502864.71027637925</v>
      </c>
      <c r="AA250" s="33">
        <f>SUMIF('CCG characteristics'!$E$7:$E$215,$B250,AA$9:AA$217)</f>
        <v>526131.21083116729</v>
      </c>
      <c r="AB250" s="33">
        <f>SUMIF('CCG characteristics'!$E$7:$E$215,$B250,AB$9:AB$217)</f>
        <v>550493.38738365122</v>
      </c>
      <c r="AC250" s="33">
        <f>SUMIF('CCG characteristics'!$E$7:$E$215,$B250,AC$9:AC$217)</f>
        <v>579133.60971854825</v>
      </c>
      <c r="AE250" s="29">
        <f>Baselines!L250/X250-1</f>
        <v>-5.1161679361746315E-2</v>
      </c>
    </row>
    <row r="251" spans="2:31" x14ac:dyDescent="0.2">
      <c r="B251" s="1" t="s">
        <v>353</v>
      </c>
      <c r="C251" s="1"/>
      <c r="D251" s="33">
        <f>SUMIF('CCG characteristics'!$E$7:$E$215,$B251,D$9:D$217)</f>
        <v>1963243.1275841841</v>
      </c>
      <c r="E251" s="33">
        <f>SUMIF('CCG characteristics'!$E$7:$E$215,$B251,E$9:E$217)</f>
        <v>1978494.9935850331</v>
      </c>
      <c r="F251" s="33">
        <f>SUMIF('CCG characteristics'!$E$7:$E$215,$B251,F$9:F$217)</f>
        <v>1993133.0027778083</v>
      </c>
      <c r="G251" s="33">
        <f>SUMIF('CCG characteristics'!$E$7:$E$215,$B251,G$9:G$217)</f>
        <v>2007961.7494820214</v>
      </c>
      <c r="H251" s="33">
        <f>SUMIF('CCG characteristics'!$E$7:$E$215,$B251,H$9:H$217)</f>
        <v>2022189.141147106</v>
      </c>
      <c r="I251" s="33">
        <f>SUMIF('CCG characteristics'!$E$7:$E$215,$B251,I$9:I$217)</f>
        <v>2036376.3244426339</v>
      </c>
      <c r="K251" s="33">
        <f>SUMIF('CCG characteristics'!$E$7:$E$215,$B251,K$9:K$217)</f>
        <v>1963243.1275841841</v>
      </c>
      <c r="L251" s="33">
        <f>SUMIF('CCG characteristics'!$E$7:$E$215,$B251,L$9:L$217)</f>
        <v>1978072.1522566483</v>
      </c>
      <c r="M251" s="33">
        <f>SUMIF('CCG characteristics'!$E$7:$E$215,$B251,M$9:M$217)</f>
        <v>1992339.5296181506</v>
      </c>
      <c r="N251" s="33">
        <f>SUMIF('CCG characteristics'!$E$7:$E$215,$B251,N$9:N$217)</f>
        <v>2006806.8014763468</v>
      </c>
      <c r="O251" s="33">
        <f>SUMIF('CCG characteristics'!$E$7:$E$215,$B251,O$9:O$217)</f>
        <v>2020725.3002807095</v>
      </c>
      <c r="P251" s="33">
        <f>SUMIF('CCG characteristics'!$E$7:$E$215,$B251,P$9:P$217)</f>
        <v>2034628.7774142718</v>
      </c>
      <c r="R251" s="33">
        <f>SUMIF('CCG characteristics'!$E$7:$E$215,$B251,R$9:R$217)</f>
        <v>461369.8193654624</v>
      </c>
      <c r="S251" s="33">
        <f>SUMIF('CCG characteristics'!$E$7:$E$215,$B251,S$9:S$217)</f>
        <v>496858.06116090389</v>
      </c>
      <c r="T251" s="33">
        <f>SUMIF('CCG characteristics'!$E$7:$E$215,$B251,T$9:T$217)</f>
        <v>520734.29977190762</v>
      </c>
      <c r="U251" s="33">
        <f>SUMIF('CCG characteristics'!$E$7:$E$215,$B251,U$9:U$217)</f>
        <v>544125.09806282888</v>
      </c>
      <c r="V251" s="33">
        <f>SUMIF('CCG characteristics'!$E$7:$E$215,$B251,V$9:V$217)</f>
        <v>568496.65830365068</v>
      </c>
      <c r="X251" s="33">
        <f>SUMIF('CCG characteristics'!$E$7:$E$215,$B251,X$9:X$217)</f>
        <v>461335.10855141538</v>
      </c>
      <c r="Y251" s="33">
        <f>SUMIF('CCG characteristics'!$E$7:$E$215,$B251,Y$9:Y$217)</f>
        <v>496851.83759031451</v>
      </c>
      <c r="Z251" s="33">
        <f>SUMIF('CCG characteristics'!$E$7:$E$215,$B251,Z$9:Z$217)</f>
        <v>520699.29434966575</v>
      </c>
      <c r="AA251" s="33">
        <f>SUMIF('CCG characteristics'!$E$7:$E$215,$B251,AA$9:AA$217)</f>
        <v>544127.34560070164</v>
      </c>
      <c r="AB251" s="33">
        <f>SUMIF('CCG characteristics'!$E$7:$E$215,$B251,AB$9:AB$217)</f>
        <v>568473.40950664296</v>
      </c>
      <c r="AC251" s="33">
        <f>SUMIF('CCG characteristics'!$E$7:$E$215,$B251,AC$9:AC$217)</f>
        <v>597115.50193169864</v>
      </c>
      <c r="AE251" s="29">
        <f>Baselines!L251/X251-1</f>
        <v>7.8957449148052694E-2</v>
      </c>
    </row>
    <row r="252" spans="2:31" x14ac:dyDescent="0.2">
      <c r="B252" s="1" t="s">
        <v>358</v>
      </c>
      <c r="C252" s="1"/>
      <c r="D252" s="33">
        <f>SUMIF('CCG characteristics'!$E$7:$E$215,$B252,D$9:D$217)</f>
        <v>2815173.2486070083</v>
      </c>
      <c r="E252" s="33">
        <f>SUMIF('CCG characteristics'!$E$7:$E$215,$B252,E$9:E$217)</f>
        <v>2837782.9901921563</v>
      </c>
      <c r="F252" s="33">
        <f>SUMIF('CCG characteristics'!$E$7:$E$215,$B252,F$9:F$217)</f>
        <v>2860033.4339507553</v>
      </c>
      <c r="G252" s="33">
        <f>SUMIF('CCG characteristics'!$E$7:$E$215,$B252,G$9:G$217)</f>
        <v>2882601.869094247</v>
      </c>
      <c r="H252" s="33">
        <f>SUMIF('CCG characteristics'!$E$7:$E$215,$B252,H$9:H$217)</f>
        <v>2905017.5926494375</v>
      </c>
      <c r="I252" s="33">
        <f>SUMIF('CCG characteristics'!$E$7:$E$215,$B252,I$9:I$217)</f>
        <v>2927614.427363981</v>
      </c>
      <c r="K252" s="33">
        <f>SUMIF('CCG characteristics'!$E$7:$E$215,$B252,K$9:K$217)</f>
        <v>2815173.2486070083</v>
      </c>
      <c r="L252" s="33">
        <f>SUMIF('CCG characteristics'!$E$7:$E$215,$B252,L$9:L$217)</f>
        <v>2837176.5029717525</v>
      </c>
      <c r="M252" s="33">
        <f>SUMIF('CCG characteristics'!$E$7:$E$215,$B252,M$9:M$217)</f>
        <v>2858894.844723443</v>
      </c>
      <c r="N252" s="33">
        <f>SUMIF('CCG characteristics'!$E$7:$E$215,$B252,N$9:N$217)</f>
        <v>2880943.8418530785</v>
      </c>
      <c r="O252" s="33">
        <f>SUMIF('CCG characteristics'!$E$7:$E$215,$B252,O$9:O$217)</f>
        <v>2902914.6818073252</v>
      </c>
      <c r="P252" s="33">
        <f>SUMIF('CCG characteristics'!$E$7:$E$215,$B252,P$9:P$217)</f>
        <v>2925102.0509277983</v>
      </c>
      <c r="R252" s="33">
        <f>SUMIF('CCG characteristics'!$E$7:$E$215,$B252,R$9:R$217)</f>
        <v>661749.17289577972</v>
      </c>
      <c r="S252" s="33">
        <f>SUMIF('CCG characteristics'!$E$7:$E$215,$B252,S$9:S$217)</f>
        <v>712963.29189655604</v>
      </c>
      <c r="T252" s="33">
        <f>SUMIF('CCG characteristics'!$E$7:$E$215,$B252,T$9:T$217)</f>
        <v>747558.89459109667</v>
      </c>
      <c r="U252" s="33">
        <f>SUMIF('CCG characteristics'!$E$7:$E$215,$B252,U$9:U$217)</f>
        <v>781674.15219031158</v>
      </c>
      <c r="V252" s="33">
        <f>SUMIF('CCG characteristics'!$E$7:$E$215,$B252,V$9:V$217)</f>
        <v>817304.24714769598</v>
      </c>
      <c r="X252" s="33">
        <f>SUMIF('CCG characteristics'!$E$7:$E$215,$B252,X$9:X$217)</f>
        <v>661526.95913688606</v>
      </c>
      <c r="Y252" s="33">
        <f>SUMIF('CCG characteristics'!$E$7:$E$215,$B252,Y$9:Y$217)</f>
        <v>712641.52698444098</v>
      </c>
      <c r="Z252" s="33">
        <f>SUMIF('CCG characteristics'!$E$7:$E$215,$B252,Z$9:Z$217)</f>
        <v>747174.1167293418</v>
      </c>
      <c r="AA252" s="33">
        <f>SUMIF('CCG characteristics'!$E$7:$E$215,$B252,AA$9:AA$217)</f>
        <v>781141.62476376269</v>
      </c>
      <c r="AB252" s="33">
        <f>SUMIF('CCG characteristics'!$E$7:$E$215,$B252,AB$9:AB$217)</f>
        <v>816652.22207326198</v>
      </c>
      <c r="AC252" s="33">
        <f>SUMIF('CCG characteristics'!$E$7:$E$215,$B252,AC$9:AC$217)</f>
        <v>858448.38072176883</v>
      </c>
      <c r="AE252" s="29">
        <f>Baselines!L252/X252-1</f>
        <v>3.5920070973629592E-3</v>
      </c>
    </row>
    <row r="253" spans="2:31" x14ac:dyDescent="0.2">
      <c r="B253" s="1" t="s">
        <v>375</v>
      </c>
      <c r="C253" s="1"/>
      <c r="D253" s="33">
        <f>SUMIF('CCG characteristics'!$E$7:$E$215,$B253,D$9:D$217)</f>
        <v>2461390.9799723215</v>
      </c>
      <c r="E253" s="33">
        <f>SUMIF('CCG characteristics'!$E$7:$E$215,$B253,E$9:E$217)</f>
        <v>2476932.1103889425</v>
      </c>
      <c r="F253" s="33">
        <f>SUMIF('CCG characteristics'!$E$7:$E$215,$B253,F$9:F$217)</f>
        <v>2492111.0344936894</v>
      </c>
      <c r="G253" s="33">
        <f>SUMIF('CCG characteristics'!$E$7:$E$215,$B253,G$9:G$217)</f>
        <v>2507415.5518233338</v>
      </c>
      <c r="H253" s="33">
        <f>SUMIF('CCG characteristics'!$E$7:$E$215,$B253,H$9:H$217)</f>
        <v>2522436.4216004713</v>
      </c>
      <c r="I253" s="33">
        <f>SUMIF('CCG characteristics'!$E$7:$E$215,$B253,I$9:I$217)</f>
        <v>2537406.2442220915</v>
      </c>
      <c r="K253" s="33">
        <f>SUMIF('CCG characteristics'!$E$7:$E$215,$B253,K$9:K$217)</f>
        <v>2461390.9799723215</v>
      </c>
      <c r="L253" s="33">
        <f>SUMIF('CCG characteristics'!$E$7:$E$215,$B253,L$9:L$217)</f>
        <v>2476402.743740418</v>
      </c>
      <c r="M253" s="33">
        <f>SUMIF('CCG characteristics'!$E$7:$E$215,$B253,M$9:M$217)</f>
        <v>2491118.9164493843</v>
      </c>
      <c r="N253" s="33">
        <f>SUMIF('CCG characteristics'!$E$7:$E$215,$B253,N$9:N$217)</f>
        <v>2505973.3258487983</v>
      </c>
      <c r="O253" s="33">
        <f>SUMIF('CCG characteristics'!$E$7:$E$215,$B253,O$9:O$217)</f>
        <v>2520610.4571337006</v>
      </c>
      <c r="P253" s="33">
        <f>SUMIF('CCG characteristics'!$E$7:$E$215,$B253,P$9:P$217)</f>
        <v>2535228.7308182023</v>
      </c>
      <c r="R253" s="33">
        <f>SUMIF('CCG characteristics'!$E$7:$E$215,$B253,R$9:R$217)</f>
        <v>577601.52239755692</v>
      </c>
      <c r="S253" s="33">
        <f>SUMIF('CCG characteristics'!$E$7:$E$215,$B253,S$9:S$217)</f>
        <v>621245.77490339451</v>
      </c>
      <c r="T253" s="33">
        <f>SUMIF('CCG characteristics'!$E$7:$E$215,$B253,T$9:T$217)</f>
        <v>650260.03705137083</v>
      </c>
      <c r="U253" s="33">
        <f>SUMIF('CCG characteristics'!$E$7:$E$215,$B253,U$9:U$217)</f>
        <v>678730.26183991483</v>
      </c>
      <c r="V253" s="33">
        <f>SUMIF('CCG characteristics'!$E$7:$E$215,$B253,V$9:V$217)</f>
        <v>708369.54510060768</v>
      </c>
      <c r="X253" s="33">
        <f>SUMIF('CCG characteristics'!$E$7:$E$215,$B253,X$9:X$217)</f>
        <v>578392.9962512065</v>
      </c>
      <c r="Y253" s="33">
        <f>SUMIF('CCG characteristics'!$E$7:$E$215,$B253,Y$9:Y$217)</f>
        <v>622022.43352823972</v>
      </c>
      <c r="Z253" s="33">
        <f>SUMIF('CCG characteristics'!$E$7:$E$215,$B253,Z$9:Z$217)</f>
        <v>651055.62714247988</v>
      </c>
      <c r="AA253" s="33">
        <f>SUMIF('CCG characteristics'!$E$7:$E$215,$B253,AA$9:AA$217)</f>
        <v>679471.79217109131</v>
      </c>
      <c r="AB253" s="33">
        <f>SUMIF('CCG characteristics'!$E$7:$E$215,$B253,AB$9:AB$217)</f>
        <v>709101.8360614581</v>
      </c>
      <c r="AC253" s="33">
        <f>SUMIF('CCG characteristics'!$E$7:$E$215,$B253,AC$9:AC$217)</f>
        <v>744029.76745371358</v>
      </c>
      <c r="AE253" s="29">
        <f>Baselines!L253/X253-1</f>
        <v>7.5505337089758484E-2</v>
      </c>
    </row>
    <row r="254" spans="2:31" x14ac:dyDescent="0.2">
      <c r="B254" s="1" t="s">
        <v>431</v>
      </c>
      <c r="C254" s="1"/>
      <c r="D254" s="33">
        <f>SUMIF('CCG characteristics'!$E$7:$E$215,$B254,D$9:D$217)</f>
        <v>1331548.6979217832</v>
      </c>
      <c r="E254" s="33">
        <f>SUMIF('CCG characteristics'!$E$7:$E$215,$B254,E$9:E$217)</f>
        <v>1340999.8431331909</v>
      </c>
      <c r="F254" s="33">
        <f>SUMIF('CCG characteristics'!$E$7:$E$215,$B254,F$9:F$217)</f>
        <v>1350219.1552637452</v>
      </c>
      <c r="G254" s="33">
        <f>SUMIF('CCG characteristics'!$E$7:$E$215,$B254,G$9:G$217)</f>
        <v>1359486.1694247222</v>
      </c>
      <c r="H254" s="33">
        <f>SUMIF('CCG characteristics'!$E$7:$E$215,$B254,H$9:H$217)</f>
        <v>1368635.6545231908</v>
      </c>
      <c r="I254" s="33">
        <f>SUMIF('CCG characteristics'!$E$7:$E$215,$B254,I$9:I$217)</f>
        <v>1377799.967120433</v>
      </c>
      <c r="K254" s="33">
        <f>SUMIF('CCG characteristics'!$E$7:$E$215,$B254,K$9:K$217)</f>
        <v>1331548.6979217832</v>
      </c>
      <c r="L254" s="33">
        <f>SUMIF('CCG characteristics'!$E$7:$E$215,$B254,L$9:L$217)</f>
        <v>1340713.2464236347</v>
      </c>
      <c r="M254" s="33">
        <f>SUMIF('CCG characteristics'!$E$7:$E$215,$B254,M$9:M$217)</f>
        <v>1349681.6283361069</v>
      </c>
      <c r="N254" s="33">
        <f>SUMIF('CCG characteristics'!$E$7:$E$215,$B254,N$9:N$217)</f>
        <v>1358704.2143697892</v>
      </c>
      <c r="O254" s="33">
        <f>SUMIF('CCG characteristics'!$E$7:$E$215,$B254,O$9:O$217)</f>
        <v>1367644.913963106</v>
      </c>
      <c r="P254" s="33">
        <f>SUMIF('CCG characteristics'!$E$7:$E$215,$B254,P$9:P$217)</f>
        <v>1376617.587316996</v>
      </c>
      <c r="R254" s="33">
        <f>SUMIF('CCG characteristics'!$E$7:$E$215,$B254,R$9:R$217)</f>
        <v>312710.85213836952</v>
      </c>
      <c r="S254" s="33">
        <f>SUMIF('CCG characteristics'!$E$7:$E$215,$B254,S$9:S$217)</f>
        <v>336589.31475806033</v>
      </c>
      <c r="T254" s="33">
        <f>SUMIF('CCG characteristics'!$E$7:$E$215,$B254,T$9:T$217)</f>
        <v>352562.03394690913</v>
      </c>
      <c r="U254" s="33">
        <f>SUMIF('CCG characteristics'!$E$7:$E$215,$B254,U$9:U$217)</f>
        <v>368268.7215436594</v>
      </c>
      <c r="V254" s="33">
        <f>SUMIF('CCG characteristics'!$E$7:$E$215,$B254,V$9:V$217)</f>
        <v>384641.41805087624</v>
      </c>
      <c r="X254" s="33">
        <f>SUMIF('CCG characteristics'!$E$7:$E$215,$B254,X$9:X$217)</f>
        <v>312895.61362333148</v>
      </c>
      <c r="Y254" s="33">
        <f>SUMIF('CCG characteristics'!$E$7:$E$215,$B254,Y$9:Y$217)</f>
        <v>336760.13253981149</v>
      </c>
      <c r="Z254" s="33">
        <f>SUMIF('CCG characteristics'!$E$7:$E$215,$B254,Z$9:Z$217)</f>
        <v>352740.21371548675</v>
      </c>
      <c r="AA254" s="33">
        <f>SUMIF('CCG characteristics'!$E$7:$E$215,$B254,AA$9:AA$217)</f>
        <v>368400.24514449207</v>
      </c>
      <c r="AB254" s="33">
        <f>SUMIF('CCG characteristics'!$E$7:$E$215,$B254,AB$9:AB$217)</f>
        <v>384747.87598642113</v>
      </c>
      <c r="AC254" s="33">
        <f>SUMIF('CCG characteristics'!$E$7:$E$215,$B254,AC$9:AC$217)</f>
        <v>404004.75543427555</v>
      </c>
      <c r="AE254" s="29">
        <f>Baselines!L254/X254-1</f>
        <v>-8.5578882031193126E-3</v>
      </c>
    </row>
    <row r="255" spans="2:31" x14ac:dyDescent="0.2">
      <c r="B255" s="1" t="s">
        <v>434</v>
      </c>
      <c r="C255" s="1"/>
      <c r="D255" s="33">
        <f>SUMIF('CCG characteristics'!$E$7:$E$215,$B255,D$9:D$217)</f>
        <v>1470695.4279030722</v>
      </c>
      <c r="E255" s="33">
        <f>SUMIF('CCG characteristics'!$E$7:$E$215,$B255,E$9:E$217)</f>
        <v>1483368.4444298777</v>
      </c>
      <c r="F255" s="33">
        <f>SUMIF('CCG characteristics'!$E$7:$E$215,$B255,F$9:F$217)</f>
        <v>1495797.6904599613</v>
      </c>
      <c r="G255" s="33">
        <f>SUMIF('CCG characteristics'!$E$7:$E$215,$B255,G$9:G$217)</f>
        <v>1508196.3650890815</v>
      </c>
      <c r="H255" s="33">
        <f>SUMIF('CCG characteristics'!$E$7:$E$215,$B255,H$9:H$217)</f>
        <v>1520318.49757628</v>
      </c>
      <c r="I255" s="33">
        <f>SUMIF('CCG characteristics'!$E$7:$E$215,$B255,I$9:I$217)</f>
        <v>1532343.4281546492</v>
      </c>
      <c r="K255" s="33">
        <f>SUMIF('CCG characteristics'!$E$7:$E$215,$B255,K$9:K$217)</f>
        <v>1470695.4279030722</v>
      </c>
      <c r="L255" s="33">
        <f>SUMIF('CCG characteristics'!$E$7:$E$215,$B255,L$9:L$217)</f>
        <v>1483051.4208915005</v>
      </c>
      <c r="M255" s="33">
        <f>SUMIF('CCG characteristics'!$E$7:$E$215,$B255,M$9:M$217)</f>
        <v>1495202.2082126634</v>
      </c>
      <c r="N255" s="33">
        <f>SUMIF('CCG characteristics'!$E$7:$E$215,$B255,N$9:N$217)</f>
        <v>1507328.8742693607</v>
      </c>
      <c r="O255" s="33">
        <f>SUMIF('CCG characteristics'!$E$7:$E$215,$B255,O$9:O$217)</f>
        <v>1519217.9554452768</v>
      </c>
      <c r="P255" s="33">
        <f>SUMIF('CCG characteristics'!$E$7:$E$215,$B255,P$9:P$217)</f>
        <v>1531028.4245513566</v>
      </c>
      <c r="R255" s="33">
        <f>SUMIF('CCG characteristics'!$E$7:$E$215,$B255,R$9:R$217)</f>
        <v>345910.11525328166</v>
      </c>
      <c r="S255" s="33">
        <f>SUMIF('CCG characteristics'!$E$7:$E$215,$B255,S$9:S$217)</f>
        <v>372879.85264159762</v>
      </c>
      <c r="T255" s="33">
        <f>SUMIF('CCG characteristics'!$E$7:$E$215,$B255,T$9:T$217)</f>
        <v>391127.75843254721</v>
      </c>
      <c r="U255" s="33">
        <f>SUMIF('CCG characteristics'!$E$7:$E$215,$B255,U$9:U$217)</f>
        <v>409083.124198345</v>
      </c>
      <c r="V255" s="33">
        <f>SUMIF('CCG characteristics'!$E$7:$E$215,$B255,V$9:V$217)</f>
        <v>427785.42837258306</v>
      </c>
      <c r="X255" s="33">
        <f>SUMIF('CCG characteristics'!$E$7:$E$215,$B255,X$9:X$217)</f>
        <v>345593.17964485806</v>
      </c>
      <c r="Y255" s="33">
        <f>SUMIF('CCG characteristics'!$E$7:$E$215,$B255,Y$9:Y$217)</f>
        <v>372512.61177214346</v>
      </c>
      <c r="Z255" s="33">
        <f>SUMIF('CCG characteristics'!$E$7:$E$215,$B255,Z$9:Z$217)</f>
        <v>390772.11647535395</v>
      </c>
      <c r="AA255" s="33">
        <f>SUMIF('CCG characteristics'!$E$7:$E$215,$B255,AA$9:AA$217)</f>
        <v>408698.46499428863</v>
      </c>
      <c r="AB255" s="33">
        <f>SUMIF('CCG characteristics'!$E$7:$E$215,$B255,AB$9:AB$217)</f>
        <v>427388.62664594519</v>
      </c>
      <c r="AC255" s="33">
        <f>SUMIF('CCG characteristics'!$E$7:$E$215,$B255,AC$9:AC$217)</f>
        <v>449320.69001771533</v>
      </c>
      <c r="AE255" s="29">
        <f>Baselines!L255/X255-1</f>
        <v>2.4701025613768079E-2</v>
      </c>
    </row>
    <row r="256" spans="2:31" x14ac:dyDescent="0.2">
      <c r="B256" s="1" t="s">
        <v>441</v>
      </c>
      <c r="C256" s="1"/>
      <c r="D256" s="33">
        <f>SUMIF('CCG characteristics'!$E$7:$E$215,$B256,D$9:D$217)</f>
        <v>1697689.1737127583</v>
      </c>
      <c r="E256" s="33">
        <f>SUMIF('CCG characteristics'!$E$7:$E$215,$B256,E$9:E$217)</f>
        <v>1707919.877418323</v>
      </c>
      <c r="F256" s="33">
        <f>SUMIF('CCG characteristics'!$E$7:$E$215,$B256,F$9:F$217)</f>
        <v>1718041.7136847866</v>
      </c>
      <c r="G256" s="33">
        <f>SUMIF('CCG characteristics'!$E$7:$E$215,$B256,G$9:G$217)</f>
        <v>1728300.8739316026</v>
      </c>
      <c r="H256" s="33">
        <f>SUMIF('CCG characteristics'!$E$7:$E$215,$B256,H$9:H$217)</f>
        <v>1738447.9719333134</v>
      </c>
      <c r="I256" s="33">
        <f>SUMIF('CCG characteristics'!$E$7:$E$215,$B256,I$9:I$217)</f>
        <v>1748670.9068963553</v>
      </c>
      <c r="K256" s="33">
        <f>SUMIF('CCG characteristics'!$E$7:$E$215,$B256,K$9:K$217)</f>
        <v>1697689.1737127583</v>
      </c>
      <c r="L256" s="33">
        <f>SUMIF('CCG characteristics'!$E$7:$E$215,$B256,L$9:L$217)</f>
        <v>1707554.8630452342</v>
      </c>
      <c r="M256" s="33">
        <f>SUMIF('CCG characteristics'!$E$7:$E$215,$B256,M$9:M$217)</f>
        <v>1717357.7553212049</v>
      </c>
      <c r="N256" s="33">
        <f>SUMIF('CCG characteristics'!$E$7:$E$215,$B256,N$9:N$217)</f>
        <v>1727306.7824614495</v>
      </c>
      <c r="O256" s="33">
        <f>SUMIF('CCG characteristics'!$E$7:$E$215,$B256,O$9:O$217)</f>
        <v>1737189.5282330492</v>
      </c>
      <c r="P256" s="33">
        <f>SUMIF('CCG characteristics'!$E$7:$E$215,$B256,P$9:P$217)</f>
        <v>1747170.2586074069</v>
      </c>
      <c r="R256" s="33">
        <f>SUMIF('CCG characteristics'!$E$7:$E$215,$B256,R$9:R$217)</f>
        <v>398273.78279454203</v>
      </c>
      <c r="S256" s="33">
        <f>SUMIF('CCG characteristics'!$E$7:$E$215,$B256,S$9:S$217)</f>
        <v>428281.94288353797</v>
      </c>
      <c r="T256" s="33">
        <f>SUMIF('CCG characteristics'!$E$7:$E$215,$B256,T$9:T$217)</f>
        <v>448208.51075181644</v>
      </c>
      <c r="U256" s="33">
        <f>SUMIF('CCG characteristics'!$E$7:$E$215,$B256,U$9:U$217)</f>
        <v>467776.80383979838</v>
      </c>
      <c r="V256" s="33">
        <f>SUMIF('CCG characteristics'!$E$7:$E$215,$B256,V$9:V$217)</f>
        <v>488177.72781535645</v>
      </c>
      <c r="X256" s="33">
        <f>SUMIF('CCG characteristics'!$E$7:$E$215,$B256,X$9:X$217)</f>
        <v>398933.58506497776</v>
      </c>
      <c r="Y256" s="33">
        <f>SUMIF('CCG characteristics'!$E$7:$E$215,$B256,Y$9:Y$217)</f>
        <v>428903.34941646003</v>
      </c>
      <c r="Z256" s="33">
        <f>SUMIF('CCG characteristics'!$E$7:$E$215,$B256,Z$9:Z$217)</f>
        <v>448832.62016743887</v>
      </c>
      <c r="AA256" s="33">
        <f>SUMIF('CCG characteristics'!$E$7:$E$215,$B256,AA$9:AA$217)</f>
        <v>468343.4667888307</v>
      </c>
      <c r="AB256" s="33">
        <f>SUMIF('CCG characteristics'!$E$7:$E$215,$B256,AB$9:AB$217)</f>
        <v>488708.70965820667</v>
      </c>
      <c r="AC256" s="33">
        <f>SUMIF('CCG characteristics'!$E$7:$E$215,$B256,AC$9:AC$217)</f>
        <v>512753.21449760371</v>
      </c>
      <c r="AE256" s="29">
        <f>Baselines!L256/X256-1</f>
        <v>-1.1899939534550819E-2</v>
      </c>
    </row>
    <row r="257" spans="2:31" x14ac:dyDescent="0.2">
      <c r="B257" s="91"/>
      <c r="C257" s="1"/>
      <c r="D257" s="1"/>
      <c r="E257" s="1"/>
      <c r="F257" s="1"/>
      <c r="G257" s="1"/>
      <c r="H257" s="1"/>
      <c r="I257" s="1"/>
      <c r="K257" s="1"/>
      <c r="L257" s="1"/>
      <c r="M257" s="1"/>
      <c r="N257" s="1"/>
      <c r="O257" s="1"/>
      <c r="P257" s="1"/>
      <c r="R257" s="1"/>
      <c r="S257" s="1"/>
      <c r="T257" s="1"/>
      <c r="U257" s="1"/>
      <c r="V257" s="1"/>
      <c r="X257" s="1"/>
      <c r="Y257" s="1"/>
      <c r="Z257" s="1"/>
      <c r="AA257" s="1"/>
      <c r="AB257" s="1"/>
      <c r="AC257" s="1"/>
    </row>
    <row r="258" spans="2:31" x14ac:dyDescent="0.2">
      <c r="B258" s="1" t="s">
        <v>458</v>
      </c>
      <c r="C258" s="1"/>
      <c r="D258" s="34">
        <f t="shared" ref="D258:I258" si="15">SUM(D232:D256)</f>
        <v>57329178.999999985</v>
      </c>
      <c r="E258" s="34">
        <f t="shared" si="15"/>
        <v>57770206.125736549</v>
      </c>
      <c r="F258" s="34">
        <f t="shared" si="15"/>
        <v>58196893.349137373</v>
      </c>
      <c r="G258" s="34">
        <f t="shared" si="15"/>
        <v>58625932.193752065</v>
      </c>
      <c r="H258" s="34">
        <f t="shared" si="15"/>
        <v>59041569.487462007</v>
      </c>
      <c r="I258" s="34">
        <f t="shared" si="15"/>
        <v>59453359.207801439</v>
      </c>
      <c r="K258" s="34">
        <f t="shared" ref="K258:P258" si="16">SUM(K232:K256)</f>
        <v>57329178.999999985</v>
      </c>
      <c r="L258" s="34">
        <f t="shared" si="16"/>
        <v>57757859.553832904</v>
      </c>
      <c r="M258" s="34">
        <f t="shared" si="16"/>
        <v>58173724.964095518</v>
      </c>
      <c r="N258" s="34">
        <f t="shared" si="16"/>
        <v>58592211.479955867</v>
      </c>
      <c r="O258" s="34">
        <f t="shared" si="16"/>
        <v>58998829.933345497</v>
      </c>
      <c r="P258" s="34">
        <f t="shared" si="16"/>
        <v>59402338.411712505</v>
      </c>
      <c r="R258" s="34">
        <f t="shared" ref="R258:V258" si="17">SUM(R232:R256)</f>
        <v>13471567.859082924</v>
      </c>
      <c r="S258" s="34">
        <f t="shared" si="17"/>
        <v>14507609.655121323</v>
      </c>
      <c r="T258" s="34">
        <f t="shared" si="17"/>
        <v>15203742.67949279</v>
      </c>
      <c r="U258" s="34">
        <f t="shared" si="17"/>
        <v>15886743.298861163</v>
      </c>
      <c r="V258" s="34">
        <f t="shared" si="17"/>
        <v>16597637.494048482</v>
      </c>
      <c r="X258" s="34">
        <f t="shared" ref="X258:AC258" si="18">SUM(X232:X256)</f>
        <v>13471567.859082917</v>
      </c>
      <c r="Y258" s="34">
        <f t="shared" si="18"/>
        <v>14507609.655121332</v>
      </c>
      <c r="Z258" s="34">
        <f t="shared" si="18"/>
        <v>15203742.67949279</v>
      </c>
      <c r="AA258" s="34">
        <f t="shared" si="18"/>
        <v>15886743.298861161</v>
      </c>
      <c r="AB258" s="34">
        <f t="shared" si="18"/>
        <v>16597637.494048487</v>
      </c>
      <c r="AC258" s="34">
        <f t="shared" si="18"/>
        <v>17433183.640361074</v>
      </c>
      <c r="AE258" s="29">
        <f>Baselines!L258/X258-1</f>
        <v>0</v>
      </c>
    </row>
    <row r="259" spans="2:31" x14ac:dyDescent="0.2">
      <c r="B259" s="91"/>
      <c r="C259" s="1"/>
      <c r="D259" s="1"/>
      <c r="E259" s="1"/>
      <c r="F259" s="1"/>
      <c r="G259" s="1"/>
      <c r="H259" s="1"/>
      <c r="I259" s="1"/>
      <c r="K259" s="1"/>
      <c r="L259" s="1"/>
      <c r="M259" s="1"/>
      <c r="N259" s="1"/>
      <c r="O259" s="1"/>
      <c r="P259" s="1"/>
      <c r="R259" s="1"/>
      <c r="S259" s="1"/>
      <c r="T259" s="1"/>
      <c r="U259" s="1"/>
      <c r="V259" s="1"/>
      <c r="X259" s="1"/>
      <c r="Y259" s="1"/>
      <c r="Z259" s="1"/>
      <c r="AA259" s="1"/>
      <c r="AB259" s="1"/>
      <c r="AC259" s="1"/>
    </row>
    <row r="260" spans="2:31" x14ac:dyDescent="0.2">
      <c r="B260" s="40" t="s">
        <v>490</v>
      </c>
      <c r="C260" s="1"/>
      <c r="D260" s="1"/>
      <c r="E260" s="1"/>
      <c r="F260" s="1"/>
      <c r="G260" s="1"/>
      <c r="H260" s="1"/>
      <c r="I260" s="1"/>
      <c r="K260" s="1"/>
      <c r="L260" s="1"/>
      <c r="M260" s="1"/>
      <c r="N260" s="1"/>
      <c r="O260" s="1"/>
      <c r="P260" s="1"/>
      <c r="R260" s="1"/>
      <c r="S260" s="1"/>
      <c r="T260" s="1"/>
      <c r="U260" s="1"/>
      <c r="V260" s="1"/>
      <c r="X260" s="1"/>
      <c r="Y260" s="1"/>
      <c r="Z260" s="1"/>
      <c r="AA260" s="1"/>
      <c r="AB260" s="1"/>
      <c r="AC260" s="1"/>
    </row>
    <row r="261" spans="2:31" x14ac:dyDescent="0.2">
      <c r="B261" s="91" t="s">
        <v>516</v>
      </c>
      <c r="C261" s="1"/>
      <c r="D261" s="33">
        <f>SUMIF('CCG characteristics'!$I$7:$I$215,$B261,D$9:D$217)</f>
        <v>4095317.3317399984</v>
      </c>
      <c r="E261" s="33">
        <f>SUMIF('CCG characteristics'!$I$7:$I$215,$B261,E$9:E$217)</f>
        <v>4129008.0968671255</v>
      </c>
      <c r="F261" s="33">
        <f>SUMIF('CCG characteristics'!$I$7:$I$215,$B261,F$9:F$217)</f>
        <v>4162122.2372440542</v>
      </c>
      <c r="G261" s="33">
        <f>SUMIF('CCG characteristics'!$I$7:$I$215,$B261,G$9:G$217)</f>
        <v>4195423.6907447102</v>
      </c>
      <c r="H261" s="33">
        <f>SUMIF('CCG characteristics'!$I$7:$I$215,$B261,H$9:H$217)</f>
        <v>4228302.6082679015</v>
      </c>
      <c r="I261" s="33">
        <f>SUMIF('CCG characteristics'!$I$7:$I$215,$B261,I$9:I$217)</f>
        <v>4261372.9642557558</v>
      </c>
      <c r="K261" s="33">
        <f>SUMIF('CCG characteristics'!$I$7:$I$215,$B261,K$9:K$217)</f>
        <v>4095317.3317399984</v>
      </c>
      <c r="L261" s="33">
        <f>SUMIF('CCG characteristics'!$I$7:$I$215,$B261,L$9:L$217)</f>
        <v>4128125.6507278867</v>
      </c>
      <c r="M261" s="33">
        <f>SUMIF('CCG characteristics'!$I$7:$I$215,$B261,M$9:M$217)</f>
        <v>4160465.2819491182</v>
      </c>
      <c r="N261" s="33">
        <f>SUMIF('CCG characteristics'!$I$7:$I$215,$B261,N$9:N$217)</f>
        <v>4193010.5490472466</v>
      </c>
      <c r="O261" s="33">
        <f>SUMIF('CCG characteristics'!$I$7:$I$215,$B261,O$9:O$217)</f>
        <v>4225241.7857031245</v>
      </c>
      <c r="P261" s="33">
        <f>SUMIF('CCG characteristics'!$I$7:$I$215,$B261,P$9:P$217)</f>
        <v>4257716.0028331345</v>
      </c>
      <c r="R261" s="33">
        <f>SUMIF('CCG characteristics'!$I$7:$I$215,$B261,R$9:R$217)</f>
        <v>962852.93922238203</v>
      </c>
      <c r="S261" s="33">
        <f>SUMIF('CCG characteristics'!$I$7:$I$215,$B261,S$9:S$217)</f>
        <v>1037554.434264867</v>
      </c>
      <c r="T261" s="33">
        <f>SUMIF('CCG characteristics'!$I$7:$I$215,$B261,T$9:T$217)</f>
        <v>1088019.2406105292</v>
      </c>
      <c r="U261" s="33">
        <f>SUMIF('CCG characteristics'!$I$7:$I$215,$B261,U$9:U$217)</f>
        <v>1137740.0484199906</v>
      </c>
      <c r="V261" s="33">
        <f>SUMIF('CCG characteristics'!$I$7:$I$215,$B261,V$9:V$217)</f>
        <v>1189650.5871172857</v>
      </c>
      <c r="X261" s="33">
        <f>SUMIF('CCG characteristics'!$I$7:$I$215,$B261,X$9:X$217)</f>
        <v>962343.19593193196</v>
      </c>
      <c r="Y261" s="33">
        <f>SUMIF('CCG characteristics'!$I$7:$I$215,$B261,Y$9:Y$217)</f>
        <v>1036901.9214126945</v>
      </c>
      <c r="Z261" s="33">
        <f>SUMIF('CCG characteristics'!$I$7:$I$215,$B261,Z$9:Z$217)</f>
        <v>1087340.4378481556</v>
      </c>
      <c r="AA261" s="33">
        <f>SUMIF('CCG characteristics'!$I$7:$I$215,$B261,AA$9:AA$217)</f>
        <v>1136896.5355560712</v>
      </c>
      <c r="AB261" s="33">
        <f>SUMIF('CCG characteristics'!$I$7:$I$215,$B261,AB$9:AB$217)</f>
        <v>1188651.2251689655</v>
      </c>
      <c r="AC261" s="33">
        <f>SUMIF('CCG characteristics'!$I$7:$I$215,$B261,AC$9:AC$217)</f>
        <v>1249539.1082324618</v>
      </c>
      <c r="AE261" s="29">
        <f>Baselines!L261/X261-1</f>
        <v>3.0313350039163467E-2</v>
      </c>
    </row>
    <row r="262" spans="2:31" x14ac:dyDescent="0.2">
      <c r="B262" s="91" t="s">
        <v>517</v>
      </c>
      <c r="C262" s="1"/>
      <c r="D262" s="33">
        <f>SUMIF('CCG characteristics'!$I$7:$I$215,$B262,D$9:D$217)</f>
        <v>6299501.7725065714</v>
      </c>
      <c r="E262" s="33">
        <f>SUMIF('CCG characteristics'!$I$7:$I$215,$B262,E$9:E$217)</f>
        <v>6350458.5130784633</v>
      </c>
      <c r="F262" s="33">
        <f>SUMIF('CCG characteristics'!$I$7:$I$215,$B262,F$9:F$217)</f>
        <v>6400369.9423689302</v>
      </c>
      <c r="G262" s="33">
        <f>SUMIF('CCG characteristics'!$I$7:$I$215,$B262,G$9:G$217)</f>
        <v>6451179.1178072905</v>
      </c>
      <c r="H262" s="33">
        <f>SUMIF('CCG characteristics'!$I$7:$I$215,$B262,H$9:H$217)</f>
        <v>6501376.9463207973</v>
      </c>
      <c r="I262" s="33">
        <f>SUMIF('CCG characteristics'!$I$7:$I$215,$B262,I$9:I$217)</f>
        <v>6551669.6988377348</v>
      </c>
      <c r="K262" s="33">
        <f>SUMIF('CCG characteristics'!$I$7:$I$215,$B262,K$9:K$217)</f>
        <v>6299501.7725065714</v>
      </c>
      <c r="L262" s="33">
        <f>SUMIF('CCG characteristics'!$I$7:$I$215,$B262,L$9:L$217)</f>
        <v>6349101.3014998501</v>
      </c>
      <c r="M262" s="33">
        <f>SUMIF('CCG characteristics'!$I$7:$I$215,$B262,M$9:M$217)</f>
        <v>6397821.9329013871</v>
      </c>
      <c r="N262" s="33">
        <f>SUMIF('CCG characteristics'!$I$7:$I$215,$B262,N$9:N$217)</f>
        <v>6447468.5010795137</v>
      </c>
      <c r="O262" s="33">
        <f>SUMIF('CCG characteristics'!$I$7:$I$215,$B262,O$9:O$217)</f>
        <v>6496670.6698067859</v>
      </c>
      <c r="P262" s="33">
        <f>SUMIF('CCG characteristics'!$I$7:$I$215,$B262,P$9:P$217)</f>
        <v>6546047.2847605394</v>
      </c>
      <c r="R262" s="33">
        <f>SUMIF('CCG characteristics'!$I$7:$I$215,$B262,R$9:R$217)</f>
        <v>1480878.0949998146</v>
      </c>
      <c r="S262" s="33">
        <f>SUMIF('CCG characteristics'!$I$7:$I$215,$B262,S$9:S$217)</f>
        <v>1595515.9017716905</v>
      </c>
      <c r="T262" s="33">
        <f>SUMIF('CCG characteristics'!$I$7:$I$215,$B262,T$9:T$217)</f>
        <v>1673015.0569258193</v>
      </c>
      <c r="U262" s="33">
        <f>SUMIF('CCG characteristics'!$I$7:$I$215,$B262,U$9:U$217)</f>
        <v>1749372.6459501721</v>
      </c>
      <c r="V262" s="33">
        <f>SUMIF('CCG characteristics'!$I$7:$I$215,$B262,V$9:V$217)</f>
        <v>1829034.3908402983</v>
      </c>
      <c r="X262" s="33">
        <f>SUMIF('CCG characteristics'!$I$7:$I$215,$B262,X$9:X$217)</f>
        <v>1480296.1962308134</v>
      </c>
      <c r="Y262" s="33">
        <f>SUMIF('CCG characteristics'!$I$7:$I$215,$B262,Y$9:Y$217)</f>
        <v>1594766.2197753661</v>
      </c>
      <c r="Z262" s="33">
        <f>SUMIF('CCG characteristics'!$I$7:$I$215,$B262,Z$9:Z$217)</f>
        <v>1672075.1238997134</v>
      </c>
      <c r="AA262" s="33">
        <f>SUMIF('CCG characteristics'!$I$7:$I$215,$B262,AA$9:AA$217)</f>
        <v>1748172.2300101945</v>
      </c>
      <c r="AB262" s="33">
        <f>SUMIF('CCG characteristics'!$I$7:$I$215,$B262,AB$9:AB$217)</f>
        <v>1827652.9351089082</v>
      </c>
      <c r="AC262" s="33">
        <f>SUMIF('CCG characteristics'!$I$7:$I$215,$B262,AC$9:AC$217)</f>
        <v>1921110.3044929365</v>
      </c>
      <c r="AE262" s="29">
        <f>Baselines!L262/X262-1</f>
        <v>-1.4370159516201575E-2</v>
      </c>
    </row>
    <row r="263" spans="2:31" x14ac:dyDescent="0.2">
      <c r="B263" s="91" t="s">
        <v>518</v>
      </c>
      <c r="C263" s="1"/>
      <c r="D263" s="33">
        <f>SUMIF('CCG characteristics'!$I$7:$I$215,$B263,D$9:D$217)</f>
        <v>6410982.151975004</v>
      </c>
      <c r="E263" s="33">
        <f>SUMIF('CCG characteristics'!$I$7:$I$215,$B263,E$9:E$217)</f>
        <v>6460616.1964366892</v>
      </c>
      <c r="F263" s="33">
        <f>SUMIF('CCG characteristics'!$I$7:$I$215,$B263,F$9:F$217)</f>
        <v>6509742.8824220011</v>
      </c>
      <c r="G263" s="33">
        <f>SUMIF('CCG characteristics'!$I$7:$I$215,$B263,G$9:G$217)</f>
        <v>6559487.2120425329</v>
      </c>
      <c r="H263" s="33">
        <f>SUMIF('CCG characteristics'!$I$7:$I$215,$B263,H$9:H$217)</f>
        <v>6609065.1937421998</v>
      </c>
      <c r="I263" s="33">
        <f>SUMIF('CCG characteristics'!$I$7:$I$215,$B263,I$9:I$217)</f>
        <v>6659045.1218260294</v>
      </c>
      <c r="K263" s="33">
        <f>SUMIF('CCG characteristics'!$I$7:$I$215,$B263,K$9:K$217)</f>
        <v>6410982.151975004</v>
      </c>
      <c r="L263" s="33">
        <f>SUMIF('CCG characteristics'!$I$7:$I$215,$B263,L$9:L$217)</f>
        <v>6459235.442103954</v>
      </c>
      <c r="M263" s="33">
        <f>SUMIF('CCG characteristics'!$I$7:$I$215,$B263,M$9:M$217)</f>
        <v>6507151.3312077709</v>
      </c>
      <c r="N263" s="33">
        <f>SUMIF('CCG characteristics'!$I$7:$I$215,$B263,N$9:N$217)</f>
        <v>6555714.2982030353</v>
      </c>
      <c r="O263" s="33">
        <f>SUMIF('CCG characteristics'!$I$7:$I$215,$B263,O$9:O$217)</f>
        <v>6604280.9628696162</v>
      </c>
      <c r="P263" s="33">
        <f>SUMIF('CCG characteristics'!$I$7:$I$215,$B263,P$9:P$217)</f>
        <v>6653330.5619115885</v>
      </c>
      <c r="R263" s="33">
        <f>SUMIF('CCG characteristics'!$I$7:$I$215,$B263,R$9:R$217)</f>
        <v>1506566.0197292117</v>
      </c>
      <c r="S263" s="33">
        <f>SUMIF('CCG characteristics'!$I$7:$I$215,$B263,S$9:S$217)</f>
        <v>1622780.929676251</v>
      </c>
      <c r="T263" s="33">
        <f>SUMIF('CCG characteristics'!$I$7:$I$215,$B263,T$9:T$217)</f>
        <v>1701103.1117036394</v>
      </c>
      <c r="U263" s="33">
        <f>SUMIF('CCG characteristics'!$I$7:$I$215,$B263,U$9:U$217)</f>
        <v>1778349.1036890096</v>
      </c>
      <c r="V263" s="33">
        <f>SUMIF('CCG characteristics'!$I$7:$I$215,$B263,V$9:V$217)</f>
        <v>1859010.465704306</v>
      </c>
      <c r="X263" s="33">
        <f>SUMIF('CCG characteristics'!$I$7:$I$215,$B263,X$9:X$217)</f>
        <v>1506492.5507428029</v>
      </c>
      <c r="Y263" s="33">
        <f>SUMIF('CCG characteristics'!$I$7:$I$215,$B263,Y$9:Y$217)</f>
        <v>1622429.6950829541</v>
      </c>
      <c r="Z263" s="33">
        <f>SUMIF('CCG characteristics'!$I$7:$I$215,$B263,Z$9:Z$217)</f>
        <v>1700648.4366827605</v>
      </c>
      <c r="AA263" s="33">
        <f>SUMIF('CCG characteristics'!$I$7:$I$215,$B263,AA$9:AA$217)</f>
        <v>1777522.089806326</v>
      </c>
      <c r="AB263" s="33">
        <f>SUMIF('CCG characteristics'!$I$7:$I$215,$B263,AB$9:AB$217)</f>
        <v>1857926.0208108283</v>
      </c>
      <c r="AC263" s="33">
        <f>SUMIF('CCG characteristics'!$I$7:$I$215,$B263,AC$9:AC$217)</f>
        <v>1952595.4130277419</v>
      </c>
      <c r="AE263" s="29">
        <f>Baselines!L263/X263-1</f>
        <v>-2.853912306936035E-2</v>
      </c>
    </row>
    <row r="264" spans="2:31" x14ac:dyDescent="0.2">
      <c r="B264" s="91" t="s">
        <v>519</v>
      </c>
      <c r="C264" s="1"/>
      <c r="D264" s="33">
        <f>SUMIF('CCG characteristics'!$I$7:$I$215,$B264,D$9:D$217)</f>
        <v>5258383.7304072473</v>
      </c>
      <c r="E264" s="33">
        <f>SUMIF('CCG characteristics'!$I$7:$I$215,$B264,E$9:E$217)</f>
        <v>5302914.8543924214</v>
      </c>
      <c r="F264" s="33">
        <f>SUMIF('CCG characteristics'!$I$7:$I$215,$B264,F$9:F$217)</f>
        <v>5346648.07749476</v>
      </c>
      <c r="G264" s="33">
        <f>SUMIF('CCG characteristics'!$I$7:$I$215,$B264,G$9:G$217)</f>
        <v>5390653.8979430161</v>
      </c>
      <c r="H264" s="33">
        <f>SUMIF('CCG characteristics'!$I$7:$I$215,$B264,H$9:H$217)</f>
        <v>5433983.9214909114</v>
      </c>
      <c r="I264" s="33">
        <f>SUMIF('CCG characteristics'!$I$7:$I$215,$B264,I$9:I$217)</f>
        <v>5477246.0848419406</v>
      </c>
      <c r="K264" s="33">
        <f>SUMIF('CCG characteristics'!$I$7:$I$215,$B264,K$9:K$217)</f>
        <v>5258383.7304072473</v>
      </c>
      <c r="L264" s="33">
        <f>SUMIF('CCG characteristics'!$I$7:$I$215,$B264,L$9:L$217)</f>
        <v>5301781.5224564718</v>
      </c>
      <c r="M264" s="33">
        <f>SUMIF('CCG characteristics'!$I$7:$I$215,$B264,M$9:M$217)</f>
        <v>5344519.5583554385</v>
      </c>
      <c r="N264" s="33">
        <f>SUMIF('CCG characteristics'!$I$7:$I$215,$B264,N$9:N$217)</f>
        <v>5387553.2786357412</v>
      </c>
      <c r="O264" s="33">
        <f>SUMIF('CCG characteristics'!$I$7:$I$215,$B264,O$9:O$217)</f>
        <v>5430050.3192527415</v>
      </c>
      <c r="P264" s="33">
        <f>SUMIF('CCG characteristics'!$I$7:$I$215,$B264,P$9:P$217)</f>
        <v>5472545.7035792619</v>
      </c>
      <c r="R264" s="33">
        <f>SUMIF('CCG characteristics'!$I$7:$I$215,$B264,R$9:R$217)</f>
        <v>1236598.9686171559</v>
      </c>
      <c r="S264" s="33">
        <f>SUMIF('CCG characteristics'!$I$7:$I$215,$B264,S$9:S$217)</f>
        <v>1332838.8992562708</v>
      </c>
      <c r="T264" s="33">
        <f>SUMIF('CCG characteristics'!$I$7:$I$215,$B264,T$9:T$217)</f>
        <v>1397983.9922658815</v>
      </c>
      <c r="U264" s="33">
        <f>SUMIF('CCG characteristics'!$I$7:$I$215,$B264,U$9:U$217)</f>
        <v>1462161.4635294813</v>
      </c>
      <c r="V264" s="33">
        <f>SUMIF('CCG characteristics'!$I$7:$I$215,$B264,V$9:V$217)</f>
        <v>1529086.7697509981</v>
      </c>
      <c r="X264" s="33">
        <f>SUMIF('CCG characteristics'!$I$7:$I$215,$B264,X$9:X$217)</f>
        <v>1235647.7885943358</v>
      </c>
      <c r="Y264" s="33">
        <f>SUMIF('CCG characteristics'!$I$7:$I$215,$B264,Y$9:Y$217)</f>
        <v>1331700.6100761762</v>
      </c>
      <c r="Z264" s="33">
        <f>SUMIF('CCG characteristics'!$I$7:$I$215,$B264,Z$9:Z$217)</f>
        <v>1396793.8302198062</v>
      </c>
      <c r="AA264" s="33">
        <f>SUMIF('CCG characteristics'!$I$7:$I$215,$B264,AA$9:AA$217)</f>
        <v>1460785.8926079967</v>
      </c>
      <c r="AB264" s="33">
        <f>SUMIF('CCG characteristics'!$I$7:$I$215,$B264,AB$9:AB$217)</f>
        <v>1527589.7314441663</v>
      </c>
      <c r="AC264" s="33">
        <f>SUMIF('CCG characteristics'!$I$7:$I$215,$B264,AC$9:AC$217)</f>
        <v>1606062.9392992931</v>
      </c>
      <c r="AE264" s="29">
        <f>Baselines!L264/X264-1</f>
        <v>-2.1064529456221504E-2</v>
      </c>
    </row>
    <row r="265" spans="2:31" x14ac:dyDescent="0.2">
      <c r="B265" s="91" t="s">
        <v>520</v>
      </c>
      <c r="C265" s="1"/>
      <c r="D265" s="33">
        <f>SUMIF('CCG characteristics'!$I$7:$I$215,$B265,D$9:D$217)</f>
        <v>5283882.0323789297</v>
      </c>
      <c r="E265" s="33">
        <f>SUMIF('CCG characteristics'!$I$7:$I$215,$B265,E$9:E$217)</f>
        <v>5314423.6857210062</v>
      </c>
      <c r="F265" s="33">
        <f>SUMIF('CCG characteristics'!$I$7:$I$215,$B265,F$9:F$217)</f>
        <v>5344753.7306256564</v>
      </c>
      <c r="G265" s="33">
        <f>SUMIF('CCG characteristics'!$I$7:$I$215,$B265,G$9:G$217)</f>
        <v>5375508.5769174984</v>
      </c>
      <c r="H265" s="33">
        <f>SUMIF('CCG characteristics'!$I$7:$I$215,$B265,H$9:H$217)</f>
        <v>5406020.101685253</v>
      </c>
      <c r="I265" s="33">
        <f>SUMIF('CCG characteristics'!$I$7:$I$215,$B265,I$9:I$217)</f>
        <v>5436603.4645759128</v>
      </c>
      <c r="K265" s="33">
        <f>SUMIF('CCG characteristics'!$I$7:$I$215,$B265,K$9:K$217)</f>
        <v>5283882.0323789297</v>
      </c>
      <c r="L265" s="33">
        <f>SUMIF('CCG characteristics'!$I$7:$I$215,$B265,L$9:L$217)</f>
        <v>5313287.8941328777</v>
      </c>
      <c r="M265" s="33">
        <f>SUMIF('CCG characteristics'!$I$7:$I$215,$B265,M$9:M$217)</f>
        <v>5342625.9656323921</v>
      </c>
      <c r="N265" s="33">
        <f>SUMIF('CCG characteristics'!$I$7:$I$215,$B265,N$9:N$217)</f>
        <v>5372416.6689605853</v>
      </c>
      <c r="O265" s="33">
        <f>SUMIF('CCG characteristics'!$I$7:$I$215,$B265,O$9:O$217)</f>
        <v>5402106.7421540488</v>
      </c>
      <c r="P265" s="33">
        <f>SUMIF('CCG characteristics'!$I$7:$I$215,$B265,P$9:P$217)</f>
        <v>5431937.9613902466</v>
      </c>
      <c r="R265" s="33">
        <f>SUMIF('CCG characteristics'!$I$7:$I$215,$B265,R$9:R$217)</f>
        <v>1239282.7395887247</v>
      </c>
      <c r="S265" s="33">
        <f>SUMIF('CCG characteristics'!$I$7:$I$215,$B265,S$9:S$217)</f>
        <v>1332366.6670915147</v>
      </c>
      <c r="T265" s="33">
        <f>SUMIF('CCG characteristics'!$I$7:$I$215,$B265,T$9:T$217)</f>
        <v>1394056.2839113383</v>
      </c>
      <c r="U265" s="33">
        <f>SUMIF('CCG characteristics'!$I$7:$I$215,$B265,U$9:U$217)</f>
        <v>1454637.0357277708</v>
      </c>
      <c r="V265" s="33">
        <f>SUMIF('CCG characteristics'!$I$7:$I$215,$B265,V$9:V$217)</f>
        <v>1517740.5399168511</v>
      </c>
      <c r="X265" s="33">
        <f>SUMIF('CCG characteristics'!$I$7:$I$215,$B265,X$9:X$217)</f>
        <v>1241639.5385425235</v>
      </c>
      <c r="Y265" s="33">
        <f>SUMIF('CCG characteristics'!$I$7:$I$215,$B265,Y$9:Y$217)</f>
        <v>1334590.7786197739</v>
      </c>
      <c r="Z265" s="33">
        <f>SUMIF('CCG characteristics'!$I$7:$I$215,$B265,Z$9:Z$217)</f>
        <v>1396298.9384706751</v>
      </c>
      <c r="AA265" s="33">
        <f>SUMIF('CCG characteristics'!$I$7:$I$215,$B265,AA$9:AA$217)</f>
        <v>1456681.7390652252</v>
      </c>
      <c r="AB265" s="33">
        <f>SUMIF('CCG characteristics'!$I$7:$I$215,$B265,AB$9:AB$217)</f>
        <v>1519728.6032913688</v>
      </c>
      <c r="AC265" s="33">
        <f>SUMIF('CCG characteristics'!$I$7:$I$215,$B265,AC$9:AC$217)</f>
        <v>1594145.5258484115</v>
      </c>
      <c r="AE265" s="29">
        <f>Baselines!L265/X265-1</f>
        <v>-6.8259851148857464E-3</v>
      </c>
    </row>
    <row r="266" spans="2:31" x14ac:dyDescent="0.2">
      <c r="B266" s="91" t="s">
        <v>521</v>
      </c>
      <c r="C266" s="1"/>
      <c r="D266" s="33">
        <f>SUMIF('CCG characteristics'!$I$7:$I$215,$B266,D$9:D$217)</f>
        <v>4368043.1516784951</v>
      </c>
      <c r="E266" s="33">
        <f>SUMIF('CCG characteristics'!$I$7:$I$215,$B266,E$9:E$217)</f>
        <v>4397307.0040646764</v>
      </c>
      <c r="F266" s="33">
        <f>SUMIF('CCG characteristics'!$I$7:$I$215,$B266,F$9:F$217)</f>
        <v>4425956.7501156004</v>
      </c>
      <c r="G266" s="33">
        <f>SUMIF('CCG characteristics'!$I$7:$I$215,$B266,G$9:G$217)</f>
        <v>4454852.361758572</v>
      </c>
      <c r="H266" s="33">
        <f>SUMIF('CCG characteristics'!$I$7:$I$215,$B266,H$9:H$217)</f>
        <v>4483121.2443224508</v>
      </c>
      <c r="I266" s="33">
        <f>SUMIF('CCG characteristics'!$I$7:$I$215,$B266,I$9:I$217)</f>
        <v>4511301.2456734283</v>
      </c>
      <c r="K266" s="33">
        <f>SUMIF('CCG characteristics'!$I$7:$I$215,$B266,K$9:K$217)</f>
        <v>4368043.1516784951</v>
      </c>
      <c r="L266" s="33">
        <f>SUMIF('CCG characteristics'!$I$7:$I$215,$B266,L$9:L$217)</f>
        <v>4396367.217438505</v>
      </c>
      <c r="M266" s="33">
        <f>SUMIF('CCG characteristics'!$I$7:$I$215,$B266,M$9:M$217)</f>
        <v>4424194.7613862352</v>
      </c>
      <c r="N266" s="33">
        <f>SUMIF('CCG characteristics'!$I$7:$I$215,$B266,N$9:N$217)</f>
        <v>4452290.0007713092</v>
      </c>
      <c r="O266" s="33">
        <f>SUMIF('CCG characteristics'!$I$7:$I$215,$B266,O$9:O$217)</f>
        <v>4479875.9613007419</v>
      </c>
      <c r="P266" s="33">
        <f>SUMIF('CCG characteristics'!$I$7:$I$215,$B266,P$9:P$217)</f>
        <v>4507429.8045300134</v>
      </c>
      <c r="R266" s="33">
        <f>SUMIF('CCG characteristics'!$I$7:$I$215,$B266,R$9:R$217)</f>
        <v>1025418.1813640299</v>
      </c>
      <c r="S266" s="33">
        <f>SUMIF('CCG characteristics'!$I$7:$I$215,$B266,S$9:S$217)</f>
        <v>1103324.4076434581</v>
      </c>
      <c r="T266" s="33">
        <f>SUMIF('CCG characteristics'!$I$7:$I$215,$B266,T$9:T$217)</f>
        <v>1155298.1155074285</v>
      </c>
      <c r="U266" s="33">
        <f>SUMIF('CCG characteristics'!$I$7:$I$215,$B266,U$9:U$217)</f>
        <v>1206305.9468862265</v>
      </c>
      <c r="V266" s="33">
        <f>SUMIF('CCG characteristics'!$I$7:$I$215,$B266,V$9:V$217)</f>
        <v>1259423.2470603883</v>
      </c>
      <c r="X266" s="33">
        <f>SUMIF('CCG characteristics'!$I$7:$I$215,$B266,X$9:X$217)</f>
        <v>1026430.0092146668</v>
      </c>
      <c r="Y266" s="33">
        <f>SUMIF('CCG characteristics'!$I$7:$I$215,$B266,Y$9:Y$217)</f>
        <v>1104278.7939834096</v>
      </c>
      <c r="Z266" s="33">
        <f>SUMIF('CCG characteristics'!$I$7:$I$215,$B266,Z$9:Z$217)</f>
        <v>1156266.3170974776</v>
      </c>
      <c r="AA266" s="33">
        <f>SUMIF('CCG characteristics'!$I$7:$I$215,$B266,AA$9:AA$217)</f>
        <v>1207197.7921252789</v>
      </c>
      <c r="AB266" s="33">
        <f>SUMIF('CCG characteristics'!$I$7:$I$215,$B266,AB$9:AB$217)</f>
        <v>1260285.2854535489</v>
      </c>
      <c r="AC266" s="33">
        <f>SUMIF('CCG characteristics'!$I$7:$I$215,$B266,AC$9:AC$217)</f>
        <v>1322824.2124709853</v>
      </c>
      <c r="AE266" s="29">
        <f>Baselines!L266/X266-1</f>
        <v>-3.1331233170361239E-2</v>
      </c>
    </row>
    <row r="267" spans="2:31" x14ac:dyDescent="0.2">
      <c r="B267" s="91" t="s">
        <v>522</v>
      </c>
      <c r="C267" s="1"/>
      <c r="D267" s="33">
        <f>SUMIF('CCG characteristics'!$I$7:$I$215,$B267,D$9:D$217)</f>
        <v>5623533.0394318197</v>
      </c>
      <c r="E267" s="33">
        <f>SUMIF('CCG characteristics'!$I$7:$I$215,$B267,E$9:E$217)</f>
        <v>5672763.2873357916</v>
      </c>
      <c r="F267" s="33">
        <f>SUMIF('CCG characteristics'!$I$7:$I$215,$B267,F$9:F$217)</f>
        <v>5719319.1122780871</v>
      </c>
      <c r="G267" s="33">
        <f>SUMIF('CCG characteristics'!$I$7:$I$215,$B267,G$9:G$217)</f>
        <v>5766160.03933072</v>
      </c>
      <c r="H267" s="33">
        <f>SUMIF('CCG characteristics'!$I$7:$I$215,$B267,H$9:H$217)</f>
        <v>5810454.3783842912</v>
      </c>
      <c r="I267" s="33">
        <f>SUMIF('CCG characteristics'!$I$7:$I$215,$B267,I$9:I$217)</f>
        <v>5854021.4426608561</v>
      </c>
      <c r="K267" s="33">
        <f>SUMIF('CCG characteristics'!$I$7:$I$215,$B267,K$9:K$217)</f>
        <v>5623533.0394318197</v>
      </c>
      <c r="L267" s="33">
        <f>SUMIF('CCG characteristics'!$I$7:$I$215,$B267,L$9:L$217)</f>
        <v>5671550.9118828308</v>
      </c>
      <c r="M267" s="33">
        <f>SUMIF('CCG characteristics'!$I$7:$I$215,$B267,M$9:M$217)</f>
        <v>5717042.2315075686</v>
      </c>
      <c r="N267" s="33">
        <f>SUMIF('CCG characteristics'!$I$7:$I$215,$B267,N$9:N$217)</f>
        <v>5762843.4347990118</v>
      </c>
      <c r="O267" s="33">
        <f>SUMIF('CCG characteristics'!$I$7:$I$215,$B267,O$9:O$217)</f>
        <v>5806248.2532507228</v>
      </c>
      <c r="P267" s="33">
        <f>SUMIF('CCG characteristics'!$I$7:$I$215,$B267,P$9:P$217)</f>
        <v>5848997.7259473503</v>
      </c>
      <c r="R267" s="33">
        <f>SUMIF('CCG characteristics'!$I$7:$I$215,$B267,R$9:R$217)</f>
        <v>1322844.7793232463</v>
      </c>
      <c r="S267" s="33">
        <f>SUMIF('CCG characteristics'!$I$7:$I$215,$B267,S$9:S$217)</f>
        <v>1425740.179569832</v>
      </c>
      <c r="T267" s="33">
        <f>SUMIF('CCG characteristics'!$I$7:$I$215,$B267,T$9:T$217)</f>
        <v>1495365.7913195831</v>
      </c>
      <c r="U267" s="33">
        <f>SUMIF('CCG characteristics'!$I$7:$I$215,$B267,U$9:U$217)</f>
        <v>1563461.0997042991</v>
      </c>
      <c r="V267" s="33">
        <f>SUMIF('CCG characteristics'!$I$7:$I$215,$B267,V$9:V$217)</f>
        <v>1634271.420191207</v>
      </c>
      <c r="X267" s="33">
        <f>SUMIF('CCG characteristics'!$I$7:$I$215,$B267,X$9:X$217)</f>
        <v>1321452.8494904938</v>
      </c>
      <c r="Y267" s="33">
        <f>SUMIF('CCG characteristics'!$I$7:$I$215,$B267,Y$9:Y$217)</f>
        <v>1424579.2244439789</v>
      </c>
      <c r="Z267" s="33">
        <f>SUMIF('CCG characteristics'!$I$7:$I$215,$B267,Z$9:Z$217)</f>
        <v>1494152.884816661</v>
      </c>
      <c r="AA267" s="33">
        <f>SUMIF('CCG characteristics'!$I$7:$I$215,$B267,AA$9:AA$217)</f>
        <v>1562542.3927120252</v>
      </c>
      <c r="AB267" s="33">
        <f>SUMIF('CCG characteristics'!$I$7:$I$215,$B267,AB$9:AB$217)</f>
        <v>1633422.2867942073</v>
      </c>
      <c r="AC267" s="33">
        <f>SUMIF('CCG characteristics'!$I$7:$I$215,$B267,AC$9:AC$217)</f>
        <v>1716542.7186009472</v>
      </c>
      <c r="AE267" s="29">
        <f>Baselines!L267/X267-1</f>
        <v>3.2433404266254406E-3</v>
      </c>
    </row>
    <row r="268" spans="2:31" x14ac:dyDescent="0.2">
      <c r="B268" s="91" t="s">
        <v>523</v>
      </c>
      <c r="C268" s="1"/>
      <c r="D268" s="33">
        <f>SUMIF('CCG characteristics'!$I$7:$I$215,$B268,D$9:D$217)</f>
        <v>6712014.0502484478</v>
      </c>
      <c r="E268" s="33">
        <f>SUMIF('CCG characteristics'!$I$7:$I$215,$B268,E$9:E$217)</f>
        <v>6760319.8364399252</v>
      </c>
      <c r="F268" s="33">
        <f>SUMIF('CCG characteristics'!$I$7:$I$215,$B268,F$9:F$217)</f>
        <v>6806733.1719625434</v>
      </c>
      <c r="G268" s="33">
        <f>SUMIF('CCG characteristics'!$I$7:$I$215,$B268,G$9:G$217)</f>
        <v>6853177.4774361011</v>
      </c>
      <c r="H268" s="33">
        <f>SUMIF('CCG characteristics'!$I$7:$I$215,$B268,H$9:H$217)</f>
        <v>6897627.2251127092</v>
      </c>
      <c r="I268" s="33">
        <f>SUMIF('CCG characteristics'!$I$7:$I$215,$B268,I$9:I$217)</f>
        <v>6941112.3368150759</v>
      </c>
      <c r="K268" s="33">
        <f>SUMIF('CCG characteristics'!$I$7:$I$215,$B268,K$9:K$217)</f>
        <v>6712014.0502484478</v>
      </c>
      <c r="L268" s="33">
        <f>SUMIF('CCG characteristics'!$I$7:$I$215,$B268,L$9:L$217)</f>
        <v>6758875.0298423767</v>
      </c>
      <c r="M268" s="33">
        <f>SUMIF('CCG characteristics'!$I$7:$I$215,$B268,M$9:M$217)</f>
        <v>6804023.3878842229</v>
      </c>
      <c r="N268" s="33">
        <f>SUMIF('CCG characteristics'!$I$7:$I$215,$B268,N$9:N$217)</f>
        <v>6849235.6375767803</v>
      </c>
      <c r="O268" s="33">
        <f>SUMIF('CCG characteristics'!$I$7:$I$215,$B268,O$9:O$217)</f>
        <v>6892634.1073039779</v>
      </c>
      <c r="P268" s="33">
        <f>SUMIF('CCG characteristics'!$I$7:$I$215,$B268,P$9:P$217)</f>
        <v>6935155.7166697076</v>
      </c>
      <c r="R268" s="33">
        <f>SUMIF('CCG characteristics'!$I$7:$I$215,$B268,R$9:R$217)</f>
        <v>1576454.6040823683</v>
      </c>
      <c r="S268" s="33">
        <f>SUMIF('CCG characteristics'!$I$7:$I$215,$B268,S$9:S$217)</f>
        <v>1696816.1391876449</v>
      </c>
      <c r="T268" s="33">
        <f>SUMIF('CCG characteristics'!$I$7:$I$215,$B268,T$9:T$217)</f>
        <v>1777267.2093210346</v>
      </c>
      <c r="U268" s="33">
        <f>SUMIF('CCG characteristics'!$I$7:$I$215,$B268,U$9:U$217)</f>
        <v>1855994.582255678</v>
      </c>
      <c r="V268" s="33">
        <f>SUMIF('CCG characteristics'!$I$7:$I$215,$B268,V$9:V$217)</f>
        <v>1937755.3750874875</v>
      </c>
      <c r="X268" s="33">
        <f>SUMIF('CCG characteristics'!$I$7:$I$215,$B268,X$9:X$217)</f>
        <v>1577230.9027666342</v>
      </c>
      <c r="Y268" s="33">
        <f>SUMIF('CCG characteristics'!$I$7:$I$215,$B268,Y$9:Y$217)</f>
        <v>1697693.1174069564</v>
      </c>
      <c r="Z268" s="33">
        <f>SUMIF('CCG characteristics'!$I$7:$I$215,$B268,Z$9:Z$217)</f>
        <v>1778236.1510886431</v>
      </c>
      <c r="AA268" s="33">
        <f>SUMIF('CCG characteristics'!$I$7:$I$215,$B268,AA$9:AA$217)</f>
        <v>1857107.7216434821</v>
      </c>
      <c r="AB268" s="33">
        <f>SUMIF('CCG characteristics'!$I$7:$I$215,$B268,AB$9:AB$217)</f>
        <v>1939045.950934825</v>
      </c>
      <c r="AC268" s="33">
        <f>SUMIF('CCG characteristics'!$I$7:$I$215,$B268,AC$9:AC$217)</f>
        <v>2035304.4411356773</v>
      </c>
      <c r="AE268" s="29">
        <f>Baselines!L268/X268-1</f>
        <v>8.9505083866900925E-3</v>
      </c>
    </row>
    <row r="269" spans="2:31" x14ac:dyDescent="0.2">
      <c r="B269" s="91" t="s">
        <v>524</v>
      </c>
      <c r="C269" s="1"/>
      <c r="D269" s="33">
        <f>SUMIF('CCG characteristics'!$I$7:$I$215,$B269,D$9:D$217)</f>
        <v>6112153.5646358626</v>
      </c>
      <c r="E269" s="33">
        <f>SUMIF('CCG characteristics'!$I$7:$I$215,$B269,E$9:E$217)</f>
        <v>6165562.0047426345</v>
      </c>
      <c r="F269" s="33">
        <f>SUMIF('CCG characteristics'!$I$7:$I$215,$B269,F$9:F$217)</f>
        <v>6215753.6654570689</v>
      </c>
      <c r="G269" s="33">
        <f>SUMIF('CCG characteristics'!$I$7:$I$215,$B269,G$9:G$217)</f>
        <v>6265741.7447571019</v>
      </c>
      <c r="H269" s="33">
        <f>SUMIF('CCG characteristics'!$I$7:$I$215,$B269,H$9:H$217)</f>
        <v>6312912.1906080302</v>
      </c>
      <c r="I269" s="33">
        <f>SUMIF('CCG characteristics'!$I$7:$I$215,$B269,I$9:I$217)</f>
        <v>6358833.3075012323</v>
      </c>
      <c r="K269" s="33">
        <f>SUMIF('CCG characteristics'!$I$7:$I$215,$B269,K$9:K$217)</f>
        <v>6112153.5646358626</v>
      </c>
      <c r="L269" s="33">
        <f>SUMIF('CCG characteristics'!$I$7:$I$215,$B269,L$9:L$217)</f>
        <v>6164244.3090007799</v>
      </c>
      <c r="M269" s="33">
        <f>SUMIF('CCG characteristics'!$I$7:$I$215,$B269,M$9:M$217)</f>
        <v>6213279.1523695281</v>
      </c>
      <c r="N269" s="33">
        <f>SUMIF('CCG characteristics'!$I$7:$I$215,$B269,N$9:N$217)</f>
        <v>6262137.7886886913</v>
      </c>
      <c r="O269" s="33">
        <f>SUMIF('CCG characteristics'!$I$7:$I$215,$B269,O$9:O$217)</f>
        <v>6308342.3416940263</v>
      </c>
      <c r="P269" s="33">
        <f>SUMIF('CCG characteristics'!$I$7:$I$215,$B269,P$9:P$217)</f>
        <v>6353376.3788790544</v>
      </c>
      <c r="R269" s="33">
        <f>SUMIF('CCG characteristics'!$I$7:$I$215,$B269,R$9:R$217)</f>
        <v>1437761.6509709957</v>
      </c>
      <c r="S269" s="33">
        <f>SUMIF('CCG characteristics'!$I$7:$I$215,$B269,S$9:S$217)</f>
        <v>1549493.8423921454</v>
      </c>
      <c r="T269" s="33">
        <f>SUMIF('CCG characteristics'!$I$7:$I$215,$B269,T$9:T$217)</f>
        <v>1624924.6983162782</v>
      </c>
      <c r="U269" s="33">
        <f>SUMIF('CCG characteristics'!$I$7:$I$215,$B269,U$9:U$217)</f>
        <v>1698661.0672966419</v>
      </c>
      <c r="V269" s="33">
        <f>SUMIF('CCG characteristics'!$I$7:$I$215,$B269,V$9:V$217)</f>
        <v>1775200.1153391122</v>
      </c>
      <c r="X269" s="33">
        <f>SUMIF('CCG characteristics'!$I$7:$I$215,$B269,X$9:X$217)</f>
        <v>1436271.9464572759</v>
      </c>
      <c r="Y269" s="33">
        <f>SUMIF('CCG characteristics'!$I$7:$I$215,$B269,Y$9:Y$217)</f>
        <v>1548333.8708290444</v>
      </c>
      <c r="Z269" s="33">
        <f>SUMIF('CCG characteristics'!$I$7:$I$215,$B269,Z$9:Z$217)</f>
        <v>1623844.7423950711</v>
      </c>
      <c r="AA269" s="33">
        <f>SUMIF('CCG characteristics'!$I$7:$I$215,$B269,AA$9:AA$217)</f>
        <v>1697921.4990891523</v>
      </c>
      <c r="AB269" s="33">
        <f>SUMIF('CCG characteristics'!$I$7:$I$215,$B269,AB$9:AB$217)</f>
        <v>1774672.1332284773</v>
      </c>
      <c r="AC269" s="33">
        <f>SUMIF('CCG characteristics'!$I$7:$I$215,$B269,AC$9:AC$217)</f>
        <v>1864565.943206911</v>
      </c>
      <c r="AE269" s="29">
        <f>Baselines!L269/X269-1</f>
        <v>4.9846757461857738E-3</v>
      </c>
    </row>
    <row r="270" spans="2:31" x14ac:dyDescent="0.2">
      <c r="B270" s="91" t="s">
        <v>525</v>
      </c>
      <c r="C270" s="1"/>
      <c r="D270" s="33">
        <f>SUMIF('CCG characteristics'!$I$7:$I$215,$B270,D$9:D$217)</f>
        <v>7165368.1749976026</v>
      </c>
      <c r="E270" s="33">
        <f>SUMIF('CCG characteristics'!$I$7:$I$215,$B270,E$9:E$217)</f>
        <v>7216832.6466578227</v>
      </c>
      <c r="F270" s="33">
        <f>SUMIF('CCG characteristics'!$I$7:$I$215,$B270,F$9:F$217)</f>
        <v>7265493.7791686701</v>
      </c>
      <c r="G270" s="33">
        <f>SUMIF('CCG characteristics'!$I$7:$I$215,$B270,G$9:G$217)</f>
        <v>7313748.0750145381</v>
      </c>
      <c r="H270" s="33">
        <f>SUMIF('CCG characteristics'!$I$7:$I$215,$B270,H$9:H$217)</f>
        <v>7358705.6775274752</v>
      </c>
      <c r="I270" s="33">
        <f>SUMIF('CCG characteristics'!$I$7:$I$215,$B270,I$9:I$217)</f>
        <v>7402153.5408134777</v>
      </c>
      <c r="K270" s="33">
        <f>SUMIF('CCG characteristics'!$I$7:$I$215,$B270,K$9:K$217)</f>
        <v>7165368.1749976026</v>
      </c>
      <c r="L270" s="33">
        <f>SUMIF('CCG characteristics'!$I$7:$I$215,$B270,L$9:L$217)</f>
        <v>7215290.2747473866</v>
      </c>
      <c r="M270" s="33">
        <f>SUMIF('CCG characteristics'!$I$7:$I$215,$B270,M$9:M$217)</f>
        <v>7262601.3609018549</v>
      </c>
      <c r="N270" s="33">
        <f>SUMIF('CCG characteristics'!$I$7:$I$215,$B270,N$9:N$217)</f>
        <v>7309541.3221939597</v>
      </c>
      <c r="O270" s="33">
        <f>SUMIF('CCG characteristics'!$I$7:$I$215,$B270,O$9:O$217)</f>
        <v>7353378.7900097081</v>
      </c>
      <c r="P270" s="33">
        <f>SUMIF('CCG characteristics'!$I$7:$I$215,$B270,P$9:P$217)</f>
        <v>7395801.2712116046</v>
      </c>
      <c r="R270" s="33">
        <f>SUMIF('CCG characteristics'!$I$7:$I$215,$B270,R$9:R$217)</f>
        <v>1682909.8811849931</v>
      </c>
      <c r="S270" s="33">
        <f>SUMIF('CCG characteristics'!$I$7:$I$215,$B270,S$9:S$217)</f>
        <v>1811178.2542676518</v>
      </c>
      <c r="T270" s="33">
        <f>SUMIF('CCG characteristics'!$I$7:$I$215,$B270,T$9:T$217)</f>
        <v>1896709.1796112584</v>
      </c>
      <c r="U270" s="33">
        <f>SUMIF('CCG characteristics'!$I$7:$I$215,$B270,U$9:U$217)</f>
        <v>1980060.3054018943</v>
      </c>
      <c r="V270" s="33">
        <f>SUMIF('CCG characteristics'!$I$7:$I$215,$B270,V$9:V$217)</f>
        <v>2066464.5830405513</v>
      </c>
      <c r="X270" s="33">
        <f>SUMIF('CCG characteristics'!$I$7:$I$215,$B270,X$9:X$217)</f>
        <v>1683762.8811114384</v>
      </c>
      <c r="Y270" s="33">
        <f>SUMIF('CCG characteristics'!$I$7:$I$215,$B270,Y$9:Y$217)</f>
        <v>1812335.4234909783</v>
      </c>
      <c r="Z270" s="33">
        <f>SUMIF('CCG characteristics'!$I$7:$I$215,$B270,Z$9:Z$217)</f>
        <v>1898085.8169738268</v>
      </c>
      <c r="AA270" s="33">
        <f>SUMIF('CCG characteristics'!$I$7:$I$215,$B270,AA$9:AA$217)</f>
        <v>1981915.4062454081</v>
      </c>
      <c r="AB270" s="33">
        <f>SUMIF('CCG characteristics'!$I$7:$I$215,$B270,AB$9:AB$217)</f>
        <v>2068663.3218131908</v>
      </c>
      <c r="AC270" s="33">
        <f>SUMIF('CCG characteristics'!$I$7:$I$215,$B270,AC$9:AC$217)</f>
        <v>2170493.0340457084</v>
      </c>
      <c r="AE270" s="29">
        <f>Baselines!L270/X270-1</f>
        <v>4.5252810755418205E-2</v>
      </c>
    </row>
    <row r="271" spans="2:31" x14ac:dyDescent="0.2">
      <c r="B271" s="91"/>
      <c r="C271" s="1"/>
      <c r="D271" s="1"/>
      <c r="E271" s="1"/>
      <c r="F271" s="1"/>
      <c r="G271" s="1"/>
      <c r="H271" s="1"/>
      <c r="I271" s="1"/>
      <c r="K271" s="1"/>
      <c r="L271" s="1"/>
      <c r="M271" s="1"/>
      <c r="N271" s="1"/>
      <c r="O271" s="1"/>
      <c r="P271" s="1"/>
      <c r="R271" s="1"/>
      <c r="S271" s="1"/>
      <c r="T271" s="1"/>
      <c r="U271" s="1"/>
      <c r="V271" s="1"/>
      <c r="X271" s="1"/>
      <c r="Y271" s="1"/>
      <c r="Z271" s="1"/>
      <c r="AA271" s="1"/>
      <c r="AB271" s="1"/>
      <c r="AC271" s="1"/>
    </row>
    <row r="272" spans="2:31" x14ac:dyDescent="0.2">
      <c r="B272" s="91" t="s">
        <v>458</v>
      </c>
      <c r="C272" s="1"/>
      <c r="D272" s="34">
        <f t="shared" ref="D272:I272" si="19">SUM(D261:D270)</f>
        <v>57329178.999999985</v>
      </c>
      <c r="E272" s="34">
        <f t="shared" si="19"/>
        <v>57770206.125736557</v>
      </c>
      <c r="F272" s="34">
        <f t="shared" si="19"/>
        <v>58196893.349137373</v>
      </c>
      <c r="G272" s="34">
        <f t="shared" si="19"/>
        <v>58625932.19375208</v>
      </c>
      <c r="H272" s="34">
        <f t="shared" si="19"/>
        <v>59041569.487462014</v>
      </c>
      <c r="I272" s="34">
        <f t="shared" si="19"/>
        <v>59453359.207801439</v>
      </c>
      <c r="K272" s="34">
        <f t="shared" ref="K272:P272" si="20">SUM(K261:K270)</f>
        <v>57329178.999999985</v>
      </c>
      <c r="L272" s="34">
        <f t="shared" si="20"/>
        <v>57757859.553832926</v>
      </c>
      <c r="M272" s="34">
        <f t="shared" si="20"/>
        <v>58173724.964095511</v>
      </c>
      <c r="N272" s="34">
        <f t="shared" si="20"/>
        <v>58592211.479955874</v>
      </c>
      <c r="O272" s="34">
        <f t="shared" si="20"/>
        <v>58998829.933345489</v>
      </c>
      <c r="P272" s="34">
        <f t="shared" si="20"/>
        <v>59402338.411712497</v>
      </c>
      <c r="R272" s="34">
        <f t="shared" ref="R272:V272" si="21">SUM(R261:R270)</f>
        <v>13471567.859082922</v>
      </c>
      <c r="S272" s="34">
        <f t="shared" si="21"/>
        <v>14507609.655121325</v>
      </c>
      <c r="T272" s="34">
        <f t="shared" si="21"/>
        <v>15203742.67949279</v>
      </c>
      <c r="U272" s="34">
        <f t="shared" si="21"/>
        <v>15886743.298861165</v>
      </c>
      <c r="V272" s="34">
        <f t="shared" si="21"/>
        <v>16597637.494048484</v>
      </c>
      <c r="X272" s="34">
        <f t="shared" ref="X272:AC272" si="22">SUM(X261:X270)</f>
        <v>13471567.859082919</v>
      </c>
      <c r="Y272" s="34">
        <f t="shared" si="22"/>
        <v>14507609.655121334</v>
      </c>
      <c r="Z272" s="34">
        <f t="shared" si="22"/>
        <v>15203742.67949279</v>
      </c>
      <c r="AA272" s="34">
        <f t="shared" si="22"/>
        <v>15886743.298861159</v>
      </c>
      <c r="AB272" s="34">
        <f t="shared" si="22"/>
        <v>16597637.494048487</v>
      </c>
      <c r="AC272" s="34">
        <f t="shared" si="22"/>
        <v>17433183.640361074</v>
      </c>
      <c r="AE272" s="29">
        <f>Baselines!L272/X272-1</f>
        <v>0</v>
      </c>
    </row>
    <row r="273" spans="2:31" x14ac:dyDescent="0.2">
      <c r="B273" s="91"/>
      <c r="C273" s="1"/>
      <c r="D273" s="1"/>
      <c r="E273" s="1"/>
      <c r="F273" s="1"/>
      <c r="G273" s="1"/>
      <c r="H273" s="1"/>
      <c r="I273" s="1"/>
      <c r="K273" s="1"/>
      <c r="L273" s="1"/>
      <c r="M273" s="1"/>
      <c r="N273" s="1"/>
      <c r="O273" s="1"/>
      <c r="P273" s="1"/>
      <c r="R273" s="1"/>
      <c r="S273" s="1"/>
      <c r="T273" s="1"/>
      <c r="U273" s="1"/>
      <c r="V273" s="1"/>
      <c r="X273" s="1"/>
      <c r="Y273" s="1"/>
      <c r="Z273" s="1"/>
      <c r="AA273" s="1"/>
      <c r="AB273" s="1"/>
      <c r="AC273" s="1"/>
    </row>
    <row r="274" spans="2:31" x14ac:dyDescent="0.2">
      <c r="B274" s="40" t="s">
        <v>491</v>
      </c>
      <c r="C274" s="1"/>
      <c r="D274" s="1"/>
      <c r="E274" s="1"/>
      <c r="F274" s="1"/>
      <c r="G274" s="1"/>
      <c r="H274" s="1"/>
      <c r="I274" s="1"/>
      <c r="K274" s="1"/>
      <c r="L274" s="1"/>
      <c r="M274" s="1"/>
      <c r="N274" s="1"/>
      <c r="O274" s="1"/>
      <c r="P274" s="1"/>
      <c r="R274" s="1"/>
      <c r="S274" s="1"/>
      <c r="T274" s="1"/>
      <c r="U274" s="1"/>
      <c r="V274" s="1"/>
      <c r="X274" s="1"/>
      <c r="Y274" s="1"/>
      <c r="Z274" s="1"/>
      <c r="AA274" s="1"/>
      <c r="AB274" s="1"/>
      <c r="AC274" s="1"/>
    </row>
    <row r="275" spans="2:31" x14ac:dyDescent="0.2">
      <c r="B275" s="91" t="s">
        <v>526</v>
      </c>
      <c r="C275" s="1"/>
      <c r="D275" s="33">
        <f>SUMIF('CCG characteristics'!$K$7:$K$215,$B275,D$9:D$217)</f>
        <v>7195920.8007094469</v>
      </c>
      <c r="E275" s="33">
        <f>SUMIF('CCG characteristics'!$K$7:$K$215,$B275,E$9:E$217)</f>
        <v>7290492.8927383786</v>
      </c>
      <c r="F275" s="33">
        <f>SUMIF('CCG characteristics'!$K$7:$K$215,$B275,F$9:F$217)</f>
        <v>7378191.1713131834</v>
      </c>
      <c r="G275" s="33">
        <f>SUMIF('CCG characteristics'!$K$7:$K$215,$B275,G$9:G$217)</f>
        <v>7465452.2848797562</v>
      </c>
      <c r="H275" s="33">
        <f>SUMIF('CCG characteristics'!$K$7:$K$215,$B275,H$9:H$217)</f>
        <v>7546281.3578023026</v>
      </c>
      <c r="I275" s="33">
        <f>SUMIF('CCG characteristics'!$K$7:$K$215,$B275,I$9:I$217)</f>
        <v>7624456.6294280402</v>
      </c>
      <c r="K275" s="33">
        <f>SUMIF('CCG characteristics'!$K$7:$K$215,$B275,K$9:K$217)</f>
        <v>7195920.8007094469</v>
      </c>
      <c r="L275" s="33">
        <f>SUMIF('CCG characteristics'!$K$7:$K$215,$B275,L$9:L$217)</f>
        <v>7288934.7782577565</v>
      </c>
      <c r="M275" s="33">
        <f>SUMIF('CCG characteristics'!$K$7:$K$215,$B275,M$9:M$217)</f>
        <v>7375253.8878237717</v>
      </c>
      <c r="N275" s="33">
        <f>SUMIF('CCG characteristics'!$K$7:$K$215,$B275,N$9:N$217)</f>
        <v>7461158.2741845287</v>
      </c>
      <c r="O275" s="33">
        <f>SUMIF('CCG characteristics'!$K$7:$K$215,$B275,O$9:O$217)</f>
        <v>7540818.6862766286</v>
      </c>
      <c r="P275" s="33">
        <f>SUMIF('CCG characteristics'!$K$7:$K$215,$B275,P$9:P$217)</f>
        <v>7617913.5870808549</v>
      </c>
      <c r="R275" s="33">
        <f>SUMIF('CCG characteristics'!$K$7:$K$215,$B275,R$9:R$217)</f>
        <v>1700086.8841790827</v>
      </c>
      <c r="S275" s="33">
        <f>SUMIF('CCG characteristics'!$K$7:$K$215,$B275,S$9:S$217)</f>
        <v>1839272.0180459714</v>
      </c>
      <c r="T275" s="33">
        <f>SUMIF('CCG characteristics'!$K$7:$K$215,$B275,T$9:T$217)</f>
        <v>1936051.3560829931</v>
      </c>
      <c r="U275" s="33">
        <f>SUMIF('CCG characteristics'!$K$7:$K$215,$B275,U$9:U$217)</f>
        <v>2030532.6540793509</v>
      </c>
      <c r="V275" s="33">
        <f>SUMIF('CCG characteristics'!$K$7:$K$215,$B275,V$9:V$217)</f>
        <v>2128525.0978339305</v>
      </c>
      <c r="X275" s="33">
        <f>SUMIF('CCG characteristics'!$K$7:$K$215,$B275,X$9:X$217)</f>
        <v>1690942.3275596465</v>
      </c>
      <c r="Y275" s="33">
        <f>SUMIF('CCG characteristics'!$K$7:$K$215,$B275,Y$9:Y$217)</f>
        <v>1830833.4377599773</v>
      </c>
      <c r="Z275" s="33">
        <f>SUMIF('CCG characteristics'!$K$7:$K$215,$B275,Z$9:Z$217)</f>
        <v>1927527.6316860975</v>
      </c>
      <c r="AA275" s="33">
        <f>SUMIF('CCG characteristics'!$K$7:$K$215,$B275,AA$9:AA$217)</f>
        <v>2023024.9587813108</v>
      </c>
      <c r="AB275" s="33">
        <f>SUMIF('CCG characteristics'!$K$7:$K$215,$B275,AB$9:AB$217)</f>
        <v>2121394.1887418255</v>
      </c>
      <c r="AC275" s="33">
        <f>SUMIF('CCG characteristics'!$K$7:$K$215,$B275,AC$9:AC$217)</f>
        <v>2235677.75395517</v>
      </c>
      <c r="AE275" s="29">
        <f>Baselines!L275/X275-1</f>
        <v>9.342353563951411E-3</v>
      </c>
    </row>
    <row r="276" spans="2:31" x14ac:dyDescent="0.2">
      <c r="B276" s="91" t="s">
        <v>527</v>
      </c>
      <c r="C276" s="1"/>
      <c r="D276" s="33">
        <f>SUMIF('CCG characteristics'!$K$7:$K$215,$B276,D$9:D$217)</f>
        <v>7046090.8316913927</v>
      </c>
      <c r="E276" s="33">
        <f>SUMIF('CCG characteristics'!$K$7:$K$215,$B276,E$9:E$217)</f>
        <v>7124103.9480032986</v>
      </c>
      <c r="F276" s="33">
        <f>SUMIF('CCG characteristics'!$K$7:$K$215,$B276,F$9:F$217)</f>
        <v>7198276.4502999121</v>
      </c>
      <c r="G276" s="33">
        <f>SUMIF('CCG characteristics'!$K$7:$K$215,$B276,G$9:G$217)</f>
        <v>7271803.4794183671</v>
      </c>
      <c r="H276" s="33">
        <f>SUMIF('CCG characteristics'!$K$7:$K$215,$B276,H$9:H$217)</f>
        <v>7341468.0710517457</v>
      </c>
      <c r="I276" s="33">
        <f>SUMIF('CCG characteristics'!$K$7:$K$215,$B276,I$9:I$217)</f>
        <v>7409342.4624081943</v>
      </c>
      <c r="K276" s="33">
        <f>SUMIF('CCG characteristics'!$K$7:$K$215,$B276,K$9:K$217)</f>
        <v>7046090.8316913927</v>
      </c>
      <c r="L276" s="33">
        <f>SUMIF('CCG characteristics'!$K$7:$K$215,$B276,L$9:L$217)</f>
        <v>7122581.3939474663</v>
      </c>
      <c r="M276" s="33">
        <f>SUMIF('CCG characteristics'!$K$7:$K$215,$B276,M$9:M$217)</f>
        <v>7195410.7914847964</v>
      </c>
      <c r="N276" s="33">
        <f>SUMIF('CCG characteristics'!$K$7:$K$215,$B276,N$9:N$217)</f>
        <v>7267620.852469231</v>
      </c>
      <c r="O276" s="33">
        <f>SUMIF('CCG characteristics'!$K$7:$K$215,$B276,O$9:O$217)</f>
        <v>7336153.6616510255</v>
      </c>
      <c r="P276" s="33">
        <f>SUMIF('CCG characteristics'!$K$7:$K$215,$B276,P$9:P$217)</f>
        <v>7402984.0235249279</v>
      </c>
      <c r="R276" s="33">
        <f>SUMIF('CCG characteristics'!$K$7:$K$215,$B276,R$9:R$217)</f>
        <v>1661286.2616727136</v>
      </c>
      <c r="S276" s="33">
        <f>SUMIF('CCG characteristics'!$K$7:$K$215,$B276,S$9:S$217)</f>
        <v>1794421.9857940474</v>
      </c>
      <c r="T276" s="33">
        <f>SUMIF('CCG characteristics'!$K$7:$K$215,$B276,T$9:T$217)</f>
        <v>1885831.4875324012</v>
      </c>
      <c r="U276" s="33">
        <f>SUMIF('CCG characteristics'!$K$7:$K$215,$B276,U$9:U$217)</f>
        <v>1975422.0576123463</v>
      </c>
      <c r="V276" s="33">
        <f>SUMIF('CCG characteristics'!$K$7:$K$215,$B276,V$9:V$217)</f>
        <v>2068471.5195062468</v>
      </c>
      <c r="X276" s="33">
        <f>SUMIF('CCG characteristics'!$K$7:$K$215,$B276,X$9:X$217)</f>
        <v>1655734.3474322667</v>
      </c>
      <c r="Y276" s="33">
        <f>SUMIF('CCG characteristics'!$K$7:$K$215,$B276,Y$9:Y$217)</f>
        <v>1789048.8220726068</v>
      </c>
      <c r="Z276" s="33">
        <f>SUMIF('CCG characteristics'!$K$7:$K$215,$B276,Z$9:Z$217)</f>
        <v>1880525.515849289</v>
      </c>
      <c r="AA276" s="33">
        <f>SUMIF('CCG characteristics'!$K$7:$K$215,$B276,AA$9:AA$217)</f>
        <v>1970549.0535397718</v>
      </c>
      <c r="AB276" s="33">
        <f>SUMIF('CCG characteristics'!$K$7:$K$215,$B276,AB$9:AB$217)</f>
        <v>2063817.5234031407</v>
      </c>
      <c r="AC276" s="33">
        <f>SUMIF('CCG characteristics'!$K$7:$K$215,$B276,AC$9:AC$217)</f>
        <v>2172601.0022413959</v>
      </c>
      <c r="AE276" s="29">
        <f>Baselines!L276/X276-1</f>
        <v>1.1923395045690732E-2</v>
      </c>
    </row>
    <row r="277" spans="2:31" x14ac:dyDescent="0.2">
      <c r="B277" s="91" t="s">
        <v>528</v>
      </c>
      <c r="C277" s="1"/>
      <c r="D277" s="33">
        <f>SUMIF('CCG characteristics'!$K$7:$K$215,$B277,D$9:D$217)</f>
        <v>5901799.8942416459</v>
      </c>
      <c r="E277" s="33">
        <f>SUMIF('CCG characteristics'!$K$7:$K$215,$B277,E$9:E$217)</f>
        <v>5945634.1762185916</v>
      </c>
      <c r="F277" s="33">
        <f>SUMIF('CCG characteristics'!$K$7:$K$215,$B277,F$9:F$217)</f>
        <v>5987765.1386257373</v>
      </c>
      <c r="G277" s="33">
        <f>SUMIF('CCG characteristics'!$K$7:$K$215,$B277,G$9:G$217)</f>
        <v>6029795.7823509378</v>
      </c>
      <c r="H277" s="33">
        <f>SUMIF('CCG characteristics'!$K$7:$K$215,$B277,H$9:H$217)</f>
        <v>6070199.7768799551</v>
      </c>
      <c r="I277" s="33">
        <f>SUMIF('CCG characteristics'!$K$7:$K$215,$B277,I$9:I$217)</f>
        <v>6109802.4556100499</v>
      </c>
      <c r="K277" s="33">
        <f>SUMIF('CCG characteristics'!$K$7:$K$215,$B277,K$9:K$217)</f>
        <v>5901799.8942416459</v>
      </c>
      <c r="L277" s="33">
        <f>SUMIF('CCG characteristics'!$K$7:$K$215,$B277,L$9:L$217)</f>
        <v>5944363.483160831</v>
      </c>
      <c r="M277" s="33">
        <f>SUMIF('CCG characteristics'!$K$7:$K$215,$B277,M$9:M$217)</f>
        <v>5985381.3885612851</v>
      </c>
      <c r="N277" s="33">
        <f>SUMIF('CCG characteristics'!$K$7:$K$215,$B277,N$9:N$217)</f>
        <v>6026327.5386878029</v>
      </c>
      <c r="O277" s="33">
        <f>SUMIF('CCG characteristics'!$K$7:$K$215,$B277,O$9:O$217)</f>
        <v>6065805.6248593666</v>
      </c>
      <c r="P277" s="33">
        <f>SUMIF('CCG characteristics'!$K$7:$K$215,$B277,P$9:P$217)</f>
        <v>6104559.2365659969</v>
      </c>
      <c r="R277" s="33">
        <f>SUMIF('CCG characteristics'!$K$7:$K$215,$B277,R$9:R$217)</f>
        <v>1386476.1724387934</v>
      </c>
      <c r="S277" s="33">
        <f>SUMIF('CCG characteristics'!$K$7:$K$215,$B277,S$9:S$217)</f>
        <v>1492659.7338552473</v>
      </c>
      <c r="T277" s="33">
        <f>SUMIF('CCG characteristics'!$K$7:$K$215,$B277,T$9:T$217)</f>
        <v>1563735.7062703501</v>
      </c>
      <c r="U277" s="33">
        <f>SUMIF('CCG characteristics'!$K$7:$K$215,$B277,U$9:U$217)</f>
        <v>1633352.6778717339</v>
      </c>
      <c r="V277" s="33">
        <f>SUMIF('CCG characteristics'!$K$7:$K$215,$B277,V$9:V$217)</f>
        <v>1705677.9914490713</v>
      </c>
      <c r="X277" s="33">
        <f>SUMIF('CCG characteristics'!$K$7:$K$215,$B277,X$9:X$217)</f>
        <v>1386841.7296889029</v>
      </c>
      <c r="Y277" s="33">
        <f>SUMIF('CCG characteristics'!$K$7:$K$215,$B277,Y$9:Y$217)</f>
        <v>1493104.241189488</v>
      </c>
      <c r="Z277" s="33">
        <f>SUMIF('CCG characteristics'!$K$7:$K$215,$B277,Z$9:Z$217)</f>
        <v>1564283.5064537434</v>
      </c>
      <c r="AA277" s="33">
        <f>SUMIF('CCG characteristics'!$K$7:$K$215,$B277,AA$9:AA$217)</f>
        <v>1633983.7023346133</v>
      </c>
      <c r="AB277" s="33">
        <f>SUMIF('CCG characteristics'!$K$7:$K$215,$B277,AB$9:AB$217)</f>
        <v>1706441.3478117788</v>
      </c>
      <c r="AC277" s="33">
        <f>SUMIF('CCG characteristics'!$K$7:$K$215,$B277,AC$9:AC$217)</f>
        <v>1791543.9873244779</v>
      </c>
      <c r="AE277" s="29">
        <f>Baselines!L277/X277-1</f>
        <v>3.3306570753002251E-2</v>
      </c>
    </row>
    <row r="278" spans="2:31" x14ac:dyDescent="0.2">
      <c r="B278" s="91" t="s">
        <v>529</v>
      </c>
      <c r="C278" s="1"/>
      <c r="D278" s="33">
        <f>SUMIF('CCG characteristics'!$K$7:$K$215,$B278,D$9:D$217)</f>
        <v>7399950.3648489257</v>
      </c>
      <c r="E278" s="33">
        <f>SUMIF('CCG characteristics'!$K$7:$K$215,$B278,E$9:E$217)</f>
        <v>7453628.2359073777</v>
      </c>
      <c r="F278" s="33">
        <f>SUMIF('CCG characteristics'!$K$7:$K$215,$B278,F$9:F$217)</f>
        <v>7505735.4429314602</v>
      </c>
      <c r="G278" s="33">
        <f>SUMIF('CCG characteristics'!$K$7:$K$215,$B278,G$9:G$217)</f>
        <v>7558573.3304257495</v>
      </c>
      <c r="H278" s="33">
        <f>SUMIF('CCG characteristics'!$K$7:$K$215,$B278,H$9:H$217)</f>
        <v>7609882.4428959703</v>
      </c>
      <c r="I278" s="33">
        <f>SUMIF('CCG characteristics'!$K$7:$K$215,$B278,I$9:I$217)</f>
        <v>7660630.7814333746</v>
      </c>
      <c r="K278" s="33">
        <f>SUMIF('CCG characteristics'!$K$7:$K$215,$B278,K$9:K$217)</f>
        <v>7399950.3648489257</v>
      </c>
      <c r="L278" s="33">
        <f>SUMIF('CCG characteristics'!$K$7:$K$215,$B278,L$9:L$217)</f>
        <v>7452035.2563573755</v>
      </c>
      <c r="M278" s="33">
        <f>SUMIF('CCG characteristics'!$K$7:$K$215,$B278,M$9:M$217)</f>
        <v>7502747.383625254</v>
      </c>
      <c r="N278" s="33">
        <f>SUMIF('CCG characteristics'!$K$7:$K$215,$B278,N$9:N$217)</f>
        <v>7554225.7579702614</v>
      </c>
      <c r="O278" s="33">
        <f>SUMIF('CCG characteristics'!$K$7:$K$215,$B278,O$9:O$217)</f>
        <v>7604373.731232103</v>
      </c>
      <c r="P278" s="33">
        <f>SUMIF('CCG characteristics'!$K$7:$K$215,$B278,P$9:P$217)</f>
        <v>7654056.6956925495</v>
      </c>
      <c r="R278" s="33">
        <f>SUMIF('CCG characteristics'!$K$7:$K$215,$B278,R$9:R$217)</f>
        <v>1738128.7918179904</v>
      </c>
      <c r="S278" s="33">
        <f>SUMIF('CCG characteristics'!$K$7:$K$215,$B278,S$9:S$217)</f>
        <v>1871066.8854332038</v>
      </c>
      <c r="T278" s="33">
        <f>SUMIF('CCG characteristics'!$K$7:$K$215,$B278,T$9:T$217)</f>
        <v>1960200.8810721661</v>
      </c>
      <c r="U278" s="33">
        <f>SUMIF('CCG characteristics'!$K$7:$K$215,$B278,U$9:U$217)</f>
        <v>2047646.2593100972</v>
      </c>
      <c r="V278" s="33">
        <f>SUMIF('CCG characteristics'!$K$7:$K$215,$B278,V$9:V$217)</f>
        <v>2138623.86213656</v>
      </c>
      <c r="X278" s="33">
        <f>SUMIF('CCG characteristics'!$K$7:$K$215,$B278,X$9:X$217)</f>
        <v>1738886.4664171748</v>
      </c>
      <c r="Y278" s="33">
        <f>SUMIF('CCG characteristics'!$K$7:$K$215,$B278,Y$9:Y$217)</f>
        <v>1871800.9890008187</v>
      </c>
      <c r="Z278" s="33">
        <f>SUMIF('CCG characteristics'!$K$7:$K$215,$B278,Z$9:Z$217)</f>
        <v>1960848.1437329208</v>
      </c>
      <c r="AA278" s="33">
        <f>SUMIF('CCG characteristics'!$K$7:$K$215,$B278,AA$9:AA$217)</f>
        <v>2048259.3574672285</v>
      </c>
      <c r="AB278" s="33">
        <f>SUMIF('CCG characteristics'!$K$7:$K$215,$B278,AB$9:AB$217)</f>
        <v>2139273.5873380471</v>
      </c>
      <c r="AC278" s="33">
        <f>SUMIF('CCG characteristics'!$K$7:$K$215,$B278,AC$9:AC$217)</f>
        <v>2246284.9028757066</v>
      </c>
      <c r="AE278" s="29">
        <f>Baselines!L278/X278-1</f>
        <v>1.4304504740860757E-3</v>
      </c>
    </row>
    <row r="279" spans="2:31" x14ac:dyDescent="0.2">
      <c r="B279" s="91" t="s">
        <v>530</v>
      </c>
      <c r="C279" s="1"/>
      <c r="D279" s="33">
        <f>SUMIF('CCG characteristics'!$K$7:$K$215,$B279,D$9:D$217)</f>
        <v>5134502.1778941946</v>
      </c>
      <c r="E279" s="33">
        <f>SUMIF('CCG characteristics'!$K$7:$K$215,$B279,E$9:E$217)</f>
        <v>5171839.151062808</v>
      </c>
      <c r="F279" s="33">
        <f>SUMIF('CCG characteristics'!$K$7:$K$215,$B279,F$9:F$217)</f>
        <v>5209029.0130214086</v>
      </c>
      <c r="G279" s="33">
        <f>SUMIF('CCG characteristics'!$K$7:$K$215,$B279,G$9:G$217)</f>
        <v>5246563.5495675402</v>
      </c>
      <c r="H279" s="33">
        <f>SUMIF('CCG characteristics'!$K$7:$K$215,$B279,H$9:H$217)</f>
        <v>5284088.361991819</v>
      </c>
      <c r="I279" s="33">
        <f>SUMIF('CCG characteristics'!$K$7:$K$215,$B279,I$9:I$217)</f>
        <v>5321646.9955725037</v>
      </c>
      <c r="K279" s="33">
        <f>SUMIF('CCG characteristics'!$K$7:$K$215,$B279,K$9:K$217)</f>
        <v>5134502.1778941946</v>
      </c>
      <c r="L279" s="33">
        <f>SUMIF('CCG characteristics'!$K$7:$K$215,$B279,L$9:L$217)</f>
        <v>5170733.8324524909</v>
      </c>
      <c r="M279" s="33">
        <f>SUMIF('CCG characteristics'!$K$7:$K$215,$B279,M$9:M$217)</f>
        <v>5206955.2805088507</v>
      </c>
      <c r="N279" s="33">
        <f>SUMIF('CCG characteristics'!$K$7:$K$215,$B279,N$9:N$217)</f>
        <v>5243545.8087615799</v>
      </c>
      <c r="O279" s="33">
        <f>SUMIF('CCG characteristics'!$K$7:$K$215,$B279,O$9:O$217)</f>
        <v>5280263.2675293181</v>
      </c>
      <c r="P279" s="33">
        <f>SUMIF('CCG characteristics'!$K$7:$K$215,$B279,P$9:P$217)</f>
        <v>5317080.1440129569</v>
      </c>
      <c r="R279" s="33">
        <f>SUMIF('CCG characteristics'!$K$7:$K$215,$B279,R$9:R$217)</f>
        <v>1206033.1224742732</v>
      </c>
      <c r="S279" s="33">
        <f>SUMIF('CCG characteristics'!$K$7:$K$215,$B279,S$9:S$217)</f>
        <v>1298532.5376347883</v>
      </c>
      <c r="T279" s="33">
        <f>SUMIF('CCG characteristics'!$K$7:$K$215,$B279,T$9:T$217)</f>
        <v>1360616.354817335</v>
      </c>
      <c r="U279" s="33">
        <f>SUMIF('CCG characteristics'!$K$7:$K$215,$B279,U$9:U$217)</f>
        <v>1421827.9782228798</v>
      </c>
      <c r="V279" s="33">
        <f>SUMIF('CCG characteristics'!$K$7:$K$215,$B279,V$9:V$217)</f>
        <v>1485648.0589277528</v>
      </c>
      <c r="X279" s="33">
        <f>SUMIF('CCG characteristics'!$K$7:$K$215,$B279,X$9:X$217)</f>
        <v>1206537.3291340992</v>
      </c>
      <c r="Y279" s="33">
        <f>SUMIF('CCG characteristics'!$K$7:$K$215,$B279,Y$9:Y$217)</f>
        <v>1298784.0728729386</v>
      </c>
      <c r="Z279" s="33">
        <f>SUMIF('CCG characteristics'!$K$7:$K$215,$B279,Z$9:Z$217)</f>
        <v>1360841.3124197063</v>
      </c>
      <c r="AA279" s="33">
        <f>SUMIF('CCG characteristics'!$K$7:$K$215,$B279,AA$9:AA$217)</f>
        <v>1421739.5816867582</v>
      </c>
      <c r="AB279" s="33">
        <f>SUMIF('CCG characteristics'!$K$7:$K$215,$B279,AB$9:AB$217)</f>
        <v>1485451.4180468256</v>
      </c>
      <c r="AC279" s="33">
        <f>SUMIF('CCG characteristics'!$K$7:$K$215,$B279,AC$9:AC$217)</f>
        <v>1560437.4686168705</v>
      </c>
      <c r="AE279" s="29">
        <f>Baselines!L279/X279-1</f>
        <v>-1.4549255807280725E-2</v>
      </c>
    </row>
    <row r="280" spans="2:31" x14ac:dyDescent="0.2">
      <c r="B280" s="91" t="s">
        <v>531</v>
      </c>
      <c r="C280" s="1"/>
      <c r="D280" s="33">
        <f>SUMIF('CCG characteristics'!$K$7:$K$215,$B280,D$9:D$217)</f>
        <v>4700087.4650908113</v>
      </c>
      <c r="E280" s="33">
        <f>SUMIF('CCG characteristics'!$K$7:$K$215,$B280,E$9:E$217)</f>
        <v>4728263.6419099253</v>
      </c>
      <c r="F280" s="33">
        <f>SUMIF('CCG characteristics'!$K$7:$K$215,$B280,F$9:F$217)</f>
        <v>4756105.2171295565</v>
      </c>
      <c r="G280" s="33">
        <f>SUMIF('CCG characteristics'!$K$7:$K$215,$B280,G$9:G$217)</f>
        <v>4784070.2016375586</v>
      </c>
      <c r="H280" s="33">
        <f>SUMIF('CCG characteristics'!$K$7:$K$215,$B280,H$9:H$217)</f>
        <v>4811858.8177650394</v>
      </c>
      <c r="I280" s="33">
        <f>SUMIF('CCG characteristics'!$K$7:$K$215,$B280,I$9:I$217)</f>
        <v>4839688.5282702819</v>
      </c>
      <c r="K280" s="33">
        <f>SUMIF('CCG characteristics'!$K$7:$K$215,$B280,K$9:K$217)</f>
        <v>4700087.4650908113</v>
      </c>
      <c r="L280" s="33">
        <f>SUMIF('CCG characteristics'!$K$7:$K$215,$B280,L$9:L$217)</f>
        <v>4727253.1236696551</v>
      </c>
      <c r="M280" s="33">
        <f>SUMIF('CCG characteristics'!$K$7:$K$215,$B280,M$9:M$217)</f>
        <v>4754211.7951506721</v>
      </c>
      <c r="N280" s="33">
        <f>SUMIF('CCG characteristics'!$K$7:$K$215,$B280,N$9:N$217)</f>
        <v>4781318.4797286056</v>
      </c>
      <c r="O280" s="33">
        <f>SUMIF('CCG characteristics'!$K$7:$K$215,$B280,O$9:O$217)</f>
        <v>4808375.5651664343</v>
      </c>
      <c r="P280" s="33">
        <f>SUMIF('CCG characteristics'!$K$7:$K$215,$B280,P$9:P$217)</f>
        <v>4835535.2766319374</v>
      </c>
      <c r="R280" s="33">
        <f>SUMIF('CCG characteristics'!$K$7:$K$215,$B280,R$9:R$217)</f>
        <v>1102594.7245018936</v>
      </c>
      <c r="S280" s="33">
        <f>SUMIF('CCG characteristics'!$K$7:$K$215,$B280,S$9:S$217)</f>
        <v>1185625.4517720647</v>
      </c>
      <c r="T280" s="33">
        <f>SUMIF('CCG characteristics'!$K$7:$K$215,$B280,T$9:T$217)</f>
        <v>1240675.7485056804</v>
      </c>
      <c r="U280" s="33">
        <f>SUMIF('CCG characteristics'!$K$7:$K$215,$B280,U$9:U$217)</f>
        <v>1294761.7499299108</v>
      </c>
      <c r="V280" s="33">
        <f>SUMIF('CCG characteristics'!$K$7:$K$215,$B280,V$9:V$217)</f>
        <v>1351099.36337785</v>
      </c>
      <c r="X280" s="33">
        <f>SUMIF('CCG characteristics'!$K$7:$K$215,$B280,X$9:X$217)</f>
        <v>1104455.8518724979</v>
      </c>
      <c r="Y280" s="33">
        <f>SUMIF('CCG characteristics'!$K$7:$K$215,$B280,Y$9:Y$217)</f>
        <v>1187390.6614429101</v>
      </c>
      <c r="Z280" s="33">
        <f>SUMIF('CCG characteristics'!$K$7:$K$215,$B280,Z$9:Z$217)</f>
        <v>1242516.493862001</v>
      </c>
      <c r="AA280" s="33">
        <f>SUMIF('CCG characteristics'!$K$7:$K$215,$B280,AA$9:AA$217)</f>
        <v>1296410.8607427264</v>
      </c>
      <c r="AB280" s="33">
        <f>SUMIF('CCG characteristics'!$K$7:$K$215,$B280,AB$9:AB$217)</f>
        <v>1352699.2765116952</v>
      </c>
      <c r="AC280" s="33">
        <f>SUMIF('CCG characteristics'!$K$7:$K$215,$B280,AC$9:AC$217)</f>
        <v>1419115.4208896828</v>
      </c>
      <c r="AE280" s="29">
        <f>Baselines!L280/X280-1</f>
        <v>-6.9832230218050961E-3</v>
      </c>
    </row>
    <row r="281" spans="2:31" x14ac:dyDescent="0.2">
      <c r="B281" s="91" t="s">
        <v>532</v>
      </c>
      <c r="C281" s="1"/>
      <c r="D281" s="33">
        <f>SUMIF('CCG characteristics'!$K$7:$K$215,$B281,D$9:D$217)</f>
        <v>4450707.7663976066</v>
      </c>
      <c r="E281" s="33">
        <f>SUMIF('CCG characteristics'!$K$7:$K$215,$B281,E$9:E$217)</f>
        <v>4475862.9338122122</v>
      </c>
      <c r="F281" s="33">
        <f>SUMIF('CCG characteristics'!$K$7:$K$215,$B281,F$9:F$217)</f>
        <v>4501018.4692545291</v>
      </c>
      <c r="G281" s="33">
        <f>SUMIF('CCG characteristics'!$K$7:$K$215,$B281,G$9:G$217)</f>
        <v>4526622.2303698119</v>
      </c>
      <c r="H281" s="33">
        <f>SUMIF('CCG characteristics'!$K$7:$K$215,$B281,H$9:H$217)</f>
        <v>4552074.3398742871</v>
      </c>
      <c r="I281" s="33">
        <f>SUMIF('CCG characteristics'!$K$7:$K$215,$B281,I$9:I$217)</f>
        <v>4577723.9425828019</v>
      </c>
      <c r="K281" s="33">
        <f>SUMIF('CCG characteristics'!$K$7:$K$215,$B281,K$9:K$217)</f>
        <v>4450707.7663976066</v>
      </c>
      <c r="L281" s="33">
        <f>SUMIF('CCG characteristics'!$K$7:$K$215,$B281,L$9:L$217)</f>
        <v>4474906.3583168294</v>
      </c>
      <c r="M281" s="33">
        <f>SUMIF('CCG characteristics'!$K$7:$K$215,$B281,M$9:M$217)</f>
        <v>4499226.5981944958</v>
      </c>
      <c r="N281" s="33">
        <f>SUMIF('CCG characteristics'!$K$7:$K$215,$B281,N$9:N$217)</f>
        <v>4524018.5884833271</v>
      </c>
      <c r="O281" s="33">
        <f>SUMIF('CCG characteristics'!$K$7:$K$215,$B281,O$9:O$217)</f>
        <v>4548779.1424518544</v>
      </c>
      <c r="P281" s="33">
        <f>SUMIF('CCG characteristics'!$K$7:$K$215,$B281,P$9:P$217)</f>
        <v>4573795.499801131</v>
      </c>
      <c r="R281" s="33">
        <f>SUMIF('CCG characteristics'!$K$7:$K$215,$B281,R$9:R$217)</f>
        <v>1043736.8201451338</v>
      </c>
      <c r="S281" s="33">
        <f>SUMIF('CCG characteristics'!$K$7:$K$215,$B281,S$9:S$217)</f>
        <v>1122036.164554209</v>
      </c>
      <c r="T281" s="33">
        <f>SUMIF('CCG characteristics'!$K$7:$K$215,$B281,T$9:T$217)</f>
        <v>1173910.5379231626</v>
      </c>
      <c r="U281" s="33">
        <f>SUMIF('CCG characteristics'!$K$7:$K$215,$B281,U$9:U$217)</f>
        <v>1224859.6563862171</v>
      </c>
      <c r="V281" s="33">
        <f>SUMIF('CCG characteristics'!$K$7:$K$215,$B281,V$9:V$217)</f>
        <v>1277966.5196251145</v>
      </c>
      <c r="X281" s="33">
        <f>SUMIF('CCG characteristics'!$K$7:$K$215,$B281,X$9:X$217)</f>
        <v>1045855.0556946356</v>
      </c>
      <c r="Y281" s="33">
        <f>SUMIF('CCG characteristics'!$K$7:$K$215,$B281,Y$9:Y$217)</f>
        <v>1124006.2424607778</v>
      </c>
      <c r="Z281" s="33">
        <f>SUMIF('CCG characteristics'!$K$7:$K$215,$B281,Z$9:Z$217)</f>
        <v>1175875.9388005161</v>
      </c>
      <c r="AA281" s="33">
        <f>SUMIF('CCG characteristics'!$K$7:$K$215,$B281,AA$9:AA$217)</f>
        <v>1226646.343927433</v>
      </c>
      <c r="AB281" s="33">
        <f>SUMIF('CCG characteristics'!$K$7:$K$215,$B281,AB$9:AB$217)</f>
        <v>1279669.2295796433</v>
      </c>
      <c r="AC281" s="33">
        <f>SUMIF('CCG characteristics'!$K$7:$K$215,$B281,AC$9:AC$217)</f>
        <v>1342300.9769219535</v>
      </c>
      <c r="AE281" s="29">
        <f>Baselines!L281/X281-1</f>
        <v>-7.2921472440516943E-3</v>
      </c>
    </row>
    <row r="282" spans="2:31" x14ac:dyDescent="0.2">
      <c r="B282" s="91" t="s">
        <v>533</v>
      </c>
      <c r="C282" s="1"/>
      <c r="D282" s="33">
        <f>SUMIF('CCG characteristics'!$K$7:$K$215,$B282,D$9:D$217)</f>
        <v>4602963.135069605</v>
      </c>
      <c r="E282" s="33">
        <f>SUMIF('CCG characteristics'!$K$7:$K$215,$B282,E$9:E$217)</f>
        <v>4624330.6811669003</v>
      </c>
      <c r="F282" s="33">
        <f>SUMIF('CCG characteristics'!$K$7:$K$215,$B282,F$9:F$217)</f>
        <v>4645749.5190564077</v>
      </c>
      <c r="G282" s="33">
        <f>SUMIF('CCG characteristics'!$K$7:$K$215,$B282,G$9:G$217)</f>
        <v>4667572.0778732495</v>
      </c>
      <c r="H282" s="33">
        <f>SUMIF('CCG characteristics'!$K$7:$K$215,$B282,H$9:H$217)</f>
        <v>4689307.0309102088</v>
      </c>
      <c r="I282" s="33">
        <f>SUMIF('CCG characteristics'!$K$7:$K$215,$B282,I$9:I$217)</f>
        <v>4711471.7839022232</v>
      </c>
      <c r="K282" s="33">
        <f>SUMIF('CCG characteristics'!$K$7:$K$215,$B282,K$9:K$217)</f>
        <v>4602963.135069605</v>
      </c>
      <c r="L282" s="33">
        <f>SUMIF('CCG characteristics'!$K$7:$K$215,$B282,L$9:L$217)</f>
        <v>4623342.3753412832</v>
      </c>
      <c r="M282" s="33">
        <f>SUMIF('CCG characteristics'!$K$7:$K$215,$B282,M$9:M$217)</f>
        <v>4643900.0300635882</v>
      </c>
      <c r="N282" s="33">
        <f>SUMIF('CCG characteristics'!$K$7:$K$215,$B282,N$9:N$217)</f>
        <v>4664887.3638521414</v>
      </c>
      <c r="O282" s="33">
        <f>SUMIF('CCG characteristics'!$K$7:$K$215,$B282,O$9:O$217)</f>
        <v>4685912.4922257448</v>
      </c>
      <c r="P282" s="33">
        <f>SUMIF('CCG characteristics'!$K$7:$K$215,$B282,P$9:P$217)</f>
        <v>4707428.5633951174</v>
      </c>
      <c r="R282" s="33">
        <f>SUMIF('CCG characteristics'!$K$7:$K$215,$B282,R$9:R$217)</f>
        <v>1078358.3572229254</v>
      </c>
      <c r="S282" s="33">
        <f>SUMIF('CCG characteristics'!$K$7:$K$215,$B282,S$9:S$217)</f>
        <v>1158115.4370834993</v>
      </c>
      <c r="T282" s="33">
        <f>SUMIF('CCG characteristics'!$K$7:$K$215,$B282,T$9:T$217)</f>
        <v>1210463.7342983393</v>
      </c>
      <c r="U282" s="33">
        <f>SUMIF('CCG characteristics'!$K$7:$K$215,$B282,U$9:U$217)</f>
        <v>1261785.8518384332</v>
      </c>
      <c r="V282" s="33">
        <f>SUMIF('CCG characteristics'!$K$7:$K$215,$B282,V$9:V$217)</f>
        <v>1315305.0016791271</v>
      </c>
      <c r="X282" s="33">
        <f>SUMIF('CCG characteristics'!$K$7:$K$215,$B282,X$9:X$217)</f>
        <v>1081632.9713521143</v>
      </c>
      <c r="Y282" s="33">
        <f>SUMIF('CCG characteristics'!$K$7:$K$215,$B282,Y$9:Y$217)</f>
        <v>1161290.3767826981</v>
      </c>
      <c r="Z282" s="33">
        <f>SUMIF('CCG characteristics'!$K$7:$K$215,$B282,Z$9:Z$217)</f>
        <v>1213686.4388510864</v>
      </c>
      <c r="AA282" s="33">
        <f>SUMIF('CCG characteristics'!$K$7:$K$215,$B282,AA$9:AA$217)</f>
        <v>1264841.6264843112</v>
      </c>
      <c r="AB282" s="33">
        <f>SUMIF('CCG characteristics'!$K$7:$K$215,$B282,AB$9:AB$217)</f>
        <v>1318247.7849588438</v>
      </c>
      <c r="AC282" s="33">
        <f>SUMIF('CCG characteristics'!$K$7:$K$215,$B282,AC$9:AC$217)</f>
        <v>1381519.1255731299</v>
      </c>
      <c r="AE282" s="29">
        <f>Baselines!L282/X282-1</f>
        <v>-9.9182666345488668E-3</v>
      </c>
    </row>
    <row r="283" spans="2:31" x14ac:dyDescent="0.2">
      <c r="B283" s="91" t="s">
        <v>534</v>
      </c>
      <c r="C283" s="1"/>
      <c r="D283" s="33">
        <f>SUMIF('CCG characteristics'!$K$7:$K$215,$B283,D$9:D$217)</f>
        <v>5535833.9843455944</v>
      </c>
      <c r="E283" s="33">
        <f>SUMIF('CCG characteristics'!$K$7:$K$215,$B283,E$9:E$217)</f>
        <v>5564962.6807417162</v>
      </c>
      <c r="F283" s="33">
        <f>SUMIF('CCG characteristics'!$K$7:$K$215,$B283,F$9:F$217)</f>
        <v>5594043.1237203442</v>
      </c>
      <c r="G283" s="33">
        <f>SUMIF('CCG characteristics'!$K$7:$K$215,$B283,G$9:G$217)</f>
        <v>5623720.1403989969</v>
      </c>
      <c r="H283" s="33">
        <f>SUMIF('CCG characteristics'!$K$7:$K$215,$B283,H$9:H$217)</f>
        <v>5653440.8113316931</v>
      </c>
      <c r="I283" s="33">
        <f>SUMIF('CCG characteristics'!$K$7:$K$215,$B283,I$9:I$217)</f>
        <v>5683632.6427073088</v>
      </c>
      <c r="K283" s="33">
        <f>SUMIF('CCG characteristics'!$K$7:$K$215,$B283,K$9:K$217)</f>
        <v>5535833.9843455944</v>
      </c>
      <c r="L283" s="33">
        <f>SUMIF('CCG characteristics'!$K$7:$K$215,$B283,L$9:L$217)</f>
        <v>5563773.344291551</v>
      </c>
      <c r="M283" s="33">
        <f>SUMIF('CCG characteristics'!$K$7:$K$215,$B283,M$9:M$217)</f>
        <v>5591816.1157552712</v>
      </c>
      <c r="N283" s="33">
        <f>SUMIF('CCG characteristics'!$K$7:$K$215,$B283,N$9:N$217)</f>
        <v>5620485.4650560506</v>
      </c>
      <c r="O283" s="33">
        <f>SUMIF('CCG characteristics'!$K$7:$K$215,$B283,O$9:O$217)</f>
        <v>5649348.3466225397</v>
      </c>
      <c r="P283" s="33">
        <f>SUMIF('CCG characteristics'!$K$7:$K$215,$B283,P$9:P$217)</f>
        <v>5678755.1477100216</v>
      </c>
      <c r="R283" s="33">
        <f>SUMIF('CCG characteristics'!$K$7:$K$215,$B283,R$9:R$217)</f>
        <v>1297706.5067711007</v>
      </c>
      <c r="S283" s="33">
        <f>SUMIF('CCG characteristics'!$K$7:$K$215,$B283,S$9:S$217)</f>
        <v>1394510.7610121819</v>
      </c>
      <c r="T283" s="33">
        <f>SUMIF('CCG characteristics'!$K$7:$K$215,$B283,T$9:T$217)</f>
        <v>1458426.1727989977</v>
      </c>
      <c r="U283" s="33">
        <f>SUMIF('CCG characteristics'!$K$7:$K$215,$B283,U$9:U$217)</f>
        <v>1521212.3204821805</v>
      </c>
      <c r="V283" s="33">
        <f>SUMIF('CCG characteristics'!$K$7:$K$215,$B283,V$9:V$217)</f>
        <v>1586703.8550887825</v>
      </c>
      <c r="X283" s="33">
        <f>SUMIF('CCG characteristics'!$K$7:$K$215,$B283,X$9:X$217)</f>
        <v>1300844.7788294519</v>
      </c>
      <c r="Y283" s="33">
        <f>SUMIF('CCG characteristics'!$K$7:$K$215,$B283,Y$9:Y$217)</f>
        <v>1397507.6727578333</v>
      </c>
      <c r="Z283" s="33">
        <f>SUMIF('CCG characteristics'!$K$7:$K$215,$B283,Z$9:Z$217)</f>
        <v>1461424.9540914856</v>
      </c>
      <c r="AA283" s="33">
        <f>SUMIF('CCG characteristics'!$K$7:$K$215,$B283,AA$9:AA$217)</f>
        <v>1523943.3286943245</v>
      </c>
      <c r="AB283" s="33">
        <f>SUMIF('CCG characteristics'!$K$7:$K$215,$B283,AB$9:AB$217)</f>
        <v>1589282.9746077328</v>
      </c>
      <c r="AC283" s="33">
        <f>SUMIF('CCG characteristics'!$K$7:$K$215,$B283,AC$9:AC$217)</f>
        <v>1666580.541872317</v>
      </c>
      <c r="AE283" s="29">
        <f>Baselines!L283/X283-1</f>
        <v>-9.3121483964175855E-4</v>
      </c>
    </row>
    <row r="284" spans="2:31" x14ac:dyDescent="0.2">
      <c r="B284" s="91" t="s">
        <v>535</v>
      </c>
      <c r="C284" s="1"/>
      <c r="D284" s="33">
        <f>SUMIF('CCG characteristics'!$K$7:$K$215,$B284,D$9:D$217)</f>
        <v>5361322.5797107592</v>
      </c>
      <c r="E284" s="33">
        <f>SUMIF('CCG characteristics'!$K$7:$K$215,$B284,E$9:E$217)</f>
        <v>5391087.7841753475</v>
      </c>
      <c r="F284" s="33">
        <f>SUMIF('CCG characteristics'!$K$7:$K$215,$B284,F$9:F$217)</f>
        <v>5420979.8037848352</v>
      </c>
      <c r="G284" s="33">
        <f>SUMIF('CCG characteristics'!$K$7:$K$215,$B284,G$9:G$217)</f>
        <v>5451759.1168301133</v>
      </c>
      <c r="H284" s="33">
        <f>SUMIF('CCG characteristics'!$K$7:$K$215,$B284,H$9:H$217)</f>
        <v>5482968.4769589985</v>
      </c>
      <c r="I284" s="33">
        <f>SUMIF('CCG characteristics'!$K$7:$K$215,$B284,I$9:I$217)</f>
        <v>5514962.9858866669</v>
      </c>
      <c r="K284" s="33">
        <f>SUMIF('CCG characteristics'!$K$7:$K$215,$B284,K$9:K$217)</f>
        <v>5361322.5797107592</v>
      </c>
      <c r="L284" s="33">
        <f>SUMIF('CCG characteristics'!$K$7:$K$215,$B284,L$9:L$217)</f>
        <v>5389935.6080376795</v>
      </c>
      <c r="M284" s="33">
        <f>SUMIF('CCG characteristics'!$K$7:$K$215,$B284,M$9:M$217)</f>
        <v>5418821.6929275282</v>
      </c>
      <c r="N284" s="33">
        <f>SUMIF('CCG characteristics'!$K$7:$K$215,$B284,N$9:N$217)</f>
        <v>5448623.3507623449</v>
      </c>
      <c r="O284" s="33">
        <f>SUMIF('CCG characteristics'!$K$7:$K$215,$B284,O$9:O$217)</f>
        <v>5478999.415330478</v>
      </c>
      <c r="P284" s="33">
        <f>SUMIF('CCG characteristics'!$K$7:$K$215,$B284,P$9:P$217)</f>
        <v>5510230.2372970115</v>
      </c>
      <c r="R284" s="33">
        <f>SUMIF('CCG characteristics'!$K$7:$K$215,$B284,R$9:R$217)</f>
        <v>1257160.2178590146</v>
      </c>
      <c r="S284" s="33">
        <f>SUMIF('CCG characteristics'!$K$7:$K$215,$B284,S$9:S$217)</f>
        <v>1351368.6799361135</v>
      </c>
      <c r="T284" s="33">
        <f>SUMIF('CCG characteristics'!$K$7:$K$215,$B284,T$9:T$217)</f>
        <v>1413830.7001913639</v>
      </c>
      <c r="U284" s="33">
        <f>SUMIF('CCG characteristics'!$K$7:$K$215,$B284,U$9:U$217)</f>
        <v>1475342.0931280148</v>
      </c>
      <c r="V284" s="33">
        <f>SUMIF('CCG characteristics'!$K$7:$K$215,$B284,V$9:V$217)</f>
        <v>1539616.2244240507</v>
      </c>
      <c r="X284" s="33">
        <f>SUMIF('CCG characteristics'!$K$7:$K$215,$B284,X$9:X$217)</f>
        <v>1259837.0011021257</v>
      </c>
      <c r="Y284" s="33">
        <f>SUMIF('CCG characteristics'!$K$7:$K$215,$B284,Y$9:Y$217)</f>
        <v>1353843.1387812835</v>
      </c>
      <c r="Z284" s="33">
        <f>SUMIF('CCG characteristics'!$K$7:$K$215,$B284,Z$9:Z$217)</f>
        <v>1416212.7437459445</v>
      </c>
      <c r="AA284" s="33">
        <f>SUMIF('CCG characteristics'!$K$7:$K$215,$B284,AA$9:AA$217)</f>
        <v>1477344.4852026829</v>
      </c>
      <c r="AB284" s="33">
        <f>SUMIF('CCG characteristics'!$K$7:$K$215,$B284,AB$9:AB$217)</f>
        <v>1541360.1630489535</v>
      </c>
      <c r="AC284" s="33">
        <f>SUMIF('CCG characteristics'!$K$7:$K$215,$B284,AC$9:AC$217)</f>
        <v>1617122.4600903695</v>
      </c>
      <c r="AE284" s="29">
        <f>Baselines!L284/X284-1</f>
        <v>-3.126197112455531E-2</v>
      </c>
    </row>
    <row r="285" spans="2:31" x14ac:dyDescent="0.2">
      <c r="B285" s="91"/>
      <c r="C285" s="1"/>
      <c r="D285" s="1"/>
      <c r="E285" s="1"/>
      <c r="F285" s="1"/>
      <c r="G285" s="1"/>
      <c r="H285" s="1"/>
      <c r="I285" s="1"/>
      <c r="K285" s="1"/>
      <c r="L285" s="1"/>
      <c r="M285" s="1"/>
      <c r="N285" s="1"/>
      <c r="O285" s="1"/>
      <c r="P285" s="1"/>
      <c r="R285" s="1"/>
      <c r="S285" s="1"/>
      <c r="T285" s="1"/>
      <c r="U285" s="1"/>
      <c r="V285" s="1"/>
      <c r="X285" s="1"/>
      <c r="Y285" s="1"/>
      <c r="Z285" s="1"/>
      <c r="AA285" s="1"/>
      <c r="AB285" s="1"/>
      <c r="AC285" s="1"/>
    </row>
    <row r="286" spans="2:31" x14ac:dyDescent="0.2">
      <c r="B286" s="91" t="s">
        <v>458</v>
      </c>
      <c r="C286" s="1"/>
      <c r="D286" s="34">
        <f t="shared" ref="D286:I286" si="23">SUM(D275:D284)</f>
        <v>57329178.999999985</v>
      </c>
      <c r="E286" s="34">
        <f t="shared" si="23"/>
        <v>57770206.125736564</v>
      </c>
      <c r="F286" s="34">
        <f t="shared" si="23"/>
        <v>58196893.349137381</v>
      </c>
      <c r="G286" s="34">
        <f t="shared" si="23"/>
        <v>58625932.19375208</v>
      </c>
      <c r="H286" s="34">
        <f t="shared" si="23"/>
        <v>59041569.487462021</v>
      </c>
      <c r="I286" s="34">
        <f t="shared" si="23"/>
        <v>59453359.207801446</v>
      </c>
      <c r="K286" s="34">
        <f t="shared" ref="K286:P286" si="24">SUM(K275:K284)</f>
        <v>57329178.999999985</v>
      </c>
      <c r="L286" s="34">
        <f t="shared" si="24"/>
        <v>57757859.553832926</v>
      </c>
      <c r="M286" s="34">
        <f t="shared" si="24"/>
        <v>58173724.964095518</v>
      </c>
      <c r="N286" s="34">
        <f t="shared" si="24"/>
        <v>58592211.479955874</v>
      </c>
      <c r="O286" s="34">
        <f t="shared" si="24"/>
        <v>58998829.933345497</v>
      </c>
      <c r="P286" s="34">
        <f t="shared" si="24"/>
        <v>59402338.411712512</v>
      </c>
      <c r="R286" s="34">
        <f t="shared" ref="R286:V286" si="25">SUM(R275:R284)</f>
        <v>13471567.85908292</v>
      </c>
      <c r="S286" s="34">
        <f t="shared" si="25"/>
        <v>14507609.655121325</v>
      </c>
      <c r="T286" s="34">
        <f t="shared" si="25"/>
        <v>15203742.67949279</v>
      </c>
      <c r="U286" s="34">
        <f t="shared" si="25"/>
        <v>15886743.298861165</v>
      </c>
      <c r="V286" s="34">
        <f t="shared" si="25"/>
        <v>16597637.494048486</v>
      </c>
      <c r="X286" s="34">
        <f t="shared" ref="X286:AC286" si="26">SUM(X275:X284)</f>
        <v>13471567.859082917</v>
      </c>
      <c r="Y286" s="34">
        <f t="shared" si="26"/>
        <v>14507609.655121334</v>
      </c>
      <c r="Z286" s="34">
        <f t="shared" si="26"/>
        <v>15203742.67949279</v>
      </c>
      <c r="AA286" s="34">
        <f t="shared" si="26"/>
        <v>15886743.298861163</v>
      </c>
      <c r="AB286" s="34">
        <f t="shared" si="26"/>
        <v>16597637.494048484</v>
      </c>
      <c r="AC286" s="34">
        <f t="shared" si="26"/>
        <v>17433183.640361074</v>
      </c>
      <c r="AE286" s="29">
        <f>Baselines!L286/X286-1</f>
        <v>0</v>
      </c>
    </row>
    <row r="288" spans="2:31" x14ac:dyDescent="0.2">
      <c r="B288" s="40" t="s">
        <v>505</v>
      </c>
      <c r="C288" s="1"/>
      <c r="D288" s="1"/>
      <c r="E288" s="1"/>
      <c r="F288" s="1"/>
      <c r="G288" s="1"/>
      <c r="H288" s="1"/>
      <c r="I288" s="1"/>
      <c r="K288" s="1"/>
      <c r="L288" s="1"/>
      <c r="M288" s="1"/>
      <c r="N288" s="1"/>
      <c r="O288" s="1"/>
      <c r="P288" s="1"/>
      <c r="R288" s="1"/>
      <c r="S288" s="1"/>
      <c r="T288" s="1"/>
      <c r="U288" s="1"/>
      <c r="V288" s="1"/>
      <c r="X288" s="1"/>
      <c r="Y288" s="1"/>
      <c r="Z288" s="1"/>
      <c r="AA288" s="1"/>
      <c r="AB288" s="1"/>
      <c r="AC288" s="1"/>
    </row>
    <row r="289" spans="2:31" x14ac:dyDescent="0.2">
      <c r="B289" s="91"/>
      <c r="C289" s="1"/>
      <c r="D289" s="1"/>
      <c r="E289" s="1"/>
      <c r="F289" s="1"/>
      <c r="G289" s="1"/>
      <c r="H289" s="1"/>
      <c r="I289" s="1"/>
      <c r="K289" s="1"/>
      <c r="L289" s="1"/>
      <c r="M289" s="1"/>
      <c r="N289" s="1"/>
      <c r="O289" s="1"/>
      <c r="P289" s="1"/>
      <c r="R289" s="1"/>
      <c r="S289" s="1"/>
      <c r="T289" s="1"/>
      <c r="U289" s="1"/>
      <c r="V289" s="1"/>
      <c r="X289" s="1"/>
      <c r="Y289" s="1"/>
      <c r="Z289" s="1"/>
      <c r="AA289" s="1"/>
      <c r="AB289" s="1"/>
      <c r="AC289" s="1"/>
    </row>
    <row r="290" spans="2:31" x14ac:dyDescent="0.2">
      <c r="B290" s="91" t="s">
        <v>494</v>
      </c>
      <c r="C290" s="1"/>
      <c r="D290" s="33">
        <f>SUMIF('CCG characteristics'!$M$7:$M$215,$B290,D$9:D$217)</f>
        <v>3517296.7396879382</v>
      </c>
      <c r="E290" s="33">
        <f>SUMIF('CCG characteristics'!$M$7:$M$215,$B290,E$9:E$217)</f>
        <v>3527345.7271790113</v>
      </c>
      <c r="F290" s="33">
        <f>SUMIF('CCG characteristics'!$M$7:$M$215,$B290,F$9:F$217)</f>
        <v>3537260.32091075</v>
      </c>
      <c r="G290" s="33">
        <f>SUMIF('CCG characteristics'!$M$7:$M$215,$B290,G$9:G$217)</f>
        <v>3547327.9520513015</v>
      </c>
      <c r="H290" s="33">
        <f>SUMIF('CCG characteristics'!$M$7:$M$215,$B290,H$9:H$217)</f>
        <v>3557220.4805667144</v>
      </c>
      <c r="I290" s="33">
        <f>SUMIF('CCG characteristics'!$M$7:$M$215,$B290,I$9:I$217)</f>
        <v>3567082.6805953807</v>
      </c>
      <c r="K290" s="33">
        <f>SUMIF('CCG characteristics'!$M$7:$M$215,$B290,K$9:K$217)</f>
        <v>3517296.7396879382</v>
      </c>
      <c r="L290" s="33">
        <f>SUMIF('CCG characteristics'!$M$7:$M$215,$B290,L$9:L$217)</f>
        <v>3526591.8675241778</v>
      </c>
      <c r="M290" s="33">
        <f>SUMIF('CCG characteristics'!$M$7:$M$215,$B290,M$9:M$217)</f>
        <v>3535852.1253114343</v>
      </c>
      <c r="N290" s="33">
        <f>SUMIF('CCG characteristics'!$M$7:$M$215,$B290,N$9:N$217)</f>
        <v>3545287.584825804</v>
      </c>
      <c r="O290" s="33">
        <f>SUMIF('CCG characteristics'!$M$7:$M$215,$B290,O$9:O$217)</f>
        <v>3554645.4471020997</v>
      </c>
      <c r="P290" s="33">
        <f>SUMIF('CCG characteristics'!$M$7:$M$215,$B290,P$9:P$217)</f>
        <v>3564021.5348417331</v>
      </c>
      <c r="R290" s="33">
        <f>SUMIF('CCG characteristics'!$M$7:$M$215,$B290,R$9:R$217)</f>
        <v>822549.90094225481</v>
      </c>
      <c r="S290" s="33">
        <f>SUMIF('CCG characteristics'!$M$7:$M$215,$B290,S$9:S$217)</f>
        <v>881785.76262581558</v>
      </c>
      <c r="T290" s="33">
        <f>SUMIF('CCG characteristics'!$M$7:$M$215,$B290,T$9:T$217)</f>
        <v>919945.48085851804</v>
      </c>
      <c r="U290" s="33">
        <f>SUMIF('CCG characteristics'!$M$7:$M$215,$B290,U$9:U$217)</f>
        <v>957167.11332031735</v>
      </c>
      <c r="V290" s="33">
        <f>SUMIF('CCG characteristics'!$M$7:$M$215,$B290,V$9:V$217)</f>
        <v>995825.06409582309</v>
      </c>
      <c r="X290" s="33">
        <f>SUMIF('CCG characteristics'!$M$7:$M$215,$B290,X$9:X$217)</f>
        <v>826516.31395658338</v>
      </c>
      <c r="Y290" s="33">
        <f>SUMIF('CCG characteristics'!$M$7:$M$215,$B290,Y$9:Y$217)</f>
        <v>885808.76476699172</v>
      </c>
      <c r="Z290" s="33">
        <f>SUMIF('CCG characteristics'!$M$7:$M$215,$B290,Z$9:Z$217)</f>
        <v>924097.36352884339</v>
      </c>
      <c r="AA290" s="33">
        <f>SUMIF('CCG characteristics'!$M$7:$M$215,$B290,AA$9:AA$217)</f>
        <v>961272.36637987045</v>
      </c>
      <c r="AB290" s="33">
        <f>SUMIF('CCG characteristics'!$M$7:$M$215,$B290,AB$9:AB$217)</f>
        <v>999998.07822502474</v>
      </c>
      <c r="AC290" s="33">
        <f>SUMIF('CCG characteristics'!$M$7:$M$215,$B290,AC$9:AC$217)</f>
        <v>1045956.1622720007</v>
      </c>
      <c r="AE290" s="29">
        <f>Baselines!L290/X290-1</f>
        <v>2.1698720763249746E-2</v>
      </c>
    </row>
    <row r="291" spans="2:31" x14ac:dyDescent="0.2">
      <c r="B291" s="91" t="s">
        <v>493</v>
      </c>
      <c r="C291" s="1"/>
      <c r="D291" s="33">
        <f>SUMIF('CCG characteristics'!$M$7:$M$215,$B291,D$9:D$217)</f>
        <v>4551842.8937402256</v>
      </c>
      <c r="E291" s="33">
        <f>SUMIF('CCG characteristics'!$M$7:$M$215,$B291,E$9:E$217)</f>
        <v>4581743.9841879178</v>
      </c>
      <c r="F291" s="33">
        <f>SUMIF('CCG characteristics'!$M$7:$M$215,$B291,F$9:F$217)</f>
        <v>4609704.4408534821</v>
      </c>
      <c r="G291" s="33">
        <f>SUMIF('CCG characteristics'!$M$7:$M$215,$B291,G$9:G$217)</f>
        <v>4637346.6691833977</v>
      </c>
      <c r="H291" s="33">
        <f>SUMIF('CCG characteristics'!$M$7:$M$215,$B291,H$9:H$217)</f>
        <v>4662871.4528925847</v>
      </c>
      <c r="I291" s="33">
        <f>SUMIF('CCG characteristics'!$M$7:$M$215,$B291,I$9:I$217)</f>
        <v>4687284.3410085011</v>
      </c>
      <c r="K291" s="33">
        <f>SUMIF('CCG characteristics'!$M$7:$M$215,$B291,K$9:K$217)</f>
        <v>4551842.8937402256</v>
      </c>
      <c r="L291" s="33">
        <f>SUMIF('CCG characteristics'!$M$7:$M$215,$B291,L$9:L$217)</f>
        <v>4580764.7799347481</v>
      </c>
      <c r="M291" s="33">
        <f>SUMIF('CCG characteristics'!$M$7:$M$215,$B291,M$9:M$217)</f>
        <v>4607869.3015312832</v>
      </c>
      <c r="N291" s="33">
        <f>SUMIF('CCG characteristics'!$M$7:$M$215,$B291,N$9:N$217)</f>
        <v>4634679.3403418111</v>
      </c>
      <c r="O291" s="33">
        <f>SUMIF('CCG characteristics'!$M$7:$M$215,$B291,O$9:O$217)</f>
        <v>4659496.0506373718</v>
      </c>
      <c r="P291" s="33">
        <f>SUMIF('CCG characteristics'!$M$7:$M$215,$B291,P$9:P$217)</f>
        <v>4683261.8773199879</v>
      </c>
      <c r="R291" s="33">
        <f>SUMIF('CCG characteristics'!$M$7:$M$215,$B291,R$9:R$217)</f>
        <v>1068427.4669470987</v>
      </c>
      <c r="S291" s="33">
        <f>SUMIF('CCG characteristics'!$M$7:$M$215,$B291,S$9:S$217)</f>
        <v>1149129.9415619562</v>
      </c>
      <c r="T291" s="33">
        <f>SUMIF('CCG characteristics'!$M$7:$M$215,$B291,T$9:T$217)</f>
        <v>1202625.234868014</v>
      </c>
      <c r="U291" s="33">
        <f>SUMIF('CCG characteristics'!$M$7:$M$215,$B291,U$9:U$217)</f>
        <v>1254672.6391381475</v>
      </c>
      <c r="V291" s="33">
        <f>SUMIF('CCG characteristics'!$M$7:$M$215,$B291,V$9:V$217)</f>
        <v>1308552.5756697769</v>
      </c>
      <c r="X291" s="33">
        <f>SUMIF('CCG characteristics'!$M$7:$M$215,$B291,X$9:X$217)</f>
        <v>1069620.4183720441</v>
      </c>
      <c r="Y291" s="33">
        <f>SUMIF('CCG characteristics'!$M$7:$M$215,$B291,Y$9:Y$217)</f>
        <v>1150595.7433772485</v>
      </c>
      <c r="Z291" s="33">
        <f>SUMIF('CCG characteristics'!$M$7:$M$215,$B291,Z$9:Z$217)</f>
        <v>1204269.7833851022</v>
      </c>
      <c r="AA291" s="33">
        <f>SUMIF('CCG characteristics'!$M$7:$M$215,$B291,AA$9:AA$217)</f>
        <v>1256650.9966556563</v>
      </c>
      <c r="AB291" s="33">
        <f>SUMIF('CCG characteristics'!$M$7:$M$215,$B291,AB$9:AB$217)</f>
        <v>1310816.2728108589</v>
      </c>
      <c r="AC291" s="33">
        <f>SUMIF('CCG characteristics'!$M$7:$M$215,$B291,AC$9:AC$217)</f>
        <v>1374426.773864571</v>
      </c>
      <c r="AE291" s="29">
        <f>Baselines!L291/X291-1</f>
        <v>6.048006661443095E-2</v>
      </c>
    </row>
    <row r="292" spans="2:31" x14ac:dyDescent="0.2">
      <c r="B292" s="91" t="s">
        <v>495</v>
      </c>
      <c r="C292" s="1"/>
      <c r="D292" s="33">
        <f>SUMIF('CCG characteristics'!$M$7:$M$215,$B292,D$9:D$217)</f>
        <v>3988473.3315694914</v>
      </c>
      <c r="E292" s="33">
        <f>SUMIF('CCG characteristics'!$M$7:$M$215,$B292,E$9:E$217)</f>
        <v>4005617.2697675498</v>
      </c>
      <c r="F292" s="33">
        <f>SUMIF('CCG characteristics'!$M$7:$M$215,$B292,F$9:F$217)</f>
        <v>4022879.3259639563</v>
      </c>
      <c r="G292" s="33">
        <f>SUMIF('CCG characteristics'!$M$7:$M$215,$B292,G$9:G$217)</f>
        <v>4040350.6038540658</v>
      </c>
      <c r="H292" s="33">
        <f>SUMIF('CCG characteristics'!$M$7:$M$215,$B292,H$9:H$217)</f>
        <v>4057824.9262923975</v>
      </c>
      <c r="I292" s="33">
        <f>SUMIF('CCG characteristics'!$M$7:$M$215,$B292,I$9:I$217)</f>
        <v>4075395.0076031098</v>
      </c>
      <c r="K292" s="33">
        <f>SUMIF('CCG characteristics'!$M$7:$M$215,$B292,K$9:K$217)</f>
        <v>3988473.3315694914</v>
      </c>
      <c r="L292" s="33">
        <f>SUMIF('CCG characteristics'!$M$7:$M$215,$B292,L$9:L$217)</f>
        <v>4004761.1945523778</v>
      </c>
      <c r="M292" s="33">
        <f>SUMIF('CCG characteristics'!$M$7:$M$215,$B292,M$9:M$217)</f>
        <v>4021277.8037548284</v>
      </c>
      <c r="N292" s="33">
        <f>SUMIF('CCG characteristics'!$M$7:$M$215,$B292,N$9:N$217)</f>
        <v>4038026.6577563128</v>
      </c>
      <c r="O292" s="33">
        <f>SUMIF('CCG characteristics'!$M$7:$M$215,$B292,O$9:O$217)</f>
        <v>4054887.5106793274</v>
      </c>
      <c r="P292" s="33">
        <f>SUMIF('CCG characteristics'!$M$7:$M$215,$B292,P$9:P$217)</f>
        <v>4071897.6459664349</v>
      </c>
      <c r="R292" s="33">
        <f>SUMIF('CCG characteristics'!$M$7:$M$215,$B292,R$9:R$217)</f>
        <v>934079.14712542517</v>
      </c>
      <c r="S292" s="33">
        <f>SUMIF('CCG characteristics'!$M$7:$M$215,$B292,S$9:S$217)</f>
        <v>1002843.2720731776</v>
      </c>
      <c r="T292" s="33">
        <f>SUMIF('CCG characteristics'!$M$7:$M$215,$B292,T$9:T$217)</f>
        <v>1047803.3971880645</v>
      </c>
      <c r="U292" s="33">
        <f>SUMIF('CCG characteristics'!$M$7:$M$215,$B292,U$9:U$217)</f>
        <v>1091868.3821475541</v>
      </c>
      <c r="V292" s="33">
        <f>SUMIF('CCG characteristics'!$M$7:$M$215,$B292,V$9:V$217)</f>
        <v>1137730.9858107299</v>
      </c>
      <c r="X292" s="33">
        <f>SUMIF('CCG characteristics'!$M$7:$M$215,$B292,X$9:X$217)</f>
        <v>937236.32672955142</v>
      </c>
      <c r="Y292" s="33">
        <f>SUMIF('CCG characteristics'!$M$7:$M$215,$B292,Y$9:Y$217)</f>
        <v>1005915.2576177438</v>
      </c>
      <c r="Z292" s="33">
        <f>SUMIF('CCG characteristics'!$M$7:$M$215,$B292,Z$9:Z$217)</f>
        <v>1050963.695530562</v>
      </c>
      <c r="AA292" s="33">
        <f>SUMIF('CCG characteristics'!$M$7:$M$215,$B292,AA$9:AA$217)</f>
        <v>1094874.0681631141</v>
      </c>
      <c r="AB292" s="33">
        <f>SUMIF('CCG characteristics'!$M$7:$M$215,$B292,AB$9:AB$217)</f>
        <v>1140726.9103037254</v>
      </c>
      <c r="AC292" s="33">
        <f>SUMIF('CCG characteristics'!$M$7:$M$215,$B292,AC$9:AC$217)</f>
        <v>1195005.8082711825</v>
      </c>
      <c r="AE292" s="29">
        <f>Baselines!L292/X292-1</f>
        <v>2.135303138178779E-3</v>
      </c>
    </row>
    <row r="293" spans="2:31" x14ac:dyDescent="0.2">
      <c r="B293" s="91" t="s">
        <v>496</v>
      </c>
      <c r="C293" s="1"/>
      <c r="D293" s="33">
        <f>SUMIF('CCG characteristics'!$M$7:$M$215,$B293,D$9:D$217)</f>
        <v>12408055.5962887</v>
      </c>
      <c r="E293" s="33">
        <f>SUMIF('CCG characteristics'!$M$7:$M$215,$B293,E$9:E$217)</f>
        <v>12484205.580721775</v>
      </c>
      <c r="F293" s="33">
        <f>SUMIF('CCG characteristics'!$M$7:$M$215,$B293,F$9:F$217)</f>
        <v>12559672.966173444</v>
      </c>
      <c r="G293" s="33">
        <f>SUMIF('CCG characteristics'!$M$7:$M$215,$B293,G$9:G$217)</f>
        <v>12636355.187049402</v>
      </c>
      <c r="H293" s="33">
        <f>SUMIF('CCG characteristics'!$M$7:$M$215,$B293,H$9:H$217)</f>
        <v>12712649.462902576</v>
      </c>
      <c r="I293" s="33">
        <f>SUMIF('CCG characteristics'!$M$7:$M$215,$B293,I$9:I$217)</f>
        <v>12789634.659591343</v>
      </c>
      <c r="K293" s="33">
        <f>SUMIF('CCG characteristics'!$M$7:$M$215,$B293,K$9:K$217)</f>
        <v>12408055.5962887</v>
      </c>
      <c r="L293" s="33">
        <f>SUMIF('CCG characteristics'!$M$7:$M$215,$B293,L$9:L$217)</f>
        <v>12481537.472847505</v>
      </c>
      <c r="M293" s="33">
        <f>SUMIF('CCG characteristics'!$M$7:$M$215,$B293,M$9:M$217)</f>
        <v>12554672.916814553</v>
      </c>
      <c r="N293" s="33">
        <f>SUMIF('CCG characteristics'!$M$7:$M$215,$B293,N$9:N$217)</f>
        <v>12629086.95436218</v>
      </c>
      <c r="O293" s="33">
        <f>SUMIF('CCG characteristics'!$M$7:$M$215,$B293,O$9:O$217)</f>
        <v>12703446.913336214</v>
      </c>
      <c r="P293" s="33">
        <f>SUMIF('CCG characteristics'!$M$7:$M$215,$B293,P$9:P$217)</f>
        <v>12778659.041885065</v>
      </c>
      <c r="R293" s="33">
        <f>SUMIF('CCG characteristics'!$M$7:$M$215,$B293,R$9:R$217)</f>
        <v>2911220.7472721883</v>
      </c>
      <c r="S293" s="33">
        <f>SUMIF('CCG characteristics'!$M$7:$M$215,$B293,S$9:S$217)</f>
        <v>3130937.4487757781</v>
      </c>
      <c r="T293" s="33">
        <f>SUMIF('CCG characteristics'!$M$7:$M$215,$B293,T$9:T$217)</f>
        <v>3277046.2742603137</v>
      </c>
      <c r="U293" s="33">
        <f>SUMIF('CCG characteristics'!$M$7:$M$215,$B293,U$9:U$217)</f>
        <v>3420684.7890184703</v>
      </c>
      <c r="V293" s="33">
        <f>SUMIF('CCG characteristics'!$M$7:$M$215,$B293,V$9:V$217)</f>
        <v>3570491.6019843719</v>
      </c>
      <c r="X293" s="33">
        <f>SUMIF('CCG characteristics'!$M$7:$M$215,$B293,X$9:X$217)</f>
        <v>2915722.2531422758</v>
      </c>
      <c r="Y293" s="33">
        <f>SUMIF('CCG characteristics'!$M$7:$M$215,$B293,Y$9:Y$217)</f>
        <v>3135110.5278246859</v>
      </c>
      <c r="Z293" s="33">
        <f>SUMIF('CCG characteristics'!$M$7:$M$215,$B293,Z$9:Z$217)</f>
        <v>3281172.3259986262</v>
      </c>
      <c r="AA293" s="33">
        <f>SUMIF('CCG characteristics'!$M$7:$M$215,$B293,AA$9:AA$217)</f>
        <v>3424261.6463040402</v>
      </c>
      <c r="AB293" s="33">
        <f>SUMIF('CCG characteristics'!$M$7:$M$215,$B293,AB$9:AB$217)</f>
        <v>3573752.3444219204</v>
      </c>
      <c r="AC293" s="33">
        <f>SUMIF('CCG characteristics'!$M$7:$M$215,$B293,AC$9:AC$217)</f>
        <v>3750234.6828625547</v>
      </c>
      <c r="AE293" s="29">
        <f>Baselines!L293/X293-1</f>
        <v>-1.0727566557791057E-2</v>
      </c>
    </row>
    <row r="294" spans="2:31" x14ac:dyDescent="0.2">
      <c r="B294" s="91" t="s">
        <v>497</v>
      </c>
      <c r="C294" s="1"/>
      <c r="D294" s="33">
        <f>SUMIF('CCG characteristics'!$M$7:$M$215,$B294,D$9:D$217)</f>
        <v>7821228.1813913081</v>
      </c>
      <c r="E294" s="33">
        <f>SUMIF('CCG characteristics'!$M$7:$M$215,$B294,E$9:E$217)</f>
        <v>7876091.9136386523</v>
      </c>
      <c r="F294" s="33">
        <f>SUMIF('CCG characteristics'!$M$7:$M$215,$B294,F$9:F$217)</f>
        <v>7928601.7466877904</v>
      </c>
      <c r="G294" s="33">
        <f>SUMIF('CCG characteristics'!$M$7:$M$215,$B294,G$9:G$217)</f>
        <v>7980863.1144031677</v>
      </c>
      <c r="H294" s="33">
        <f>SUMIF('CCG characteristics'!$M$7:$M$215,$B294,H$9:H$217)</f>
        <v>8030542.3837539228</v>
      </c>
      <c r="I294" s="33">
        <f>SUMIF('CCG characteristics'!$M$7:$M$215,$B294,I$9:I$217)</f>
        <v>8079002.5841200454</v>
      </c>
      <c r="K294" s="33">
        <f>SUMIF('CCG characteristics'!$M$7:$M$215,$B294,K$9:K$217)</f>
        <v>7821228.1813913081</v>
      </c>
      <c r="L294" s="33">
        <f>SUMIF('CCG characteristics'!$M$7:$M$215,$B294,L$9:L$217)</f>
        <v>7874408.6457112404</v>
      </c>
      <c r="M294" s="33">
        <f>SUMIF('CCG characteristics'!$M$7:$M$215,$B294,M$9:M$217)</f>
        <v>7925445.3428397579</v>
      </c>
      <c r="N294" s="33">
        <f>SUMIF('CCG characteristics'!$M$7:$M$215,$B294,N$9:N$217)</f>
        <v>7976272.6475081062</v>
      </c>
      <c r="O294" s="33">
        <f>SUMIF('CCG characteristics'!$M$7:$M$215,$B294,O$9:O$217)</f>
        <v>8024729.1609047493</v>
      </c>
      <c r="P294" s="33">
        <f>SUMIF('CCG characteristics'!$M$7:$M$215,$B294,P$9:P$217)</f>
        <v>8072069.4663124243</v>
      </c>
      <c r="R294" s="33">
        <f>SUMIF('CCG characteristics'!$M$7:$M$215,$B294,R$9:R$217)</f>
        <v>1836644.0730369571</v>
      </c>
      <c r="S294" s="33">
        <f>SUMIF('CCG characteristics'!$M$7:$M$215,$B294,S$9:S$217)</f>
        <v>1976481.0908684796</v>
      </c>
      <c r="T294" s="33">
        <f>SUMIF('CCG characteristics'!$M$7:$M$215,$B294,T$9:T$217)</f>
        <v>2069715.3053469502</v>
      </c>
      <c r="U294" s="33">
        <f>SUMIF('CCG characteristics'!$M$7:$M$215,$B294,U$9:U$217)</f>
        <v>2160836.2804179126</v>
      </c>
      <c r="V294" s="33">
        <f>SUMIF('CCG characteristics'!$M$7:$M$215,$B294,V$9:V$217)</f>
        <v>2255421.0223181117</v>
      </c>
      <c r="X294" s="33">
        <f>SUMIF('CCG characteristics'!$M$7:$M$215,$B294,X$9:X$217)</f>
        <v>1837880.9539028062</v>
      </c>
      <c r="Y294" s="33">
        <f>SUMIF('CCG characteristics'!$M$7:$M$215,$B294,Y$9:Y$217)</f>
        <v>1977892.6674111872</v>
      </c>
      <c r="Z294" s="33">
        <f>SUMIF('CCG characteristics'!$M$7:$M$215,$B294,Z$9:Z$217)</f>
        <v>2071320.5435493411</v>
      </c>
      <c r="AA294" s="33">
        <f>SUMIF('CCG characteristics'!$M$7:$M$215,$B294,AA$9:AA$217)</f>
        <v>2162693.5190189616</v>
      </c>
      <c r="AB294" s="33">
        <f>SUMIF('CCG characteristics'!$M$7:$M$215,$B294,AB$9:AB$217)</f>
        <v>2257528.5942296041</v>
      </c>
      <c r="AC294" s="33">
        <f>SUMIF('CCG characteristics'!$M$7:$M$215,$B294,AC$9:AC$217)</f>
        <v>2368961.7804040755</v>
      </c>
      <c r="AE294" s="29">
        <f>Baselines!L294/X294-1</f>
        <v>1.2410453679723155E-2</v>
      </c>
    </row>
    <row r="295" spans="2:31" x14ac:dyDescent="0.2">
      <c r="B295" s="91" t="s">
        <v>498</v>
      </c>
      <c r="C295" s="1"/>
      <c r="D295" s="33">
        <f>SUMIF('CCG characteristics'!$M$7:$M$215,$B295,D$9:D$217)</f>
        <v>3682415.2303250758</v>
      </c>
      <c r="E295" s="33">
        <f>SUMIF('CCG characteristics'!$M$7:$M$215,$B295,E$9:E$217)</f>
        <v>3697652.4725785232</v>
      </c>
      <c r="F295" s="33">
        <f>SUMIF('CCG characteristics'!$M$7:$M$215,$B295,F$9:F$217)</f>
        <v>3713031.550122737</v>
      </c>
      <c r="G295" s="33">
        <f>SUMIF('CCG characteristics'!$M$7:$M$215,$B295,G$9:G$217)</f>
        <v>3728898.4639212871</v>
      </c>
      <c r="H295" s="33">
        <f>SUMIF('CCG characteristics'!$M$7:$M$215,$B295,H$9:H$217)</f>
        <v>3744748.5326967239</v>
      </c>
      <c r="I295" s="33">
        <f>SUMIF('CCG characteristics'!$M$7:$M$215,$B295,I$9:I$217)</f>
        <v>3760935.8497867929</v>
      </c>
      <c r="K295" s="33">
        <f>SUMIF('CCG characteristics'!$M$7:$M$215,$B295,K$9:K$217)</f>
        <v>3682415.2303250758</v>
      </c>
      <c r="L295" s="33">
        <f>SUMIF('CCG characteristics'!$M$7:$M$215,$B295,L$9:L$217)</f>
        <v>3696862.2151917312</v>
      </c>
      <c r="M295" s="33">
        <f>SUMIF('CCG characteristics'!$M$7:$M$215,$B295,M$9:M$217)</f>
        <v>3711553.3793875789</v>
      </c>
      <c r="N295" s="33">
        <f>SUMIF('CCG characteristics'!$M$7:$M$215,$B295,N$9:N$217)</f>
        <v>3726753.6601941339</v>
      </c>
      <c r="O295" s="33">
        <f>SUMIF('CCG characteristics'!$M$7:$M$215,$B295,O$9:O$217)</f>
        <v>3742037.749701702</v>
      </c>
      <c r="P295" s="33">
        <f>SUMIF('CCG characteristics'!$M$7:$M$215,$B295,P$9:P$217)</f>
        <v>3757708.346014888</v>
      </c>
      <c r="R295" s="33">
        <f>SUMIF('CCG characteristics'!$M$7:$M$215,$B295,R$9:R$217)</f>
        <v>862264.12443862867</v>
      </c>
      <c r="S295" s="33">
        <f>SUMIF('CCG characteristics'!$M$7:$M$215,$B295,S$9:S$217)</f>
        <v>925602.88473077351</v>
      </c>
      <c r="T295" s="33">
        <f>SUMIF('CCG characteristics'!$M$7:$M$215,$B295,T$9:T$217)</f>
        <v>967033.02791076363</v>
      </c>
      <c r="U295" s="33">
        <f>SUMIF('CCG characteristics'!$M$7:$M$215,$B295,U$9:U$217)</f>
        <v>1007626.6463474259</v>
      </c>
      <c r="V295" s="33">
        <f>SUMIF('CCG characteristics'!$M$7:$M$215,$B295,V$9:V$217)</f>
        <v>1049943.1942096436</v>
      </c>
      <c r="X295" s="33">
        <f>SUMIF('CCG characteristics'!$M$7:$M$215,$B295,X$9:X$217)</f>
        <v>865316.8861993422</v>
      </c>
      <c r="Y295" s="33">
        <f>SUMIF('CCG characteristics'!$M$7:$M$215,$B295,Y$9:Y$217)</f>
        <v>928577.24266566313</v>
      </c>
      <c r="Z295" s="33">
        <f>SUMIF('CCG characteristics'!$M$7:$M$215,$B295,Z$9:Z$217)</f>
        <v>970017.00606654631</v>
      </c>
      <c r="AA295" s="33">
        <f>SUMIF('CCG characteristics'!$M$7:$M$215,$B295,AA$9:AA$217)</f>
        <v>1010475.2362496088</v>
      </c>
      <c r="AB295" s="33">
        <f>SUMIF('CCG characteristics'!$M$7:$M$215,$B295,AB$9:AB$217)</f>
        <v>1052715.5560332644</v>
      </c>
      <c r="AC295" s="33">
        <f>SUMIF('CCG characteristics'!$M$7:$M$215,$B295,AC$9:AC$217)</f>
        <v>1102798.6677722856</v>
      </c>
      <c r="AE295" s="29">
        <f>Baselines!L295/X295-1</f>
        <v>-1.4682491432148281E-2</v>
      </c>
    </row>
    <row r="296" spans="2:31" x14ac:dyDescent="0.2">
      <c r="B296" s="91" t="s">
        <v>499</v>
      </c>
      <c r="C296" s="1"/>
      <c r="D296" s="33">
        <f>SUMIF('CCG characteristics'!$M$7:$M$215,$B296,D$9:D$217)</f>
        <v>2491879.7048938852</v>
      </c>
      <c r="E296" s="33">
        <f>SUMIF('CCG characteristics'!$M$7:$M$215,$B296,E$9:E$217)</f>
        <v>2517731.797683083</v>
      </c>
      <c r="F296" s="33">
        <f>SUMIF('CCG characteristics'!$M$7:$M$215,$B296,F$9:F$217)</f>
        <v>2543525.0960293664</v>
      </c>
      <c r="G296" s="33">
        <f>SUMIF('CCG characteristics'!$M$7:$M$215,$B296,G$9:G$217)</f>
        <v>2569604.3361604027</v>
      </c>
      <c r="H296" s="33">
        <f>SUMIF('CCG characteristics'!$M$7:$M$215,$B296,H$9:H$217)</f>
        <v>2595749.4744899343</v>
      </c>
      <c r="I296" s="33">
        <f>SUMIF('CCG characteristics'!$M$7:$M$215,$B296,I$9:I$217)</f>
        <v>2622001.4007809344</v>
      </c>
      <c r="K296" s="33">
        <f>SUMIF('CCG characteristics'!$M$7:$M$215,$B296,K$9:K$217)</f>
        <v>2491879.7048938852</v>
      </c>
      <c r="L296" s="33">
        <f>SUMIF('CCG characteristics'!$M$7:$M$215,$B296,L$9:L$217)</f>
        <v>2517193.7113794526</v>
      </c>
      <c r="M296" s="33">
        <f>SUMIF('CCG characteristics'!$M$7:$M$215,$B296,M$9:M$217)</f>
        <v>2542512.509868884</v>
      </c>
      <c r="N296" s="33">
        <f>SUMIF('CCG characteristics'!$M$7:$M$215,$B296,N$9:N$217)</f>
        <v>2568126.3401755751</v>
      </c>
      <c r="O296" s="33">
        <f>SUMIF('CCG characteristics'!$M$7:$M$215,$B296,O$9:O$217)</f>
        <v>2593870.439496438</v>
      </c>
      <c r="P296" s="33">
        <f>SUMIF('CCG characteristics'!$M$7:$M$215,$B296,P$9:P$217)</f>
        <v>2619751.2907687053</v>
      </c>
      <c r="R296" s="33">
        <f>SUMIF('CCG characteristics'!$M$7:$M$215,$B296,R$9:R$217)</f>
        <v>587115.69575563888</v>
      </c>
      <c r="S296" s="33">
        <f>SUMIF('CCG characteristics'!$M$7:$M$215,$B296,S$9:S$217)</f>
        <v>634062.52666828991</v>
      </c>
      <c r="T296" s="33">
        <f>SUMIF('CCG characteristics'!$M$7:$M$215,$B296,T$9:T$217)</f>
        <v>666387.7511743037</v>
      </c>
      <c r="U296" s="33">
        <f>SUMIF('CCG characteristics'!$M$7:$M$215,$B296,U$9:U$217)</f>
        <v>698457.13668117509</v>
      </c>
      <c r="V296" s="33">
        <f>SUMIF('CCG characteristics'!$M$7:$M$215,$B296,V$9:V$217)</f>
        <v>731986.03643137356</v>
      </c>
      <c r="X296" s="33">
        <f>SUMIF('CCG characteristics'!$M$7:$M$215,$B296,X$9:X$217)</f>
        <v>585557.42689337139</v>
      </c>
      <c r="Y296" s="33">
        <f>SUMIF('CCG characteristics'!$M$7:$M$215,$B296,Y$9:Y$217)</f>
        <v>632268.30206514837</v>
      </c>
      <c r="Z296" s="33">
        <f>SUMIF('CCG characteristics'!$M$7:$M$215,$B296,Z$9:Z$217)</f>
        <v>664487.37782041577</v>
      </c>
      <c r="AA296" s="33">
        <f>SUMIF('CCG characteristics'!$M$7:$M$215,$B296,AA$9:AA$217)</f>
        <v>696324.01465799531</v>
      </c>
      <c r="AB296" s="33">
        <f>SUMIF('CCG characteristics'!$M$7:$M$215,$B296,AB$9:AB$217)</f>
        <v>729711.44190365565</v>
      </c>
      <c r="AC296" s="33">
        <f>SUMIF('CCG characteristics'!$M$7:$M$215,$B296,AC$9:AC$217)</f>
        <v>768835.14294512698</v>
      </c>
      <c r="AE296" s="29">
        <f>Baselines!L296/X296-1</f>
        <v>-7.0361213137956957E-2</v>
      </c>
    </row>
    <row r="297" spans="2:31" x14ac:dyDescent="0.2">
      <c r="B297" s="91" t="s">
        <v>500</v>
      </c>
      <c r="C297" s="1"/>
      <c r="D297" s="33">
        <f>SUMIF('CCG characteristics'!$M$7:$M$215,$B297,D$9:D$217)</f>
        <v>7926926.2930458365</v>
      </c>
      <c r="E297" s="33">
        <f>SUMIF('CCG characteristics'!$M$7:$M$215,$B297,E$9:E$217)</f>
        <v>7991529.718744738</v>
      </c>
      <c r="F297" s="33">
        <f>SUMIF('CCG characteristics'!$M$7:$M$215,$B297,F$9:F$217)</f>
        <v>8055192.5107770478</v>
      </c>
      <c r="G297" s="33">
        <f>SUMIF('CCG characteristics'!$M$7:$M$215,$B297,G$9:G$217)</f>
        <v>8119623.5932016363</v>
      </c>
      <c r="H297" s="33">
        <f>SUMIF('CCG characteristics'!$M$7:$M$215,$B297,H$9:H$217)</f>
        <v>8183541.8952550711</v>
      </c>
      <c r="I297" s="33">
        <f>SUMIF('CCG characteristics'!$M$7:$M$215,$B297,I$9:I$217)</f>
        <v>8247793.7899833741</v>
      </c>
      <c r="K297" s="33">
        <f>SUMIF('CCG characteristics'!$M$7:$M$215,$B297,K$9:K$217)</f>
        <v>7926926.2930458365</v>
      </c>
      <c r="L297" s="33">
        <f>SUMIF('CCG characteristics'!$M$7:$M$215,$B297,L$9:L$217)</f>
        <v>7989821.7796025816</v>
      </c>
      <c r="M297" s="33">
        <f>SUMIF('CCG characteristics'!$M$7:$M$215,$B297,M$9:M$217)</f>
        <v>8051985.7107068719</v>
      </c>
      <c r="N297" s="33">
        <f>SUMIF('CCG characteristics'!$M$7:$M$215,$B297,N$9:N$217)</f>
        <v>8114953.313462385</v>
      </c>
      <c r="O297" s="33">
        <f>SUMIF('CCG characteristics'!$M$7:$M$215,$B297,O$9:O$217)</f>
        <v>8177617.9177129176</v>
      </c>
      <c r="P297" s="33">
        <f>SUMIF('CCG characteristics'!$M$7:$M$215,$B297,P$9:P$217)</f>
        <v>8240715.8214589758</v>
      </c>
      <c r="R297" s="33">
        <f>SUMIF('CCG characteristics'!$M$7:$M$215,$B297,R$9:R$217)</f>
        <v>1863563.2815577902</v>
      </c>
      <c r="S297" s="33">
        <f>SUMIF('CCG characteristics'!$M$7:$M$215,$B297,S$9:S$217)</f>
        <v>2008038.2631789106</v>
      </c>
      <c r="T297" s="33">
        <f>SUMIF('CCG characteristics'!$M$7:$M$215,$B297,T$9:T$217)</f>
        <v>2105700.7222911599</v>
      </c>
      <c r="U297" s="33">
        <f>SUMIF('CCG characteristics'!$M$7:$M$215,$B297,U$9:U$217)</f>
        <v>2202004.9686010089</v>
      </c>
      <c r="V297" s="33">
        <f>SUMIF('CCG characteristics'!$M$7:$M$215,$B297,V$9:V$217)</f>
        <v>2302542.5859174184</v>
      </c>
      <c r="X297" s="33">
        <f>SUMIF('CCG characteristics'!$M$7:$M$215,$B297,X$9:X$217)</f>
        <v>1862718.5550784813</v>
      </c>
      <c r="Y297" s="33">
        <f>SUMIF('CCG characteristics'!$M$7:$M$215,$B297,Y$9:Y$217)</f>
        <v>2006882.1193836804</v>
      </c>
      <c r="Z297" s="33">
        <f>SUMIF('CCG characteristics'!$M$7:$M$215,$B297,Z$9:Z$217)</f>
        <v>2104391.9549607197</v>
      </c>
      <c r="AA297" s="33">
        <f>SUMIF('CCG characteristics'!$M$7:$M$215,$B297,AA$9:AA$217)</f>
        <v>2200295.5156816822</v>
      </c>
      <c r="AB297" s="33">
        <f>SUMIF('CCG characteristics'!$M$7:$M$215,$B297,AB$9:AB$217)</f>
        <v>2300539.4838571544</v>
      </c>
      <c r="AC297" s="33">
        <f>SUMIF('CCG characteristics'!$M$7:$M$215,$B297,AC$9:AC$217)</f>
        <v>2418455.5033476111</v>
      </c>
      <c r="AE297" s="29">
        <f>Baselines!L297/X297-1</f>
        <v>-1.3722616289280953E-2</v>
      </c>
    </row>
    <row r="298" spans="2:31" x14ac:dyDescent="0.2">
      <c r="B298" s="91" t="s">
        <v>501</v>
      </c>
      <c r="C298" s="1"/>
      <c r="D298" s="33">
        <f>SUMIF('CCG characteristics'!$M$7:$M$215,$B298,D$9:D$217)</f>
        <v>3902005.162237335</v>
      </c>
      <c r="E298" s="33">
        <f>SUMIF('CCG characteristics'!$M$7:$M$215,$B298,E$9:E$217)</f>
        <v>3955404.562047068</v>
      </c>
      <c r="F298" s="33">
        <f>SUMIF('CCG characteristics'!$M$7:$M$215,$B298,F$9:F$217)</f>
        <v>4006746.1746338946</v>
      </c>
      <c r="G298" s="33">
        <f>SUMIF('CCG characteristics'!$M$7:$M$215,$B298,G$9:G$217)</f>
        <v>4058215.3532310952</v>
      </c>
      <c r="H298" s="33">
        <f>SUMIF('CCG characteristics'!$M$7:$M$215,$B298,H$9:H$217)</f>
        <v>4107767.0263223099</v>
      </c>
      <c r="I298" s="33">
        <f>SUMIF('CCG characteristics'!$M$7:$M$215,$B298,I$9:I$217)</f>
        <v>4156667.1496755695</v>
      </c>
      <c r="K298" s="33">
        <f>SUMIF('CCG characteristics'!$M$7:$M$215,$B298,K$9:K$217)</f>
        <v>3902005.162237335</v>
      </c>
      <c r="L298" s="33">
        <f>SUMIF('CCG characteristics'!$M$7:$M$215,$B298,L$9:L$217)</f>
        <v>3954559.2182252537</v>
      </c>
      <c r="M298" s="33">
        <f>SUMIF('CCG characteristics'!$M$7:$M$215,$B298,M$9:M$217)</f>
        <v>4005151.0750882537</v>
      </c>
      <c r="N298" s="33">
        <f>SUMIF('CCG characteristics'!$M$7:$M$215,$B298,N$9:N$217)</f>
        <v>4055881.1316105779</v>
      </c>
      <c r="O298" s="33">
        <f>SUMIF('CCG characteristics'!$M$7:$M$215,$B298,O$9:O$217)</f>
        <v>4104793.4581627292</v>
      </c>
      <c r="P298" s="33">
        <f>SUMIF('CCG characteristics'!$M$7:$M$215,$B298,P$9:P$217)</f>
        <v>4153100.0431255102</v>
      </c>
      <c r="R298" s="33">
        <f>SUMIF('CCG characteristics'!$M$7:$M$215,$B298,R$9:R$217)</f>
        <v>922369.92978296836</v>
      </c>
      <c r="S298" s="33">
        <f>SUMIF('CCG characteristics'!$M$7:$M$215,$B298,S$9:S$217)</f>
        <v>998821.52024873917</v>
      </c>
      <c r="T298" s="33">
        <f>SUMIF('CCG characteristics'!$M$7:$M$215,$B298,T$9:T$217)</f>
        <v>1052436.3478704407</v>
      </c>
      <c r="U298" s="33">
        <f>SUMIF('CCG characteristics'!$M$7:$M$215,$B298,U$9:U$217)</f>
        <v>1105306.6652058957</v>
      </c>
      <c r="V298" s="33">
        <f>SUMIF('CCG characteristics'!$M$7:$M$215,$B298,V$9:V$217)</f>
        <v>1160419.7887725397</v>
      </c>
      <c r="X298" s="33">
        <f>SUMIF('CCG characteristics'!$M$7:$M$215,$B298,X$9:X$217)</f>
        <v>916917.49727607495</v>
      </c>
      <c r="Y298" s="33">
        <f>SUMIF('CCG characteristics'!$M$7:$M$215,$B298,Y$9:Y$217)</f>
        <v>993305.53346772189</v>
      </c>
      <c r="Z298" s="33">
        <f>SUMIF('CCG characteristics'!$M$7:$M$215,$B298,Z$9:Z$217)</f>
        <v>1046748.9639991028</v>
      </c>
      <c r="AA298" s="33">
        <f>SUMIF('CCG characteristics'!$M$7:$M$215,$B298,AA$9:AA$217)</f>
        <v>1099715.1457687274</v>
      </c>
      <c r="AB298" s="33">
        <f>SUMIF('CCG characteristics'!$M$7:$M$215,$B298,AB$9:AB$217)</f>
        <v>1154766.5247513731</v>
      </c>
      <c r="AC298" s="33">
        <f>SUMIF('CCG characteristics'!$M$7:$M$215,$B298,AC$9:AC$217)</f>
        <v>1218836.7943832136</v>
      </c>
      <c r="AE298" s="29">
        <f>Baselines!L298/X298-1</f>
        <v>-1.3667136610241548E-2</v>
      </c>
    </row>
    <row r="299" spans="2:31" x14ac:dyDescent="0.2">
      <c r="B299" s="91" t="s">
        <v>502</v>
      </c>
      <c r="C299" s="1"/>
      <c r="D299" s="33">
        <f>SUMIF('CCG characteristics'!$M$7:$M$215,$B299,D$9:D$217)</f>
        <v>3059479.7215503487</v>
      </c>
      <c r="E299" s="33">
        <f>SUMIF('CCG characteristics'!$M$7:$M$215,$B299,E$9:E$217)</f>
        <v>3100641.4014496137</v>
      </c>
      <c r="F299" s="33">
        <f>SUMIF('CCG characteristics'!$M$7:$M$215,$B299,F$9:F$217)</f>
        <v>3139124.5498511391</v>
      </c>
      <c r="G299" s="33">
        <f>SUMIF('CCG characteristics'!$M$7:$M$215,$B299,G$9:G$217)</f>
        <v>3177576.0653181178</v>
      </c>
      <c r="H299" s="33">
        <f>SUMIF('CCG characteristics'!$M$7:$M$215,$B299,H$9:H$217)</f>
        <v>3213503.5598562914</v>
      </c>
      <c r="I299" s="33">
        <f>SUMIF('CCG characteristics'!$M$7:$M$215,$B299,I$9:I$217)</f>
        <v>3248452.8289645477</v>
      </c>
      <c r="K299" s="33">
        <f>SUMIF('CCG characteristics'!$M$7:$M$215,$B299,K$9:K$217)</f>
        <v>3059479.7215503487</v>
      </c>
      <c r="L299" s="33">
        <f>SUMIF('CCG characteristics'!$M$7:$M$215,$B299,L$9:L$217)</f>
        <v>3099978.7364778626</v>
      </c>
      <c r="M299" s="33">
        <f>SUMIF('CCG characteristics'!$M$7:$M$215,$B299,M$9:M$217)</f>
        <v>3137874.8534828294</v>
      </c>
      <c r="N299" s="33">
        <f>SUMIF('CCG characteristics'!$M$7:$M$215,$B299,N$9:N$217)</f>
        <v>3175748.3735603113</v>
      </c>
      <c r="O299" s="33">
        <f>SUMIF('CCG characteristics'!$M$7:$M$215,$B299,O$9:O$217)</f>
        <v>3211177.3393561859</v>
      </c>
      <c r="P299" s="33">
        <f>SUMIF('CCG characteristics'!$M$7:$M$215,$B299,P$9:P$217)</f>
        <v>3245665.1202194141</v>
      </c>
      <c r="R299" s="33">
        <f>SUMIF('CCG characteristics'!$M$7:$M$215,$B299,R$9:R$217)</f>
        <v>723045.73321751982</v>
      </c>
      <c r="S299" s="33">
        <f>SUMIF('CCG characteristics'!$M$7:$M$215,$B299,S$9:S$217)</f>
        <v>782536.50680004584</v>
      </c>
      <c r="T299" s="33">
        <f>SUMIF('CCG characteristics'!$M$7:$M$215,$B299,T$9:T$217)</f>
        <v>824055.96011589689</v>
      </c>
      <c r="U299" s="33">
        <f>SUMIF('CCG characteristics'!$M$7:$M$215,$B299,U$9:U$217)</f>
        <v>864680.70867009694</v>
      </c>
      <c r="V299" s="33">
        <f>SUMIF('CCG characteristics'!$M$7:$M$215,$B299,V$9:V$217)</f>
        <v>906872.93687174737</v>
      </c>
      <c r="X299" s="33">
        <f>SUMIF('CCG characteristics'!$M$7:$M$215,$B299,X$9:X$217)</f>
        <v>718935.6171026564</v>
      </c>
      <c r="Y299" s="33">
        <f>SUMIF('CCG characteristics'!$M$7:$M$215,$B299,Y$9:Y$217)</f>
        <v>778652.14873622416</v>
      </c>
      <c r="Z299" s="33">
        <f>SUMIF('CCG characteristics'!$M$7:$M$215,$B299,Z$9:Z$217)</f>
        <v>820085.73221413698</v>
      </c>
      <c r="AA299" s="33">
        <f>SUMIF('CCG characteristics'!$M$7:$M$215,$B299,AA$9:AA$217)</f>
        <v>861075.18248885358</v>
      </c>
      <c r="AB299" s="33">
        <f>SUMIF('CCG characteristics'!$M$7:$M$215,$B299,AB$9:AB$217)</f>
        <v>903373.12566962745</v>
      </c>
      <c r="AC299" s="33">
        <f>SUMIF('CCG characteristics'!$M$7:$M$215,$B299,AC$9:AC$217)</f>
        <v>952526.07201643754</v>
      </c>
      <c r="AE299" s="29">
        <f>Baselines!L299/X299-1</f>
        <v>-8.1399665518053776E-3</v>
      </c>
    </row>
    <row r="300" spans="2:31" x14ac:dyDescent="0.2">
      <c r="B300" s="91" t="s">
        <v>503</v>
      </c>
      <c r="C300" s="1"/>
      <c r="D300" s="33">
        <f>SUMIF('CCG characteristics'!$M$7:$M$215,$B300,D$9:D$217)</f>
        <v>1677397.8171347007</v>
      </c>
      <c r="E300" s="33">
        <f>SUMIF('CCG characteristics'!$M$7:$M$215,$B300,E$9:E$217)</f>
        <v>1699443.2518883212</v>
      </c>
      <c r="F300" s="33">
        <f>SUMIF('CCG characteristics'!$M$7:$M$215,$B300,F$9:F$217)</f>
        <v>1720824.4762762527</v>
      </c>
      <c r="G300" s="33">
        <f>SUMIF('CCG characteristics'!$M$7:$M$215,$B300,G$9:G$217)</f>
        <v>1742247.9813988451</v>
      </c>
      <c r="H300" s="33">
        <f>SUMIF('CCG characteristics'!$M$7:$M$215,$B300,H$9:H$217)</f>
        <v>1763133.0345584515</v>
      </c>
      <c r="I300" s="33">
        <f>SUMIF('CCG characteristics'!$M$7:$M$215,$B300,I$9:I$217)</f>
        <v>1783756.6131489796</v>
      </c>
      <c r="K300" s="33">
        <f>SUMIF('CCG characteristics'!$M$7:$M$215,$B300,K$9:K$217)</f>
        <v>1677397.8171347007</v>
      </c>
      <c r="L300" s="33">
        <f>SUMIF('CCG characteristics'!$M$7:$M$215,$B300,L$9:L$217)</f>
        <v>1699080.0491284088</v>
      </c>
      <c r="M300" s="33">
        <f>SUMIF('CCG characteristics'!$M$7:$M$215,$B300,M$9:M$217)</f>
        <v>1720139.4100852341</v>
      </c>
      <c r="N300" s="33">
        <f>SUMIF('CCG characteristics'!$M$7:$M$215,$B300,N$9:N$217)</f>
        <v>1741245.8677719163</v>
      </c>
      <c r="O300" s="33">
        <f>SUMIF('CCG characteristics'!$M$7:$M$215,$B300,O$9:O$217)</f>
        <v>1761856.7216081135</v>
      </c>
      <c r="P300" s="33">
        <f>SUMIF('CCG characteristics'!$M$7:$M$215,$B300,P$9:P$217)</f>
        <v>1782225.8555325142</v>
      </c>
      <c r="R300" s="33">
        <f>SUMIF('CCG characteristics'!$M$7:$M$215,$B300,R$9:R$217)</f>
        <v>396297.09889982123</v>
      </c>
      <c r="S300" s="33">
        <f>SUMIF('CCG characteristics'!$M$7:$M$215,$B300,S$9:S$217)</f>
        <v>428975.64371732069</v>
      </c>
      <c r="T300" s="33">
        <f>SUMIF('CCG characteristics'!$M$7:$M$215,$B300,T$9:T$217)</f>
        <v>451825.48066803702</v>
      </c>
      <c r="U300" s="33">
        <f>SUMIF('CCG characteristics'!$M$7:$M$215,$B300,U$9:U$217)</f>
        <v>474418.99266787758</v>
      </c>
      <c r="V300" s="33">
        <f>SUMIF('CCG characteristics'!$M$7:$M$215,$B300,V$9:V$217)</f>
        <v>497972.62992624205</v>
      </c>
      <c r="X300" s="33">
        <f>SUMIF('CCG characteristics'!$M$7:$M$215,$B300,X$9:X$217)</f>
        <v>394165.39560435159</v>
      </c>
      <c r="Y300" s="33">
        <f>SUMIF('CCG characteristics'!$M$7:$M$215,$B300,Y$9:Y$217)</f>
        <v>426774.64705188404</v>
      </c>
      <c r="Z300" s="33">
        <f>SUMIF('CCG characteristics'!$M$7:$M$215,$B300,Z$9:Z$217)</f>
        <v>449559.60753642011</v>
      </c>
      <c r="AA300" s="33">
        <f>SUMIF('CCG characteristics'!$M$7:$M$215,$B300,AA$9:AA$217)</f>
        <v>472122.9225314096</v>
      </c>
      <c r="AB300" s="33">
        <f>SUMIF('CCG characteristics'!$M$7:$M$215,$B300,AB$9:AB$217)</f>
        <v>495648.12072953564</v>
      </c>
      <c r="AC300" s="33">
        <f>SUMIF('CCG characteristics'!$M$7:$M$215,$B300,AC$9:AC$217)</f>
        <v>523041.20441783528</v>
      </c>
      <c r="AE300" s="29">
        <f>Baselines!L300/X300-1</f>
        <v>1.2521355759687047E-3</v>
      </c>
    </row>
    <row r="301" spans="2:31" x14ac:dyDescent="0.2">
      <c r="B301" s="91" t="s">
        <v>504</v>
      </c>
      <c r="C301" s="1"/>
      <c r="D301" s="33">
        <f>SUMIF('CCG characteristics'!$M$7:$M$215,$B301,D$9:D$217)</f>
        <v>2302178.3281351337</v>
      </c>
      <c r="E301" s="33">
        <f>SUMIF('CCG characteristics'!$M$7:$M$215,$B301,E$9:E$217)</f>
        <v>2332798.4458503043</v>
      </c>
      <c r="F301" s="33">
        <f>SUMIF('CCG characteristics'!$M$7:$M$215,$B301,F$9:F$217)</f>
        <v>2360330.1908575096</v>
      </c>
      <c r="G301" s="33">
        <f>SUMIF('CCG characteristics'!$M$7:$M$215,$B301,G$9:G$217)</f>
        <v>2387522.8739793594</v>
      </c>
      <c r="H301" s="33">
        <f>SUMIF('CCG characteristics'!$M$7:$M$215,$B301,H$9:H$217)</f>
        <v>2412017.2578750448</v>
      </c>
      <c r="I301" s="33">
        <f>SUMIF('CCG characteristics'!$M$7:$M$215,$B301,I$9:I$217)</f>
        <v>2435352.3025428723</v>
      </c>
      <c r="K301" s="33">
        <f>SUMIF('CCG characteristics'!$M$7:$M$215,$B301,K$9:K$217)</f>
        <v>2302178.3281351337</v>
      </c>
      <c r="L301" s="33">
        <f>SUMIF('CCG characteristics'!$M$7:$M$215,$B301,L$9:L$217)</f>
        <v>2332299.8832575772</v>
      </c>
      <c r="M301" s="33">
        <f>SUMIF('CCG characteristics'!$M$7:$M$215,$B301,M$9:M$217)</f>
        <v>2359390.5352240098</v>
      </c>
      <c r="N301" s="33">
        <f>SUMIF('CCG characteristics'!$M$7:$M$215,$B301,N$9:N$217)</f>
        <v>2386149.6083867671</v>
      </c>
      <c r="O301" s="33">
        <f>SUMIF('CCG characteristics'!$M$7:$M$215,$B301,O$9:O$217)</f>
        <v>2410271.2246476444</v>
      </c>
      <c r="P301" s="33">
        <f>SUMIF('CCG characteristics'!$M$7:$M$215,$B301,P$9:P$217)</f>
        <v>2433262.3682668554</v>
      </c>
      <c r="R301" s="33">
        <f>SUMIF('CCG characteristics'!$M$7:$M$215,$B301,R$9:R$217)</f>
        <v>543990.66010663065</v>
      </c>
      <c r="S301" s="33">
        <f>SUMIF('CCG characteristics'!$M$7:$M$215,$B301,S$9:S$217)</f>
        <v>588394.79387203977</v>
      </c>
      <c r="T301" s="33">
        <f>SUMIF('CCG characteristics'!$M$7:$M$215,$B301,T$9:T$217)</f>
        <v>619167.69694032741</v>
      </c>
      <c r="U301" s="33">
        <f>SUMIF('CCG characteristics'!$M$7:$M$215,$B301,U$9:U$217)</f>
        <v>649018.97664528084</v>
      </c>
      <c r="V301" s="33">
        <f>SUMIF('CCG characteristics'!$M$7:$M$215,$B301,V$9:V$217)</f>
        <v>679879.07204070746</v>
      </c>
      <c r="X301" s="33">
        <f>SUMIF('CCG characteristics'!$M$7:$M$215,$B301,X$9:X$217)</f>
        <v>540980.21482537757</v>
      </c>
      <c r="Y301" s="33">
        <f>SUMIF('CCG characteristics'!$M$7:$M$215,$B301,Y$9:Y$217)</f>
        <v>585826.70075315423</v>
      </c>
      <c r="Z301" s="33">
        <f>SUMIF('CCG characteristics'!$M$7:$M$215,$B301,Z$9:Z$217)</f>
        <v>616628.32490297535</v>
      </c>
      <c r="AA301" s="33">
        <f>SUMIF('CCG characteristics'!$M$7:$M$215,$B301,AA$9:AA$217)</f>
        <v>646982.68496124004</v>
      </c>
      <c r="AB301" s="33">
        <f>SUMIF('CCG characteristics'!$M$7:$M$215,$B301,AB$9:AB$217)</f>
        <v>678061.04111274297</v>
      </c>
      <c r="AC301" s="33">
        <f>SUMIF('CCG characteristics'!$M$7:$M$215,$B301,AC$9:AC$217)</f>
        <v>714105.04780417914</v>
      </c>
      <c r="AE301" s="29">
        <f>Baselines!L301/X301-1</f>
        <v>3.9188927261610607E-2</v>
      </c>
    </row>
    <row r="302" spans="2:31" x14ac:dyDescent="0.2">
      <c r="B302" s="91"/>
      <c r="C302" s="1"/>
      <c r="D302" s="1"/>
      <c r="E302" s="1"/>
      <c r="F302" s="1"/>
      <c r="G302" s="1"/>
      <c r="H302" s="1"/>
      <c r="I302" s="1"/>
      <c r="K302" s="1"/>
      <c r="L302" s="1"/>
      <c r="M302" s="1"/>
      <c r="N302" s="1"/>
      <c r="O302" s="1"/>
      <c r="P302" s="1"/>
      <c r="R302" s="1"/>
      <c r="S302" s="1"/>
      <c r="T302" s="1"/>
      <c r="U302" s="1"/>
      <c r="V302" s="1"/>
      <c r="X302" s="1"/>
      <c r="Y302" s="1"/>
      <c r="Z302" s="1"/>
      <c r="AA302" s="1"/>
      <c r="AB302" s="1"/>
      <c r="AC302" s="1"/>
    </row>
    <row r="303" spans="2:31" x14ac:dyDescent="0.2">
      <c r="B303" s="91" t="s">
        <v>458</v>
      </c>
      <c r="C303" s="1"/>
      <c r="D303" s="34">
        <f t="shared" ref="D303:I303" si="27">SUM(D290:D301)</f>
        <v>57329178.999999963</v>
      </c>
      <c r="E303" s="34">
        <f t="shared" si="27"/>
        <v>57770206.125736564</v>
      </c>
      <c r="F303" s="34">
        <f t="shared" si="27"/>
        <v>58196893.349137373</v>
      </c>
      <c r="G303" s="34">
        <f t="shared" si="27"/>
        <v>58625932.193752073</v>
      </c>
      <c r="H303" s="34">
        <f t="shared" si="27"/>
        <v>59041569.487462021</v>
      </c>
      <c r="I303" s="34">
        <f t="shared" si="27"/>
        <v>59453359.207801454</v>
      </c>
      <c r="K303" s="34">
        <f t="shared" ref="K303:P303" si="28">SUM(K290:K301)</f>
        <v>57329178.999999963</v>
      </c>
      <c r="L303" s="34">
        <f t="shared" si="28"/>
        <v>57757859.553832911</v>
      </c>
      <c r="M303" s="34">
        <f t="shared" si="28"/>
        <v>58173724.964095518</v>
      </c>
      <c r="N303" s="34">
        <f t="shared" si="28"/>
        <v>58592211.479955882</v>
      </c>
      <c r="O303" s="34">
        <f t="shared" si="28"/>
        <v>58998829.933345497</v>
      </c>
      <c r="P303" s="34">
        <f t="shared" si="28"/>
        <v>59402338.411712505</v>
      </c>
      <c r="R303" s="34">
        <f t="shared" ref="R303:V303" si="29">SUM(R290:R301)</f>
        <v>13471567.859082922</v>
      </c>
      <c r="S303" s="34">
        <f t="shared" si="29"/>
        <v>14507609.655121326</v>
      </c>
      <c r="T303" s="34">
        <f t="shared" si="29"/>
        <v>15203742.67949279</v>
      </c>
      <c r="U303" s="34">
        <f t="shared" si="29"/>
        <v>15886743.298861163</v>
      </c>
      <c r="V303" s="34">
        <f t="shared" si="29"/>
        <v>16597637.494048484</v>
      </c>
      <c r="X303" s="34">
        <f t="shared" ref="X303:AC303" si="30">SUM(X290:X301)</f>
        <v>13471567.859082917</v>
      </c>
      <c r="Y303" s="34">
        <f t="shared" si="30"/>
        <v>14507609.655121332</v>
      </c>
      <c r="Z303" s="34">
        <f t="shared" si="30"/>
        <v>15203742.679492796</v>
      </c>
      <c r="AA303" s="34">
        <f t="shared" si="30"/>
        <v>15886743.298861159</v>
      </c>
      <c r="AB303" s="34">
        <f t="shared" si="30"/>
        <v>16597637.494048487</v>
      </c>
      <c r="AC303" s="34">
        <f t="shared" si="30"/>
        <v>17433183.640361074</v>
      </c>
      <c r="AE303" s="29">
        <f>Baselines!L303/X303-1</f>
        <v>0</v>
      </c>
    </row>
    <row r="305" spans="2:31" x14ac:dyDescent="0.2">
      <c r="B305" s="14" t="s">
        <v>514</v>
      </c>
      <c r="C305" s="1"/>
    </row>
    <row r="306" spans="2:31" x14ac:dyDescent="0.2">
      <c r="B306" s="91"/>
      <c r="C306" s="1"/>
    </row>
    <row r="307" spans="2:31" x14ac:dyDescent="0.2">
      <c r="B307" s="91" t="s">
        <v>506</v>
      </c>
      <c r="C307" s="1"/>
      <c r="D307" s="33">
        <f>SUMIF('CCG characteristics'!$F$7:$F$215,$B307,D$9:D$217)</f>
        <v>3136117.5210379376</v>
      </c>
      <c r="E307" s="33">
        <f>SUMIF('CCG characteristics'!$F$7:$F$215,$B307,E$9:E$217)</f>
        <v>3144508.1923258356</v>
      </c>
      <c r="F307" s="33">
        <f>SUMIF('CCG characteristics'!$F$7:$F$215,$B307,F$9:F$217)</f>
        <v>3152680.4371331497</v>
      </c>
      <c r="G307" s="33">
        <f>SUMIF('CCG characteristics'!$F$7:$F$215,$B307,G$9:G$217)</f>
        <v>3160997.8902454856</v>
      </c>
      <c r="H307" s="33">
        <f>SUMIF('CCG characteristics'!$F$7:$F$215,$B307,H$9:H$217)</f>
        <v>3168973.8004445639</v>
      </c>
      <c r="I307" s="33">
        <f>SUMIF('CCG characteristics'!$F$7:$F$215,$B307,I$9:I$217)</f>
        <v>3176828.6193840182</v>
      </c>
      <c r="K307" s="33">
        <f>SUMIF('CCG characteristics'!$F$7:$F$215,$B307,K$9:K$217)</f>
        <v>3136117.5210379376</v>
      </c>
      <c r="L307" s="33">
        <f>SUMIF('CCG characteristics'!$F$7:$F$215,$B307,L$9:L$217)</f>
        <v>3143836.1522016646</v>
      </c>
      <c r="M307" s="33">
        <f>SUMIF('CCG characteristics'!$F$7:$F$215,$B307,M$9:M$217)</f>
        <v>3151425.3441191083</v>
      </c>
      <c r="N307" s="33">
        <f>SUMIF('CCG characteristics'!$F$7:$F$215,$B307,N$9:N$217)</f>
        <v>3159179.7339931447</v>
      </c>
      <c r="O307" s="33">
        <f>SUMIF('CCG characteristics'!$F$7:$F$215,$B307,O$9:O$217)</f>
        <v>3166679.8145560841</v>
      </c>
      <c r="P307" s="33">
        <f>SUMIF('CCG characteristics'!$F$7:$F$215,$B307,P$9:P$217)</f>
        <v>3174102.37603362</v>
      </c>
      <c r="R307" s="33">
        <f>SUMIF('CCG characteristics'!$F$7:$F$215,$B307,R$9:R$217)</f>
        <v>733275.13154722308</v>
      </c>
      <c r="S307" s="33">
        <f>SUMIF('CCG characteristics'!$F$7:$F$215,$B307,S$9:S$217)</f>
        <v>785915.78548484424</v>
      </c>
      <c r="T307" s="33">
        <f>SUMIF('CCG characteristics'!$F$7:$F$215,$B307,T$9:T$217)</f>
        <v>819756.66288567311</v>
      </c>
      <c r="U307" s="33">
        <f>SUMIF('CCG characteristics'!$F$7:$F$215,$B307,U$9:U$217)</f>
        <v>852698.7633546968</v>
      </c>
      <c r="V307" s="33">
        <f>SUMIF('CCG characteristics'!$F$7:$F$215,$B307,V$9:V$217)</f>
        <v>886877.55423474091</v>
      </c>
      <c r="X307" s="33">
        <f>SUMIF('CCG characteristics'!$F$7:$F$215,$B307,X$9:X$217)</f>
        <v>736944.44496966351</v>
      </c>
      <c r="Y307" s="33">
        <f>SUMIF('CCG characteristics'!$F$7:$F$215,$B307,Y$9:Y$217)</f>
        <v>789668.24719829217</v>
      </c>
      <c r="Z307" s="33">
        <f>SUMIF('CCG characteristics'!$F$7:$F$215,$B307,Z$9:Z$217)</f>
        <v>823627.16218001954</v>
      </c>
      <c r="AA307" s="33">
        <f>SUMIF('CCG characteristics'!$F$7:$F$215,$B307,AA$9:AA$217)</f>
        <v>856582.74711278011</v>
      </c>
      <c r="AB307" s="33">
        <f>SUMIF('CCG characteristics'!$F$7:$F$215,$B307,AB$9:AB$217)</f>
        <v>890855.0166351106</v>
      </c>
      <c r="AC307" s="33">
        <f>SUMIF('CCG characteristics'!$F$7:$F$215,$B307,AC$9:AC$217)</f>
        <v>931524.09642833238</v>
      </c>
      <c r="AE307" s="29">
        <f>Baselines!L307/X307-1</f>
        <v>-7.1149344522024593E-3</v>
      </c>
    </row>
    <row r="308" spans="2:31" x14ac:dyDescent="0.2">
      <c r="B308" s="91" t="s">
        <v>507</v>
      </c>
      <c r="C308" s="1"/>
      <c r="D308" s="33">
        <f>SUMIF('CCG characteristics'!$F$7:$F$215,$B308,D$9:D$217)</f>
        <v>4937682.266850533</v>
      </c>
      <c r="E308" s="33">
        <f>SUMIF('CCG characteristics'!$F$7:$F$215,$B308,E$9:E$217)</f>
        <v>4962962.1311417157</v>
      </c>
      <c r="F308" s="33">
        <f>SUMIF('CCG characteristics'!$F$7:$F$215,$B308,F$9:F$217)</f>
        <v>4987455.3766262615</v>
      </c>
      <c r="G308" s="33">
        <f>SUMIF('CCG characteristics'!$F$7:$F$215,$B308,G$9:G$217)</f>
        <v>5011995.01407615</v>
      </c>
      <c r="H308" s="33">
        <f>SUMIF('CCG characteristics'!$F$7:$F$215,$B308,H$9:H$217)</f>
        <v>5035465.1567908395</v>
      </c>
      <c r="I308" s="33">
        <f>SUMIF('CCG characteristics'!$F$7:$F$215,$B308,I$9:I$217)</f>
        <v>5058487.0954156974</v>
      </c>
      <c r="K308" s="33">
        <f>SUMIF('CCG characteristics'!$F$7:$F$215,$B308,K$9:K$217)</f>
        <v>4937682.266850533</v>
      </c>
      <c r="L308" s="33">
        <f>SUMIF('CCG characteristics'!$F$7:$F$215,$B308,L$9:L$217)</f>
        <v>4961901.4534513196</v>
      </c>
      <c r="M308" s="33">
        <f>SUMIF('CCG characteristics'!$F$7:$F$215,$B308,M$9:M$217)</f>
        <v>4985469.8533466682</v>
      </c>
      <c r="N308" s="33">
        <f>SUMIF('CCG characteristics'!$F$7:$F$215,$B308,N$9:N$217)</f>
        <v>5009112.1934011774</v>
      </c>
      <c r="O308" s="33">
        <f>SUMIF('CCG characteristics'!$F$7:$F$215,$B308,O$9:O$217)</f>
        <v>5031820.0379798263</v>
      </c>
      <c r="P308" s="33">
        <f>SUMIF('CCG characteristics'!$F$7:$F$215,$B308,P$9:P$217)</f>
        <v>5054146.078489949</v>
      </c>
      <c r="R308" s="33">
        <f>SUMIF('CCG characteristics'!$F$7:$F$215,$B308,R$9:R$217)</f>
        <v>1157324.6075358707</v>
      </c>
      <c r="S308" s="33">
        <f>SUMIF('CCG characteristics'!$F$7:$F$215,$B308,S$9:S$217)</f>
        <v>1243297.5647402392</v>
      </c>
      <c r="T308" s="33">
        <f>SUMIF('CCG characteristics'!$F$7:$F$215,$B308,T$9:T$217)</f>
        <v>1299784.5774644343</v>
      </c>
      <c r="U308" s="33">
        <f>SUMIF('CCG characteristics'!$F$7:$F$215,$B308,U$9:U$217)</f>
        <v>1354929.129268554</v>
      </c>
      <c r="V308" s="33">
        <f>SUMIF('CCG characteristics'!$F$7:$F$215,$B308,V$9:V$217)</f>
        <v>1412181.5183659957</v>
      </c>
      <c r="X308" s="33">
        <f>SUMIF('CCG characteristics'!$F$7:$F$215,$B308,X$9:X$217)</f>
        <v>1160287.3595044389</v>
      </c>
      <c r="Y308" s="33">
        <f>SUMIF('CCG characteristics'!$F$7:$F$215,$B308,Y$9:Y$217)</f>
        <v>1246329.5902916447</v>
      </c>
      <c r="Z308" s="33">
        <f>SUMIF('CCG characteristics'!$F$7:$F$215,$B308,Z$9:Z$217)</f>
        <v>1302955.9450324588</v>
      </c>
      <c r="AA308" s="33">
        <f>SUMIF('CCG characteristics'!$F$7:$F$215,$B308,AA$9:AA$217)</f>
        <v>1358175.046848732</v>
      </c>
      <c r="AB308" s="33">
        <f>SUMIF('CCG characteristics'!$F$7:$F$215,$B308,AB$9:AB$217)</f>
        <v>1415559.0037977335</v>
      </c>
      <c r="AC308" s="33">
        <f>SUMIF('CCG characteristics'!$F$7:$F$215,$B308,AC$9:AC$217)</f>
        <v>1483272.5291190422</v>
      </c>
      <c r="AE308" s="29">
        <f>Baselines!L308/X308-1</f>
        <v>4.817731520715407E-2</v>
      </c>
    </row>
    <row r="309" spans="2:31" x14ac:dyDescent="0.2">
      <c r="B309" s="91" t="s">
        <v>508</v>
      </c>
      <c r="C309" s="1"/>
      <c r="D309" s="33">
        <f>SUMIF('CCG characteristics'!$F$7:$F$215,$B309,D$9:D$217)</f>
        <v>2570703.3055028385</v>
      </c>
      <c r="E309" s="33">
        <f>SUMIF('CCG characteristics'!$F$7:$F$215,$B309,E$9:E$217)</f>
        <v>2577790.7894119844</v>
      </c>
      <c r="F309" s="33">
        <f>SUMIF('CCG characteristics'!$F$7:$F$215,$B309,F$9:F$217)</f>
        <v>2584793.1675505741</v>
      </c>
      <c r="G309" s="33">
        <f>SUMIF('CCG characteristics'!$F$7:$F$215,$B309,G$9:G$217)</f>
        <v>2591954.1208166615</v>
      </c>
      <c r="H309" s="33">
        <f>SUMIF('CCG characteristics'!$F$7:$F$215,$B309,H$9:H$217)</f>
        <v>2599016.9495974365</v>
      </c>
      <c r="I309" s="33">
        <f>SUMIF('CCG characteristics'!$F$7:$F$215,$B309,I$9:I$217)</f>
        <v>2606167.1302743941</v>
      </c>
      <c r="K309" s="33">
        <f>SUMIF('CCG characteristics'!$F$7:$F$215,$B309,K$9:K$217)</f>
        <v>2570703.3055028385</v>
      </c>
      <c r="L309" s="33">
        <f>SUMIF('CCG characteristics'!$F$7:$F$215,$B309,L$9:L$217)</f>
        <v>2577239.8673802237</v>
      </c>
      <c r="M309" s="33">
        <f>SUMIF('CCG characteristics'!$F$7:$F$215,$B309,M$9:M$217)</f>
        <v>2583764.1524277213</v>
      </c>
      <c r="N309" s="33">
        <f>SUMIF('CCG characteristics'!$F$7:$F$215,$B309,N$9:N$217)</f>
        <v>2590463.2695873436</v>
      </c>
      <c r="O309" s="33">
        <f>SUMIF('CCG characteristics'!$F$7:$F$215,$B309,O$9:O$217)</f>
        <v>2597135.5493140193</v>
      </c>
      <c r="P309" s="33">
        <f>SUMIF('CCG characteristics'!$F$7:$F$215,$B309,P$9:P$217)</f>
        <v>2603930.6086800015</v>
      </c>
      <c r="R309" s="33">
        <f>SUMIF('CCG characteristics'!$F$7:$F$215,$B309,R$9:R$217)</f>
        <v>601120.99081833975</v>
      </c>
      <c r="S309" s="33">
        <f>SUMIF('CCG characteristics'!$F$7:$F$215,$B309,S$9:S$217)</f>
        <v>644350.03581860778</v>
      </c>
      <c r="T309" s="33">
        <f>SUMIF('CCG characteristics'!$F$7:$F$215,$B309,T$9:T$217)</f>
        <v>672183.82745216705</v>
      </c>
      <c r="U309" s="33">
        <f>SUMIF('CCG characteristics'!$F$7:$F$215,$B309,U$9:U$217)</f>
        <v>699336.33990559692</v>
      </c>
      <c r="V309" s="33">
        <f>SUMIF('CCG characteristics'!$F$7:$F$215,$B309,V$9:V$217)</f>
        <v>727565.57162749791</v>
      </c>
      <c r="X309" s="33">
        <f>SUMIF('CCG characteristics'!$F$7:$F$215,$B309,X$9:X$217)</f>
        <v>604079.88793368649</v>
      </c>
      <c r="Y309" s="33">
        <f>SUMIF('CCG characteristics'!$F$7:$F$215,$B309,Y$9:Y$217)</f>
        <v>647350.68564513151</v>
      </c>
      <c r="Z309" s="33">
        <f>SUMIF('CCG characteristics'!$F$7:$F$215,$B309,Z$9:Z$217)</f>
        <v>675268.52272660949</v>
      </c>
      <c r="AA309" s="33">
        <f>SUMIF('CCG characteristics'!$F$7:$F$215,$B309,AA$9:AA$217)</f>
        <v>702380.46917108295</v>
      </c>
      <c r="AB309" s="33">
        <f>SUMIF('CCG characteristics'!$F$7:$F$215,$B309,AB$9:AB$217)</f>
        <v>730629.98739331553</v>
      </c>
      <c r="AC309" s="33">
        <f>SUMIF('CCG characteristics'!$F$7:$F$215,$B309,AC$9:AC$217)</f>
        <v>764192.14633013587</v>
      </c>
      <c r="AE309" s="29">
        <f>Baselines!L309/X309-1</f>
        <v>6.0376865503368293E-2</v>
      </c>
    </row>
    <row r="310" spans="2:31" x14ac:dyDescent="0.2">
      <c r="B310" s="91" t="s">
        <v>509</v>
      </c>
      <c r="C310" s="1"/>
      <c r="D310" s="33">
        <f>SUMIF('CCG characteristics'!$F$7:$F$215,$B310,D$9:D$217)</f>
        <v>5148483.7602188354</v>
      </c>
      <c r="E310" s="33">
        <f>SUMIF('CCG characteristics'!$F$7:$F$215,$B310,E$9:E$217)</f>
        <v>5175016.6918786727</v>
      </c>
      <c r="F310" s="33">
        <f>SUMIF('CCG characteristics'!$F$7:$F$215,$B310,F$9:F$217)</f>
        <v>5200715.0819870494</v>
      </c>
      <c r="G310" s="33">
        <f>SUMIF('CCG characteristics'!$F$7:$F$215,$B310,G$9:G$217)</f>
        <v>5226473.6532038022</v>
      </c>
      <c r="H310" s="33">
        <f>SUMIF('CCG characteristics'!$F$7:$F$215,$B310,H$9:H$217)</f>
        <v>5251255.2419204675</v>
      </c>
      <c r="I310" s="33">
        <f>SUMIF('CCG characteristics'!$F$7:$F$215,$B310,I$9:I$217)</f>
        <v>5275577.2768799812</v>
      </c>
      <c r="K310" s="33">
        <f>SUMIF('CCG characteristics'!$F$7:$F$215,$B310,K$9:K$217)</f>
        <v>5148483.7602188354</v>
      </c>
      <c r="L310" s="33">
        <f>SUMIF('CCG characteristics'!$F$7:$F$215,$B310,L$9:L$217)</f>
        <v>5173910.6941685406</v>
      </c>
      <c r="M310" s="33">
        <f>SUMIF('CCG characteristics'!$F$7:$F$215,$B310,M$9:M$217)</f>
        <v>5198644.6592792654</v>
      </c>
      <c r="N310" s="33">
        <f>SUMIF('CCG characteristics'!$F$7:$F$215,$B310,N$9:N$217)</f>
        <v>5223467.4677901408</v>
      </c>
      <c r="O310" s="33">
        <f>SUMIF('CCG characteristics'!$F$7:$F$215,$B310,O$9:O$217)</f>
        <v>5247453.9149987735</v>
      </c>
      <c r="P310" s="33">
        <f>SUMIF('CCG characteristics'!$F$7:$F$215,$B310,P$9:P$217)</f>
        <v>5271049.9607437421</v>
      </c>
      <c r="R310" s="33">
        <f>SUMIF('CCG characteristics'!$F$7:$F$215,$B310,R$9:R$217)</f>
        <v>1206774.1005596332</v>
      </c>
      <c r="S310" s="33">
        <f>SUMIF('CCG characteristics'!$F$7:$F$215,$B310,S$9:S$217)</f>
        <v>1296459.9997516666</v>
      </c>
      <c r="T310" s="33">
        <f>SUMIF('CCG characteristics'!$F$7:$F$215,$B310,T$9:T$217)</f>
        <v>1355406.3461515023</v>
      </c>
      <c r="U310" s="33">
        <f>SUMIF('CCG characteristics'!$F$7:$F$215,$B310,U$9:U$217)</f>
        <v>1412993.332484253</v>
      </c>
      <c r="V310" s="33">
        <f>SUMIF('CCG characteristics'!$F$7:$F$215,$B310,V$9:V$217)</f>
        <v>1472786.7420820775</v>
      </c>
      <c r="X310" s="33">
        <f>SUMIF('CCG characteristics'!$F$7:$F$215,$B310,X$9:X$217)</f>
        <v>1209822.8085068939</v>
      </c>
      <c r="Y310" s="33">
        <f>SUMIF('CCG characteristics'!$F$7:$F$215,$B310,Y$9:Y$217)</f>
        <v>1299582.0364758282</v>
      </c>
      <c r="Z310" s="33">
        <f>SUMIF('CCG characteristics'!$F$7:$F$215,$B310,Z$9:Z$217)</f>
        <v>1358669.3258955614</v>
      </c>
      <c r="AA310" s="33">
        <f>SUMIF('CCG characteristics'!$F$7:$F$215,$B310,AA$9:AA$217)</f>
        <v>1416295.5228123227</v>
      </c>
      <c r="AB310" s="33">
        <f>SUMIF('CCG characteristics'!$F$7:$F$215,$B310,AB$9:AB$217)</f>
        <v>1476221.4428027126</v>
      </c>
      <c r="AC310" s="33">
        <f>SUMIF('CCG characteristics'!$F$7:$F$215,$B310,AC$9:AC$217)</f>
        <v>1546928.6967505184</v>
      </c>
      <c r="AE310" s="29">
        <f>Baselines!L310/X310-1</f>
        <v>4.0885158650351805E-2</v>
      </c>
    </row>
    <row r="311" spans="2:31" x14ac:dyDescent="0.2">
      <c r="B311" s="91" t="s">
        <v>151</v>
      </c>
      <c r="C311" s="1"/>
      <c r="D311" s="33">
        <f>SUMIF('CCG characteristics'!$F$7:$F$215,$B311,D$9:D$217)</f>
        <v>4571791.7233885974</v>
      </c>
      <c r="E311" s="33">
        <f>SUMIF('CCG characteristics'!$F$7:$F$215,$B311,E$9:E$217)</f>
        <v>4602270.4172246372</v>
      </c>
      <c r="F311" s="33">
        <f>SUMIF('CCG characteristics'!$F$7:$F$215,$B311,F$9:F$217)</f>
        <v>4631950.6482811384</v>
      </c>
      <c r="G311" s="33">
        <f>SUMIF('CCG characteristics'!$F$7:$F$215,$B311,G$9:G$217)</f>
        <v>4661726.4286266547</v>
      </c>
      <c r="H311" s="33">
        <f>SUMIF('CCG characteristics'!$F$7:$F$215,$B311,H$9:H$217)</f>
        <v>4690707.5074260579</v>
      </c>
      <c r="I311" s="33">
        <f>SUMIF('CCG characteristics'!$F$7:$F$215,$B311,I$9:I$217)</f>
        <v>4719486.7314676223</v>
      </c>
      <c r="K311" s="33">
        <f>SUMIF('CCG characteristics'!$F$7:$F$215,$B311,K$9:K$217)</f>
        <v>4571791.7233885974</v>
      </c>
      <c r="L311" s="33">
        <f>SUMIF('CCG characteristics'!$F$7:$F$215,$B311,L$9:L$217)</f>
        <v>4601286.826089398</v>
      </c>
      <c r="M311" s="33">
        <f>SUMIF('CCG characteristics'!$F$7:$F$215,$B311,M$9:M$217)</f>
        <v>4630106.6526666218</v>
      </c>
      <c r="N311" s="33">
        <f>SUMIF('CCG characteristics'!$F$7:$F$215,$B311,N$9:N$217)</f>
        <v>4659045.0769310193</v>
      </c>
      <c r="O311" s="33">
        <f>SUMIF('CCG characteristics'!$F$7:$F$215,$B311,O$9:O$217)</f>
        <v>4687311.9549517799</v>
      </c>
      <c r="P311" s="33">
        <f>SUMIF('CCG characteristics'!$F$7:$F$215,$B311,P$9:P$217)</f>
        <v>4715436.6328124907</v>
      </c>
      <c r="R311" s="33">
        <f>SUMIF('CCG characteristics'!$F$7:$F$215,$B311,R$9:R$217)</f>
        <v>1073214.0732984289</v>
      </c>
      <c r="S311" s="33">
        <f>SUMIF('CCG characteristics'!$F$7:$F$215,$B311,S$9:S$217)</f>
        <v>1154675.5862707056</v>
      </c>
      <c r="T311" s="33">
        <f>SUMIF('CCG characteristics'!$F$7:$F$215,$B311,T$9:T$217)</f>
        <v>1208947.754191685</v>
      </c>
      <c r="U311" s="33">
        <f>SUMIF('CCG characteristics'!$F$7:$F$215,$B311,U$9:U$217)</f>
        <v>1262162.6882114585</v>
      </c>
      <c r="V311" s="33">
        <f>SUMIF('CCG characteristics'!$F$7:$F$215,$B311,V$9:V$217)</f>
        <v>1317542.5404153215</v>
      </c>
      <c r="X311" s="33">
        <f>SUMIF('CCG characteristics'!$F$7:$F$215,$B311,X$9:X$217)</f>
        <v>1074308.1187194942</v>
      </c>
      <c r="Y311" s="33">
        <f>SUMIF('CCG characteristics'!$F$7:$F$215,$B311,Y$9:Y$217)</f>
        <v>1155750.4675522074</v>
      </c>
      <c r="Z311" s="33">
        <f>SUMIF('CCG characteristics'!$F$7:$F$215,$B311,Z$9:Z$217)</f>
        <v>1210081.5302647094</v>
      </c>
      <c r="AA311" s="33">
        <f>SUMIF('CCG characteristics'!$F$7:$F$215,$B311,AA$9:AA$217)</f>
        <v>1263257.5437154619</v>
      </c>
      <c r="AB311" s="33">
        <f>SUMIF('CCG characteristics'!$F$7:$F$215,$B311,AB$9:AB$217)</f>
        <v>1318641.483868456</v>
      </c>
      <c r="AC311" s="33">
        <f>SUMIF('CCG characteristics'!$F$7:$F$215,$B311,AC$9:AC$217)</f>
        <v>1383869.3048504202</v>
      </c>
      <c r="AE311" s="29">
        <f>Baselines!L311/X311-1</f>
        <v>2.7716474206083586E-2</v>
      </c>
    </row>
    <row r="312" spans="2:31" x14ac:dyDescent="0.2">
      <c r="B312" s="91" t="s">
        <v>510</v>
      </c>
      <c r="C312" s="1"/>
      <c r="D312" s="33">
        <f>SUMIF('CCG characteristics'!$F$7:$F$215,$B312,D$9:D$217)</f>
        <v>3518361.3046533582</v>
      </c>
      <c r="E312" s="33">
        <f>SUMIF('CCG characteristics'!$F$7:$F$215,$B312,E$9:E$217)</f>
        <v>3535430.1939606578</v>
      </c>
      <c r="F312" s="33">
        <f>SUMIF('CCG characteristics'!$F$7:$F$215,$B312,F$9:F$217)</f>
        <v>3552096.3003067481</v>
      </c>
      <c r="G312" s="33">
        <f>SUMIF('CCG characteristics'!$F$7:$F$215,$B312,G$9:G$217)</f>
        <v>3568896.0527897729</v>
      </c>
      <c r="H312" s="33">
        <f>SUMIF('CCG characteristics'!$F$7:$F$215,$B312,H$9:H$217)</f>
        <v>3585275.9081571884</v>
      </c>
      <c r="I312" s="33">
        <f>SUMIF('CCG characteristics'!$F$7:$F$215,$B312,I$9:I$217)</f>
        <v>3601611.5310824658</v>
      </c>
      <c r="K312" s="33">
        <f>SUMIF('CCG characteristics'!$F$7:$F$215,$B312,K$9:K$217)</f>
        <v>3518361.3046533582</v>
      </c>
      <c r="L312" s="33">
        <f>SUMIF('CCG characteristics'!$F$7:$F$215,$B312,L$9:L$217)</f>
        <v>3534674.6065042969</v>
      </c>
      <c r="M312" s="33">
        <f>SUMIF('CCG characteristics'!$F$7:$F$215,$B312,M$9:M$217)</f>
        <v>3550682.19845259</v>
      </c>
      <c r="N312" s="33">
        <f>SUMIF('CCG characteristics'!$F$7:$F$215,$B312,N$9:N$217)</f>
        <v>3566843.2799320752</v>
      </c>
      <c r="O312" s="33">
        <f>SUMIF('CCG characteristics'!$F$7:$F$215,$B312,O$9:O$217)</f>
        <v>3582680.5656717229</v>
      </c>
      <c r="P312" s="33">
        <f>SUMIF('CCG characteristics'!$F$7:$F$215,$B312,P$9:P$217)</f>
        <v>3598520.7538754684</v>
      </c>
      <c r="R312" s="33">
        <f>SUMIF('CCG characteristics'!$F$7:$F$215,$B312,R$9:R$217)</f>
        <v>824435.13643226505</v>
      </c>
      <c r="S312" s="33">
        <f>SUMIF('CCG characteristics'!$F$7:$F$215,$B312,S$9:S$217)</f>
        <v>885484.14900938643</v>
      </c>
      <c r="T312" s="33">
        <f>SUMIF('CCG characteristics'!$F$7:$F$215,$B312,T$9:T$217)</f>
        <v>925538.83931684273</v>
      </c>
      <c r="U312" s="33">
        <f>SUMIF('CCG characteristics'!$F$7:$F$215,$B312,U$9:U$217)</f>
        <v>964716.19069307065</v>
      </c>
      <c r="V312" s="33">
        <f>SUMIF('CCG characteristics'!$F$7:$F$215,$B312,V$9:V$217)</f>
        <v>1005464.508377983</v>
      </c>
      <c r="X312" s="33">
        <f>SUMIF('CCG characteristics'!$F$7:$F$215,$B312,X$9:X$217)</f>
        <v>826766.47206842504</v>
      </c>
      <c r="Y312" s="33">
        <f>SUMIF('CCG characteristics'!$F$7:$F$215,$B312,Y$9:Y$217)</f>
        <v>887838.98581350583</v>
      </c>
      <c r="Z312" s="33">
        <f>SUMIF('CCG characteristics'!$F$7:$F$215,$B312,Z$9:Z$217)</f>
        <v>927973.21325473546</v>
      </c>
      <c r="AA312" s="33">
        <f>SUMIF('CCG characteristics'!$F$7:$F$215,$B312,AA$9:AA$217)</f>
        <v>967116.99634231895</v>
      </c>
      <c r="AB312" s="33">
        <f>SUMIF('CCG characteristics'!$F$7:$F$215,$B312,AB$9:AB$217)</f>
        <v>1007884.9589588793</v>
      </c>
      <c r="AC312" s="33">
        <f>SUMIF('CCG characteristics'!$F$7:$F$215,$B312,AC$9:AC$217)</f>
        <v>1056080.868419016</v>
      </c>
      <c r="AE312" s="29">
        <f>Baselines!L312/X312-1</f>
        <v>-1.0353769815162228E-2</v>
      </c>
    </row>
    <row r="313" spans="2:31" x14ac:dyDescent="0.2">
      <c r="B313" s="91" t="s">
        <v>511</v>
      </c>
      <c r="C313" s="1"/>
      <c r="D313" s="33">
        <f>SUMIF('CCG characteristics'!$F$7:$F$215,$B313,D$9:D$217)</f>
        <v>4508452.1025484353</v>
      </c>
      <c r="E313" s="33">
        <f>SUMIF('CCG characteristics'!$F$7:$F$215,$B313,E$9:E$217)</f>
        <v>4549815.6188721666</v>
      </c>
      <c r="F313" s="33">
        <f>SUMIF('CCG characteristics'!$F$7:$F$215,$B313,F$9:F$217)</f>
        <v>4590297.7757970886</v>
      </c>
      <c r="G313" s="33">
        <f>SUMIF('CCG characteristics'!$F$7:$F$215,$B313,G$9:G$217)</f>
        <v>4631046.1650764486</v>
      </c>
      <c r="H313" s="33">
        <f>SUMIF('CCG characteristics'!$F$7:$F$215,$B313,H$9:H$217)</f>
        <v>4671154.4060385413</v>
      </c>
      <c r="I313" s="33">
        <f>SUMIF('CCG characteristics'!$F$7:$F$215,$B313,I$9:I$217)</f>
        <v>4710974.1302864421</v>
      </c>
      <c r="K313" s="33">
        <f>SUMIF('CCG characteristics'!$F$7:$F$215,$B313,K$9:K$217)</f>
        <v>4508452.1025484353</v>
      </c>
      <c r="L313" s="33">
        <f>SUMIF('CCG characteristics'!$F$7:$F$215,$B313,L$9:L$217)</f>
        <v>4548843.2383069256</v>
      </c>
      <c r="M313" s="33">
        <f>SUMIF('CCG characteristics'!$F$7:$F$215,$B313,M$9:M$217)</f>
        <v>4588470.3623355404</v>
      </c>
      <c r="N313" s="33">
        <f>SUMIF('CCG characteristics'!$F$7:$F$215,$B313,N$9:N$217)</f>
        <v>4628382.4601856936</v>
      </c>
      <c r="O313" s="33">
        <f>SUMIF('CCG characteristics'!$F$7:$F$215,$B313,O$9:O$217)</f>
        <v>4667773.0078430558</v>
      </c>
      <c r="P313" s="33">
        <f>SUMIF('CCG characteristics'!$F$7:$F$215,$B313,P$9:P$217)</f>
        <v>4706931.336848286</v>
      </c>
      <c r="R313" s="33">
        <f>SUMIF('CCG characteristics'!$F$7:$F$215,$B313,R$9:R$217)</f>
        <v>1060982.0176605834</v>
      </c>
      <c r="S313" s="33">
        <f>SUMIF('CCG characteristics'!$F$7:$F$215,$B313,S$9:S$217)</f>
        <v>1144292.1520315637</v>
      </c>
      <c r="T313" s="33">
        <f>SUMIF('CCG characteristics'!$F$7:$F$215,$B313,T$9:T$217)</f>
        <v>1200991.2950804713</v>
      </c>
      <c r="U313" s="33">
        <f>SUMIF('CCG characteristics'!$F$7:$F$215,$B313,U$9:U$217)</f>
        <v>1256901.3934129511</v>
      </c>
      <c r="V313" s="33">
        <f>SUMIF('CCG characteristics'!$F$7:$F$215,$B313,V$9:V$217)</f>
        <v>1315166.0713575711</v>
      </c>
      <c r="X313" s="33">
        <f>SUMIF('CCG characteristics'!$F$7:$F$215,$B313,X$9:X$217)</f>
        <v>1059424.1797690198</v>
      </c>
      <c r="Y313" s="33">
        <f>SUMIF('CCG characteristics'!$F$7:$F$215,$B313,Y$9:Y$217)</f>
        <v>1142577.695805826</v>
      </c>
      <c r="Z313" s="33">
        <f>SUMIF('CCG characteristics'!$F$7:$F$215,$B313,Z$9:Z$217)</f>
        <v>1199199.8574010052</v>
      </c>
      <c r="AA313" s="33">
        <f>SUMIF('CCG characteristics'!$F$7:$F$215,$B313,AA$9:AA$217)</f>
        <v>1254943.6550807757</v>
      </c>
      <c r="AB313" s="33">
        <f>SUMIF('CCG characteristics'!$F$7:$F$215,$B313,AB$9:AB$217)</f>
        <v>1313144.7585691172</v>
      </c>
      <c r="AC313" s="33">
        <f>SUMIF('CCG characteristics'!$F$7:$F$215,$B313,AC$9:AC$217)</f>
        <v>1381373.2013227798</v>
      </c>
      <c r="AE313" s="29">
        <f>Baselines!L313/X313-1</f>
        <v>-7.1190484329605619E-2</v>
      </c>
    </row>
    <row r="314" spans="2:31" x14ac:dyDescent="0.2">
      <c r="B314" s="91" t="s">
        <v>512</v>
      </c>
      <c r="C314" s="1"/>
      <c r="D314" s="33">
        <f>SUMIF('CCG characteristics'!$F$7:$F$215,$B314,D$9:D$217)</f>
        <v>4200017.8777720351</v>
      </c>
      <c r="E314" s="33">
        <f>SUMIF('CCG characteristics'!$F$7:$F$215,$B314,E$9:E$217)</f>
        <v>4232131.1306994371</v>
      </c>
      <c r="F314" s="33">
        <f>SUMIF('CCG characteristics'!$F$7:$F$215,$B314,F$9:F$217)</f>
        <v>4264112.8781678975</v>
      </c>
      <c r="G314" s="33">
        <f>SUMIF('CCG characteristics'!$F$7:$F$215,$B314,G$9:G$217)</f>
        <v>4296594.9302466335</v>
      </c>
      <c r="H314" s="33">
        <f>SUMIF('CCG characteristics'!$F$7:$F$215,$B314,H$9:H$217)</f>
        <v>4328998.3790451754</v>
      </c>
      <c r="I314" s="33">
        <f>SUMIF('CCG characteristics'!$F$7:$F$215,$B314,I$9:I$217)</f>
        <v>4361688.5961085688</v>
      </c>
      <c r="K314" s="33">
        <f>SUMIF('CCG characteristics'!$F$7:$F$215,$B314,K$9:K$217)</f>
        <v>4200017.8777720351</v>
      </c>
      <c r="L314" s="33">
        <f>SUMIF('CCG characteristics'!$F$7:$F$215,$B314,L$9:L$217)</f>
        <v>4231226.6452420522</v>
      </c>
      <c r="M314" s="33">
        <f>SUMIF('CCG characteristics'!$F$7:$F$215,$B314,M$9:M$217)</f>
        <v>4262415.3200451527</v>
      </c>
      <c r="N314" s="33">
        <f>SUMIF('CCG characteristics'!$F$7:$F$215,$B314,N$9:N$217)</f>
        <v>4294123.5964440042</v>
      </c>
      <c r="O314" s="33">
        <f>SUMIF('CCG characteristics'!$F$7:$F$215,$B314,O$9:O$217)</f>
        <v>4325864.6639001062</v>
      </c>
      <c r="P314" s="33">
        <f>SUMIF('CCG characteristics'!$F$7:$F$215,$B314,P$9:P$217)</f>
        <v>4357945.5473148469</v>
      </c>
      <c r="R314" s="33">
        <f>SUMIF('CCG characteristics'!$F$7:$F$215,$B314,R$9:R$217)</f>
        <v>986900.43777350127</v>
      </c>
      <c r="S314" s="33">
        <f>SUMIF('CCG characteristics'!$F$7:$F$215,$B314,S$9:S$217)</f>
        <v>1062979.1660992971</v>
      </c>
      <c r="T314" s="33">
        <f>SUMIF('CCG characteristics'!$F$7:$F$215,$B314,T$9:T$217)</f>
        <v>1114256.460802936</v>
      </c>
      <c r="U314" s="33">
        <f>SUMIF('CCG characteristics'!$F$7:$F$215,$B314,U$9:U$217)</f>
        <v>1164834.9897555052</v>
      </c>
      <c r="V314" s="33">
        <f>SUMIF('CCG characteristics'!$F$7:$F$215,$B314,V$9:V$217)</f>
        <v>1217655.7749597402</v>
      </c>
      <c r="X314" s="33">
        <f>SUMIF('CCG characteristics'!$F$7:$F$215,$B314,X$9:X$217)</f>
        <v>986946.38291902666</v>
      </c>
      <c r="Y314" s="33">
        <f>SUMIF('CCG characteristics'!$F$7:$F$215,$B314,Y$9:Y$217)</f>
        <v>1062798.8122431494</v>
      </c>
      <c r="Z314" s="33">
        <f>SUMIF('CCG characteristics'!$F$7:$F$215,$B314,Z$9:Z$217)</f>
        <v>1113985.1498093249</v>
      </c>
      <c r="AA314" s="33">
        <f>SUMIF('CCG characteristics'!$F$7:$F$215,$B314,AA$9:AA$217)</f>
        <v>1164312.4153732616</v>
      </c>
      <c r="AB314" s="33">
        <f>SUMIF('CCG characteristics'!$F$7:$F$215,$B314,AB$9:AB$217)</f>
        <v>1216958.6010577432</v>
      </c>
      <c r="AC314" s="33">
        <f>SUMIF('CCG characteristics'!$F$7:$F$215,$B314,AC$9:AC$217)</f>
        <v>1278954.1127905131</v>
      </c>
      <c r="AE314" s="29">
        <f>Baselines!L314/X314-1</f>
        <v>-0.13456789138880931</v>
      </c>
    </row>
    <row r="315" spans="2:31" x14ac:dyDescent="0.2">
      <c r="B315" s="91" t="s">
        <v>284</v>
      </c>
      <c r="C315" s="1"/>
      <c r="D315" s="33">
        <f>SUMIF('CCG characteristics'!$F$7:$F$215,$B315,D$9:D$217)</f>
        <v>11105827.996345989</v>
      </c>
      <c r="E315" s="33">
        <f>SUMIF('CCG characteristics'!$F$7:$F$215,$B315,E$9:E$217)</f>
        <v>11256296.529496133</v>
      </c>
      <c r="F315" s="33">
        <f>SUMIF('CCG characteristics'!$F$7:$F$215,$B315,F$9:F$217)</f>
        <v>11398589.879147345</v>
      </c>
      <c r="G315" s="33">
        <f>SUMIF('CCG characteristics'!$F$7:$F$215,$B315,G$9:G$217)</f>
        <v>11540733.708177906</v>
      </c>
      <c r="H315" s="33">
        <f>SUMIF('CCG characteristics'!$F$7:$F$215,$B315,H$9:H$217)</f>
        <v>11675446.743316649</v>
      </c>
      <c r="I315" s="33">
        <f>SUMIF('CCG characteristics'!$F$7:$F$215,$B315,I$9:I$217)</f>
        <v>11807275.124939423</v>
      </c>
      <c r="K315" s="33">
        <f>SUMIF('CCG characteristics'!$F$7:$F$215,$B315,K$9:K$217)</f>
        <v>11105827.996345989</v>
      </c>
      <c r="L315" s="33">
        <f>SUMIF('CCG characteristics'!$F$7:$F$215,$B315,L$9:L$217)</f>
        <v>11253890.848717229</v>
      </c>
      <c r="M315" s="33">
        <f>SUMIF('CCG characteristics'!$F$7:$F$215,$B315,M$9:M$217)</f>
        <v>11394052.060991488</v>
      </c>
      <c r="N315" s="33">
        <f>SUMIF('CCG characteristics'!$F$7:$F$215,$B315,N$9:N$217)</f>
        <v>11534095.659727167</v>
      </c>
      <c r="O315" s="33">
        <f>SUMIF('CCG characteristics'!$F$7:$F$215,$B315,O$9:O$217)</f>
        <v>11666995.013590414</v>
      </c>
      <c r="P315" s="33">
        <f>SUMIF('CCG characteristics'!$F$7:$F$215,$B315,P$9:P$217)</f>
        <v>11797142.53387068</v>
      </c>
      <c r="R315" s="33">
        <f>SUMIF('CCG characteristics'!$F$7:$F$215,$B315,R$9:R$217)</f>
        <v>2624881.7982235197</v>
      </c>
      <c r="S315" s="33">
        <f>SUMIF('CCG characteristics'!$F$7:$F$215,$B315,S$9:S$217)</f>
        <v>2841496.9093524204</v>
      </c>
      <c r="T315" s="33">
        <f>SUMIF('CCG characteristics'!$F$7:$F$215,$B315,T$9:T$217)</f>
        <v>2992913.5293201357</v>
      </c>
      <c r="U315" s="33">
        <f>SUMIF('CCG characteristics'!$F$7:$F$215,$B315,U$9:U$217)</f>
        <v>3141597.1309838812</v>
      </c>
      <c r="V315" s="33">
        <f>SUMIF('CCG characteristics'!$F$7:$F$215,$B315,V$9:V$217)</f>
        <v>3296245.5768273063</v>
      </c>
      <c r="X315" s="33">
        <f>SUMIF('CCG characteristics'!$F$7:$F$215,$B315,X$9:X$217)</f>
        <v>2609716.693903429</v>
      </c>
      <c r="Y315" s="33">
        <f>SUMIF('CCG characteristics'!$F$7:$F$215,$B315,Y$9:Y$217)</f>
        <v>2826750.4508604491</v>
      </c>
      <c r="Z315" s="33">
        <f>SUMIF('CCG characteristics'!$F$7:$F$215,$B315,Z$9:Z$217)</f>
        <v>2977843.274072221</v>
      </c>
      <c r="AA315" s="33">
        <f>SUMIF('CCG characteristics'!$F$7:$F$215,$B315,AA$9:AA$217)</f>
        <v>3127364.7521100896</v>
      </c>
      <c r="AB315" s="33">
        <f>SUMIF('CCG characteristics'!$F$7:$F$215,$B315,AB$9:AB$217)</f>
        <v>3282176.1736498312</v>
      </c>
      <c r="AC315" s="33">
        <f>SUMIF('CCG characteristics'!$F$7:$F$215,$B315,AC$9:AC$217)</f>
        <v>3462182.7645749934</v>
      </c>
      <c r="AE315" s="29">
        <f>Baselines!L315/X315-1</f>
        <v>-3.9909550689668505E-3</v>
      </c>
    </row>
    <row r="316" spans="2:31" x14ac:dyDescent="0.2">
      <c r="B316" s="91" t="s">
        <v>349</v>
      </c>
      <c r="C316" s="1"/>
      <c r="D316" s="33">
        <f>SUMIF('CCG characteristics'!$F$7:$F$215,$B316,D$9:D$217)</f>
        <v>4707173.7345872996</v>
      </c>
      <c r="E316" s="33">
        <f>SUMIF('CCG characteristics'!$F$7:$F$215,$B316,E$9:E$217)</f>
        <v>4746269.161769948</v>
      </c>
      <c r="F316" s="33">
        <f>SUMIF('CCG characteristics'!$F$7:$F$215,$B316,F$9:F$217)</f>
        <v>4784899.207460125</v>
      </c>
      <c r="G316" s="33">
        <f>SUMIF('CCG characteristics'!$F$7:$F$215,$B316,G$9:G$217)</f>
        <v>4824153.5207418073</v>
      </c>
      <c r="H316" s="33">
        <f>SUMIF('CCG characteristics'!$F$7:$F$215,$B316,H$9:H$217)</f>
        <v>4863247.7079447377</v>
      </c>
      <c r="I316" s="33">
        <f>SUMIF('CCG characteristics'!$F$7:$F$215,$B316,I$9:I$217)</f>
        <v>4902666.1011266736</v>
      </c>
      <c r="K316" s="33">
        <f>SUMIF('CCG characteristics'!$F$7:$F$215,$B316,K$9:K$217)</f>
        <v>4707173.7345872996</v>
      </c>
      <c r="L316" s="33">
        <f>SUMIF('CCG characteristics'!$F$7:$F$215,$B316,L$9:L$217)</f>
        <v>4745254.7954138312</v>
      </c>
      <c r="M316" s="33">
        <f>SUMIF('CCG characteristics'!$F$7:$F$215,$B316,M$9:M$217)</f>
        <v>4782994.3224938456</v>
      </c>
      <c r="N316" s="33">
        <f>SUMIF('CCG characteristics'!$F$7:$F$215,$B316,N$9:N$217)</f>
        <v>4821378.743538362</v>
      </c>
      <c r="O316" s="33">
        <f>SUMIF('CCG characteristics'!$F$7:$F$215,$B316,O$9:O$217)</f>
        <v>4859727.2554838685</v>
      </c>
      <c r="P316" s="33">
        <f>SUMIF('CCG characteristics'!$F$7:$F$215,$B316,P$9:P$217)</f>
        <v>4898458.8043351937</v>
      </c>
      <c r="R316" s="33">
        <f>SUMIF('CCG characteristics'!$F$7:$F$215,$B316,R$9:R$217)</f>
        <v>1106793.4732843442</v>
      </c>
      <c r="S316" s="33">
        <f>SUMIF('CCG characteristics'!$F$7:$F$215,$B316,S$9:S$217)</f>
        <v>1192803.3602151005</v>
      </c>
      <c r="T316" s="33">
        <f>SUMIF('CCG characteristics'!$F$7:$F$215,$B316,T$9:T$217)</f>
        <v>1251070.7468723916</v>
      </c>
      <c r="U316" s="33">
        <f>SUMIF('CCG characteristics'!$F$7:$F$215,$B316,U$9:U$217)</f>
        <v>1308589.3313066494</v>
      </c>
      <c r="V316" s="33">
        <f>SUMIF('CCG characteristics'!$F$7:$F$215,$B316,V$9:V$217)</f>
        <v>1368680.8581571772</v>
      </c>
      <c r="X316" s="33">
        <f>SUMIF('CCG characteristics'!$F$7:$F$215,$B316,X$9:X$217)</f>
        <v>1106121.027653049</v>
      </c>
      <c r="Y316" s="33">
        <f>SUMIF('CCG characteristics'!$F$7:$F$215,$B316,Y$9:Y$217)</f>
        <v>1191912.3183883291</v>
      </c>
      <c r="Z316" s="33">
        <f>SUMIF('CCG characteristics'!$F$7:$F$215,$B316,Z$9:Z$217)</f>
        <v>1250038.8270057212</v>
      </c>
      <c r="AA316" s="33">
        <f>SUMIF('CCG characteristics'!$F$7:$F$215,$B316,AA$9:AA$217)</f>
        <v>1307272.83559493</v>
      </c>
      <c r="AB316" s="33">
        <f>SUMIF('CCG characteristics'!$F$7:$F$215,$B316,AB$9:AB$217)</f>
        <v>1367145.6094569131</v>
      </c>
      <c r="AC316" s="33">
        <f>SUMIF('CCG characteristics'!$F$7:$F$215,$B316,AC$9:AC$217)</f>
        <v>1437581.9904403177</v>
      </c>
      <c r="AE316" s="29">
        <f>Baselines!L316/X316-1</f>
        <v>-1.841567887960871E-2</v>
      </c>
    </row>
    <row r="317" spans="2:31" x14ac:dyDescent="0.2">
      <c r="B317" s="91" t="s">
        <v>513</v>
      </c>
      <c r="C317" s="1"/>
      <c r="D317" s="33">
        <f>SUMIF('CCG characteristics'!$F$7:$F$215,$B317,D$9:D$217)</f>
        <v>3294791.8255059673</v>
      </c>
      <c r="E317" s="33">
        <f>SUMIF('CCG characteristics'!$F$7:$F$215,$B317,E$9:E$217)</f>
        <v>3319494.8367182235</v>
      </c>
      <c r="F317" s="33">
        <f>SUMIF('CCG characteristics'!$F$7:$F$215,$B317,F$9:F$217)</f>
        <v>3343352.1580415536</v>
      </c>
      <c r="G317" s="33">
        <f>SUMIF('CCG characteristics'!$F$7:$F$215,$B317,G$9:G$217)</f>
        <v>3367447.9189067432</v>
      </c>
      <c r="H317" s="33">
        <f>SUMIF('CCG characteristics'!$F$7:$F$215,$B317,H$9:H$217)</f>
        <v>3390824.795670297</v>
      </c>
      <c r="I317" s="33">
        <f>SUMIF('CCG characteristics'!$F$7:$F$215,$B317,I$9:I$217)</f>
        <v>3414176.2915630667</v>
      </c>
      <c r="K317" s="33">
        <f>SUMIF('CCG characteristics'!$F$7:$F$215,$B317,K$9:K$217)</f>
        <v>3294791.8255059673</v>
      </c>
      <c r="L317" s="33">
        <f>SUMIF('CCG characteristics'!$F$7:$F$215,$B317,L$9:L$217)</f>
        <v>3318785.3986802828</v>
      </c>
      <c r="M317" s="33">
        <f>SUMIF('CCG characteristics'!$F$7:$F$215,$B317,M$9:M$217)</f>
        <v>3342021.1579542574</v>
      </c>
      <c r="N317" s="33">
        <f>SUMIF('CCG characteristics'!$F$7:$F$215,$B317,N$9:N$217)</f>
        <v>3365511.015846136</v>
      </c>
      <c r="O317" s="33">
        <f>SUMIF('CCG characteristics'!$F$7:$F$215,$B317,O$9:O$217)</f>
        <v>3388370.2142438157</v>
      </c>
      <c r="P317" s="33">
        <f>SUMIF('CCG characteristics'!$F$7:$F$215,$B317,P$9:P$217)</f>
        <v>3411246.3647312676</v>
      </c>
      <c r="R317" s="33">
        <f>SUMIF('CCG characteristics'!$F$7:$F$215,$B317,R$9:R$217)</f>
        <v>774080.67150383198</v>
      </c>
      <c r="S317" s="33">
        <f>SUMIF('CCG characteristics'!$F$7:$F$215,$B317,S$9:S$217)</f>
        <v>833447.37591896427</v>
      </c>
      <c r="T317" s="33">
        <f>SUMIF('CCG characteristics'!$F$7:$F$215,$B317,T$9:T$217)</f>
        <v>873296.33371881675</v>
      </c>
      <c r="U317" s="33">
        <f>SUMIF('CCG characteristics'!$F$7:$F$215,$B317,U$9:U$217)</f>
        <v>912393.81960648822</v>
      </c>
      <c r="V317" s="33">
        <f>SUMIF('CCG characteristics'!$F$7:$F$215,$B317,V$9:V$217)</f>
        <v>953138.07635452703</v>
      </c>
      <c r="X317" s="33">
        <f>SUMIF('CCG characteristics'!$F$7:$F$215,$B317,X$9:X$217)</f>
        <v>774230.7221747468</v>
      </c>
      <c r="Y317" s="33">
        <f>SUMIF('CCG characteristics'!$F$7:$F$215,$B317,Y$9:Y$217)</f>
        <v>833611.97013012611</v>
      </c>
      <c r="Z317" s="33">
        <f>SUMIF('CCG characteristics'!$F$7:$F$215,$B317,Z$9:Z$217)</f>
        <v>873439.50806515245</v>
      </c>
      <c r="AA317" s="33">
        <f>SUMIF('CCG characteristics'!$F$7:$F$215,$B317,AA$9:AA$217)</f>
        <v>912527.59074519365</v>
      </c>
      <c r="AB317" s="33">
        <f>SUMIF('CCG characteristics'!$F$7:$F$215,$B317,AB$9:AB$217)</f>
        <v>953221.28549306421</v>
      </c>
      <c r="AC317" s="33">
        <f>SUMIF('CCG characteristics'!$F$7:$F$215,$B317,AC$9:AC$217)</f>
        <v>1001120.2573659742</v>
      </c>
      <c r="AE317" s="29">
        <f>Baselines!L317/X317-1</f>
        <v>4.3589225700356282E-2</v>
      </c>
    </row>
    <row r="318" spans="2:31" x14ac:dyDescent="0.2">
      <c r="B318" s="91" t="s">
        <v>375</v>
      </c>
      <c r="C318" s="1"/>
      <c r="D318" s="33">
        <f>SUMIF('CCG characteristics'!$F$7:$F$215,$B318,D$9:D$217)</f>
        <v>2461390.9799723215</v>
      </c>
      <c r="E318" s="33">
        <f>SUMIF('CCG characteristics'!$F$7:$F$215,$B318,E$9:E$217)</f>
        <v>2476932.1103889425</v>
      </c>
      <c r="F318" s="33">
        <f>SUMIF('CCG characteristics'!$F$7:$F$215,$B318,F$9:F$217)</f>
        <v>2492111.0344936894</v>
      </c>
      <c r="G318" s="33">
        <f>SUMIF('CCG characteristics'!$F$7:$F$215,$B318,G$9:G$217)</f>
        <v>2507415.5518233338</v>
      </c>
      <c r="H318" s="33">
        <f>SUMIF('CCG characteristics'!$F$7:$F$215,$B318,H$9:H$217)</f>
        <v>2522436.4216004713</v>
      </c>
      <c r="I318" s="33">
        <f>SUMIF('CCG characteristics'!$F$7:$F$215,$B318,I$9:I$217)</f>
        <v>2537406.2442220915</v>
      </c>
      <c r="K318" s="33">
        <f>SUMIF('CCG characteristics'!$F$7:$F$215,$B318,K$9:K$217)</f>
        <v>2461390.9799723215</v>
      </c>
      <c r="L318" s="33">
        <f>SUMIF('CCG characteristics'!$F$7:$F$215,$B318,L$9:L$217)</f>
        <v>2476402.743740418</v>
      </c>
      <c r="M318" s="33">
        <f>SUMIF('CCG characteristics'!$F$7:$F$215,$B318,M$9:M$217)</f>
        <v>2491118.9164493843</v>
      </c>
      <c r="N318" s="33">
        <f>SUMIF('CCG characteristics'!$F$7:$F$215,$B318,N$9:N$217)</f>
        <v>2505973.3258487983</v>
      </c>
      <c r="O318" s="33">
        <f>SUMIF('CCG characteristics'!$F$7:$F$215,$B318,O$9:O$217)</f>
        <v>2520610.4571337006</v>
      </c>
      <c r="P318" s="33">
        <f>SUMIF('CCG characteristics'!$F$7:$F$215,$B318,P$9:P$217)</f>
        <v>2535228.7308182023</v>
      </c>
      <c r="R318" s="33">
        <f>SUMIF('CCG characteristics'!$F$7:$F$215,$B318,R$9:R$217)</f>
        <v>577601.52239755692</v>
      </c>
      <c r="S318" s="33">
        <f>SUMIF('CCG characteristics'!$F$7:$F$215,$B318,S$9:S$217)</f>
        <v>621245.77490339451</v>
      </c>
      <c r="T318" s="33">
        <f>SUMIF('CCG characteristics'!$F$7:$F$215,$B318,T$9:T$217)</f>
        <v>650260.03705137083</v>
      </c>
      <c r="U318" s="33">
        <f>SUMIF('CCG characteristics'!$F$7:$F$215,$B318,U$9:U$217)</f>
        <v>678730.26183991483</v>
      </c>
      <c r="V318" s="33">
        <f>SUMIF('CCG characteristics'!$F$7:$F$215,$B318,V$9:V$217)</f>
        <v>708369.54510060768</v>
      </c>
      <c r="X318" s="33">
        <f>SUMIF('CCG characteristics'!$F$7:$F$215,$B318,X$9:X$217)</f>
        <v>578392.9962512065</v>
      </c>
      <c r="Y318" s="33">
        <f>SUMIF('CCG characteristics'!$F$7:$F$215,$B318,Y$9:Y$217)</f>
        <v>622022.43352823972</v>
      </c>
      <c r="Z318" s="33">
        <f>SUMIF('CCG characteristics'!$F$7:$F$215,$B318,Z$9:Z$217)</f>
        <v>651055.62714247988</v>
      </c>
      <c r="AA318" s="33">
        <f>SUMIF('CCG characteristics'!$F$7:$F$215,$B318,AA$9:AA$217)</f>
        <v>679471.79217109131</v>
      </c>
      <c r="AB318" s="33">
        <f>SUMIF('CCG characteristics'!$F$7:$F$215,$B318,AB$9:AB$217)</f>
        <v>709101.8360614581</v>
      </c>
      <c r="AC318" s="33">
        <f>SUMIF('CCG characteristics'!$F$7:$F$215,$B318,AC$9:AC$217)</f>
        <v>744029.76745371358</v>
      </c>
      <c r="AE318" s="29">
        <f>Baselines!L318/X318-1</f>
        <v>7.5505337089758484E-2</v>
      </c>
    </row>
    <row r="319" spans="2:31" x14ac:dyDescent="0.2">
      <c r="B319" s="91" t="s">
        <v>430</v>
      </c>
      <c r="C319" s="1"/>
      <c r="D319" s="33">
        <f>SUMIF('CCG characteristics'!$F$7:$F$215,$B319,D$9:D$217)</f>
        <v>3168384.6016158308</v>
      </c>
      <c r="E319" s="33">
        <f>SUMIF('CCG characteristics'!$F$7:$F$215,$B319,E$9:E$217)</f>
        <v>3191288.3218482002</v>
      </c>
      <c r="F319" s="33">
        <f>SUMIF('CCG characteristics'!$F$7:$F$215,$B319,F$9:F$217)</f>
        <v>3213839.4041447476</v>
      </c>
      <c r="G319" s="33">
        <f>SUMIF('CCG characteristics'!$F$7:$F$215,$B319,G$9:G$217)</f>
        <v>3236497.2390206838</v>
      </c>
      <c r="H319" s="33">
        <f>SUMIF('CCG characteristics'!$F$7:$F$215,$B319,H$9:H$217)</f>
        <v>3258766.4695095937</v>
      </c>
      <c r="I319" s="33">
        <f>SUMIF('CCG characteristics'!$F$7:$F$215,$B319,I$9:I$217)</f>
        <v>3281014.3350510043</v>
      </c>
      <c r="K319" s="33">
        <f>SUMIF('CCG characteristics'!$F$7:$F$215,$B319,K$9:K$217)</f>
        <v>3168384.6016158308</v>
      </c>
      <c r="L319" s="33">
        <f>SUMIF('CCG characteristics'!$F$7:$F$215,$B319,L$9:L$217)</f>
        <v>3190606.2839367352</v>
      </c>
      <c r="M319" s="33">
        <f>SUMIF('CCG characteristics'!$F$7:$F$215,$B319,M$9:M$217)</f>
        <v>3212559.9635338685</v>
      </c>
      <c r="N319" s="33">
        <f>SUMIF('CCG characteristics'!$F$7:$F$215,$B319,N$9:N$217)</f>
        <v>3234635.6567308102</v>
      </c>
      <c r="O319" s="33">
        <f>SUMIF('CCG characteristics'!$F$7:$F$215,$B319,O$9:O$217)</f>
        <v>3256407.483678326</v>
      </c>
      <c r="P319" s="33">
        <f>SUMIF('CCG characteristics'!$F$7:$F$215,$B319,P$9:P$217)</f>
        <v>3278198.6831587632</v>
      </c>
      <c r="R319" s="33">
        <f>SUMIF('CCG characteristics'!$F$7:$F$215,$B319,R$9:R$217)</f>
        <v>744183.89804782381</v>
      </c>
      <c r="S319" s="33">
        <f>SUMIF('CCG characteristics'!$F$7:$F$215,$B319,S$9:S$217)</f>
        <v>801161.79552513559</v>
      </c>
      <c r="T319" s="33">
        <f>SUMIF('CCG characteristics'!$F$7:$F$215,$B319,T$9:T$217)</f>
        <v>839336.26918436377</v>
      </c>
      <c r="U319" s="33">
        <f>SUMIF('CCG characteristics'!$F$7:$F$215,$B319,U$9:U$217)</f>
        <v>876859.92803814344</v>
      </c>
      <c r="V319" s="33">
        <f>SUMIF('CCG characteristics'!$F$7:$F$215,$B319,V$9:V$217)</f>
        <v>915963.15618793946</v>
      </c>
      <c r="X319" s="33">
        <f>SUMIF('CCG characteristics'!$F$7:$F$215,$B319,X$9:X$217)</f>
        <v>744526.76470983599</v>
      </c>
      <c r="Y319" s="33">
        <f>SUMIF('CCG characteristics'!$F$7:$F$215,$B319,Y$9:Y$217)</f>
        <v>801415.96118860354</v>
      </c>
      <c r="Z319" s="33">
        <f>SUMIF('CCG characteristics'!$F$7:$F$215,$B319,Z$9:Z$217)</f>
        <v>839604.73664279294</v>
      </c>
      <c r="AA319" s="33">
        <f>SUMIF('CCG characteristics'!$F$7:$F$215,$B319,AA$9:AA$217)</f>
        <v>877041.93178311933</v>
      </c>
      <c r="AB319" s="33">
        <f>SUMIF('CCG characteristics'!$F$7:$F$215,$B319,AB$9:AB$217)</f>
        <v>916097.3363041518</v>
      </c>
      <c r="AC319" s="33">
        <f>SUMIF('CCG characteristics'!$F$7:$F$215,$B319,AC$9:AC$217)</f>
        <v>962073.90451531892</v>
      </c>
      <c r="AE319" s="29">
        <f>Baselines!L319/X319-1</f>
        <v>5.0894348213967877E-3</v>
      </c>
    </row>
    <row r="320" spans="2:31" x14ac:dyDescent="0.2">
      <c r="B320" s="91"/>
      <c r="C320" s="1"/>
      <c r="D320" s="1"/>
      <c r="E320" s="1"/>
      <c r="F320" s="1"/>
      <c r="G320" s="1"/>
      <c r="H320" s="1"/>
      <c r="I320" s="1"/>
      <c r="K320" s="1"/>
      <c r="L320" s="1"/>
      <c r="M320" s="1"/>
      <c r="N320" s="1"/>
      <c r="O320" s="1"/>
      <c r="P320" s="1"/>
      <c r="R320" s="1"/>
      <c r="S320" s="1"/>
      <c r="T320" s="1"/>
      <c r="U320" s="1"/>
      <c r="V320" s="1"/>
      <c r="X320" s="1"/>
      <c r="Y320" s="1"/>
      <c r="Z320" s="1"/>
      <c r="AA320" s="1"/>
      <c r="AB320" s="1"/>
      <c r="AC320" s="1"/>
    </row>
    <row r="321" spans="2:31" x14ac:dyDescent="0.2">
      <c r="B321" s="91" t="s">
        <v>458</v>
      </c>
      <c r="C321" s="1"/>
      <c r="D321" s="34">
        <f t="shared" ref="D321:I321" si="31">SUM(D307:D319)</f>
        <v>57329178.99999997</v>
      </c>
      <c r="E321" s="34">
        <f t="shared" si="31"/>
        <v>57770206.125736557</v>
      </c>
      <c r="F321" s="34">
        <f t="shared" si="31"/>
        <v>58196893.349137373</v>
      </c>
      <c r="G321" s="34">
        <f t="shared" si="31"/>
        <v>58625932.19375208</v>
      </c>
      <c r="H321" s="34">
        <f t="shared" si="31"/>
        <v>59041569.487462014</v>
      </c>
      <c r="I321" s="34">
        <f t="shared" si="31"/>
        <v>59453359.207801454</v>
      </c>
      <c r="K321" s="34">
        <f t="shared" ref="K321:P321" si="32">SUM(K307:K319)</f>
        <v>57329178.99999997</v>
      </c>
      <c r="L321" s="34">
        <f t="shared" si="32"/>
        <v>57757859.553832918</v>
      </c>
      <c r="M321" s="34">
        <f t="shared" si="32"/>
        <v>58173724.964095511</v>
      </c>
      <c r="N321" s="34">
        <f t="shared" si="32"/>
        <v>58592211.479955867</v>
      </c>
      <c r="O321" s="34">
        <f t="shared" si="32"/>
        <v>58998829.933345489</v>
      </c>
      <c r="P321" s="34">
        <f t="shared" si="32"/>
        <v>59402338.411712512</v>
      </c>
      <c r="R321" s="34">
        <f t="shared" ref="R321:V321" si="33">SUM(R307:R319)</f>
        <v>13471567.859082922</v>
      </c>
      <c r="S321" s="34">
        <f t="shared" si="33"/>
        <v>14507609.655121323</v>
      </c>
      <c r="T321" s="34">
        <f t="shared" si="33"/>
        <v>15203742.67949279</v>
      </c>
      <c r="U321" s="34">
        <f t="shared" si="33"/>
        <v>15886743.298861165</v>
      </c>
      <c r="V321" s="34">
        <f t="shared" si="33"/>
        <v>16597637.494048484</v>
      </c>
      <c r="X321" s="34">
        <f t="shared" ref="X321:AC321" si="34">SUM(X307:X319)</f>
        <v>13471567.859082917</v>
      </c>
      <c r="Y321" s="34">
        <f t="shared" si="34"/>
        <v>14507609.655121334</v>
      </c>
      <c r="Z321" s="34">
        <f t="shared" si="34"/>
        <v>15203742.679492792</v>
      </c>
      <c r="AA321" s="34">
        <f t="shared" si="34"/>
        <v>15886743.298861161</v>
      </c>
      <c r="AB321" s="34">
        <f t="shared" si="34"/>
        <v>16597637.494048489</v>
      </c>
      <c r="AC321" s="34">
        <f t="shared" si="34"/>
        <v>17433183.640361074</v>
      </c>
      <c r="AE321" s="29">
        <f>Baselines!L321/X321-1</f>
        <v>0</v>
      </c>
    </row>
  </sheetData>
  <pageMargins left="0.23622047244094491" right="0.23622047244094491" top="0.23622047244094491" bottom="0.47244094488188981" header="0.31496062992125984" footer="0.23622047244094491"/>
  <pageSetup paperSize="9" scale="37" fitToHeight="0" orientation="landscape" r:id="rId1"/>
  <headerFooter scaleWithDoc="0">
    <oddFooter>&amp;L&amp;A&amp;C&amp;F&amp;RPage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12</vt:i4>
      </vt:variant>
    </vt:vector>
  </HeadingPairs>
  <TitlesOfParts>
    <vt:vector size="22" baseType="lpstr">
      <vt:lpstr>Notes</vt:lpstr>
      <vt:lpstr>Populations</vt:lpstr>
      <vt:lpstr>Quanta</vt:lpstr>
      <vt:lpstr>Policy pressures</vt:lpstr>
      <vt:lpstr>CCG characteristics</vt:lpstr>
      <vt:lpstr>Baselines</vt:lpstr>
      <vt:lpstr>CCG WP</vt:lpstr>
      <vt:lpstr>PC-med WP</vt:lpstr>
      <vt:lpstr>PC-other WP</vt:lpstr>
      <vt:lpstr>Specialised WP</vt:lpstr>
      <vt:lpstr>Baselines!Print_Area</vt:lpstr>
      <vt:lpstr>'CCG WP'!Print_Area</vt:lpstr>
      <vt:lpstr>Notes!Print_Area</vt:lpstr>
      <vt:lpstr>'PC-med WP'!Print_Area</vt:lpstr>
      <vt:lpstr>'PC-other WP'!Print_Area</vt:lpstr>
      <vt:lpstr>'Specialised WP'!Print_Area</vt:lpstr>
      <vt:lpstr>Baselines!Print_Titles</vt:lpstr>
      <vt:lpstr>'CCG characteristics'!Print_Titles</vt:lpstr>
      <vt:lpstr>'CCG WP'!Print_Titles</vt:lpstr>
      <vt:lpstr>'PC-med WP'!Print_Titles</vt:lpstr>
      <vt:lpstr>'PC-other WP'!Print_Titles</vt:lpstr>
      <vt:lpstr>Populations!Print_Titles</vt:lpstr>
    </vt:vector>
  </TitlesOfParts>
  <Company>IMS3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Lorrimer, Stephen</dc:creator>
  <cp:lastModifiedBy>Davies, Christina</cp:lastModifiedBy>
  <cp:lastPrinted>2016-04-01T15:51:19Z</cp:lastPrinted>
  <dcterms:created xsi:type="dcterms:W3CDTF">2014-12-10T16:02:08Z</dcterms:created>
  <dcterms:modified xsi:type="dcterms:W3CDTF">2016-04-06T12:53:59Z</dcterms:modified>
</cp:coreProperties>
</file>