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45" windowWidth="15600" windowHeight="6840"/>
  </bookViews>
  <sheets>
    <sheet name="Antenatal Care" sheetId="10" r:id="rId1"/>
    <sheet name="Antenatal Pivot" sheetId="5" state="hidden" r:id="rId2"/>
    <sheet name="Intrapartum Care" sheetId="8" r:id="rId3"/>
    <sheet name="Intrapartum Pivot" sheetId="6" state="hidden" r:id="rId4"/>
    <sheet name="Postnatal Care" sheetId="12" r:id="rId5"/>
    <sheet name="Postnatal Pivot" sheetId="7" state="hidden" r:id="rId6"/>
    <sheet name="Baseline results" sheetId="9" r:id="rId7"/>
    <sheet name="Drop Down Reference" sheetId="4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'Antenatal Care'!$A$1:$L$49</definedName>
    <definedName name="_xlnm._FilterDatabase" localSheetId="2" hidden="1">'Intrapartum Care'!$A$1:$K$37</definedName>
    <definedName name="_xlnm._FilterDatabase" localSheetId="4" hidden="1">'Postnatal Care'!$A$1:$J$1</definedName>
    <definedName name="Birth_Site_List">'Drop Down Reference'!$D$2:$D$4</definedName>
    <definedName name="Boolean_List">'Drop Down Reference'!$C$2:$C$4</definedName>
    <definedName name="Delivery_List">'Drop Down Reference'!$F$2:$F$5</definedName>
    <definedName name="_xlnm.Extract" localSheetId="0">'Antenatal Care'!#REF!</definedName>
    <definedName name="referral_List">'Drop Down Reference'!$A$2:$A$5</definedName>
    <definedName name="Service_Lead_List">'Drop Down Reference'!$B$2:$B$7</definedName>
    <definedName name="Site_Type_List">'Drop Down Reference'!$E$2:$E$8</definedName>
    <definedName name="x">'[1]Drop Down Reference'!$E$2:$E$8</definedName>
  </definedNames>
  <calcPr calcId="145621"/>
  <pivotCaches>
    <pivotCache cacheId="0" r:id="rId13"/>
    <pivotCache cacheId="1" r:id="rId14"/>
    <pivotCache cacheId="2" r:id="rId15"/>
  </pivotCaches>
</workbook>
</file>

<file path=xl/calcChain.xml><?xml version="1.0" encoding="utf-8"?>
<calcChain xmlns="http://schemas.openxmlformats.org/spreadsheetml/2006/main">
  <c r="K22" i="8" l="1"/>
  <c r="K7" i="9"/>
  <c r="L7" i="9"/>
  <c r="M7" i="9"/>
  <c r="N7" i="9"/>
  <c r="K8" i="9"/>
  <c r="L8" i="9"/>
  <c r="M8" i="9"/>
  <c r="N8" i="9"/>
  <c r="K9" i="9"/>
  <c r="L9" i="9"/>
  <c r="M9" i="9"/>
  <c r="N9" i="9"/>
  <c r="N6" i="9"/>
  <c r="L6" i="9"/>
  <c r="M6" i="9"/>
  <c r="K6" i="9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2" i="8"/>
  <c r="J7" i="9"/>
  <c r="S7" i="9"/>
  <c r="S8" i="9"/>
  <c r="S9" i="9"/>
  <c r="S6" i="9"/>
  <c r="F9" i="9"/>
  <c r="F7" i="9"/>
  <c r="F8" i="9"/>
  <c r="F6" i="9"/>
  <c r="V9" i="9"/>
  <c r="Q7" i="9"/>
  <c r="R7" i="9"/>
  <c r="T7" i="9"/>
  <c r="U7" i="9"/>
  <c r="V7" i="9"/>
  <c r="Q8" i="9"/>
  <c r="R8" i="9"/>
  <c r="T8" i="9"/>
  <c r="U8" i="9"/>
  <c r="V8" i="9"/>
  <c r="Q9" i="9"/>
  <c r="R9" i="9"/>
  <c r="T9" i="9"/>
  <c r="U9" i="9"/>
  <c r="R6" i="9"/>
  <c r="T6" i="9"/>
  <c r="U6" i="9"/>
  <c r="V6" i="9"/>
  <c r="Q6" i="9"/>
  <c r="P7" i="9"/>
  <c r="P8" i="9"/>
  <c r="P9" i="9"/>
  <c r="P6" i="9"/>
  <c r="H6" i="9"/>
  <c r="D6" i="9"/>
  <c r="C6" i="9"/>
  <c r="J8" i="9"/>
  <c r="J9" i="9"/>
  <c r="J6" i="9"/>
  <c r="C7" i="9"/>
  <c r="D7" i="9"/>
  <c r="E7" i="9"/>
  <c r="G7" i="9"/>
  <c r="H7" i="9"/>
  <c r="C8" i="9"/>
  <c r="D8" i="9"/>
  <c r="E8" i="9"/>
  <c r="G8" i="9"/>
  <c r="H8" i="9"/>
  <c r="C9" i="9"/>
  <c r="D9" i="9"/>
  <c r="E9" i="9"/>
  <c r="G9" i="9"/>
  <c r="H9" i="9"/>
  <c r="E6" i="9"/>
  <c r="G6" i="9"/>
  <c r="B7" i="9"/>
  <c r="B8" i="9"/>
  <c r="B9" i="9"/>
  <c r="B6" i="9"/>
  <c r="K3" i="12"/>
  <c r="L3" i="12"/>
  <c r="K4" i="12"/>
  <c r="L4" i="12"/>
  <c r="K5" i="12"/>
  <c r="L5" i="12"/>
  <c r="K6" i="12"/>
  <c r="L6" i="12"/>
  <c r="K7" i="12"/>
  <c r="L7" i="12"/>
  <c r="K8" i="12"/>
  <c r="L8" i="12"/>
  <c r="K9" i="12"/>
  <c r="L9" i="12"/>
  <c r="K10" i="12"/>
  <c r="L10" i="12"/>
  <c r="K11" i="12"/>
  <c r="L11" i="12"/>
  <c r="K12" i="12"/>
  <c r="L12" i="12"/>
  <c r="K13" i="12"/>
  <c r="L13" i="12"/>
  <c r="K14" i="12"/>
  <c r="L14" i="12"/>
  <c r="K15" i="12"/>
  <c r="L15" i="12"/>
  <c r="K17" i="12"/>
  <c r="L17" i="12"/>
  <c r="K18" i="12"/>
  <c r="L18" i="12"/>
  <c r="K19" i="12"/>
  <c r="L19" i="12"/>
  <c r="K20" i="12"/>
  <c r="L20" i="12"/>
  <c r="K21" i="12"/>
  <c r="L21" i="12"/>
  <c r="K22" i="12"/>
  <c r="L22" i="12"/>
  <c r="K23" i="12"/>
  <c r="L23" i="12"/>
  <c r="L2" i="12"/>
  <c r="K2" i="12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" i="10"/>
</calcChain>
</file>

<file path=xl/sharedStrings.xml><?xml version="1.0" encoding="utf-8"?>
<sst xmlns="http://schemas.openxmlformats.org/spreadsheetml/2006/main" count="1026" uniqueCount="126">
  <si>
    <t>Site Type</t>
  </si>
  <si>
    <t>Service Lead</t>
  </si>
  <si>
    <t>Capacity of service</t>
  </si>
  <si>
    <t>Access to services model</t>
  </si>
  <si>
    <t>CCG Name</t>
  </si>
  <si>
    <t>CCG code</t>
  </si>
  <si>
    <t>Provider Organisation Name</t>
  </si>
  <si>
    <t>Provider Organisation Code</t>
  </si>
  <si>
    <t>Provider Site Name</t>
  </si>
  <si>
    <t>Comments</t>
  </si>
  <si>
    <t>Referral List</t>
  </si>
  <si>
    <t>Single point of access</t>
  </si>
  <si>
    <t>GP referral</t>
  </si>
  <si>
    <t>Self referral</t>
  </si>
  <si>
    <t>Other</t>
  </si>
  <si>
    <t>Other- Please comment</t>
  </si>
  <si>
    <t>Service Lead List</t>
  </si>
  <si>
    <t>Midwife</t>
  </si>
  <si>
    <t>Obstetrician</t>
  </si>
  <si>
    <t>Nurse</t>
  </si>
  <si>
    <t>Health Visitor</t>
  </si>
  <si>
    <t>GP</t>
  </si>
  <si>
    <t>Other- please comment</t>
  </si>
  <si>
    <t>Boolean List</t>
  </si>
  <si>
    <t>Yes</t>
  </si>
  <si>
    <t>No</t>
  </si>
  <si>
    <t>Site Type List</t>
  </si>
  <si>
    <t>Stand Alone</t>
  </si>
  <si>
    <t>Co located with consultant obstetric unit</t>
  </si>
  <si>
    <t>Co located with consultant non obstetric unit</t>
  </si>
  <si>
    <t>Birth Site Type List</t>
  </si>
  <si>
    <t>Children's Centre</t>
  </si>
  <si>
    <t>Birth Centre</t>
  </si>
  <si>
    <t>GP Practice</t>
  </si>
  <si>
    <t>Community Pharmacy</t>
  </si>
  <si>
    <t>Other Community Setting</t>
  </si>
  <si>
    <t>Home</t>
  </si>
  <si>
    <t>Delivery List</t>
  </si>
  <si>
    <t>Normal</t>
  </si>
  <si>
    <t>Assisted</t>
  </si>
  <si>
    <t>Caesarean</t>
  </si>
  <si>
    <t>Provider Site Code</t>
  </si>
  <si>
    <t>Row Labels</t>
  </si>
  <si>
    <t>FMU</t>
  </si>
  <si>
    <t>AMU</t>
  </si>
  <si>
    <t>Obstetric unit</t>
  </si>
  <si>
    <t>Delivery List (2)</t>
  </si>
  <si>
    <t>Normal, assisted and caesarean (all 3)</t>
  </si>
  <si>
    <t>Antenatal Care</t>
  </si>
  <si>
    <t>Intrapartum Care</t>
  </si>
  <si>
    <t>Postnatal Care</t>
  </si>
  <si>
    <t>Total number of providers</t>
  </si>
  <si>
    <t>Other community setting</t>
  </si>
  <si>
    <t>Hospital</t>
  </si>
  <si>
    <t>11A</t>
  </si>
  <si>
    <t>Sum of Unique count (Providers)</t>
  </si>
  <si>
    <t>Baseline Totals</t>
  </si>
  <si>
    <t>CCG A</t>
  </si>
  <si>
    <t>Trust X</t>
  </si>
  <si>
    <t>ABC</t>
  </si>
  <si>
    <t>Hospital Y</t>
  </si>
  <si>
    <t>DEF</t>
  </si>
  <si>
    <t>CCG B</t>
  </si>
  <si>
    <t>CCG C</t>
  </si>
  <si>
    <t>CCG D</t>
  </si>
  <si>
    <t>11B</t>
  </si>
  <si>
    <t>11C</t>
  </si>
  <si>
    <t>11D</t>
  </si>
  <si>
    <t>Trust Y</t>
  </si>
  <si>
    <t>Trust Z</t>
  </si>
  <si>
    <t>Trust A</t>
  </si>
  <si>
    <t>Trust B</t>
  </si>
  <si>
    <t>Trust C</t>
  </si>
  <si>
    <t>Trust D</t>
  </si>
  <si>
    <t>Trust E</t>
  </si>
  <si>
    <t>GHI</t>
  </si>
  <si>
    <t>JKL</t>
  </si>
  <si>
    <t>ABC11</t>
  </si>
  <si>
    <t>ABC12</t>
  </si>
  <si>
    <t>ABC22</t>
  </si>
  <si>
    <t>ABC33</t>
  </si>
  <si>
    <t>ABC44</t>
  </si>
  <si>
    <t>ABC55</t>
  </si>
  <si>
    <t>ABC66</t>
  </si>
  <si>
    <t>ABC77</t>
  </si>
  <si>
    <t>ABC88</t>
  </si>
  <si>
    <t>ABC99</t>
  </si>
  <si>
    <t>ABC23</t>
  </si>
  <si>
    <t>ABC34</t>
  </si>
  <si>
    <t>ABC35</t>
  </si>
  <si>
    <t>MNO</t>
  </si>
  <si>
    <t>PQR</t>
  </si>
  <si>
    <t>STU</t>
  </si>
  <si>
    <t>VWX</t>
  </si>
  <si>
    <t>YZA</t>
  </si>
  <si>
    <t>Hospital Z</t>
  </si>
  <si>
    <t>Trust F</t>
  </si>
  <si>
    <t>ABC 33</t>
  </si>
  <si>
    <t>ABC 44</t>
  </si>
  <si>
    <t>ABC 55</t>
  </si>
  <si>
    <t>ABC 66</t>
  </si>
  <si>
    <t>ABC 77</t>
  </si>
  <si>
    <t>ABC 88</t>
  </si>
  <si>
    <t>ABC 99</t>
  </si>
  <si>
    <t>Hospital A</t>
  </si>
  <si>
    <t>Hospital B</t>
  </si>
  <si>
    <t>Hospital C</t>
  </si>
  <si>
    <t>Hospital D</t>
  </si>
  <si>
    <t>Birth Centre A</t>
  </si>
  <si>
    <t>Hospital E</t>
  </si>
  <si>
    <t>Birthing Centre B</t>
  </si>
  <si>
    <t>Hospital F</t>
  </si>
  <si>
    <t>Hospital G</t>
  </si>
  <si>
    <t>Hospital I</t>
  </si>
  <si>
    <t>Hospital H</t>
  </si>
  <si>
    <t>Unique count (Providers)</t>
  </si>
  <si>
    <t>Unique count (site types)</t>
  </si>
  <si>
    <t>Sum of Unique count (site types)</t>
  </si>
  <si>
    <t>Pioneer A</t>
  </si>
  <si>
    <t>Count of Pioneer</t>
  </si>
  <si>
    <t>Obstetric Unit</t>
  </si>
  <si>
    <t>Hospital X</t>
  </si>
  <si>
    <t>Provider A</t>
  </si>
  <si>
    <t>BCD</t>
  </si>
  <si>
    <t>BCD11</t>
  </si>
  <si>
    <t>Count of Site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</si>
</sst>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242729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" fillId="6" borderId="4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NumberFormat="1" applyFont="1" applyFill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5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left" vertical="center"/>
    </xf>
    <xf numFmtId="0" fontId="0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5" borderId="1" xfId="0" applyNumberForma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pivotCacheDefinition" Target="pivotCache/pivotCacheDefinition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Programmes%20and%20policies\System%20Policy\Patient%20Choice%20Team\3.%20Maternity%20Choice\Maternity%20Pioneers\Baselining\New%20returns%20received\160831%20Copy%20of%20Maternity%20Pioneer%20Baseline%20Retur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Programmes%20and%20policies\System%20Policy\Patient%20Choice%20Team\3.%20Maternity%20Choice\Maternity%20Pioneers\Baselining\New%20returns%20received\2nd%20Submissions\Birmingh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Programmes%20and%20policies\System%20Policy\Patient%20Choice%20Team\3.%20Maternity%20Choice\Maternity%20Pioneers\Baselining\New%20returns%20received\2nd%20Submissions\W%20K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Programmes%20and%20policies\System%20Policy\Patient%20Choice%20Team\3.%20Maternity%20Choice\Maternity%20Pioneers\Baselining\New%20returns%20received\2nd%20Submissions\G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natal Care"/>
      <sheetName val="Intrapartum Care"/>
      <sheetName val="Postnatal Care"/>
      <sheetName val="Drop Down Reference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 xml:space="preserve">Hospital </v>
          </cell>
        </row>
        <row r="3">
          <cell r="E3" t="str">
            <v>Children's Centre</v>
          </cell>
        </row>
        <row r="4">
          <cell r="E4" t="str">
            <v>Birth Centre</v>
          </cell>
        </row>
        <row r="5">
          <cell r="E5" t="str">
            <v>GP Practice</v>
          </cell>
        </row>
        <row r="6">
          <cell r="E6" t="str">
            <v>Community Pharmacy</v>
          </cell>
        </row>
        <row r="7">
          <cell r="E7" t="str">
            <v>Home</v>
          </cell>
        </row>
        <row r="8">
          <cell r="E8" t="str">
            <v>Other Community Setting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natal Care (raw)"/>
      <sheetName val="Antenatal Care (for master)"/>
      <sheetName val="Intrapartum Care (raw)"/>
      <sheetName val="Intrapartum Care (for master)"/>
      <sheetName val="Postnatal Care (raw)"/>
      <sheetName val="Postnatal Care (for master)"/>
      <sheetName val="Drop Down Referenc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natal Care (raw)"/>
      <sheetName val="Antenatal Care (for master)"/>
      <sheetName val="Intrapartum Care (raw)"/>
      <sheetName val="Intrapartum Care (for master)"/>
      <sheetName val="Postnatal Care (raw)"/>
      <sheetName val="Postnatal Care (for master)"/>
      <sheetName val="Drop Down Referenc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natal Care (raw)"/>
      <sheetName val="Antenatal Care (for master)"/>
      <sheetName val="Intrapartum Care (raw)"/>
      <sheetName val="Intrapartum Care (2nd return)"/>
      <sheetName val="Intrapartum Care (for master)"/>
      <sheetName val="Postnatal Care (raw)"/>
      <sheetName val="Postnatal Care (2nd return)"/>
      <sheetName val="Postnatal Care (for master)"/>
      <sheetName val="Drop Down 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ley, Hannah" refreshedDate="42800.613349537038" createdVersion="4" refreshedVersion="4" minRefreshableVersion="3" recordCount="48">
  <cacheSource type="worksheet">
    <worksheetSource ref="A1:L49" sheet="Antenatal Care"/>
  </cacheSource>
  <cacheFields count="12">
    <cacheField name="CCG Name" numFmtId="0">
      <sharedItems count="4">
        <s v="CCG A"/>
        <s v="CCG B"/>
        <s v="CCG C"/>
        <s v="CCG D"/>
      </sharedItems>
    </cacheField>
    <cacheField name="CCG code" numFmtId="0">
      <sharedItems/>
    </cacheField>
    <cacheField name="Provider Organisation Name" numFmtId="0">
      <sharedItems count="9">
        <s v="Trust X"/>
        <s v="Trust Y"/>
        <s v="Trust Z"/>
        <s v="Trust A"/>
        <s v="Provider A"/>
        <s v="Trust B"/>
        <s v="Trust C"/>
        <s v="Trust D"/>
        <s v="Trust E"/>
      </sharedItems>
    </cacheField>
    <cacheField name="Provider Organisation Code" numFmtId="0">
      <sharedItems/>
    </cacheField>
    <cacheField name="Provider Site Name" numFmtId="0">
      <sharedItems/>
    </cacheField>
    <cacheField name="Provider Site Code" numFmtId="0">
      <sharedItems/>
    </cacheField>
    <cacheField name="Site Type" numFmtId="0">
      <sharedItems count="6">
        <s v="GP Practice"/>
        <s v="Children's Centre"/>
        <s v="Home"/>
        <s v="Hospital"/>
        <s v="Other Community Setting"/>
        <s v="Birth Centre"/>
      </sharedItems>
    </cacheField>
    <cacheField name="Access to services model" numFmtId="0">
      <sharedItems containsNonDate="0" containsString="0" containsBlank="1"/>
    </cacheField>
    <cacheField name="Capacity of service" numFmtId="0">
      <sharedItems containsNonDate="0" containsString="0" containsBlank="1"/>
    </cacheField>
    <cacheField name="Comments" numFmtId="0">
      <sharedItems containsNonDate="0" containsString="0" containsBlank="1"/>
    </cacheField>
    <cacheField name="Unique count (Providers)" numFmtId="0">
      <sharedItems containsSemiMixedTypes="0" containsString="0" containsNumber="1" containsInteger="1" minValue="0" maxValue="1"/>
    </cacheField>
    <cacheField name="Unique count (site types)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iley, Hannah" refreshedDate="42800.613663657408" createdVersion="4" refreshedVersion="4" minRefreshableVersion="3" recordCount="22">
  <cacheSource type="worksheet">
    <worksheetSource ref="A1:L23" sheet="Postnatal Care"/>
  </cacheSource>
  <cacheFields count="12">
    <cacheField name="CCG Name" numFmtId="0">
      <sharedItems count="6">
        <s v="CCG A"/>
        <s v="CCG B"/>
        <s v="CCG C"/>
        <s v="CCG D"/>
        <s v="CCGD" u="1"/>
        <s v="CCGA" u="1"/>
      </sharedItems>
    </cacheField>
    <cacheField name="CCG code" numFmtId="0">
      <sharedItems/>
    </cacheField>
    <cacheField name="Provider Organisation Name" numFmtId="0">
      <sharedItems count="10">
        <s v="Trust X"/>
        <s v="Trust Y"/>
        <s v="Trust Z"/>
        <s v="Trust A"/>
        <s v="Trust B"/>
        <s v="Trust C"/>
        <s v="Trust D"/>
        <s v="Provider A"/>
        <s v="Trust E"/>
        <s v="Trust F"/>
      </sharedItems>
    </cacheField>
    <cacheField name="Provider Organisation Code" numFmtId="0">
      <sharedItems/>
    </cacheField>
    <cacheField name="Provider Site Name" numFmtId="0">
      <sharedItems/>
    </cacheField>
    <cacheField name="Provider Site Code" numFmtId="0">
      <sharedItems/>
    </cacheField>
    <cacheField name="Site Type" numFmtId="0">
      <sharedItems count="6">
        <s v="GP Practice"/>
        <s v="Children's Centre"/>
        <s v="Home"/>
        <s v="Hospital"/>
        <s v="Other Community Setting"/>
        <s v="Birth Centre"/>
      </sharedItems>
    </cacheField>
    <cacheField name="Access to services model" numFmtId="0">
      <sharedItems containsNonDate="0" containsString="0" containsBlank="1"/>
    </cacheField>
    <cacheField name="Capacity of service" numFmtId="0">
      <sharedItems containsNonDate="0" containsString="0" containsBlank="1"/>
    </cacheField>
    <cacheField name="Comments" numFmtId="0">
      <sharedItems containsNonDate="0" containsString="0" containsBlank="1"/>
    </cacheField>
    <cacheField name="Unique count (Providers)" numFmtId="0">
      <sharedItems containsString="0" containsBlank="1" containsNumber="1" containsInteger="1" minValue="0" maxValue="1"/>
    </cacheField>
    <cacheField name="Unique count (site types)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ource" refreshedDate="42800.626886226855" createdVersion="4" refreshedVersion="4" minRefreshableVersion="3" recordCount="36">
  <cacheSource type="worksheet">
    <worksheetSource ref="A1:K37" sheet="Intrapartum Care"/>
  </cacheSource>
  <cacheFields count="12">
    <cacheField name="CCG Name" numFmtId="0">
      <sharedItems count="4">
        <s v="CCG A"/>
        <s v="CCG B"/>
        <s v="CCG C"/>
        <s v="CCG D"/>
      </sharedItems>
    </cacheField>
    <cacheField name="CCG code" numFmtId="0">
      <sharedItems/>
    </cacheField>
    <cacheField name="Provider Organisation Name" numFmtId="0">
      <sharedItems/>
    </cacheField>
    <cacheField name="Provider Organisation Code" numFmtId="0">
      <sharedItems/>
    </cacheField>
    <cacheField name="Provider Site Name" numFmtId="0">
      <sharedItems/>
    </cacheField>
    <cacheField name="Provider Site Code" numFmtId="0">
      <sharedItems/>
    </cacheField>
    <cacheField name="Site Type" numFmtId="0">
      <sharedItems count="4">
        <s v="Obstetric unit"/>
        <s v="AMU"/>
        <s v="Home"/>
        <s v="FMU"/>
      </sharedItems>
    </cacheField>
    <cacheField name="Service Lead" numFmtId="0">
      <sharedItems count="2">
        <s v="Obstetrician"/>
        <s v="Midwife"/>
      </sharedItems>
    </cacheField>
    <cacheField name="Capacity of service" numFmtId="0">
      <sharedItems containsNonDate="0" containsString="0" containsBlank="1"/>
    </cacheField>
    <cacheField name="Comments" numFmtId="0">
      <sharedItems containsNonDate="0" containsString="0" containsBlank="1"/>
    </cacheField>
    <cacheField name="Unique count (Providers)" numFmtId="0">
      <sharedItems containsSemiMixedTypes="0" containsString="0" containsNumber="1" containsInteger="1" minValue="0" maxValue="1"/>
    </cacheField>
    <cacheField name="Pioneer" numFmtId="0">
      <sharedItems containsBlank="1" count="2">
        <s v="Pioneer A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s v="11A"/>
    <x v="0"/>
    <s v="ABC"/>
    <s v="Hospital Y"/>
    <s v="ABC11"/>
    <x v="0"/>
    <m/>
    <m/>
    <m/>
    <n v="1"/>
    <n v="1"/>
  </r>
  <r>
    <x v="0"/>
    <s v="11A"/>
    <x v="0"/>
    <s v="ABC"/>
    <s v="Hospital Y"/>
    <s v="ABC11"/>
    <x v="1"/>
    <m/>
    <m/>
    <m/>
    <n v="0"/>
    <n v="1"/>
  </r>
  <r>
    <x v="0"/>
    <s v="11A"/>
    <x v="0"/>
    <s v="ABC"/>
    <s v="Hospital Y"/>
    <s v="ABC11"/>
    <x v="2"/>
    <m/>
    <m/>
    <m/>
    <n v="0"/>
    <n v="1"/>
  </r>
  <r>
    <x v="0"/>
    <s v="11A"/>
    <x v="0"/>
    <s v="ABC"/>
    <s v="Hospital X"/>
    <s v="ABC11"/>
    <x v="3"/>
    <m/>
    <m/>
    <m/>
    <n v="0"/>
    <n v="1"/>
  </r>
  <r>
    <x v="0"/>
    <s v="11A"/>
    <x v="0"/>
    <s v="ABC"/>
    <s v="Hospital Y"/>
    <s v="ABC11"/>
    <x v="3"/>
    <m/>
    <m/>
    <m/>
    <n v="0"/>
    <n v="1"/>
  </r>
  <r>
    <x v="0"/>
    <s v="11A"/>
    <x v="0"/>
    <s v="ABC"/>
    <s v="Hospital Z"/>
    <s v="ABC11"/>
    <x v="3"/>
    <m/>
    <m/>
    <m/>
    <n v="0"/>
    <n v="1"/>
  </r>
  <r>
    <x v="1"/>
    <s v="11B"/>
    <x v="1"/>
    <s v="DEF"/>
    <s v="Hospital X"/>
    <s v="ABC22"/>
    <x v="3"/>
    <m/>
    <m/>
    <m/>
    <n v="1"/>
    <n v="1"/>
  </r>
  <r>
    <x v="1"/>
    <s v="11B"/>
    <x v="1"/>
    <s v="DEF"/>
    <s v="Hospital Y"/>
    <s v="ABC22"/>
    <x v="3"/>
    <m/>
    <m/>
    <m/>
    <n v="0"/>
    <n v="1"/>
  </r>
  <r>
    <x v="1"/>
    <s v="11B"/>
    <x v="1"/>
    <s v="DEF"/>
    <s v="Hospital Z"/>
    <s v="ABC22"/>
    <x v="3"/>
    <m/>
    <m/>
    <m/>
    <n v="0"/>
    <n v="1"/>
  </r>
  <r>
    <x v="1"/>
    <s v="11B"/>
    <x v="2"/>
    <s v="GHI"/>
    <s v="Hospital A"/>
    <s v="ABC33"/>
    <x v="3"/>
    <m/>
    <m/>
    <m/>
    <n v="1"/>
    <n v="1"/>
  </r>
  <r>
    <x v="1"/>
    <s v="11B"/>
    <x v="3"/>
    <s v="JKL"/>
    <s v="Hospital B"/>
    <s v="ABC33"/>
    <x v="3"/>
    <m/>
    <m/>
    <m/>
    <n v="1"/>
    <n v="1"/>
  </r>
  <r>
    <x v="1"/>
    <s v="11B"/>
    <x v="3"/>
    <s v="JKL"/>
    <s v="Hospital B"/>
    <s v="ABC44"/>
    <x v="2"/>
    <m/>
    <m/>
    <m/>
    <n v="0"/>
    <n v="1"/>
  </r>
  <r>
    <x v="1"/>
    <s v="11B"/>
    <x v="3"/>
    <s v="JKL"/>
    <s v="Hospital B"/>
    <s v="ABC44"/>
    <x v="3"/>
    <m/>
    <m/>
    <m/>
    <n v="0"/>
    <n v="0"/>
  </r>
  <r>
    <x v="1"/>
    <s v="11B"/>
    <x v="3"/>
    <s v="JKL"/>
    <s v="Hospital I"/>
    <s v="ABC44"/>
    <x v="3"/>
    <m/>
    <m/>
    <m/>
    <n v="0"/>
    <n v="1"/>
  </r>
  <r>
    <x v="1"/>
    <s v="11B"/>
    <x v="3"/>
    <s v="JKL"/>
    <s v="Hospital C"/>
    <s v="ABC44"/>
    <x v="3"/>
    <m/>
    <m/>
    <m/>
    <n v="0"/>
    <n v="1"/>
  </r>
  <r>
    <x v="1"/>
    <s v="11B"/>
    <x v="4"/>
    <s v="BCD"/>
    <s v="Provider A"/>
    <s v="BCD11"/>
    <x v="4"/>
    <m/>
    <m/>
    <m/>
    <n v="1"/>
    <n v="1"/>
  </r>
  <r>
    <x v="1"/>
    <s v="11B"/>
    <x v="3"/>
    <s v="JKL"/>
    <s v="Hospital B"/>
    <s v="ABC44"/>
    <x v="4"/>
    <m/>
    <m/>
    <m/>
    <n v="0"/>
    <n v="1"/>
  </r>
  <r>
    <x v="1"/>
    <s v="11B"/>
    <x v="3"/>
    <s v="JKL"/>
    <s v="Hospital B"/>
    <s v="ABC44"/>
    <x v="3"/>
    <m/>
    <m/>
    <m/>
    <n v="0"/>
    <n v="0"/>
  </r>
  <r>
    <x v="1"/>
    <s v="11B"/>
    <x v="5"/>
    <s v="MNO"/>
    <s v="Hospital C"/>
    <s v="ABC55"/>
    <x v="3"/>
    <m/>
    <m/>
    <m/>
    <n v="1"/>
    <n v="0"/>
  </r>
  <r>
    <x v="1"/>
    <s v="11B"/>
    <x v="6"/>
    <s v="MNO"/>
    <s v="Hospital D"/>
    <s v="ABC66"/>
    <x v="4"/>
    <m/>
    <m/>
    <m/>
    <n v="1"/>
    <n v="1"/>
  </r>
  <r>
    <x v="1"/>
    <s v="11B"/>
    <x v="6"/>
    <s v="MNO"/>
    <s v="Hospital D"/>
    <s v="ABC66"/>
    <x v="3"/>
    <m/>
    <m/>
    <m/>
    <n v="0"/>
    <n v="1"/>
  </r>
  <r>
    <x v="1"/>
    <s v="11B"/>
    <x v="6"/>
    <s v="MNO"/>
    <s v="Hospital G"/>
    <s v="ABC66"/>
    <x v="3"/>
    <m/>
    <m/>
    <m/>
    <n v="0"/>
    <n v="1"/>
  </r>
  <r>
    <x v="2"/>
    <s v="11C"/>
    <x v="7"/>
    <s v="PQR"/>
    <s v="Birth Centre A"/>
    <s v="ABC77"/>
    <x v="0"/>
    <m/>
    <m/>
    <m/>
    <n v="1"/>
    <n v="1"/>
  </r>
  <r>
    <x v="2"/>
    <s v="11C"/>
    <x v="7"/>
    <s v="PQR"/>
    <s v="Birth Centre A"/>
    <s v="ABC77"/>
    <x v="1"/>
    <m/>
    <m/>
    <m/>
    <n v="0"/>
    <n v="1"/>
  </r>
  <r>
    <x v="2"/>
    <s v="11C"/>
    <x v="7"/>
    <s v="PQR"/>
    <s v="Birth Centre A"/>
    <s v="ABC77"/>
    <x v="5"/>
    <m/>
    <m/>
    <m/>
    <n v="0"/>
    <n v="1"/>
  </r>
  <r>
    <x v="2"/>
    <s v="11C"/>
    <x v="7"/>
    <s v="PQR"/>
    <s v="Birth Centre A"/>
    <s v="ABC77"/>
    <x v="2"/>
    <m/>
    <m/>
    <m/>
    <n v="0"/>
    <n v="1"/>
  </r>
  <r>
    <x v="2"/>
    <s v="11C"/>
    <x v="7"/>
    <s v="STU"/>
    <s v="Hospital E"/>
    <s v="ABC88"/>
    <x v="0"/>
    <m/>
    <m/>
    <m/>
    <n v="0"/>
    <n v="1"/>
  </r>
  <r>
    <x v="2"/>
    <s v="11C"/>
    <x v="7"/>
    <s v="STU"/>
    <s v="Hospital E"/>
    <s v="ABC88"/>
    <x v="1"/>
    <m/>
    <m/>
    <m/>
    <n v="0"/>
    <n v="1"/>
  </r>
  <r>
    <x v="2"/>
    <s v="11C"/>
    <x v="7"/>
    <s v="STU"/>
    <s v="Hospital E"/>
    <s v="ABC88"/>
    <x v="5"/>
    <m/>
    <m/>
    <m/>
    <n v="0"/>
    <n v="1"/>
  </r>
  <r>
    <x v="2"/>
    <s v="11C"/>
    <x v="7"/>
    <s v="STU"/>
    <s v="Hospital E"/>
    <s v="ABC88"/>
    <x v="2"/>
    <m/>
    <m/>
    <m/>
    <n v="0"/>
    <n v="1"/>
  </r>
  <r>
    <x v="2"/>
    <s v="11C"/>
    <x v="7"/>
    <s v="VWX"/>
    <s v="Birthing Centre B"/>
    <s v="ABC99"/>
    <x v="0"/>
    <m/>
    <m/>
    <m/>
    <n v="0"/>
    <n v="1"/>
  </r>
  <r>
    <x v="2"/>
    <s v="11C"/>
    <x v="7"/>
    <s v="VWX"/>
    <s v="Birthing Centre B"/>
    <s v="ABC99"/>
    <x v="1"/>
    <m/>
    <m/>
    <m/>
    <n v="0"/>
    <n v="1"/>
  </r>
  <r>
    <x v="2"/>
    <s v="11C"/>
    <x v="7"/>
    <s v="VWX"/>
    <s v="Birthing Centre B"/>
    <s v="ABC99"/>
    <x v="5"/>
    <m/>
    <m/>
    <m/>
    <n v="0"/>
    <n v="1"/>
  </r>
  <r>
    <x v="2"/>
    <s v="11C"/>
    <x v="7"/>
    <s v="VWX"/>
    <s v="Birthing Centre B"/>
    <s v="ABC99"/>
    <x v="2"/>
    <m/>
    <m/>
    <m/>
    <n v="0"/>
    <n v="1"/>
  </r>
  <r>
    <x v="3"/>
    <s v="11D"/>
    <x v="7"/>
    <s v="PQR"/>
    <s v="Birth Centre A"/>
    <s v="ABC12"/>
    <x v="0"/>
    <m/>
    <m/>
    <m/>
    <n v="1"/>
    <n v="1"/>
  </r>
  <r>
    <x v="3"/>
    <s v="11D"/>
    <x v="7"/>
    <s v="PQR"/>
    <s v="Birth Centre A"/>
    <s v="ABC12"/>
    <x v="1"/>
    <m/>
    <m/>
    <m/>
    <n v="0"/>
    <n v="1"/>
  </r>
  <r>
    <x v="3"/>
    <s v="11D"/>
    <x v="7"/>
    <s v="PQR"/>
    <s v="Birth Centre A"/>
    <s v="ABC12"/>
    <x v="5"/>
    <m/>
    <m/>
    <m/>
    <n v="0"/>
    <n v="1"/>
  </r>
  <r>
    <x v="3"/>
    <s v="11D"/>
    <x v="7"/>
    <s v="PQR"/>
    <s v="Birth Centre A"/>
    <s v="ABC12"/>
    <x v="2"/>
    <m/>
    <m/>
    <m/>
    <n v="0"/>
    <n v="1"/>
  </r>
  <r>
    <x v="3"/>
    <s v="11D"/>
    <x v="7"/>
    <s v="STU"/>
    <s v="Hospital E"/>
    <s v="ABC23"/>
    <x v="0"/>
    <m/>
    <m/>
    <m/>
    <n v="0"/>
    <n v="1"/>
  </r>
  <r>
    <x v="3"/>
    <s v="11D"/>
    <x v="7"/>
    <s v="STU"/>
    <s v="Hospital E"/>
    <s v="ABC23"/>
    <x v="1"/>
    <m/>
    <m/>
    <m/>
    <n v="0"/>
    <n v="1"/>
  </r>
  <r>
    <x v="3"/>
    <s v="11D"/>
    <x v="7"/>
    <s v="STU"/>
    <s v="Hospital E"/>
    <s v="ABC23"/>
    <x v="5"/>
    <m/>
    <m/>
    <m/>
    <n v="0"/>
    <n v="1"/>
  </r>
  <r>
    <x v="3"/>
    <s v="11D"/>
    <x v="7"/>
    <s v="STU"/>
    <s v="Hospital E"/>
    <s v="ABC23"/>
    <x v="2"/>
    <m/>
    <m/>
    <m/>
    <n v="0"/>
    <n v="1"/>
  </r>
  <r>
    <x v="3"/>
    <s v="11D"/>
    <x v="7"/>
    <s v="VWX"/>
    <s v="Birthing Centre B"/>
    <s v="ABC34"/>
    <x v="0"/>
    <m/>
    <m/>
    <m/>
    <n v="0"/>
    <n v="1"/>
  </r>
  <r>
    <x v="3"/>
    <s v="11D"/>
    <x v="7"/>
    <s v="VWX"/>
    <s v="Birthing Centre B"/>
    <s v="ABC34"/>
    <x v="1"/>
    <m/>
    <m/>
    <m/>
    <n v="0"/>
    <n v="1"/>
  </r>
  <r>
    <x v="3"/>
    <s v="11D"/>
    <x v="7"/>
    <s v="VWX"/>
    <s v="Birthing Centre B"/>
    <s v="ABC34"/>
    <x v="5"/>
    <m/>
    <m/>
    <m/>
    <n v="0"/>
    <n v="1"/>
  </r>
  <r>
    <x v="3"/>
    <s v="11D"/>
    <x v="7"/>
    <s v="VWX"/>
    <s v="Birthing Centre B"/>
    <s v="ABC34"/>
    <x v="2"/>
    <m/>
    <m/>
    <m/>
    <n v="0"/>
    <n v="1"/>
  </r>
  <r>
    <x v="3"/>
    <s v="11D"/>
    <x v="8"/>
    <s v="YZA"/>
    <s v="Hospital F"/>
    <s v="ABC35"/>
    <x v="0"/>
    <m/>
    <m/>
    <m/>
    <n v="1"/>
    <n v="1"/>
  </r>
  <r>
    <x v="3"/>
    <s v="11D"/>
    <x v="8"/>
    <s v="YZA"/>
    <s v="Hospital F"/>
    <s v="ABC35"/>
    <x v="1"/>
    <m/>
    <m/>
    <m/>
    <n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x v="0"/>
    <s v="11A"/>
    <x v="0"/>
    <s v="ABC"/>
    <s v="Hospital A"/>
    <s v="ABC11"/>
    <x v="0"/>
    <m/>
    <m/>
    <m/>
    <n v="1"/>
    <n v="1"/>
  </r>
  <r>
    <x v="0"/>
    <s v="11A"/>
    <x v="0"/>
    <s v="ABC"/>
    <s v="Hospital A"/>
    <s v="ABC11"/>
    <x v="1"/>
    <m/>
    <m/>
    <m/>
    <n v="0"/>
    <n v="1"/>
  </r>
  <r>
    <x v="0"/>
    <s v="11A"/>
    <x v="0"/>
    <s v="ABC"/>
    <s v="Hospital A"/>
    <s v="ABC11"/>
    <x v="2"/>
    <m/>
    <m/>
    <m/>
    <n v="0"/>
    <n v="1"/>
  </r>
  <r>
    <x v="0"/>
    <s v="11A"/>
    <x v="0"/>
    <s v="ABC"/>
    <s v="Hospital A"/>
    <s v="ABC11"/>
    <x v="3"/>
    <m/>
    <m/>
    <m/>
    <n v="0"/>
    <n v="1"/>
  </r>
  <r>
    <x v="0"/>
    <s v="11A"/>
    <x v="1"/>
    <s v="DEF"/>
    <s v="Hospital B"/>
    <s v="ABC22"/>
    <x v="0"/>
    <m/>
    <m/>
    <m/>
    <n v="1"/>
    <n v="1"/>
  </r>
  <r>
    <x v="0"/>
    <s v="11A"/>
    <x v="1"/>
    <s v="DEF"/>
    <s v="Hospital B"/>
    <s v="ABC22"/>
    <x v="1"/>
    <m/>
    <m/>
    <m/>
    <n v="0"/>
    <n v="1"/>
  </r>
  <r>
    <x v="0"/>
    <s v="11A"/>
    <x v="1"/>
    <s v="DEF"/>
    <s v="Hospital B"/>
    <s v="ABC22"/>
    <x v="2"/>
    <m/>
    <m/>
    <m/>
    <n v="0"/>
    <n v="1"/>
  </r>
  <r>
    <x v="1"/>
    <s v="11B"/>
    <x v="2"/>
    <s v="GHI"/>
    <s v="Hospital C"/>
    <s v="ABC33"/>
    <x v="3"/>
    <m/>
    <m/>
    <m/>
    <n v="1"/>
    <n v="1"/>
  </r>
  <r>
    <x v="1"/>
    <s v="11B"/>
    <x v="2"/>
    <s v="GHI"/>
    <s v="Hospital C"/>
    <s v="ABC33"/>
    <x v="4"/>
    <m/>
    <m/>
    <m/>
    <n v="0"/>
    <n v="1"/>
  </r>
  <r>
    <x v="1"/>
    <s v="11B"/>
    <x v="3"/>
    <s v="JKL"/>
    <s v="Hospital D"/>
    <s v="ABC44"/>
    <x v="3"/>
    <m/>
    <m/>
    <m/>
    <n v="1"/>
    <n v="1"/>
  </r>
  <r>
    <x v="1"/>
    <s v="11B"/>
    <x v="4"/>
    <s v="MNO"/>
    <s v="Hospital E"/>
    <s v="ABC55"/>
    <x v="5"/>
    <m/>
    <m/>
    <m/>
    <n v="1"/>
    <n v="1"/>
  </r>
  <r>
    <x v="1"/>
    <s v="11B"/>
    <x v="5"/>
    <s v="PQR"/>
    <s v="Hospital F"/>
    <s v="ABC66"/>
    <x v="3"/>
    <m/>
    <m/>
    <m/>
    <n v="1"/>
    <n v="1"/>
  </r>
  <r>
    <x v="1"/>
    <s v="11B"/>
    <x v="6"/>
    <s v="STU"/>
    <s v="Hospital G"/>
    <s v="ABC77"/>
    <x v="3"/>
    <m/>
    <m/>
    <m/>
    <n v="1"/>
    <n v="1"/>
  </r>
  <r>
    <x v="1"/>
    <s v="11B"/>
    <x v="6"/>
    <s v="STU"/>
    <s v="Hospital G"/>
    <s v="ABC77"/>
    <x v="4"/>
    <m/>
    <m/>
    <m/>
    <n v="0"/>
    <n v="1"/>
  </r>
  <r>
    <x v="1"/>
    <s v="11B"/>
    <x v="7"/>
    <s v="BCD"/>
    <s v="Provider A"/>
    <s v="BCD11"/>
    <x v="2"/>
    <m/>
    <m/>
    <m/>
    <m/>
    <m/>
  </r>
  <r>
    <x v="2"/>
    <s v="11C"/>
    <x v="8"/>
    <s v="VWX"/>
    <s v="Birth Centre A"/>
    <s v="ABC88"/>
    <x v="2"/>
    <m/>
    <m/>
    <m/>
    <n v="1"/>
    <n v="1"/>
  </r>
  <r>
    <x v="2"/>
    <s v="11C"/>
    <x v="8"/>
    <s v="VWX"/>
    <s v="Hospital H"/>
    <s v="ABC88"/>
    <x v="2"/>
    <m/>
    <m/>
    <m/>
    <n v="0"/>
    <n v="1"/>
  </r>
  <r>
    <x v="2"/>
    <s v="11C"/>
    <x v="8"/>
    <s v="VWX"/>
    <s v="Birthing Centre B"/>
    <s v="ABC88"/>
    <x v="2"/>
    <m/>
    <m/>
    <m/>
    <n v="0"/>
    <n v="1"/>
  </r>
  <r>
    <x v="3"/>
    <s v="11D"/>
    <x v="8"/>
    <s v="VWX"/>
    <s v="Birth Centre A"/>
    <s v="ABC88"/>
    <x v="2"/>
    <m/>
    <m/>
    <m/>
    <n v="1"/>
    <n v="1"/>
  </r>
  <r>
    <x v="3"/>
    <s v="11D"/>
    <x v="8"/>
    <s v="VWX"/>
    <s v="Hospital H"/>
    <s v="ABC88"/>
    <x v="2"/>
    <m/>
    <m/>
    <m/>
    <n v="0"/>
    <n v="1"/>
  </r>
  <r>
    <x v="3"/>
    <s v="11D"/>
    <x v="8"/>
    <s v="VWX"/>
    <s v="Birthing Centre B"/>
    <s v="ABC88"/>
    <x v="2"/>
    <m/>
    <m/>
    <m/>
    <n v="0"/>
    <n v="1"/>
  </r>
  <r>
    <x v="3"/>
    <s v="11D"/>
    <x v="9"/>
    <s v="YZA"/>
    <s v="Hospital I"/>
    <s v="ABC99"/>
    <x v="2"/>
    <m/>
    <m/>
    <m/>
    <n v="1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6">
  <r>
    <x v="0"/>
    <s v="11A"/>
    <s v="Trust X"/>
    <s v="ABC"/>
    <s v="Hospital Y"/>
    <s v="ABC11"/>
    <x v="0"/>
    <x v="0"/>
    <m/>
    <m/>
    <n v="1"/>
    <x v="0"/>
  </r>
  <r>
    <x v="0"/>
    <s v="11A"/>
    <s v="Trust X"/>
    <s v="ABC"/>
    <s v="Hospital Y"/>
    <s v="ABC11"/>
    <x v="1"/>
    <x v="1"/>
    <m/>
    <m/>
    <n v="0"/>
    <x v="0"/>
  </r>
  <r>
    <x v="0"/>
    <s v="11A"/>
    <s v="Trust X"/>
    <s v="ABC"/>
    <s v="Hospital Y"/>
    <s v="ABC11"/>
    <x v="2"/>
    <x v="1"/>
    <m/>
    <m/>
    <n v="0"/>
    <x v="0"/>
  </r>
  <r>
    <x v="0"/>
    <s v="11A"/>
    <s v="Trust Y"/>
    <s v="DEF"/>
    <s v="Hospital Z"/>
    <s v="ABC22"/>
    <x v="0"/>
    <x v="0"/>
    <m/>
    <m/>
    <n v="1"/>
    <x v="0"/>
  </r>
  <r>
    <x v="0"/>
    <s v="11A"/>
    <s v="Trust Y"/>
    <s v="DEF"/>
    <s v="Hospital Z"/>
    <s v="ABC22"/>
    <x v="2"/>
    <x v="1"/>
    <m/>
    <m/>
    <n v="0"/>
    <x v="0"/>
  </r>
  <r>
    <x v="0"/>
    <s v="11A"/>
    <s v="Trust Y"/>
    <s v="DEF"/>
    <s v="Hospital A"/>
    <s v="ABC22"/>
    <x v="0"/>
    <x v="0"/>
    <m/>
    <m/>
    <n v="0"/>
    <x v="0"/>
  </r>
  <r>
    <x v="1"/>
    <s v="11B"/>
    <s v="Trust Z"/>
    <s v="GHI"/>
    <s v="Hospital B"/>
    <s v="ABC 33"/>
    <x v="0"/>
    <x v="0"/>
    <m/>
    <m/>
    <n v="1"/>
    <x v="0"/>
  </r>
  <r>
    <x v="1"/>
    <s v="11B"/>
    <s v="Trust Z"/>
    <s v="GHI"/>
    <s v="Hospital B"/>
    <s v="ABC 33"/>
    <x v="2"/>
    <x v="1"/>
    <m/>
    <m/>
    <n v="0"/>
    <x v="0"/>
  </r>
  <r>
    <x v="1"/>
    <s v="11B"/>
    <s v="Trust Z"/>
    <s v="GHI"/>
    <s v="Hospital B"/>
    <s v="ABC 33"/>
    <x v="1"/>
    <x v="1"/>
    <m/>
    <m/>
    <n v="0"/>
    <x v="0"/>
  </r>
  <r>
    <x v="1"/>
    <s v="11B"/>
    <s v="Trust A"/>
    <s v="JKL"/>
    <s v="Hospital C"/>
    <s v="ABC 44"/>
    <x v="0"/>
    <x v="0"/>
    <m/>
    <m/>
    <n v="1"/>
    <x v="0"/>
  </r>
  <r>
    <x v="1"/>
    <s v="11B"/>
    <s v="Trust A"/>
    <s v="JKL"/>
    <s v="Hospital C"/>
    <s v="ABC 44"/>
    <x v="2"/>
    <x v="1"/>
    <m/>
    <m/>
    <n v="0"/>
    <x v="0"/>
  </r>
  <r>
    <x v="1"/>
    <s v="11B"/>
    <s v="Trust B"/>
    <s v="MNO"/>
    <s v="Hospital D"/>
    <s v="ABC 55"/>
    <x v="0"/>
    <x v="0"/>
    <m/>
    <m/>
    <n v="1"/>
    <x v="0"/>
  </r>
  <r>
    <x v="1"/>
    <s v="11B"/>
    <s v="Trust B"/>
    <s v="MNO"/>
    <s v="Hospital D"/>
    <s v="ABC 55"/>
    <x v="1"/>
    <x v="1"/>
    <m/>
    <m/>
    <n v="0"/>
    <x v="0"/>
  </r>
  <r>
    <x v="1"/>
    <s v="11B"/>
    <s v="Trust B"/>
    <s v="MNO"/>
    <s v="Hospital D"/>
    <s v="ABC 55"/>
    <x v="2"/>
    <x v="1"/>
    <m/>
    <m/>
    <n v="0"/>
    <x v="0"/>
  </r>
  <r>
    <x v="1"/>
    <s v="11B"/>
    <s v="Trust B"/>
    <s v="MNO"/>
    <s v="Hospital D"/>
    <s v="ABC 55"/>
    <x v="3"/>
    <x v="1"/>
    <m/>
    <m/>
    <n v="0"/>
    <x v="0"/>
  </r>
  <r>
    <x v="1"/>
    <s v="11B"/>
    <s v="Trust C"/>
    <s v="PQR"/>
    <s v="Hospital E"/>
    <s v="ABC 66"/>
    <x v="0"/>
    <x v="0"/>
    <m/>
    <m/>
    <n v="1"/>
    <x v="0"/>
  </r>
  <r>
    <x v="1"/>
    <s v="11B"/>
    <s v="Trust C"/>
    <s v="PQR"/>
    <s v="Hospital E"/>
    <s v="ABC 66"/>
    <x v="1"/>
    <x v="1"/>
    <m/>
    <m/>
    <n v="0"/>
    <x v="0"/>
  </r>
  <r>
    <x v="1"/>
    <s v="11B"/>
    <s v="Trust C"/>
    <s v="PQR"/>
    <s v="Hospital E"/>
    <s v="ABC 66"/>
    <x v="2"/>
    <x v="1"/>
    <m/>
    <m/>
    <n v="0"/>
    <x v="0"/>
  </r>
  <r>
    <x v="1"/>
    <s v="11B"/>
    <s v="Trust D"/>
    <s v="STU"/>
    <s v="Hospital F"/>
    <s v="ABC 77"/>
    <x v="0"/>
    <x v="0"/>
    <m/>
    <m/>
    <n v="1"/>
    <x v="0"/>
  </r>
  <r>
    <x v="1"/>
    <s v="11B"/>
    <s v="Trust D"/>
    <s v="STU"/>
    <s v="Hospital F"/>
    <s v="ABC 77"/>
    <x v="2"/>
    <x v="1"/>
    <m/>
    <m/>
    <n v="0"/>
    <x v="0"/>
  </r>
  <r>
    <x v="1"/>
    <s v="11B"/>
    <s v="Provider A"/>
    <s v="BCD"/>
    <s v="Provider A"/>
    <s v="BCD11"/>
    <x v="2"/>
    <x v="1"/>
    <m/>
    <m/>
    <n v="1"/>
    <x v="0"/>
  </r>
  <r>
    <x v="1"/>
    <s v="11B"/>
    <s v="Provider A"/>
    <s v="BCD"/>
    <s v="Provider A"/>
    <s v="BCD11"/>
    <x v="3"/>
    <x v="1"/>
    <m/>
    <m/>
    <n v="0"/>
    <x v="0"/>
  </r>
  <r>
    <x v="2"/>
    <s v="11C"/>
    <s v="Trust E"/>
    <s v="VWX"/>
    <s v="Birth Centre A"/>
    <s v="ABC 88"/>
    <x v="3"/>
    <x v="1"/>
    <m/>
    <m/>
    <n v="1"/>
    <x v="0"/>
  </r>
  <r>
    <x v="2"/>
    <s v="11C"/>
    <s v="Trust E"/>
    <s v="VWX"/>
    <s v="Birth Centre A"/>
    <s v="ABC 88"/>
    <x v="2"/>
    <x v="1"/>
    <m/>
    <m/>
    <n v="0"/>
    <x v="0"/>
  </r>
  <r>
    <x v="2"/>
    <s v="11C"/>
    <s v="Trust E"/>
    <s v="VWX"/>
    <s v="Hospital G"/>
    <s v="ABC 88"/>
    <x v="0"/>
    <x v="0"/>
    <m/>
    <m/>
    <n v="0"/>
    <x v="0"/>
  </r>
  <r>
    <x v="2"/>
    <s v="11C"/>
    <s v="Trust E"/>
    <s v="VWX"/>
    <s v="Hospital G"/>
    <s v="ABC 88"/>
    <x v="2"/>
    <x v="1"/>
    <m/>
    <m/>
    <n v="0"/>
    <x v="0"/>
  </r>
  <r>
    <x v="2"/>
    <s v="11C"/>
    <s v="Trust E"/>
    <s v="VWX"/>
    <s v="Birthing Centre B"/>
    <s v="ABC 88"/>
    <x v="3"/>
    <x v="1"/>
    <m/>
    <m/>
    <n v="0"/>
    <x v="0"/>
  </r>
  <r>
    <x v="2"/>
    <s v="11C"/>
    <s v="Trust E"/>
    <s v="VWX"/>
    <s v="Birthing Centre B"/>
    <s v="ABC 88"/>
    <x v="2"/>
    <x v="1"/>
    <m/>
    <m/>
    <n v="0"/>
    <x v="0"/>
  </r>
  <r>
    <x v="3"/>
    <s v="11D"/>
    <s v="Trust E"/>
    <s v="VWX"/>
    <s v="Birth Centre A"/>
    <s v="ABC 88"/>
    <x v="3"/>
    <x v="1"/>
    <m/>
    <m/>
    <n v="1"/>
    <x v="0"/>
  </r>
  <r>
    <x v="3"/>
    <s v="11D"/>
    <s v="Trust E"/>
    <s v="VWX"/>
    <s v="Birth Centre A"/>
    <s v="ABC 88"/>
    <x v="2"/>
    <x v="1"/>
    <m/>
    <m/>
    <n v="0"/>
    <x v="0"/>
  </r>
  <r>
    <x v="3"/>
    <s v="11D"/>
    <s v="Trust E"/>
    <s v="VWX"/>
    <s v="Hospital G"/>
    <s v="ABC 88"/>
    <x v="0"/>
    <x v="0"/>
    <m/>
    <m/>
    <n v="0"/>
    <x v="0"/>
  </r>
  <r>
    <x v="3"/>
    <s v="11D"/>
    <s v="Trust E"/>
    <s v="VWX"/>
    <s v="Hospital G"/>
    <s v="ABC 88"/>
    <x v="2"/>
    <x v="1"/>
    <m/>
    <m/>
    <n v="0"/>
    <x v="0"/>
  </r>
  <r>
    <x v="3"/>
    <s v="11D"/>
    <s v="Trust E"/>
    <s v="VWX"/>
    <s v="Birthing Centre B"/>
    <s v="ABC 88"/>
    <x v="3"/>
    <x v="1"/>
    <m/>
    <m/>
    <n v="0"/>
    <x v="0"/>
  </r>
  <r>
    <x v="3"/>
    <s v="11D"/>
    <s v="Trust E"/>
    <s v="VWX"/>
    <s v="Birthing Centre B"/>
    <s v="ABC 88"/>
    <x v="2"/>
    <x v="1"/>
    <m/>
    <m/>
    <n v="0"/>
    <x v="0"/>
  </r>
  <r>
    <x v="3"/>
    <s v="11D"/>
    <s v="Trust F"/>
    <s v="YZA"/>
    <s v="Hospital I"/>
    <s v="ABC 99"/>
    <x v="0"/>
    <x v="0"/>
    <m/>
    <m/>
    <n v="1"/>
    <x v="0"/>
  </r>
  <r>
    <x v="3"/>
    <s v="11D"/>
    <s v="Trust F"/>
    <s v="YZA"/>
    <s v="Hospital I"/>
    <s v="ABC 99"/>
    <x v="2"/>
    <x v="1"/>
    <m/>
    <m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E3:F31" firstHeaderRow="1" firstDataRow="1" firstDataCol="1"/>
  <pivotFields count="12">
    <pivotField axis="axisRow" showAll="0" defaultSubtotal="0">
      <items count="4">
        <item x="0"/>
        <item x="1"/>
        <item x="2"/>
        <item x="3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efaultSubtotal="0">
      <items count="6">
        <item x="5"/>
        <item x="1"/>
        <item x="0"/>
        <item x="2"/>
        <item x="3"/>
        <item x="4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2">
    <field x="0"/>
    <field x="6"/>
  </rowFields>
  <rowItems count="28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</rowItems>
  <colItems count="1">
    <i/>
  </colItems>
  <dataFields count="1">
    <dataField name="Sum of Unique count (site types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B21" firstHeaderRow="1" firstDataRow="1" firstDataCol="1"/>
  <pivotFields count="12">
    <pivotField axis="axisRow" showAll="0" insertBlankRow="1">
      <items count="5">
        <item x="0"/>
        <item x="1"/>
        <item x="2"/>
        <item x="3"/>
        <item t="default"/>
      </items>
    </pivotField>
    <pivotField showAll="0" insertBlankRow="1"/>
    <pivotField axis="axisRow" showAll="0" insertBlankRow="1" defaultSubtotal="0">
      <items count="9">
        <item x="0"/>
        <item x="1"/>
        <item x="2"/>
        <item x="3"/>
        <item x="5"/>
        <item x="6"/>
        <item x="7"/>
        <item x="8"/>
        <item x="4"/>
      </items>
    </pivotField>
    <pivotField showAll="0" insertBlankRow="1"/>
    <pivotField showAll="0" insertBlankRow="1"/>
    <pivotField showAll="0" insertBlankRow="1"/>
    <pivotField insertBlankRow="1"/>
    <pivotField showAll="0" insertBlankRow="1"/>
    <pivotField showAll="0" insertBlankRow="1"/>
    <pivotField showAll="0" insertBlankRow="1"/>
    <pivotField dataField="1" showAll="0" defaultSubtotal="0"/>
    <pivotField showAll="0" defaultSubtotal="0"/>
  </pivotFields>
  <rowFields count="2">
    <field x="0"/>
    <field x="2"/>
  </rowFields>
  <rowItems count="18">
    <i>
      <x/>
    </i>
    <i r="1">
      <x/>
    </i>
    <i t="blank">
      <x/>
    </i>
    <i>
      <x v="1"/>
    </i>
    <i r="1">
      <x v="1"/>
    </i>
    <i r="1">
      <x v="2"/>
    </i>
    <i r="1">
      <x v="3"/>
    </i>
    <i r="1">
      <x v="4"/>
    </i>
    <i r="1">
      <x v="5"/>
    </i>
    <i r="1">
      <x v="8"/>
    </i>
    <i t="blank">
      <x v="1"/>
    </i>
    <i>
      <x v="2"/>
    </i>
    <i r="1">
      <x v="6"/>
    </i>
    <i t="blank">
      <x v="2"/>
    </i>
    <i>
      <x v="3"/>
    </i>
    <i r="1">
      <x v="6"/>
    </i>
    <i r="1">
      <x v="7"/>
    </i>
    <i t="blank">
      <x v="3"/>
    </i>
  </rowItems>
  <colItems count="1">
    <i/>
  </colItems>
  <dataFields count="1">
    <dataField name="Sum of Unique count (Providers)" fld="10" baseField="0" baseItem="0"/>
  </dataFields>
  <formats count="4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I3:J8" firstHeaderRow="1" firstDataRow="1" firstDataCol="1"/>
  <pivotFields count="12">
    <pivotField axis="axisRow" showAll="0" defaultSubtotal="0">
      <items count="4">
        <item x="0"/>
        <item x="1"/>
        <item x="2"/>
        <item x="3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axis="axisRow" showAll="0" defaultSubtotal="0">
      <items count="2">
        <item x="0"/>
        <item m="1" x="1"/>
      </items>
    </pivotField>
  </pivotFields>
  <rowFields count="2">
    <field x="11"/>
    <field x="0"/>
  </rowFields>
  <rowItems count="5">
    <i>
      <x/>
    </i>
    <i r="1">
      <x/>
    </i>
    <i r="1">
      <x v="1"/>
    </i>
    <i r="1">
      <x v="2"/>
    </i>
    <i r="1">
      <x v="3"/>
    </i>
  </rowItems>
  <colItems count="1">
    <i/>
  </colItems>
  <dataFields count="1">
    <dataField name="Sum of Unique count (Providers)" fld="1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2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E3:F16" firstHeaderRow="1" firstDataRow="1" firstDataCol="1"/>
  <pivotFields count="12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axis="axisRow">
      <items count="3">
        <item x="1"/>
        <item x="0"/>
        <item t="default"/>
      </items>
    </pivotField>
    <pivotField showAll="0"/>
    <pivotField showAll="0"/>
    <pivotField showAll="0" defaultSubtotal="0"/>
    <pivotField axis="axisRow" dataField="1" showAll="0" defaultSubtotal="0">
      <items count="2">
        <item x="0"/>
        <item m="1" x="1"/>
      </items>
    </pivotField>
  </pivotFields>
  <rowFields count="3">
    <field x="11"/>
    <field x="0"/>
    <field x="7"/>
  </rowFields>
  <rowItems count="13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</rowItems>
  <colItems count="1">
    <i/>
  </colItems>
  <dataFields count="1">
    <dataField name="Count of Pioneer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B23" firstHeaderRow="1" firstDataRow="1" firstDataCol="1"/>
  <pivotFields count="12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axis="axisRow" dataField="1" defaultSubtotal="0">
      <items count="4">
        <item x="1"/>
        <item x="3"/>
        <item x="2"/>
        <item x="0"/>
      </items>
    </pivotField>
    <pivotField showAll="0"/>
    <pivotField showAll="0"/>
    <pivotField showAll="0" defaultSubtotal="0"/>
    <pivotField showAll="0" defaultSubtotal="0"/>
    <pivotField showAll="0" defaultSubtotal="0"/>
  </pivotFields>
  <rowFields count="2">
    <field x="0"/>
    <field x="6"/>
  </rowFields>
  <rowItems count="20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</rowItems>
  <colItems count="1">
    <i/>
  </colItems>
  <dataFields count="1">
    <dataField name="Count of Site Type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E3:F31" firstHeaderRow="1" firstDataRow="1" firstDataCol="1"/>
  <pivotFields count="12">
    <pivotField axis="axisRow" showAll="0">
      <items count="7">
        <item m="1" x="5"/>
        <item x="1"/>
        <item x="2"/>
        <item m="1" x="4"/>
        <item x="0"/>
        <item x="3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efaultSubtotal="0">
      <items count="6">
        <item x="5"/>
        <item x="1"/>
        <item x="0"/>
        <item x="2"/>
        <item x="3"/>
        <item x="4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2">
    <field x="0"/>
    <field x="6"/>
  </rowFields>
  <rowItems count="28"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</rowItems>
  <colItems count="1">
    <i/>
  </colItems>
  <dataFields count="1">
    <dataField name="Sum of Unique count (site types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B18" firstHeaderRow="1" firstDataRow="1" firstDataCol="1"/>
  <pivotFields count="12">
    <pivotField axis="axisRow" showAll="0">
      <items count="7">
        <item m="1" x="5"/>
        <item x="1"/>
        <item x="2"/>
        <item m="1" x="4"/>
        <item x="0"/>
        <item x="3"/>
        <item t="default"/>
      </items>
    </pivotField>
    <pivotField showAll="0"/>
    <pivotField axis="axisRow" showAll="0">
      <items count="11">
        <item x="3"/>
        <item x="4"/>
        <item x="5"/>
        <item x="6"/>
        <item x="8"/>
        <item x="9"/>
        <item x="0"/>
        <item x="1"/>
        <item x="2"/>
        <item x="7"/>
        <item t="default"/>
      </items>
    </pivotField>
    <pivotField showAll="0"/>
    <pivotField showAll="0"/>
    <pivotField showAll="0"/>
    <pivotField/>
    <pivotField showAll="0"/>
    <pivotField showAll="0"/>
    <pivotField showAll="0"/>
    <pivotField dataField="1" showAll="0" defaultSubtotal="0"/>
    <pivotField showAll="0" defaultSubtotal="0"/>
  </pivotFields>
  <rowFields count="2">
    <field x="0"/>
    <field x="2"/>
  </rowFields>
  <rowItems count="15">
    <i>
      <x v="1"/>
    </i>
    <i r="1">
      <x/>
    </i>
    <i r="1">
      <x v="1"/>
    </i>
    <i r="1">
      <x v="2"/>
    </i>
    <i r="1">
      <x v="3"/>
    </i>
    <i r="1">
      <x v="8"/>
    </i>
    <i r="1">
      <x v="9"/>
    </i>
    <i>
      <x v="2"/>
    </i>
    <i r="1">
      <x v="4"/>
    </i>
    <i>
      <x v="4"/>
    </i>
    <i r="1">
      <x v="6"/>
    </i>
    <i r="1">
      <x v="7"/>
    </i>
    <i>
      <x v="5"/>
    </i>
    <i r="1">
      <x v="4"/>
    </i>
    <i r="1">
      <x v="5"/>
    </i>
  </rowItems>
  <colItems count="1">
    <i/>
  </colItems>
  <dataFields count="1">
    <dataField name="Sum of Unique count (Providers)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13.85546875" style="61" bestFit="1" customWidth="1"/>
    <col min="2" max="2" width="10.5703125" style="62" customWidth="1"/>
    <col min="3" max="3" width="29.42578125" style="61" customWidth="1"/>
    <col min="4" max="4" width="13.42578125" style="62" customWidth="1"/>
    <col min="5" max="5" width="29" style="61" bestFit="1" customWidth="1"/>
    <col min="6" max="6" width="12.5703125" style="62" customWidth="1"/>
    <col min="7" max="7" width="25" style="63" bestFit="1" customWidth="1"/>
    <col min="8" max="8" width="31" style="61" bestFit="1" customWidth="1"/>
    <col min="9" max="9" width="23.85546875" style="62" bestFit="1" customWidth="1"/>
    <col min="10" max="10" width="31.42578125" style="49" customWidth="1"/>
    <col min="11" max="12" width="0" style="62" hidden="1" customWidth="1"/>
    <col min="13" max="16384" width="9.140625" style="49"/>
  </cols>
  <sheetData>
    <row r="1" spans="1:12" s="52" customFormat="1" ht="60" x14ac:dyDescent="0.25">
      <c r="A1" s="76" t="s">
        <v>4</v>
      </c>
      <c r="B1" s="77" t="s">
        <v>5</v>
      </c>
      <c r="C1" s="76" t="s">
        <v>6</v>
      </c>
      <c r="D1" s="77" t="s">
        <v>7</v>
      </c>
      <c r="E1" s="76" t="s">
        <v>8</v>
      </c>
      <c r="F1" s="77" t="s">
        <v>41</v>
      </c>
      <c r="G1" s="78" t="s">
        <v>0</v>
      </c>
      <c r="H1" s="76" t="s">
        <v>3</v>
      </c>
      <c r="I1" s="77" t="s">
        <v>2</v>
      </c>
      <c r="J1" s="76" t="s">
        <v>9</v>
      </c>
      <c r="K1" s="91" t="s">
        <v>115</v>
      </c>
      <c r="L1" s="91" t="s">
        <v>116</v>
      </c>
    </row>
    <row r="2" spans="1:12" s="66" customFormat="1" ht="15" customHeight="1" x14ac:dyDescent="0.25">
      <c r="A2" s="79" t="s">
        <v>57</v>
      </c>
      <c r="B2" s="80" t="s">
        <v>54</v>
      </c>
      <c r="C2" s="81" t="s">
        <v>58</v>
      </c>
      <c r="D2" s="54" t="s">
        <v>59</v>
      </c>
      <c r="E2" s="82" t="s">
        <v>60</v>
      </c>
      <c r="F2" s="54" t="s">
        <v>77</v>
      </c>
      <c r="G2" s="53" t="s">
        <v>33</v>
      </c>
      <c r="H2" s="54"/>
      <c r="I2" s="64"/>
      <c r="J2" s="65"/>
      <c r="K2" s="92">
        <f>IF(SUMPRODUCT(($A$2:$A2=A2)*($C$2:$C2=C2))&gt;1,0,1)</f>
        <v>1</v>
      </c>
      <c r="L2" s="93">
        <f>IF(SUMPRODUCT(($A$2:$A2=A2)*($E$2:$E2=E2)*($G$2:$G2=G2))&gt;1,0,1)</f>
        <v>1</v>
      </c>
    </row>
    <row r="3" spans="1:12" s="66" customFormat="1" ht="15" customHeight="1" x14ac:dyDescent="0.25">
      <c r="A3" s="79" t="s">
        <v>57</v>
      </c>
      <c r="B3" s="80" t="s">
        <v>54</v>
      </c>
      <c r="C3" s="81" t="s">
        <v>58</v>
      </c>
      <c r="D3" s="54" t="s">
        <v>59</v>
      </c>
      <c r="E3" s="82" t="s">
        <v>60</v>
      </c>
      <c r="F3" s="54" t="s">
        <v>77</v>
      </c>
      <c r="G3" s="53" t="s">
        <v>31</v>
      </c>
      <c r="H3" s="54"/>
      <c r="I3" s="64"/>
      <c r="J3" s="65"/>
      <c r="K3" s="92">
        <f>IF(SUMPRODUCT(($A$2:$A3=A3)*($C$2:$C3=C3))&gt;1,0,1)</f>
        <v>0</v>
      </c>
      <c r="L3" s="93">
        <f>IF(SUMPRODUCT(($A$2:$A3=A3)*($E$2:$E3=E3)*($G$2:$G3=G3))&gt;1,0,1)</f>
        <v>1</v>
      </c>
    </row>
    <row r="4" spans="1:12" s="66" customFormat="1" ht="15" customHeight="1" x14ac:dyDescent="0.25">
      <c r="A4" s="79" t="s">
        <v>57</v>
      </c>
      <c r="B4" s="80" t="s">
        <v>54</v>
      </c>
      <c r="C4" s="81" t="s">
        <v>58</v>
      </c>
      <c r="D4" s="54" t="s">
        <v>59</v>
      </c>
      <c r="E4" s="82" t="s">
        <v>60</v>
      </c>
      <c r="F4" s="54" t="s">
        <v>77</v>
      </c>
      <c r="G4" s="53" t="s">
        <v>36</v>
      </c>
      <c r="H4" s="54"/>
      <c r="I4" s="64"/>
      <c r="J4" s="65"/>
      <c r="K4" s="92">
        <f>IF(SUMPRODUCT(($A$2:$A4=A4)*($C$2:$C4=C4))&gt;1,0,1)</f>
        <v>0</v>
      </c>
      <c r="L4" s="93">
        <f>IF(SUMPRODUCT(($A$2:$A4=A4)*($E$2:$E4=E4)*($G$2:$G4=G4))&gt;1,0,1)</f>
        <v>1</v>
      </c>
    </row>
    <row r="5" spans="1:12" s="68" customFormat="1" ht="15" customHeight="1" x14ac:dyDescent="0.25">
      <c r="A5" s="120" t="s">
        <v>57</v>
      </c>
      <c r="B5" s="121" t="s">
        <v>54</v>
      </c>
      <c r="C5" s="83" t="s">
        <v>58</v>
      </c>
      <c r="D5" s="55" t="s">
        <v>59</v>
      </c>
      <c r="E5" s="83" t="s">
        <v>121</v>
      </c>
      <c r="F5" s="55" t="s">
        <v>77</v>
      </c>
      <c r="G5" s="55" t="s">
        <v>53</v>
      </c>
      <c r="H5" s="55"/>
      <c r="I5" s="64"/>
      <c r="J5" s="67"/>
      <c r="K5" s="122">
        <f>IF(SUMPRODUCT(($A$2:$A5=A5)*($C$2:$C5=C5))&gt;1,0,1)</f>
        <v>0</v>
      </c>
      <c r="L5" s="123">
        <f>IF(SUMPRODUCT(($A$2:$A5=A5)*($E$2:$E5=E5)*($G$2:$G5=G5))&gt;1,0,1)</f>
        <v>1</v>
      </c>
    </row>
    <row r="6" spans="1:12" s="69" customFormat="1" ht="15" customHeight="1" x14ac:dyDescent="0.25">
      <c r="A6" s="120" t="s">
        <v>57</v>
      </c>
      <c r="B6" s="121" t="s">
        <v>54</v>
      </c>
      <c r="C6" s="83" t="s">
        <v>58</v>
      </c>
      <c r="D6" s="55" t="s">
        <v>59</v>
      </c>
      <c r="E6" s="83" t="s">
        <v>60</v>
      </c>
      <c r="F6" s="55" t="s">
        <v>77</v>
      </c>
      <c r="G6" s="55" t="s">
        <v>53</v>
      </c>
      <c r="H6" s="55"/>
      <c r="I6" s="55"/>
      <c r="J6" s="55"/>
      <c r="K6" s="122">
        <f>IF(SUMPRODUCT(($A$2:$A6=A6)*($C$2:$C6=C6))&gt;1,0,1)</f>
        <v>0</v>
      </c>
      <c r="L6" s="123">
        <f>IF(SUMPRODUCT(($A$2:$A6=A6)*($E$2:$E6=E6)*($G$2:$G6=G6))&gt;1,0,1)</f>
        <v>1</v>
      </c>
    </row>
    <row r="7" spans="1:12" s="68" customFormat="1" ht="15" customHeight="1" x14ac:dyDescent="0.25">
      <c r="A7" s="120" t="s">
        <v>57</v>
      </c>
      <c r="B7" s="121" t="s">
        <v>54</v>
      </c>
      <c r="C7" s="83" t="s">
        <v>58</v>
      </c>
      <c r="D7" s="55" t="s">
        <v>59</v>
      </c>
      <c r="E7" s="83" t="s">
        <v>95</v>
      </c>
      <c r="F7" s="55" t="s">
        <v>77</v>
      </c>
      <c r="G7" s="55" t="s">
        <v>53</v>
      </c>
      <c r="H7" s="55"/>
      <c r="I7" s="55"/>
      <c r="J7" s="67"/>
      <c r="K7" s="122">
        <f>IF(SUMPRODUCT(($A$2:$A7=A7)*($C$2:$C7=C7))&gt;1,0,1)</f>
        <v>0</v>
      </c>
      <c r="L7" s="123">
        <f>IF(SUMPRODUCT(($A$2:$A7=A7)*($E$2:$E7=E7)*($G$2:$G7=G7))&gt;1,0,1)</f>
        <v>1</v>
      </c>
    </row>
    <row r="8" spans="1:12" s="71" customFormat="1" ht="15" customHeight="1" x14ac:dyDescent="0.25">
      <c r="A8" s="70" t="s">
        <v>62</v>
      </c>
      <c r="B8" s="70" t="s">
        <v>65</v>
      </c>
      <c r="C8" s="70" t="s">
        <v>68</v>
      </c>
      <c r="D8" s="70" t="s">
        <v>61</v>
      </c>
      <c r="E8" s="70" t="s">
        <v>121</v>
      </c>
      <c r="F8" s="70" t="s">
        <v>79</v>
      </c>
      <c r="G8" s="70" t="s">
        <v>53</v>
      </c>
      <c r="H8" s="70"/>
      <c r="I8" s="70"/>
      <c r="J8" s="70"/>
      <c r="K8" s="122">
        <f>IF(SUMPRODUCT(($A$2:$A8=A8)*($C$2:$C8=C8))&gt;1,0,1)</f>
        <v>1</v>
      </c>
      <c r="L8" s="123">
        <f>IF(SUMPRODUCT(($A$2:$A8=A8)*($E$2:$E8=E8)*($G$2:$G8=G8))&gt;1,0,1)</f>
        <v>1</v>
      </c>
    </row>
    <row r="9" spans="1:12" s="71" customFormat="1" ht="15" customHeight="1" x14ac:dyDescent="0.25">
      <c r="A9" s="70" t="s">
        <v>62</v>
      </c>
      <c r="B9" s="70" t="s">
        <v>65</v>
      </c>
      <c r="C9" s="70" t="s">
        <v>68</v>
      </c>
      <c r="D9" s="70" t="s">
        <v>61</v>
      </c>
      <c r="E9" s="70" t="s">
        <v>60</v>
      </c>
      <c r="F9" s="70" t="s">
        <v>79</v>
      </c>
      <c r="G9" s="70" t="s">
        <v>53</v>
      </c>
      <c r="H9" s="70"/>
      <c r="I9" s="70"/>
      <c r="J9" s="70"/>
      <c r="K9" s="122">
        <f>IF(SUMPRODUCT(($A$2:$A9=A9)*($C$2:$C9=C9))&gt;1,0,1)</f>
        <v>0</v>
      </c>
      <c r="L9" s="123">
        <f>IF(SUMPRODUCT(($A$2:$A9=A9)*($E$2:$E9=E9)*($G$2:$G9=G9))&gt;1,0,1)</f>
        <v>1</v>
      </c>
    </row>
    <row r="10" spans="1:12" s="71" customFormat="1" ht="15" customHeight="1" x14ac:dyDescent="0.25">
      <c r="A10" s="70" t="s">
        <v>62</v>
      </c>
      <c r="B10" s="70" t="s">
        <v>65</v>
      </c>
      <c r="C10" s="70" t="s">
        <v>68</v>
      </c>
      <c r="D10" s="70" t="s">
        <v>61</v>
      </c>
      <c r="E10" s="70" t="s">
        <v>95</v>
      </c>
      <c r="F10" s="70" t="s">
        <v>79</v>
      </c>
      <c r="G10" s="70" t="s">
        <v>53</v>
      </c>
      <c r="H10" s="70"/>
      <c r="I10" s="70"/>
      <c r="J10" s="70"/>
      <c r="K10" s="122">
        <f>IF(SUMPRODUCT(($A$2:$A10=A10)*($C$2:$C10=C10))&gt;1,0,1)</f>
        <v>0</v>
      </c>
      <c r="L10" s="123">
        <f>IF(SUMPRODUCT(($A$2:$A10=A10)*($E$2:$E10=E10)*($G$2:$G10=G10))&gt;1,0,1)</f>
        <v>1</v>
      </c>
    </row>
    <row r="11" spans="1:12" s="71" customFormat="1" ht="15" customHeight="1" x14ac:dyDescent="0.25">
      <c r="A11" s="70" t="s">
        <v>62</v>
      </c>
      <c r="B11" s="70" t="s">
        <v>65</v>
      </c>
      <c r="C11" s="70" t="s">
        <v>69</v>
      </c>
      <c r="D11" s="70" t="s">
        <v>75</v>
      </c>
      <c r="E11" s="70" t="s">
        <v>104</v>
      </c>
      <c r="F11" s="72" t="s">
        <v>80</v>
      </c>
      <c r="G11" s="70" t="s">
        <v>53</v>
      </c>
      <c r="H11" s="70"/>
      <c r="I11" s="70"/>
      <c r="J11" s="70"/>
      <c r="K11" s="122">
        <f>IF(SUMPRODUCT(($A$2:$A11=A11)*($C$2:$C11=C11))&gt;1,0,1)</f>
        <v>1</v>
      </c>
      <c r="L11" s="123">
        <f>IF(SUMPRODUCT(($A$2:$A11=A11)*($E$2:$E11=E11)*($G$2:$G11=G11))&gt;1,0,1)</f>
        <v>1</v>
      </c>
    </row>
    <row r="12" spans="1:12" s="71" customFormat="1" ht="15" customHeight="1" x14ac:dyDescent="0.25">
      <c r="A12" s="70" t="s">
        <v>62</v>
      </c>
      <c r="B12" s="70" t="s">
        <v>65</v>
      </c>
      <c r="C12" s="70" t="s">
        <v>70</v>
      </c>
      <c r="D12" s="70" t="s">
        <v>76</v>
      </c>
      <c r="E12" s="70" t="s">
        <v>105</v>
      </c>
      <c r="F12" s="72" t="s">
        <v>80</v>
      </c>
      <c r="G12" s="70" t="s">
        <v>53</v>
      </c>
      <c r="H12" s="70"/>
      <c r="I12" s="70"/>
      <c r="J12" s="55"/>
      <c r="K12" s="92">
        <f>IF(SUMPRODUCT(($A$2:$A12=A12)*($C$2:$C12=C12))&gt;1,0,1)</f>
        <v>1</v>
      </c>
      <c r="L12" s="93">
        <f>IF(SUMPRODUCT(($A$2:$A12=A12)*($E$2:$E12=E12)*($G$2:$G12=G12))&gt;1,0,1)</f>
        <v>1</v>
      </c>
    </row>
    <row r="13" spans="1:12" s="71" customFormat="1" ht="15" customHeight="1" x14ac:dyDescent="0.25">
      <c r="A13" s="70" t="s">
        <v>62</v>
      </c>
      <c r="B13" s="70" t="s">
        <v>65</v>
      </c>
      <c r="C13" s="70" t="s">
        <v>70</v>
      </c>
      <c r="D13" s="70" t="s">
        <v>76</v>
      </c>
      <c r="E13" s="70" t="s">
        <v>105</v>
      </c>
      <c r="F13" s="72" t="s">
        <v>81</v>
      </c>
      <c r="G13" s="70" t="s">
        <v>36</v>
      </c>
      <c r="H13" s="70"/>
      <c r="I13" s="70"/>
      <c r="J13" s="70"/>
      <c r="K13" s="92">
        <f>IF(SUMPRODUCT(($A$2:$A13=A13)*($C$2:$C13=C13))&gt;1,0,1)</f>
        <v>0</v>
      </c>
      <c r="L13" s="93">
        <f>IF(SUMPRODUCT(($A$2:$A13=A13)*($E$2:$E13=E13)*($G$2:$G13=G13))&gt;1,0,1)</f>
        <v>1</v>
      </c>
    </row>
    <row r="14" spans="1:12" s="71" customFormat="1" ht="15" customHeight="1" x14ac:dyDescent="0.25">
      <c r="A14" s="70" t="s">
        <v>62</v>
      </c>
      <c r="B14" s="70" t="s">
        <v>65</v>
      </c>
      <c r="C14" s="70" t="s">
        <v>70</v>
      </c>
      <c r="D14" s="70" t="s">
        <v>76</v>
      </c>
      <c r="E14" s="70" t="s">
        <v>105</v>
      </c>
      <c r="F14" s="72" t="s">
        <v>81</v>
      </c>
      <c r="G14" s="70" t="s">
        <v>53</v>
      </c>
      <c r="H14" s="70"/>
      <c r="I14" s="70"/>
      <c r="J14" s="70"/>
      <c r="K14" s="92">
        <f>IF(SUMPRODUCT(($A$2:$A14=A14)*($C$2:$C14=C14))&gt;1,0,1)</f>
        <v>0</v>
      </c>
      <c r="L14" s="93">
        <f>IF(SUMPRODUCT(($A$2:$A14=A14)*($E$2:$E14=E14)*($G$2:$G14=G14))&gt;1,0,1)</f>
        <v>0</v>
      </c>
    </row>
    <row r="15" spans="1:12" s="71" customFormat="1" ht="15" customHeight="1" x14ac:dyDescent="0.25">
      <c r="A15" s="70" t="s">
        <v>62</v>
      </c>
      <c r="B15" s="70" t="s">
        <v>65</v>
      </c>
      <c r="C15" s="70" t="s">
        <v>70</v>
      </c>
      <c r="D15" s="70" t="s">
        <v>76</v>
      </c>
      <c r="E15" s="70" t="s">
        <v>113</v>
      </c>
      <c r="F15" s="72" t="s">
        <v>81</v>
      </c>
      <c r="G15" s="70" t="s">
        <v>53</v>
      </c>
      <c r="H15" s="70"/>
      <c r="I15" s="70"/>
      <c r="J15" s="70"/>
      <c r="K15" s="92">
        <f>IF(SUMPRODUCT(($A$2:$A15=A15)*($C$2:$C15=C15))&gt;1,0,1)</f>
        <v>0</v>
      </c>
      <c r="L15" s="93">
        <f>IF(SUMPRODUCT(($A$2:$A15=A15)*($E$2:$E15=E15)*($G$2:$G15=G15))&gt;1,0,1)</f>
        <v>1</v>
      </c>
    </row>
    <row r="16" spans="1:12" s="71" customFormat="1" ht="15" customHeight="1" x14ac:dyDescent="0.25">
      <c r="A16" s="70" t="s">
        <v>62</v>
      </c>
      <c r="B16" s="70" t="s">
        <v>65</v>
      </c>
      <c r="C16" s="70" t="s">
        <v>70</v>
      </c>
      <c r="D16" s="70" t="s">
        <v>76</v>
      </c>
      <c r="E16" s="70" t="s">
        <v>106</v>
      </c>
      <c r="F16" s="72" t="s">
        <v>81</v>
      </c>
      <c r="G16" s="70" t="s">
        <v>53</v>
      </c>
      <c r="H16" s="70"/>
      <c r="I16" s="70"/>
      <c r="J16" s="70"/>
      <c r="K16" s="92">
        <f>IF(SUMPRODUCT(($A$2:$A16=A16)*($C$2:$C16=C16))&gt;1,0,1)</f>
        <v>0</v>
      </c>
      <c r="L16" s="93">
        <f>IF(SUMPRODUCT(($A$2:$A16=A16)*($E$2:$E16=E16)*($G$2:$G16=G16))&gt;1,0,1)</f>
        <v>1</v>
      </c>
    </row>
    <row r="17" spans="1:12" s="71" customFormat="1" ht="15" customHeight="1" x14ac:dyDescent="0.25">
      <c r="A17" s="70" t="s">
        <v>62</v>
      </c>
      <c r="B17" s="70" t="s">
        <v>65</v>
      </c>
      <c r="C17" s="70" t="s">
        <v>122</v>
      </c>
      <c r="D17" s="70" t="s">
        <v>123</v>
      </c>
      <c r="E17" s="70" t="s">
        <v>122</v>
      </c>
      <c r="F17" s="72" t="s">
        <v>124</v>
      </c>
      <c r="G17" s="70" t="s">
        <v>35</v>
      </c>
      <c r="H17" s="70"/>
      <c r="I17" s="70"/>
      <c r="J17" s="70"/>
      <c r="K17" s="92">
        <f>IF(SUMPRODUCT(($A$2:$A17=A17)*($C$2:$C17=C17))&gt;1,0,1)</f>
        <v>1</v>
      </c>
      <c r="L17" s="93">
        <f>IF(SUMPRODUCT(($A$2:$A17=A17)*($E$2:$E17=E17)*($G$2:$G17=G17))&gt;1,0,1)</f>
        <v>1</v>
      </c>
    </row>
    <row r="18" spans="1:12" s="71" customFormat="1" ht="15" customHeight="1" x14ac:dyDescent="0.25">
      <c r="A18" s="70" t="s">
        <v>62</v>
      </c>
      <c r="B18" s="70" t="s">
        <v>65</v>
      </c>
      <c r="C18" s="70" t="s">
        <v>70</v>
      </c>
      <c r="D18" s="70" t="s">
        <v>76</v>
      </c>
      <c r="E18" s="70" t="s">
        <v>105</v>
      </c>
      <c r="F18" s="72" t="s">
        <v>81</v>
      </c>
      <c r="G18" s="70" t="s">
        <v>35</v>
      </c>
      <c r="H18" s="70"/>
      <c r="I18" s="70"/>
      <c r="J18" s="70"/>
      <c r="K18" s="92">
        <f>IF(SUMPRODUCT(($A$2:$A18=A18)*($C$2:$C18=C18))&gt;1,0,1)</f>
        <v>0</v>
      </c>
      <c r="L18" s="93">
        <f>IF(SUMPRODUCT(($A$2:$A18=A18)*($E$2:$E18=E18)*($G$2:$G18=G18))&gt;1,0,1)</f>
        <v>1</v>
      </c>
    </row>
    <row r="19" spans="1:12" s="71" customFormat="1" ht="15" customHeight="1" x14ac:dyDescent="0.25">
      <c r="A19" s="70" t="s">
        <v>62</v>
      </c>
      <c r="B19" s="70" t="s">
        <v>65</v>
      </c>
      <c r="C19" s="70" t="s">
        <v>70</v>
      </c>
      <c r="D19" s="70" t="s">
        <v>76</v>
      </c>
      <c r="E19" s="70" t="s">
        <v>105</v>
      </c>
      <c r="F19" s="72" t="s">
        <v>81</v>
      </c>
      <c r="G19" s="70" t="s">
        <v>53</v>
      </c>
      <c r="H19" s="70"/>
      <c r="I19" s="70"/>
      <c r="J19" s="70"/>
      <c r="K19" s="92">
        <f>IF(SUMPRODUCT(($A$2:$A19=A19)*($C$2:$C19=C19))&gt;1,0,1)</f>
        <v>0</v>
      </c>
      <c r="L19" s="93">
        <f>IF(SUMPRODUCT(($A$2:$A19=A19)*($E$2:$E19=E19)*($G$2:$G19=G19))&gt;1,0,1)</f>
        <v>0</v>
      </c>
    </row>
    <row r="20" spans="1:12" s="71" customFormat="1" ht="15" customHeight="1" x14ac:dyDescent="0.25">
      <c r="A20" s="70" t="s">
        <v>62</v>
      </c>
      <c r="B20" s="70" t="s">
        <v>65</v>
      </c>
      <c r="C20" s="70" t="s">
        <v>71</v>
      </c>
      <c r="D20" s="70" t="s">
        <v>90</v>
      </c>
      <c r="E20" s="70" t="s">
        <v>106</v>
      </c>
      <c r="F20" s="70" t="s">
        <v>82</v>
      </c>
      <c r="G20" s="70" t="s">
        <v>53</v>
      </c>
      <c r="H20" s="70"/>
      <c r="I20" s="70"/>
      <c r="J20" s="70"/>
      <c r="K20" s="92">
        <f>IF(SUMPRODUCT(($A$2:$A20=A20)*($C$2:$C20=C20))&gt;1,0,1)</f>
        <v>1</v>
      </c>
      <c r="L20" s="93">
        <f>IF(SUMPRODUCT(($A$2:$A20=A20)*($E$2:$E20=E20)*($G$2:$G20=G20))&gt;1,0,1)</f>
        <v>0</v>
      </c>
    </row>
    <row r="21" spans="1:12" s="57" customFormat="1" ht="15" customHeight="1" x14ac:dyDescent="0.25">
      <c r="A21" s="70" t="s">
        <v>62</v>
      </c>
      <c r="B21" s="70" t="s">
        <v>65</v>
      </c>
      <c r="C21" s="73" t="s">
        <v>72</v>
      </c>
      <c r="D21" s="70" t="s">
        <v>90</v>
      </c>
      <c r="E21" s="73" t="s">
        <v>107</v>
      </c>
      <c r="F21" s="73" t="s">
        <v>83</v>
      </c>
      <c r="G21" s="73" t="s">
        <v>35</v>
      </c>
      <c r="H21" s="73"/>
      <c r="I21" s="73"/>
      <c r="J21" s="73"/>
      <c r="K21" s="92">
        <f>IF(SUMPRODUCT(($A$2:$A21=A21)*($C$2:$C21=C21))&gt;1,0,1)</f>
        <v>1</v>
      </c>
      <c r="L21" s="93">
        <f>IF(SUMPRODUCT(($A$2:$A21=A21)*($E$2:$E21=E21)*($G$2:$G21=G21))&gt;1,0,1)</f>
        <v>1</v>
      </c>
    </row>
    <row r="22" spans="1:12" s="57" customFormat="1" ht="15" customHeight="1" x14ac:dyDescent="0.25">
      <c r="A22" s="70" t="s">
        <v>62</v>
      </c>
      <c r="B22" s="70" t="s">
        <v>65</v>
      </c>
      <c r="C22" s="73" t="s">
        <v>72</v>
      </c>
      <c r="D22" s="70" t="s">
        <v>90</v>
      </c>
      <c r="E22" s="73" t="s">
        <v>107</v>
      </c>
      <c r="F22" s="73" t="s">
        <v>83</v>
      </c>
      <c r="G22" s="73" t="s">
        <v>53</v>
      </c>
      <c r="H22" s="73"/>
      <c r="I22" s="73"/>
      <c r="J22" s="73"/>
      <c r="K22" s="92">
        <f>IF(SUMPRODUCT(($A$2:$A22=A22)*($C$2:$C22=C22))&gt;1,0,1)</f>
        <v>0</v>
      </c>
      <c r="L22" s="93">
        <f>IF(SUMPRODUCT(($A$2:$A22=A22)*($E$2:$E22=E22)*($G$2:$G22=G22))&gt;1,0,1)</f>
        <v>1</v>
      </c>
    </row>
    <row r="23" spans="1:12" s="57" customFormat="1" ht="15" customHeight="1" x14ac:dyDescent="0.25">
      <c r="A23" s="70" t="s">
        <v>62</v>
      </c>
      <c r="B23" s="70" t="s">
        <v>65</v>
      </c>
      <c r="C23" s="73" t="s">
        <v>72</v>
      </c>
      <c r="D23" s="70" t="s">
        <v>90</v>
      </c>
      <c r="E23" s="73" t="s">
        <v>112</v>
      </c>
      <c r="F23" s="73" t="s">
        <v>83</v>
      </c>
      <c r="G23" s="73" t="s">
        <v>53</v>
      </c>
      <c r="H23" s="73"/>
      <c r="I23" s="73"/>
      <c r="J23" s="73"/>
      <c r="K23" s="92">
        <f>IF(SUMPRODUCT(($A$2:$A23=A23)*($C$2:$C23=C23))&gt;1,0,1)</f>
        <v>0</v>
      </c>
      <c r="L23" s="93">
        <f>IF(SUMPRODUCT(($A$2:$A23=A23)*($E$2:$E23=E23)*($G$2:$G23=G23))&gt;1,0,1)</f>
        <v>1</v>
      </c>
    </row>
    <row r="24" spans="1:12" s="57" customFormat="1" ht="15" customHeight="1" x14ac:dyDescent="0.25">
      <c r="A24" s="55" t="s">
        <v>63</v>
      </c>
      <c r="B24" s="70" t="s">
        <v>66</v>
      </c>
      <c r="C24" s="55" t="s">
        <v>73</v>
      </c>
      <c r="D24" s="70" t="s">
        <v>91</v>
      </c>
      <c r="E24" s="70" t="s">
        <v>108</v>
      </c>
      <c r="F24" s="73" t="s">
        <v>84</v>
      </c>
      <c r="G24" s="70" t="s">
        <v>33</v>
      </c>
      <c r="H24" s="54"/>
      <c r="I24" s="70"/>
      <c r="J24" s="55"/>
      <c r="K24" s="92">
        <f>IF(SUMPRODUCT(($A$2:$A24=A24)*($C$2:$C24=C24))&gt;1,0,1)</f>
        <v>1</v>
      </c>
      <c r="L24" s="93">
        <f>IF(SUMPRODUCT(($A$2:$A24=A24)*($E$2:$E24=E24)*($G$2:$G24=G24))&gt;1,0,1)</f>
        <v>1</v>
      </c>
    </row>
    <row r="25" spans="1:12" s="57" customFormat="1" ht="15" customHeight="1" x14ac:dyDescent="0.25">
      <c r="A25" s="55" t="s">
        <v>63</v>
      </c>
      <c r="B25" s="70" t="s">
        <v>66</v>
      </c>
      <c r="C25" s="55" t="s">
        <v>73</v>
      </c>
      <c r="D25" s="70" t="s">
        <v>91</v>
      </c>
      <c r="E25" s="70" t="s">
        <v>108</v>
      </c>
      <c r="F25" s="73" t="s">
        <v>84</v>
      </c>
      <c r="G25" s="70" t="s">
        <v>31</v>
      </c>
      <c r="H25" s="54"/>
      <c r="I25" s="70"/>
      <c r="J25" s="55"/>
      <c r="K25" s="92">
        <f>IF(SUMPRODUCT(($A$2:$A25=A25)*($C$2:$C25=C25))&gt;1,0,1)</f>
        <v>0</v>
      </c>
      <c r="L25" s="93">
        <f>IF(SUMPRODUCT(($A$2:$A25=A25)*($E$2:$E25=E25)*($G$2:$G25=G25))&gt;1,0,1)</f>
        <v>1</v>
      </c>
    </row>
    <row r="26" spans="1:12" s="57" customFormat="1" ht="15" customHeight="1" x14ac:dyDescent="0.25">
      <c r="A26" s="55" t="s">
        <v>63</v>
      </c>
      <c r="B26" s="70" t="s">
        <v>66</v>
      </c>
      <c r="C26" s="55" t="s">
        <v>73</v>
      </c>
      <c r="D26" s="70" t="s">
        <v>91</v>
      </c>
      <c r="E26" s="70" t="s">
        <v>108</v>
      </c>
      <c r="F26" s="73" t="s">
        <v>84</v>
      </c>
      <c r="G26" s="70" t="s">
        <v>32</v>
      </c>
      <c r="H26" s="54"/>
      <c r="I26" s="70"/>
      <c r="J26" s="55"/>
      <c r="K26" s="92">
        <f>IF(SUMPRODUCT(($A$2:$A26=A26)*($C$2:$C26=C26))&gt;1,0,1)</f>
        <v>0</v>
      </c>
      <c r="L26" s="93">
        <f>IF(SUMPRODUCT(($A$2:$A26=A26)*($E$2:$E26=E26)*($G$2:$G26=G26))&gt;1,0,1)</f>
        <v>1</v>
      </c>
    </row>
    <row r="27" spans="1:12" s="71" customFormat="1" ht="15" customHeight="1" x14ac:dyDescent="0.25">
      <c r="A27" s="55" t="s">
        <v>63</v>
      </c>
      <c r="B27" s="70" t="s">
        <v>66</v>
      </c>
      <c r="C27" s="55" t="s">
        <v>73</v>
      </c>
      <c r="D27" s="70" t="s">
        <v>91</v>
      </c>
      <c r="E27" s="70" t="s">
        <v>108</v>
      </c>
      <c r="F27" s="73" t="s">
        <v>84</v>
      </c>
      <c r="G27" s="74" t="s">
        <v>36</v>
      </c>
      <c r="H27" s="54"/>
      <c r="I27" s="70"/>
      <c r="J27" s="55"/>
      <c r="K27" s="92">
        <f>IF(SUMPRODUCT(($A$2:$A27=A27)*($C$2:$C27=C27))&gt;1,0,1)</f>
        <v>0</v>
      </c>
      <c r="L27" s="93">
        <f>IF(SUMPRODUCT(($A$2:$A27=A27)*($E$2:$E27=E27)*($G$2:$G27=G27))&gt;1,0,1)</f>
        <v>1</v>
      </c>
    </row>
    <row r="28" spans="1:12" s="71" customFormat="1" ht="15" customHeight="1" x14ac:dyDescent="0.25">
      <c r="A28" s="55" t="s">
        <v>63</v>
      </c>
      <c r="B28" s="70" t="s">
        <v>66</v>
      </c>
      <c r="C28" s="55" t="s">
        <v>73</v>
      </c>
      <c r="D28" s="70" t="s">
        <v>92</v>
      </c>
      <c r="E28" s="70" t="s">
        <v>109</v>
      </c>
      <c r="F28" s="73" t="s">
        <v>85</v>
      </c>
      <c r="G28" s="74" t="s">
        <v>33</v>
      </c>
      <c r="H28" s="54"/>
      <c r="I28" s="75"/>
      <c r="J28" s="55"/>
      <c r="K28" s="92">
        <f>IF(SUMPRODUCT(($A$2:$A28=A28)*($C$2:$C28=C28))&gt;1,0,1)</f>
        <v>0</v>
      </c>
      <c r="L28" s="93">
        <f>IF(SUMPRODUCT(($A$2:$A28=A28)*($E$2:$E28=E28)*($G$2:$G28=G28))&gt;1,0,1)</f>
        <v>1</v>
      </c>
    </row>
    <row r="29" spans="1:12" s="71" customFormat="1" ht="15" customHeight="1" x14ac:dyDescent="0.25">
      <c r="A29" s="55" t="s">
        <v>63</v>
      </c>
      <c r="B29" s="70" t="s">
        <v>66</v>
      </c>
      <c r="C29" s="55" t="s">
        <v>73</v>
      </c>
      <c r="D29" s="70" t="s">
        <v>92</v>
      </c>
      <c r="E29" s="70" t="s">
        <v>109</v>
      </c>
      <c r="F29" s="73" t="s">
        <v>85</v>
      </c>
      <c r="G29" s="74" t="s">
        <v>31</v>
      </c>
      <c r="H29" s="54"/>
      <c r="I29" s="75"/>
      <c r="J29" s="55"/>
      <c r="K29" s="92">
        <f>IF(SUMPRODUCT(($A$2:$A29=A29)*($C$2:$C29=C29))&gt;1,0,1)</f>
        <v>0</v>
      </c>
      <c r="L29" s="93">
        <f>IF(SUMPRODUCT(($A$2:$A29=A29)*($E$2:$E29=E29)*($G$2:$G29=G29))&gt;1,0,1)</f>
        <v>1</v>
      </c>
    </row>
    <row r="30" spans="1:12" s="71" customFormat="1" ht="15" customHeight="1" x14ac:dyDescent="0.25">
      <c r="A30" s="55" t="s">
        <v>63</v>
      </c>
      <c r="B30" s="70" t="s">
        <v>66</v>
      </c>
      <c r="C30" s="55" t="s">
        <v>73</v>
      </c>
      <c r="D30" s="70" t="s">
        <v>92</v>
      </c>
      <c r="E30" s="70" t="s">
        <v>109</v>
      </c>
      <c r="F30" s="73" t="s">
        <v>85</v>
      </c>
      <c r="G30" s="74" t="s">
        <v>32</v>
      </c>
      <c r="H30" s="54"/>
      <c r="I30" s="75"/>
      <c r="J30" s="55"/>
      <c r="K30" s="92">
        <f>IF(SUMPRODUCT(($A$2:$A30=A30)*($C$2:$C30=C30))&gt;1,0,1)</f>
        <v>0</v>
      </c>
      <c r="L30" s="93">
        <f>IF(SUMPRODUCT(($A$2:$A30=A30)*($E$2:$E30=E30)*($G$2:$G30=G30))&gt;1,0,1)</f>
        <v>1</v>
      </c>
    </row>
    <row r="31" spans="1:12" s="71" customFormat="1" ht="15" x14ac:dyDescent="0.25">
      <c r="A31" s="55" t="s">
        <v>63</v>
      </c>
      <c r="B31" s="70" t="s">
        <v>66</v>
      </c>
      <c r="C31" s="55" t="s">
        <v>73</v>
      </c>
      <c r="D31" s="70" t="s">
        <v>92</v>
      </c>
      <c r="E31" s="70" t="s">
        <v>109</v>
      </c>
      <c r="F31" s="73" t="s">
        <v>85</v>
      </c>
      <c r="G31" s="74" t="s">
        <v>36</v>
      </c>
      <c r="H31" s="54"/>
      <c r="I31" s="75"/>
      <c r="J31" s="55"/>
      <c r="K31" s="92">
        <f>IF(SUMPRODUCT(($A$2:$A31=A31)*($C$2:$C31=C31))&gt;1,0,1)</f>
        <v>0</v>
      </c>
      <c r="L31" s="93">
        <f>IF(SUMPRODUCT(($A$2:$A31=A31)*($E$2:$E31=E31)*($G$2:$G31=G31))&gt;1,0,1)</f>
        <v>1</v>
      </c>
    </row>
    <row r="32" spans="1:12" s="71" customFormat="1" ht="15" customHeight="1" x14ac:dyDescent="0.25">
      <c r="A32" s="55" t="s">
        <v>63</v>
      </c>
      <c r="B32" s="70" t="s">
        <v>66</v>
      </c>
      <c r="C32" s="55" t="s">
        <v>73</v>
      </c>
      <c r="D32" s="70" t="s">
        <v>93</v>
      </c>
      <c r="E32" s="55" t="s">
        <v>110</v>
      </c>
      <c r="F32" s="73" t="s">
        <v>86</v>
      </c>
      <c r="G32" s="74" t="s">
        <v>33</v>
      </c>
      <c r="H32" s="54"/>
      <c r="I32" s="75"/>
      <c r="J32" s="55"/>
      <c r="K32" s="92">
        <f>IF(SUMPRODUCT(($A$2:$A32=A32)*($C$2:$C32=C32))&gt;1,0,1)</f>
        <v>0</v>
      </c>
      <c r="L32" s="93">
        <f>IF(SUMPRODUCT(($A$2:$A32=A32)*($E$2:$E32=E32)*($G$2:$G32=G32))&gt;1,0,1)</f>
        <v>1</v>
      </c>
    </row>
    <row r="33" spans="1:12" s="71" customFormat="1" ht="15" customHeight="1" x14ac:dyDescent="0.25">
      <c r="A33" s="55" t="s">
        <v>63</v>
      </c>
      <c r="B33" s="70" t="s">
        <v>66</v>
      </c>
      <c r="C33" s="55" t="s">
        <v>73</v>
      </c>
      <c r="D33" s="70" t="s">
        <v>93</v>
      </c>
      <c r="E33" s="55" t="s">
        <v>110</v>
      </c>
      <c r="F33" s="73" t="s">
        <v>86</v>
      </c>
      <c r="G33" s="74" t="s">
        <v>31</v>
      </c>
      <c r="H33" s="54"/>
      <c r="I33" s="75"/>
      <c r="J33" s="55"/>
      <c r="K33" s="92">
        <f>IF(SUMPRODUCT(($A$2:$A33=A33)*($C$2:$C33=C33))&gt;1,0,1)</f>
        <v>0</v>
      </c>
      <c r="L33" s="93">
        <f>IF(SUMPRODUCT(($A$2:$A33=A33)*($E$2:$E33=E33)*($G$2:$G33=G33))&gt;1,0,1)</f>
        <v>1</v>
      </c>
    </row>
    <row r="34" spans="1:12" s="71" customFormat="1" ht="15" customHeight="1" x14ac:dyDescent="0.25">
      <c r="A34" s="55" t="s">
        <v>63</v>
      </c>
      <c r="B34" s="70" t="s">
        <v>66</v>
      </c>
      <c r="C34" s="55" t="s">
        <v>73</v>
      </c>
      <c r="D34" s="70" t="s">
        <v>93</v>
      </c>
      <c r="E34" s="55" t="s">
        <v>110</v>
      </c>
      <c r="F34" s="73" t="s">
        <v>86</v>
      </c>
      <c r="G34" s="74" t="s">
        <v>32</v>
      </c>
      <c r="H34" s="54"/>
      <c r="I34" s="75"/>
      <c r="J34" s="55"/>
      <c r="K34" s="92">
        <f>IF(SUMPRODUCT(($A$2:$A34=A34)*($C$2:$C34=C34))&gt;1,0,1)</f>
        <v>0</v>
      </c>
      <c r="L34" s="93">
        <f>IF(SUMPRODUCT(($A$2:$A34=A34)*($E$2:$E34=E34)*($G$2:$G34=G34))&gt;1,0,1)</f>
        <v>1</v>
      </c>
    </row>
    <row r="35" spans="1:12" s="71" customFormat="1" ht="15" customHeight="1" x14ac:dyDescent="0.25">
      <c r="A35" s="55" t="s">
        <v>63</v>
      </c>
      <c r="B35" s="70" t="s">
        <v>66</v>
      </c>
      <c r="C35" s="55" t="s">
        <v>73</v>
      </c>
      <c r="D35" s="70" t="s">
        <v>93</v>
      </c>
      <c r="E35" s="55" t="s">
        <v>110</v>
      </c>
      <c r="F35" s="73" t="s">
        <v>86</v>
      </c>
      <c r="G35" s="74" t="s">
        <v>36</v>
      </c>
      <c r="H35" s="54"/>
      <c r="I35" s="75"/>
      <c r="J35" s="55"/>
      <c r="K35" s="92">
        <f>IF(SUMPRODUCT(($A$2:$A35=A35)*($C$2:$C35=C35))&gt;1,0,1)</f>
        <v>0</v>
      </c>
      <c r="L35" s="93">
        <f>IF(SUMPRODUCT(($A$2:$A35=A35)*($E$2:$E35=E35)*($G$2:$G35=G35))&gt;1,0,1)</f>
        <v>1</v>
      </c>
    </row>
    <row r="36" spans="1:12" s="71" customFormat="1" ht="15" customHeight="1" x14ac:dyDescent="0.25">
      <c r="A36" s="55" t="s">
        <v>64</v>
      </c>
      <c r="B36" s="70" t="s">
        <v>67</v>
      </c>
      <c r="C36" s="55" t="s">
        <v>73</v>
      </c>
      <c r="D36" s="70" t="s">
        <v>91</v>
      </c>
      <c r="E36" s="70" t="s">
        <v>108</v>
      </c>
      <c r="F36" s="70" t="s">
        <v>78</v>
      </c>
      <c r="G36" s="74" t="s">
        <v>33</v>
      </c>
      <c r="H36" s="54"/>
      <c r="I36" s="70"/>
      <c r="J36" s="55"/>
      <c r="K36" s="92">
        <f>IF(SUMPRODUCT(($A$2:$A36=A36)*($C$2:$C36=C36))&gt;1,0,1)</f>
        <v>1</v>
      </c>
      <c r="L36" s="93">
        <f>IF(SUMPRODUCT(($A$2:$A36=A36)*($E$2:$E36=E36)*($G$2:$G36=G36))&gt;1,0,1)</f>
        <v>1</v>
      </c>
    </row>
    <row r="37" spans="1:12" s="71" customFormat="1" ht="15" customHeight="1" x14ac:dyDescent="0.25">
      <c r="A37" s="55" t="s">
        <v>64</v>
      </c>
      <c r="B37" s="70" t="s">
        <v>67</v>
      </c>
      <c r="C37" s="55" t="s">
        <v>73</v>
      </c>
      <c r="D37" s="70" t="s">
        <v>91</v>
      </c>
      <c r="E37" s="70" t="s">
        <v>108</v>
      </c>
      <c r="F37" s="70" t="s">
        <v>78</v>
      </c>
      <c r="G37" s="74" t="s">
        <v>31</v>
      </c>
      <c r="H37" s="54"/>
      <c r="I37" s="70"/>
      <c r="J37" s="55"/>
      <c r="K37" s="92">
        <f>IF(SUMPRODUCT(($A$2:$A37=A37)*($C$2:$C37=C37))&gt;1,0,1)</f>
        <v>0</v>
      </c>
      <c r="L37" s="93">
        <f>IF(SUMPRODUCT(($A$2:$A37=A37)*($E$2:$E37=E37)*($G$2:$G37=G37))&gt;1,0,1)</f>
        <v>1</v>
      </c>
    </row>
    <row r="38" spans="1:12" s="71" customFormat="1" ht="15" customHeight="1" x14ac:dyDescent="0.25">
      <c r="A38" s="55" t="s">
        <v>64</v>
      </c>
      <c r="B38" s="70" t="s">
        <v>67</v>
      </c>
      <c r="C38" s="55" t="s">
        <v>73</v>
      </c>
      <c r="D38" s="70" t="s">
        <v>91</v>
      </c>
      <c r="E38" s="70" t="s">
        <v>108</v>
      </c>
      <c r="F38" s="70" t="s">
        <v>78</v>
      </c>
      <c r="G38" s="74" t="s">
        <v>32</v>
      </c>
      <c r="H38" s="54"/>
      <c r="I38" s="70"/>
      <c r="J38" s="55"/>
      <c r="K38" s="92">
        <f>IF(SUMPRODUCT(($A$2:$A38=A38)*($C$2:$C38=C38))&gt;1,0,1)</f>
        <v>0</v>
      </c>
      <c r="L38" s="93">
        <f>IF(SUMPRODUCT(($A$2:$A38=A38)*($E$2:$E38=E38)*($G$2:$G38=G38))&gt;1,0,1)</f>
        <v>1</v>
      </c>
    </row>
    <row r="39" spans="1:12" s="71" customFormat="1" ht="15" customHeight="1" x14ac:dyDescent="0.25">
      <c r="A39" s="55" t="s">
        <v>64</v>
      </c>
      <c r="B39" s="70" t="s">
        <v>67</v>
      </c>
      <c r="C39" s="55" t="s">
        <v>73</v>
      </c>
      <c r="D39" s="70" t="s">
        <v>91</v>
      </c>
      <c r="E39" s="70" t="s">
        <v>108</v>
      </c>
      <c r="F39" s="70" t="s">
        <v>78</v>
      </c>
      <c r="G39" s="74" t="s">
        <v>36</v>
      </c>
      <c r="H39" s="54"/>
      <c r="I39" s="70"/>
      <c r="J39" s="55"/>
      <c r="K39" s="92">
        <f>IF(SUMPRODUCT(($A$2:$A39=A39)*($C$2:$C39=C39))&gt;1,0,1)</f>
        <v>0</v>
      </c>
      <c r="L39" s="93">
        <f>IF(SUMPRODUCT(($A$2:$A39=A39)*($E$2:$E39=E39)*($G$2:$G39=G39))&gt;1,0,1)</f>
        <v>1</v>
      </c>
    </row>
    <row r="40" spans="1:12" s="71" customFormat="1" ht="15" customHeight="1" x14ac:dyDescent="0.25">
      <c r="A40" s="55" t="s">
        <v>64</v>
      </c>
      <c r="B40" s="70" t="s">
        <v>67</v>
      </c>
      <c r="C40" s="55" t="s">
        <v>73</v>
      </c>
      <c r="D40" s="70" t="s">
        <v>92</v>
      </c>
      <c r="E40" s="70" t="s">
        <v>109</v>
      </c>
      <c r="F40" s="70" t="s">
        <v>87</v>
      </c>
      <c r="G40" s="74" t="s">
        <v>33</v>
      </c>
      <c r="H40" s="54"/>
      <c r="I40" s="75"/>
      <c r="J40" s="55"/>
      <c r="K40" s="92">
        <f>IF(SUMPRODUCT(($A$2:$A40=A40)*($C$2:$C40=C40))&gt;1,0,1)</f>
        <v>0</v>
      </c>
      <c r="L40" s="93">
        <f>IF(SUMPRODUCT(($A$2:$A40=A40)*($E$2:$E40=E40)*($G$2:$G40=G40))&gt;1,0,1)</f>
        <v>1</v>
      </c>
    </row>
    <row r="41" spans="1:12" s="71" customFormat="1" ht="15" customHeight="1" x14ac:dyDescent="0.25">
      <c r="A41" s="55" t="s">
        <v>64</v>
      </c>
      <c r="B41" s="70" t="s">
        <v>67</v>
      </c>
      <c r="C41" s="55" t="s">
        <v>73</v>
      </c>
      <c r="D41" s="70" t="s">
        <v>92</v>
      </c>
      <c r="E41" s="70" t="s">
        <v>109</v>
      </c>
      <c r="F41" s="70" t="s">
        <v>87</v>
      </c>
      <c r="G41" s="74" t="s">
        <v>31</v>
      </c>
      <c r="H41" s="54"/>
      <c r="I41" s="75"/>
      <c r="J41" s="55"/>
      <c r="K41" s="92">
        <f>IF(SUMPRODUCT(($A$2:$A41=A41)*($C$2:$C41=C41))&gt;1,0,1)</f>
        <v>0</v>
      </c>
      <c r="L41" s="93">
        <f>IF(SUMPRODUCT(($A$2:$A41=A41)*($E$2:$E41=E41)*($G$2:$G41=G41))&gt;1,0,1)</f>
        <v>1</v>
      </c>
    </row>
    <row r="42" spans="1:12" s="71" customFormat="1" ht="15" customHeight="1" x14ac:dyDescent="0.25">
      <c r="A42" s="55" t="s">
        <v>64</v>
      </c>
      <c r="B42" s="70" t="s">
        <v>67</v>
      </c>
      <c r="C42" s="55" t="s">
        <v>73</v>
      </c>
      <c r="D42" s="70" t="s">
        <v>92</v>
      </c>
      <c r="E42" s="70" t="s">
        <v>109</v>
      </c>
      <c r="F42" s="70" t="s">
        <v>87</v>
      </c>
      <c r="G42" s="74" t="s">
        <v>32</v>
      </c>
      <c r="H42" s="54"/>
      <c r="I42" s="75"/>
      <c r="J42" s="55"/>
      <c r="K42" s="92">
        <f>IF(SUMPRODUCT(($A$2:$A42=A42)*($C$2:$C42=C42))&gt;1,0,1)</f>
        <v>0</v>
      </c>
      <c r="L42" s="93">
        <f>IF(SUMPRODUCT(($A$2:$A42=A42)*($E$2:$E42=E42)*($G$2:$G42=G42))&gt;1,0,1)</f>
        <v>1</v>
      </c>
    </row>
    <row r="43" spans="1:12" s="71" customFormat="1" ht="15" customHeight="1" x14ac:dyDescent="0.25">
      <c r="A43" s="55" t="s">
        <v>64</v>
      </c>
      <c r="B43" s="70" t="s">
        <v>67</v>
      </c>
      <c r="C43" s="55" t="s">
        <v>73</v>
      </c>
      <c r="D43" s="70" t="s">
        <v>92</v>
      </c>
      <c r="E43" s="70" t="s">
        <v>109</v>
      </c>
      <c r="F43" s="70" t="s">
        <v>87</v>
      </c>
      <c r="G43" s="74" t="s">
        <v>36</v>
      </c>
      <c r="H43" s="54"/>
      <c r="I43" s="75"/>
      <c r="J43" s="55"/>
      <c r="K43" s="92">
        <f>IF(SUMPRODUCT(($A$2:$A43=A43)*($C$2:$C43=C43))&gt;1,0,1)</f>
        <v>0</v>
      </c>
      <c r="L43" s="93">
        <f>IF(SUMPRODUCT(($A$2:$A43=A43)*($E$2:$E43=E43)*($G$2:$G43=G43))&gt;1,0,1)</f>
        <v>1</v>
      </c>
    </row>
    <row r="44" spans="1:12" s="71" customFormat="1" ht="15" customHeight="1" x14ac:dyDescent="0.25">
      <c r="A44" s="55" t="s">
        <v>64</v>
      </c>
      <c r="B44" s="70" t="s">
        <v>67</v>
      </c>
      <c r="C44" s="55" t="s">
        <v>73</v>
      </c>
      <c r="D44" s="70" t="s">
        <v>93</v>
      </c>
      <c r="E44" s="55" t="s">
        <v>110</v>
      </c>
      <c r="F44" s="55" t="s">
        <v>88</v>
      </c>
      <c r="G44" s="74" t="s">
        <v>33</v>
      </c>
      <c r="H44" s="54"/>
      <c r="I44" s="75"/>
      <c r="J44" s="55"/>
      <c r="K44" s="92">
        <f>IF(SUMPRODUCT(($A$2:$A44=A44)*($C$2:$C44=C44))&gt;1,0,1)</f>
        <v>0</v>
      </c>
      <c r="L44" s="93">
        <f>IF(SUMPRODUCT(($A$2:$A44=A44)*($E$2:$E44=E44)*($G$2:$G44=G44))&gt;1,0,1)</f>
        <v>1</v>
      </c>
    </row>
    <row r="45" spans="1:12" s="71" customFormat="1" ht="15" customHeight="1" x14ac:dyDescent="0.25">
      <c r="A45" s="55" t="s">
        <v>64</v>
      </c>
      <c r="B45" s="70" t="s">
        <v>67</v>
      </c>
      <c r="C45" s="55" t="s">
        <v>73</v>
      </c>
      <c r="D45" s="70" t="s">
        <v>93</v>
      </c>
      <c r="E45" s="55" t="s">
        <v>110</v>
      </c>
      <c r="F45" s="55" t="s">
        <v>88</v>
      </c>
      <c r="G45" s="74" t="s">
        <v>31</v>
      </c>
      <c r="H45" s="54"/>
      <c r="I45" s="75"/>
      <c r="J45" s="55"/>
      <c r="K45" s="92">
        <f>IF(SUMPRODUCT(($A$2:$A45=A45)*($C$2:$C45=C45))&gt;1,0,1)</f>
        <v>0</v>
      </c>
      <c r="L45" s="93">
        <f>IF(SUMPRODUCT(($A$2:$A45=A45)*($E$2:$E45=E45)*($G$2:$G45=G45))&gt;1,0,1)</f>
        <v>1</v>
      </c>
    </row>
    <row r="46" spans="1:12" s="71" customFormat="1" ht="15" customHeight="1" x14ac:dyDescent="0.25">
      <c r="A46" s="55" t="s">
        <v>64</v>
      </c>
      <c r="B46" s="70" t="s">
        <v>67</v>
      </c>
      <c r="C46" s="55" t="s">
        <v>73</v>
      </c>
      <c r="D46" s="70" t="s">
        <v>93</v>
      </c>
      <c r="E46" s="55" t="s">
        <v>110</v>
      </c>
      <c r="F46" s="55" t="s">
        <v>88</v>
      </c>
      <c r="G46" s="74" t="s">
        <v>32</v>
      </c>
      <c r="H46" s="54"/>
      <c r="I46" s="75"/>
      <c r="J46" s="55"/>
      <c r="K46" s="92">
        <f>IF(SUMPRODUCT(($A$2:$A46=A46)*($C$2:$C46=C46))&gt;1,0,1)</f>
        <v>0</v>
      </c>
      <c r="L46" s="93">
        <f>IF(SUMPRODUCT(($A$2:$A46=A46)*($E$2:$E46=E46)*($G$2:$G46=G46))&gt;1,0,1)</f>
        <v>1</v>
      </c>
    </row>
    <row r="47" spans="1:12" s="71" customFormat="1" ht="15" customHeight="1" x14ac:dyDescent="0.25">
      <c r="A47" s="55" t="s">
        <v>64</v>
      </c>
      <c r="B47" s="70" t="s">
        <v>67</v>
      </c>
      <c r="C47" s="55" t="s">
        <v>73</v>
      </c>
      <c r="D47" s="70" t="s">
        <v>93</v>
      </c>
      <c r="E47" s="55" t="s">
        <v>110</v>
      </c>
      <c r="F47" s="55" t="s">
        <v>88</v>
      </c>
      <c r="G47" s="74" t="s">
        <v>36</v>
      </c>
      <c r="H47" s="54"/>
      <c r="I47" s="75"/>
      <c r="J47" s="55"/>
      <c r="K47" s="92">
        <f>IF(SUMPRODUCT(($A$2:$A47=A47)*($C$2:$C47=C47))&gt;1,0,1)</f>
        <v>0</v>
      </c>
      <c r="L47" s="93">
        <f>IF(SUMPRODUCT(($A$2:$A47=A47)*($E$2:$E47=E47)*($G$2:$G47=G47))&gt;1,0,1)</f>
        <v>1</v>
      </c>
    </row>
    <row r="48" spans="1:12" s="71" customFormat="1" ht="15" customHeight="1" x14ac:dyDescent="0.25">
      <c r="A48" s="55" t="s">
        <v>64</v>
      </c>
      <c r="B48" s="70" t="s">
        <v>67</v>
      </c>
      <c r="C48" s="55" t="s">
        <v>74</v>
      </c>
      <c r="D48" s="70" t="s">
        <v>94</v>
      </c>
      <c r="E48" s="70" t="s">
        <v>111</v>
      </c>
      <c r="F48" s="55" t="s">
        <v>89</v>
      </c>
      <c r="G48" s="74" t="s">
        <v>33</v>
      </c>
      <c r="H48" s="54"/>
      <c r="I48" s="75"/>
      <c r="J48" s="55"/>
      <c r="K48" s="92">
        <f>IF(SUMPRODUCT(($A$2:$A48=A48)*($C$2:$C48=C48))&gt;1,0,1)</f>
        <v>1</v>
      </c>
      <c r="L48" s="93">
        <f>IF(SUMPRODUCT(($A$2:$A48=A48)*($E$2:$E48=E48)*($G$2:$G48=G48))&gt;1,0,1)</f>
        <v>1</v>
      </c>
    </row>
    <row r="49" spans="1:12" s="71" customFormat="1" ht="15" customHeight="1" x14ac:dyDescent="0.25">
      <c r="A49" s="55" t="s">
        <v>64</v>
      </c>
      <c r="B49" s="70" t="s">
        <v>67</v>
      </c>
      <c r="C49" s="55" t="s">
        <v>74</v>
      </c>
      <c r="D49" s="70" t="s">
        <v>94</v>
      </c>
      <c r="E49" s="70" t="s">
        <v>111</v>
      </c>
      <c r="F49" s="55" t="s">
        <v>89</v>
      </c>
      <c r="G49" s="74" t="s">
        <v>31</v>
      </c>
      <c r="H49" s="54"/>
      <c r="I49" s="75"/>
      <c r="J49" s="55"/>
      <c r="K49" s="92">
        <f>IF(SUMPRODUCT(($A$2:$A49=A49)*($C$2:$C49=C49))&gt;1,0,1)</f>
        <v>0</v>
      </c>
      <c r="L49" s="93">
        <f>IF(SUMPRODUCT(($A$2:$A49=A49)*($E$2:$E49=E49)*($G$2:$G49=G49))&gt;1,0,1)</f>
        <v>1</v>
      </c>
    </row>
    <row r="50" spans="1:12" s="58" customFormat="1" x14ac:dyDescent="0.2">
      <c r="A50" s="59"/>
      <c r="B50" s="56"/>
      <c r="C50" s="59"/>
      <c r="D50" s="56"/>
      <c r="E50" s="59"/>
      <c r="F50" s="56"/>
      <c r="G50" s="60"/>
      <c r="H50" s="59"/>
      <c r="I50" s="56"/>
      <c r="K50" s="56"/>
      <c r="L50" s="56"/>
    </row>
  </sheetData>
  <dataValidations count="2">
    <dataValidation type="list" allowBlank="1" showInputMessage="1" showErrorMessage="1" sqref="G50:G1048576 G2:G23">
      <formula1>Site_Type_List</formula1>
    </dataValidation>
    <dataValidation type="list" allowBlank="1" showInputMessage="1" showErrorMessage="1" sqref="H2:H1048576">
      <formula1>referral_List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96"/>
  <sheetViews>
    <sheetView workbookViewId="0">
      <selection activeCell="E3" sqref="E3"/>
    </sheetView>
  </sheetViews>
  <sheetFormatPr defaultRowHeight="15" x14ac:dyDescent="0.25"/>
  <cols>
    <col min="1" max="1" width="14" customWidth="1"/>
    <col min="2" max="2" width="30.5703125" style="12" customWidth="1"/>
    <col min="3" max="3" width="7.5703125" customWidth="1"/>
    <col min="4" max="4" width="8.7109375" customWidth="1"/>
    <col min="5" max="5" width="27.7109375" customWidth="1"/>
    <col min="6" max="6" width="30.7109375" customWidth="1"/>
    <col min="7" max="7" width="31" bestFit="1" customWidth="1"/>
    <col min="8" max="8" width="15.85546875" bestFit="1" customWidth="1"/>
    <col min="9" max="9" width="25" bestFit="1" customWidth="1"/>
    <col min="10" max="10" width="17.5703125" bestFit="1" customWidth="1"/>
    <col min="11" max="11" width="14" bestFit="1" customWidth="1"/>
    <col min="12" max="12" width="25" bestFit="1" customWidth="1"/>
    <col min="13" max="13" width="8.7109375" customWidth="1"/>
    <col min="14" max="14" width="17.5703125" bestFit="1" customWidth="1"/>
    <col min="15" max="15" width="16.85546875" bestFit="1" customWidth="1"/>
    <col min="16" max="16" width="24.28515625" bestFit="1" customWidth="1"/>
    <col min="17" max="17" width="7.28515625" customWidth="1"/>
    <col min="18" max="18" width="27.42578125" bestFit="1" customWidth="1"/>
    <col min="20" max="20" width="12.140625" bestFit="1" customWidth="1"/>
  </cols>
  <sheetData>
    <row r="3" spans="1:6" x14ac:dyDescent="0.25">
      <c r="A3" s="3" t="s">
        <v>42</v>
      </c>
      <c r="B3" s="12" t="s">
        <v>55</v>
      </c>
      <c r="E3" s="3" t="s">
        <v>42</v>
      </c>
      <c r="F3" t="s">
        <v>117</v>
      </c>
    </row>
    <row r="4" spans="1:6" x14ac:dyDescent="0.25">
      <c r="A4" s="2" t="s">
        <v>57</v>
      </c>
      <c r="B4" s="94">
        <v>1</v>
      </c>
      <c r="E4" s="2" t="s">
        <v>57</v>
      </c>
      <c r="F4" s="5"/>
    </row>
    <row r="5" spans="1:6" x14ac:dyDescent="0.25">
      <c r="A5" s="4" t="s">
        <v>58</v>
      </c>
      <c r="B5" s="94">
        <v>1</v>
      </c>
      <c r="E5" s="4" t="s">
        <v>32</v>
      </c>
      <c r="F5" s="5"/>
    </row>
    <row r="6" spans="1:6" x14ac:dyDescent="0.25">
      <c r="A6" s="2"/>
      <c r="B6" s="94"/>
      <c r="E6" s="4" t="s">
        <v>31</v>
      </c>
      <c r="F6" s="5">
        <v>1</v>
      </c>
    </row>
    <row r="7" spans="1:6" x14ac:dyDescent="0.25">
      <c r="A7" s="2" t="s">
        <v>62</v>
      </c>
      <c r="B7" s="94">
        <v>6</v>
      </c>
      <c r="E7" s="4" t="s">
        <v>33</v>
      </c>
      <c r="F7" s="5">
        <v>1</v>
      </c>
    </row>
    <row r="8" spans="1:6" x14ac:dyDescent="0.25">
      <c r="A8" s="4" t="s">
        <v>68</v>
      </c>
      <c r="B8" s="94">
        <v>1</v>
      </c>
      <c r="E8" s="4" t="s">
        <v>36</v>
      </c>
      <c r="F8" s="5">
        <v>1</v>
      </c>
    </row>
    <row r="9" spans="1:6" x14ac:dyDescent="0.25">
      <c r="A9" s="4" t="s">
        <v>69</v>
      </c>
      <c r="B9" s="94">
        <v>1</v>
      </c>
      <c r="E9" s="4" t="s">
        <v>53</v>
      </c>
      <c r="F9" s="5">
        <v>3</v>
      </c>
    </row>
    <row r="10" spans="1:6" x14ac:dyDescent="0.25">
      <c r="A10" s="4" t="s">
        <v>70</v>
      </c>
      <c r="B10" s="94">
        <v>1</v>
      </c>
      <c r="E10" s="4" t="s">
        <v>35</v>
      </c>
      <c r="F10" s="5"/>
    </row>
    <row r="11" spans="1:6" x14ac:dyDescent="0.25">
      <c r="A11" s="4" t="s">
        <v>71</v>
      </c>
      <c r="B11" s="94">
        <v>1</v>
      </c>
      <c r="E11" s="2" t="s">
        <v>62</v>
      </c>
      <c r="F11" s="5"/>
    </row>
    <row r="12" spans="1:6" x14ac:dyDescent="0.25">
      <c r="A12" s="4" t="s">
        <v>72</v>
      </c>
      <c r="B12" s="94">
        <v>1</v>
      </c>
      <c r="E12" s="4" t="s">
        <v>32</v>
      </c>
      <c r="F12" s="5"/>
    </row>
    <row r="13" spans="1:6" x14ac:dyDescent="0.25">
      <c r="A13" s="4" t="s">
        <v>122</v>
      </c>
      <c r="B13" s="94">
        <v>1</v>
      </c>
      <c r="E13" s="4" t="s">
        <v>31</v>
      </c>
      <c r="F13" s="5"/>
    </row>
    <row r="14" spans="1:6" x14ac:dyDescent="0.25">
      <c r="A14" s="2"/>
      <c r="B14" s="94"/>
      <c r="E14" s="4" t="s">
        <v>33</v>
      </c>
      <c r="F14" s="5"/>
    </row>
    <row r="15" spans="1:6" x14ac:dyDescent="0.25">
      <c r="A15" s="2" t="s">
        <v>63</v>
      </c>
      <c r="B15" s="94">
        <v>1</v>
      </c>
      <c r="E15" s="4" t="s">
        <v>36</v>
      </c>
      <c r="F15" s="5">
        <v>1</v>
      </c>
    </row>
    <row r="16" spans="1:6" x14ac:dyDescent="0.25">
      <c r="A16" s="4" t="s">
        <v>73</v>
      </c>
      <c r="B16" s="94">
        <v>1</v>
      </c>
      <c r="E16" s="4" t="s">
        <v>53</v>
      </c>
      <c r="F16" s="5">
        <v>9</v>
      </c>
    </row>
    <row r="17" spans="1:6" x14ac:dyDescent="0.25">
      <c r="A17" s="2"/>
      <c r="B17" s="94"/>
      <c r="E17" s="4" t="s">
        <v>35</v>
      </c>
      <c r="F17" s="5">
        <v>3</v>
      </c>
    </row>
    <row r="18" spans="1:6" x14ac:dyDescent="0.25">
      <c r="A18" s="2" t="s">
        <v>64</v>
      </c>
      <c r="B18" s="94">
        <v>2</v>
      </c>
      <c r="E18" s="2" t="s">
        <v>63</v>
      </c>
      <c r="F18" s="5"/>
    </row>
    <row r="19" spans="1:6" x14ac:dyDescent="0.25">
      <c r="A19" s="4" t="s">
        <v>73</v>
      </c>
      <c r="B19" s="94">
        <v>1</v>
      </c>
      <c r="E19" s="4" t="s">
        <v>32</v>
      </c>
      <c r="F19" s="5">
        <v>3</v>
      </c>
    </row>
    <row r="20" spans="1:6" x14ac:dyDescent="0.25">
      <c r="A20" s="4" t="s">
        <v>74</v>
      </c>
      <c r="B20" s="94">
        <v>1</v>
      </c>
      <c r="E20" s="4" t="s">
        <v>31</v>
      </c>
      <c r="F20" s="5">
        <v>3</v>
      </c>
    </row>
    <row r="21" spans="1:6" x14ac:dyDescent="0.25">
      <c r="A21" s="2"/>
      <c r="B21" s="94"/>
      <c r="E21" s="4" t="s">
        <v>33</v>
      </c>
      <c r="F21" s="5">
        <v>3</v>
      </c>
    </row>
    <row r="22" spans="1:6" x14ac:dyDescent="0.25">
      <c r="B22"/>
      <c r="E22" s="4" t="s">
        <v>36</v>
      </c>
      <c r="F22" s="5">
        <v>3</v>
      </c>
    </row>
    <row r="23" spans="1:6" x14ac:dyDescent="0.25">
      <c r="B23"/>
      <c r="E23" s="4" t="s">
        <v>53</v>
      </c>
      <c r="F23" s="5"/>
    </row>
    <row r="24" spans="1:6" x14ac:dyDescent="0.25">
      <c r="B24"/>
      <c r="E24" s="4" t="s">
        <v>35</v>
      </c>
      <c r="F24" s="5"/>
    </row>
    <row r="25" spans="1:6" x14ac:dyDescent="0.25">
      <c r="B25"/>
      <c r="E25" s="2" t="s">
        <v>64</v>
      </c>
      <c r="F25" s="5"/>
    </row>
    <row r="26" spans="1:6" x14ac:dyDescent="0.25">
      <c r="B26"/>
      <c r="E26" s="4" t="s">
        <v>32</v>
      </c>
      <c r="F26" s="5">
        <v>3</v>
      </c>
    </row>
    <row r="27" spans="1:6" x14ac:dyDescent="0.25">
      <c r="B27"/>
      <c r="E27" s="4" t="s">
        <v>31</v>
      </c>
      <c r="F27" s="5">
        <v>4</v>
      </c>
    </row>
    <row r="28" spans="1:6" x14ac:dyDescent="0.25">
      <c r="B28"/>
      <c r="E28" s="4" t="s">
        <v>33</v>
      </c>
      <c r="F28" s="5">
        <v>4</v>
      </c>
    </row>
    <row r="29" spans="1:6" x14ac:dyDescent="0.25">
      <c r="B29"/>
      <c r="E29" s="4" t="s">
        <v>36</v>
      </c>
      <c r="F29" s="5">
        <v>3</v>
      </c>
    </row>
    <row r="30" spans="1:6" x14ac:dyDescent="0.25">
      <c r="B30"/>
      <c r="E30" s="4" t="s">
        <v>53</v>
      </c>
      <c r="F30" s="5"/>
    </row>
    <row r="31" spans="1:6" x14ac:dyDescent="0.25">
      <c r="B31"/>
      <c r="E31" s="4" t="s">
        <v>35</v>
      </c>
      <c r="F31" s="5"/>
    </row>
    <row r="32" spans="1:6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  <row r="2587" spans="2:2" x14ac:dyDescent="0.25">
      <c r="B2587"/>
    </row>
    <row r="2588" spans="2:2" x14ac:dyDescent="0.25">
      <c r="B2588"/>
    </row>
    <row r="2589" spans="2:2" x14ac:dyDescent="0.25">
      <c r="B2589"/>
    </row>
    <row r="2590" spans="2:2" x14ac:dyDescent="0.25">
      <c r="B2590"/>
    </row>
    <row r="2591" spans="2:2" x14ac:dyDescent="0.25">
      <c r="B2591"/>
    </row>
    <row r="2592" spans="2:2" x14ac:dyDescent="0.25">
      <c r="B2592"/>
    </row>
    <row r="2593" spans="2:2" x14ac:dyDescent="0.25">
      <c r="B2593"/>
    </row>
    <row r="2594" spans="2:2" x14ac:dyDescent="0.25">
      <c r="B2594"/>
    </row>
    <row r="2595" spans="2:2" x14ac:dyDescent="0.25">
      <c r="B2595"/>
    </row>
    <row r="2596" spans="2:2" x14ac:dyDescent="0.25">
      <c r="B2596"/>
    </row>
  </sheetData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1.7109375" style="6" bestFit="1" customWidth="1"/>
    <col min="2" max="2" width="11.85546875" style="24" customWidth="1"/>
    <col min="3" max="3" width="35.85546875" style="6" customWidth="1"/>
    <col min="4" max="4" width="15.42578125" style="24" customWidth="1"/>
    <col min="5" max="5" width="28.85546875" style="6" customWidth="1"/>
    <col min="6" max="6" width="18.7109375" style="24" bestFit="1" customWidth="1"/>
    <col min="7" max="7" width="18.7109375" style="22" customWidth="1"/>
    <col min="8" max="8" width="17.7109375" style="22" customWidth="1"/>
    <col min="9" max="9" width="15.42578125" style="22" customWidth="1"/>
    <col min="10" max="10" width="39.28515625" style="23" customWidth="1"/>
    <col min="11" max="11" width="11.85546875" style="6" hidden="1" customWidth="1"/>
    <col min="12" max="16384" width="9.140625" style="6"/>
  </cols>
  <sheetData>
    <row r="1" spans="1:11" s="51" customFormat="1" ht="45" x14ac:dyDescent="0.25">
      <c r="A1" s="106" t="s">
        <v>4</v>
      </c>
      <c r="B1" s="107" t="s">
        <v>5</v>
      </c>
      <c r="C1" s="106" t="s">
        <v>6</v>
      </c>
      <c r="D1" s="105" t="s">
        <v>7</v>
      </c>
      <c r="E1" s="106" t="s">
        <v>8</v>
      </c>
      <c r="F1" s="105" t="s">
        <v>41</v>
      </c>
      <c r="G1" s="108" t="s">
        <v>0</v>
      </c>
      <c r="H1" s="107" t="s">
        <v>1</v>
      </c>
      <c r="I1" s="105" t="s">
        <v>2</v>
      </c>
      <c r="J1" s="109" t="s">
        <v>9</v>
      </c>
      <c r="K1" s="93" t="s">
        <v>115</v>
      </c>
    </row>
    <row r="2" spans="1:11" s="27" customFormat="1" ht="15" customHeight="1" x14ac:dyDescent="0.25">
      <c r="A2" s="79" t="s">
        <v>57</v>
      </c>
      <c r="B2" s="85" t="s">
        <v>54</v>
      </c>
      <c r="C2" s="85" t="s">
        <v>58</v>
      </c>
      <c r="D2" s="54" t="s">
        <v>59</v>
      </c>
      <c r="E2" s="85" t="s">
        <v>60</v>
      </c>
      <c r="F2" s="54" t="s">
        <v>77</v>
      </c>
      <c r="G2" s="36" t="s">
        <v>45</v>
      </c>
      <c r="H2" s="36" t="s">
        <v>18</v>
      </c>
      <c r="I2" s="36"/>
      <c r="J2" s="36"/>
      <c r="K2" s="92">
        <f>IF(SUMPRODUCT(($A$2:$A2=A2)*($C$2:$C2=C2))&gt;1,0,1)</f>
        <v>1</v>
      </c>
    </row>
    <row r="3" spans="1:11" s="27" customFormat="1" ht="15" customHeight="1" x14ac:dyDescent="0.25">
      <c r="A3" s="79" t="s">
        <v>57</v>
      </c>
      <c r="B3" s="85" t="s">
        <v>54</v>
      </c>
      <c r="C3" s="85" t="s">
        <v>58</v>
      </c>
      <c r="D3" s="54" t="s">
        <v>59</v>
      </c>
      <c r="E3" s="85" t="s">
        <v>60</v>
      </c>
      <c r="F3" s="54" t="s">
        <v>77</v>
      </c>
      <c r="G3" s="36" t="s">
        <v>44</v>
      </c>
      <c r="H3" s="36" t="s">
        <v>17</v>
      </c>
      <c r="I3" s="36"/>
      <c r="J3" s="36"/>
      <c r="K3" s="92">
        <f>IF(SUMPRODUCT(($A$2:$A3=A3)*($C$2:$C3=C3))&gt;1,0,1)</f>
        <v>0</v>
      </c>
    </row>
    <row r="4" spans="1:11" s="27" customFormat="1" ht="15" customHeight="1" x14ac:dyDescent="0.25">
      <c r="A4" s="79" t="s">
        <v>57</v>
      </c>
      <c r="B4" s="85" t="s">
        <v>54</v>
      </c>
      <c r="C4" s="85" t="s">
        <v>58</v>
      </c>
      <c r="D4" s="54" t="s">
        <v>59</v>
      </c>
      <c r="E4" s="85" t="s">
        <v>60</v>
      </c>
      <c r="F4" s="54" t="s">
        <v>77</v>
      </c>
      <c r="G4" s="36" t="s">
        <v>36</v>
      </c>
      <c r="H4" s="36" t="s">
        <v>17</v>
      </c>
      <c r="I4" s="36"/>
      <c r="J4" s="36"/>
      <c r="K4" s="92">
        <f>IF(SUMPRODUCT(($A$2:$A4=A4)*($C$2:$C4=C4))&gt;1,0,1)</f>
        <v>0</v>
      </c>
    </row>
    <row r="5" spans="1:11" s="27" customFormat="1" ht="15" customHeight="1" x14ac:dyDescent="0.25">
      <c r="A5" s="79" t="s">
        <v>57</v>
      </c>
      <c r="B5" s="85" t="s">
        <v>54</v>
      </c>
      <c r="C5" s="85" t="s">
        <v>68</v>
      </c>
      <c r="D5" s="54" t="s">
        <v>61</v>
      </c>
      <c r="E5" s="85" t="s">
        <v>95</v>
      </c>
      <c r="F5" s="54" t="s">
        <v>79</v>
      </c>
      <c r="G5" s="36" t="s">
        <v>45</v>
      </c>
      <c r="H5" s="36" t="s">
        <v>18</v>
      </c>
      <c r="I5" s="36"/>
      <c r="J5" s="36"/>
      <c r="K5" s="92">
        <f>IF(SUMPRODUCT(($A$2:$A5=A5)*($C$2:$C5=C5))&gt;1,0,1)</f>
        <v>1</v>
      </c>
    </row>
    <row r="6" spans="1:11" s="27" customFormat="1" ht="15" customHeight="1" x14ac:dyDescent="0.25">
      <c r="A6" s="79" t="s">
        <v>57</v>
      </c>
      <c r="B6" s="85" t="s">
        <v>54</v>
      </c>
      <c r="C6" s="85" t="s">
        <v>68</v>
      </c>
      <c r="D6" s="54" t="s">
        <v>61</v>
      </c>
      <c r="E6" s="85" t="s">
        <v>95</v>
      </c>
      <c r="F6" s="54" t="s">
        <v>79</v>
      </c>
      <c r="G6" s="36" t="s">
        <v>36</v>
      </c>
      <c r="H6" s="36" t="s">
        <v>17</v>
      </c>
      <c r="I6" s="36"/>
      <c r="J6" s="36"/>
      <c r="K6" s="92">
        <f>IF(SUMPRODUCT(($A$2:$A6=A6)*($C$2:$C6=C6))&gt;1,0,1)</f>
        <v>0</v>
      </c>
    </row>
    <row r="7" spans="1:11" s="27" customFormat="1" ht="15" customHeight="1" x14ac:dyDescent="0.25">
      <c r="A7" s="79" t="s">
        <v>57</v>
      </c>
      <c r="B7" s="85" t="s">
        <v>54</v>
      </c>
      <c r="C7" s="85" t="s">
        <v>68</v>
      </c>
      <c r="D7" s="54" t="s">
        <v>61</v>
      </c>
      <c r="E7" s="36" t="s">
        <v>104</v>
      </c>
      <c r="F7" s="54" t="s">
        <v>79</v>
      </c>
      <c r="G7" s="36" t="s">
        <v>45</v>
      </c>
      <c r="H7" s="36" t="s">
        <v>18</v>
      </c>
      <c r="I7" s="36"/>
      <c r="J7" s="36"/>
      <c r="K7" s="92">
        <f>IF(SUMPRODUCT(($A$2:$A7=A7)*($C$2:$C7=C7))&gt;1,0,1)</f>
        <v>0</v>
      </c>
    </row>
    <row r="8" spans="1:11" s="29" customFormat="1" ht="15" customHeight="1" x14ac:dyDescent="0.2">
      <c r="A8" s="84" t="s">
        <v>62</v>
      </c>
      <c r="B8" s="84" t="s">
        <v>65</v>
      </c>
      <c r="C8" s="84" t="s">
        <v>69</v>
      </c>
      <c r="D8" s="84" t="s">
        <v>75</v>
      </c>
      <c r="E8" s="84" t="s">
        <v>105</v>
      </c>
      <c r="F8" s="84" t="s">
        <v>97</v>
      </c>
      <c r="G8" s="84" t="s">
        <v>45</v>
      </c>
      <c r="H8" s="84" t="s">
        <v>18</v>
      </c>
      <c r="I8" s="84"/>
      <c r="J8" s="86"/>
      <c r="K8" s="92">
        <f>IF(SUMPRODUCT(($A$2:$A8=A8)*($C$2:$C8=C8))&gt;1,0,1)</f>
        <v>1</v>
      </c>
    </row>
    <row r="9" spans="1:11" s="29" customFormat="1" ht="15" customHeight="1" x14ac:dyDescent="0.2">
      <c r="A9" s="84" t="s">
        <v>62</v>
      </c>
      <c r="B9" s="84" t="s">
        <v>65</v>
      </c>
      <c r="C9" s="84" t="s">
        <v>69</v>
      </c>
      <c r="D9" s="84" t="s">
        <v>75</v>
      </c>
      <c r="E9" s="84" t="s">
        <v>105</v>
      </c>
      <c r="F9" s="84" t="s">
        <v>97</v>
      </c>
      <c r="G9" s="84" t="s">
        <v>36</v>
      </c>
      <c r="H9" s="84" t="s">
        <v>17</v>
      </c>
      <c r="I9" s="84"/>
      <c r="J9" s="86"/>
      <c r="K9" s="92">
        <f>IF(SUMPRODUCT(($A$2:$A9=A9)*($C$2:$C9=C9))&gt;1,0,1)</f>
        <v>0</v>
      </c>
    </row>
    <row r="10" spans="1:11" s="29" customFormat="1" ht="15" customHeight="1" x14ac:dyDescent="0.2">
      <c r="A10" s="84" t="s">
        <v>62</v>
      </c>
      <c r="B10" s="84" t="s">
        <v>65</v>
      </c>
      <c r="C10" s="84" t="s">
        <v>69</v>
      </c>
      <c r="D10" s="84" t="s">
        <v>75</v>
      </c>
      <c r="E10" s="84" t="s">
        <v>105</v>
      </c>
      <c r="F10" s="84" t="s">
        <v>97</v>
      </c>
      <c r="G10" s="84" t="s">
        <v>44</v>
      </c>
      <c r="H10" s="84" t="s">
        <v>17</v>
      </c>
      <c r="I10" s="84"/>
      <c r="J10" s="86"/>
      <c r="K10" s="92">
        <f>IF(SUMPRODUCT(($A$2:$A10=A10)*($C$2:$C10=C10))&gt;1,0,1)</f>
        <v>0</v>
      </c>
    </row>
    <row r="11" spans="1:11" s="29" customFormat="1" ht="15" customHeight="1" x14ac:dyDescent="0.2">
      <c r="A11" s="84" t="s">
        <v>62</v>
      </c>
      <c r="B11" s="84" t="s">
        <v>65</v>
      </c>
      <c r="C11" s="84" t="s">
        <v>70</v>
      </c>
      <c r="D11" s="84" t="s">
        <v>76</v>
      </c>
      <c r="E11" s="84" t="s">
        <v>106</v>
      </c>
      <c r="F11" s="84" t="s">
        <v>98</v>
      </c>
      <c r="G11" s="30" t="s">
        <v>45</v>
      </c>
      <c r="H11" s="84" t="s">
        <v>18</v>
      </c>
      <c r="I11" s="84"/>
      <c r="J11" s="84"/>
      <c r="K11" s="92">
        <f>IF(SUMPRODUCT(($A$2:$A11=A11)*($C$2:$C11=C11))&gt;1,0,1)</f>
        <v>1</v>
      </c>
    </row>
    <row r="12" spans="1:11" s="29" customFormat="1" ht="15" customHeight="1" x14ac:dyDescent="0.2">
      <c r="A12" s="84" t="s">
        <v>62</v>
      </c>
      <c r="B12" s="84" t="s">
        <v>65</v>
      </c>
      <c r="C12" s="84" t="s">
        <v>70</v>
      </c>
      <c r="D12" s="84" t="s">
        <v>76</v>
      </c>
      <c r="E12" s="84" t="s">
        <v>106</v>
      </c>
      <c r="F12" s="84" t="s">
        <v>98</v>
      </c>
      <c r="G12" s="30" t="s">
        <v>36</v>
      </c>
      <c r="H12" s="84" t="s">
        <v>17</v>
      </c>
      <c r="I12" s="84"/>
      <c r="J12" s="84"/>
      <c r="K12" s="92">
        <f>IF(SUMPRODUCT(($A$2:$A12=A12)*($C$2:$C12=C12))&gt;1,0,1)</f>
        <v>0</v>
      </c>
    </row>
    <row r="13" spans="1:11" s="29" customFormat="1" ht="15" customHeight="1" x14ac:dyDescent="0.2">
      <c r="A13" s="84" t="s">
        <v>62</v>
      </c>
      <c r="B13" s="84" t="s">
        <v>65</v>
      </c>
      <c r="C13" s="84" t="s">
        <v>71</v>
      </c>
      <c r="D13" s="84" t="s">
        <v>90</v>
      </c>
      <c r="E13" s="84" t="s">
        <v>107</v>
      </c>
      <c r="F13" s="84" t="s">
        <v>99</v>
      </c>
      <c r="G13" s="30" t="s">
        <v>45</v>
      </c>
      <c r="H13" s="84" t="s">
        <v>18</v>
      </c>
      <c r="I13" s="84"/>
      <c r="J13" s="84"/>
      <c r="K13" s="92">
        <f>IF(SUMPRODUCT(($A$2:$A13=A13)*($C$2:$C13=C13))&gt;1,0,1)</f>
        <v>1</v>
      </c>
    </row>
    <row r="14" spans="1:11" s="29" customFormat="1" ht="15" customHeight="1" x14ac:dyDescent="0.2">
      <c r="A14" s="84" t="s">
        <v>62</v>
      </c>
      <c r="B14" s="84" t="s">
        <v>65</v>
      </c>
      <c r="C14" s="84" t="s">
        <v>71</v>
      </c>
      <c r="D14" s="84" t="s">
        <v>90</v>
      </c>
      <c r="E14" s="84" t="s">
        <v>107</v>
      </c>
      <c r="F14" s="84" t="s">
        <v>99</v>
      </c>
      <c r="G14" s="30" t="s">
        <v>44</v>
      </c>
      <c r="H14" s="84" t="s">
        <v>17</v>
      </c>
      <c r="I14" s="84"/>
      <c r="J14" s="84"/>
      <c r="K14" s="92">
        <f>IF(SUMPRODUCT(($A$2:$A14=A14)*($C$2:$C14=C14))&gt;1,0,1)</f>
        <v>0</v>
      </c>
    </row>
    <row r="15" spans="1:11" s="29" customFormat="1" ht="15" customHeight="1" x14ac:dyDescent="0.2">
      <c r="A15" s="84" t="s">
        <v>62</v>
      </c>
      <c r="B15" s="84" t="s">
        <v>65</v>
      </c>
      <c r="C15" s="84" t="s">
        <v>71</v>
      </c>
      <c r="D15" s="84" t="s">
        <v>90</v>
      </c>
      <c r="E15" s="84" t="s">
        <v>107</v>
      </c>
      <c r="F15" s="84" t="s">
        <v>99</v>
      </c>
      <c r="G15" s="30" t="s">
        <v>36</v>
      </c>
      <c r="H15" s="84" t="s">
        <v>17</v>
      </c>
      <c r="I15" s="84"/>
      <c r="J15" s="84"/>
      <c r="K15" s="92">
        <f>IF(SUMPRODUCT(($A$2:$A15=A15)*($C$2:$C15=C15))&gt;1,0,1)</f>
        <v>0</v>
      </c>
    </row>
    <row r="16" spans="1:11" s="29" customFormat="1" ht="15" customHeight="1" x14ac:dyDescent="0.2">
      <c r="A16" s="84" t="s">
        <v>62</v>
      </c>
      <c r="B16" s="84" t="s">
        <v>65</v>
      </c>
      <c r="C16" s="84" t="s">
        <v>71</v>
      </c>
      <c r="D16" s="84" t="s">
        <v>90</v>
      </c>
      <c r="E16" s="84" t="s">
        <v>107</v>
      </c>
      <c r="F16" s="84" t="s">
        <v>99</v>
      </c>
      <c r="G16" s="30" t="s">
        <v>43</v>
      </c>
      <c r="H16" s="84" t="s">
        <v>17</v>
      </c>
      <c r="I16" s="84"/>
      <c r="J16" s="84"/>
      <c r="K16" s="92">
        <f>IF(SUMPRODUCT(($A$2:$A16=A16)*($C$2:$C16=C16))&gt;1,0,1)</f>
        <v>0</v>
      </c>
    </row>
    <row r="17" spans="1:11" s="29" customFormat="1" ht="15" customHeight="1" x14ac:dyDescent="0.2">
      <c r="A17" s="84" t="s">
        <v>62</v>
      </c>
      <c r="B17" s="84" t="s">
        <v>65</v>
      </c>
      <c r="C17" s="84" t="s">
        <v>72</v>
      </c>
      <c r="D17" s="84" t="s">
        <v>91</v>
      </c>
      <c r="E17" s="84" t="s">
        <v>109</v>
      </c>
      <c r="F17" s="84" t="s">
        <v>100</v>
      </c>
      <c r="G17" s="84" t="s">
        <v>45</v>
      </c>
      <c r="H17" s="84" t="s">
        <v>18</v>
      </c>
      <c r="I17" s="84"/>
      <c r="J17" s="84"/>
      <c r="K17" s="92">
        <f>IF(SUMPRODUCT(($A$2:$A17=A17)*($C$2:$C17=C17))&gt;1,0,1)</f>
        <v>1</v>
      </c>
    </row>
    <row r="18" spans="1:11" customFormat="1" ht="15" customHeight="1" x14ac:dyDescent="0.25">
      <c r="A18" s="84" t="s">
        <v>62</v>
      </c>
      <c r="B18" s="84" t="s">
        <v>65</v>
      </c>
      <c r="C18" s="84" t="s">
        <v>72</v>
      </c>
      <c r="D18" s="84" t="s">
        <v>91</v>
      </c>
      <c r="E18" s="84" t="s">
        <v>109</v>
      </c>
      <c r="F18" s="84" t="s">
        <v>100</v>
      </c>
      <c r="G18" s="87" t="s">
        <v>44</v>
      </c>
      <c r="H18" s="87" t="s">
        <v>17</v>
      </c>
      <c r="I18" s="87"/>
      <c r="J18" s="87"/>
      <c r="K18" s="92">
        <f>IF(SUMPRODUCT(($A$2:$A18=A18)*($C$2:$C18=C18))&gt;1,0,1)</f>
        <v>0</v>
      </c>
    </row>
    <row r="19" spans="1:11" customFormat="1" ht="15" customHeight="1" x14ac:dyDescent="0.25">
      <c r="A19" s="84" t="s">
        <v>62</v>
      </c>
      <c r="B19" s="84" t="s">
        <v>65</v>
      </c>
      <c r="C19" s="84" t="s">
        <v>72</v>
      </c>
      <c r="D19" s="84" t="s">
        <v>91</v>
      </c>
      <c r="E19" s="84" t="s">
        <v>109</v>
      </c>
      <c r="F19" s="84" t="s">
        <v>100</v>
      </c>
      <c r="G19" s="30" t="s">
        <v>36</v>
      </c>
      <c r="H19" s="84" t="s">
        <v>17</v>
      </c>
      <c r="I19" s="87"/>
      <c r="J19" s="87"/>
      <c r="K19" s="92">
        <f>IF(SUMPRODUCT(($A$2:$A19=A19)*($C$2:$C19=C19))&gt;1,0,1)</f>
        <v>0</v>
      </c>
    </row>
    <row r="20" spans="1:11" customFormat="1" ht="15" customHeight="1" x14ac:dyDescent="0.25">
      <c r="A20" s="84" t="s">
        <v>62</v>
      </c>
      <c r="B20" s="84" t="s">
        <v>65</v>
      </c>
      <c r="C20" s="87" t="s">
        <v>73</v>
      </c>
      <c r="D20" s="87" t="s">
        <v>92</v>
      </c>
      <c r="E20" s="87" t="s">
        <v>111</v>
      </c>
      <c r="F20" s="87" t="s">
        <v>101</v>
      </c>
      <c r="G20" s="87" t="s">
        <v>45</v>
      </c>
      <c r="H20" s="87" t="s">
        <v>18</v>
      </c>
      <c r="I20" s="87"/>
      <c r="J20" s="87"/>
      <c r="K20" s="92">
        <f>IF(SUMPRODUCT(($A$2:$A20=A20)*($C$2:$C20=C20))&gt;1,0,1)</f>
        <v>1</v>
      </c>
    </row>
    <row r="21" spans="1:11" customFormat="1" ht="15" customHeight="1" x14ac:dyDescent="0.25">
      <c r="A21" s="84" t="s">
        <v>62</v>
      </c>
      <c r="B21" s="84" t="s">
        <v>65</v>
      </c>
      <c r="C21" s="87" t="s">
        <v>73</v>
      </c>
      <c r="D21" s="87" t="s">
        <v>92</v>
      </c>
      <c r="E21" s="87" t="s">
        <v>111</v>
      </c>
      <c r="F21" s="87" t="s">
        <v>101</v>
      </c>
      <c r="G21" s="87" t="s">
        <v>36</v>
      </c>
      <c r="H21" s="87" t="s">
        <v>17</v>
      </c>
      <c r="I21" s="87"/>
      <c r="J21" s="87"/>
      <c r="K21" s="92">
        <f>IF(SUMPRODUCT(($A$2:$A21=A21)*($C$2:$C21=C21))&gt;1,0,1)</f>
        <v>0</v>
      </c>
    </row>
    <row r="22" spans="1:11" s="41" customFormat="1" ht="15" customHeight="1" x14ac:dyDescent="0.25">
      <c r="A22" s="84" t="s">
        <v>62</v>
      </c>
      <c r="B22" s="84" t="s">
        <v>65</v>
      </c>
      <c r="C22" s="87" t="s">
        <v>122</v>
      </c>
      <c r="D22" s="87" t="s">
        <v>123</v>
      </c>
      <c r="E22" s="87" t="s">
        <v>122</v>
      </c>
      <c r="F22" s="87" t="s">
        <v>124</v>
      </c>
      <c r="G22" s="87" t="s">
        <v>36</v>
      </c>
      <c r="H22" s="87" t="s">
        <v>17</v>
      </c>
      <c r="I22" s="87"/>
      <c r="J22" s="87"/>
      <c r="K22" s="92">
        <f>IF(SUMPRODUCT(($A$2:$A22=A22)*($C$2:$C22=C22))&gt;1,0,1)</f>
        <v>1</v>
      </c>
    </row>
    <row r="23" spans="1:11" s="41" customFormat="1" ht="15" customHeight="1" x14ac:dyDescent="0.25">
      <c r="A23" s="84" t="s">
        <v>62</v>
      </c>
      <c r="B23" s="84" t="s">
        <v>65</v>
      </c>
      <c r="C23" s="87" t="s">
        <v>122</v>
      </c>
      <c r="D23" s="87" t="s">
        <v>123</v>
      </c>
      <c r="E23" s="87" t="s">
        <v>122</v>
      </c>
      <c r="F23" s="87" t="s">
        <v>124</v>
      </c>
      <c r="G23" s="87" t="s">
        <v>43</v>
      </c>
      <c r="H23" s="87" t="s">
        <v>17</v>
      </c>
      <c r="I23" s="87"/>
      <c r="J23" s="87"/>
      <c r="K23" s="92">
        <f>IF(SUMPRODUCT(($A$2:$A23=A23)*($C$2:$C23=C23))&gt;1,0,1)</f>
        <v>0</v>
      </c>
    </row>
    <row r="24" spans="1:11" s="31" customFormat="1" ht="15" customHeight="1" x14ac:dyDescent="0.2">
      <c r="A24" s="88" t="s">
        <v>63</v>
      </c>
      <c r="B24" s="88" t="s">
        <v>66</v>
      </c>
      <c r="C24" s="36" t="s">
        <v>74</v>
      </c>
      <c r="D24" s="88" t="s">
        <v>93</v>
      </c>
      <c r="E24" s="88" t="s">
        <v>108</v>
      </c>
      <c r="F24" s="88" t="s">
        <v>102</v>
      </c>
      <c r="G24" s="86" t="s">
        <v>43</v>
      </c>
      <c r="H24" s="88" t="s">
        <v>17</v>
      </c>
      <c r="I24" s="88"/>
      <c r="J24" s="84"/>
      <c r="K24" s="92">
        <f>IF(SUMPRODUCT(($A$2:$A24=A24)*($C$2:$C24=C24))&gt;1,0,1)</f>
        <v>1</v>
      </c>
    </row>
    <row r="25" spans="1:11" s="31" customFormat="1" ht="15" customHeight="1" x14ac:dyDescent="0.2">
      <c r="A25" s="88" t="s">
        <v>63</v>
      </c>
      <c r="B25" s="88" t="s">
        <v>66</v>
      </c>
      <c r="C25" s="36" t="s">
        <v>74</v>
      </c>
      <c r="D25" s="88" t="s">
        <v>93</v>
      </c>
      <c r="E25" s="88" t="s">
        <v>108</v>
      </c>
      <c r="F25" s="88" t="s">
        <v>102</v>
      </c>
      <c r="G25" s="86" t="s">
        <v>36</v>
      </c>
      <c r="H25" s="88" t="s">
        <v>17</v>
      </c>
      <c r="I25" s="88"/>
      <c r="J25" s="84"/>
      <c r="K25" s="92">
        <f>IF(SUMPRODUCT(($A$2:$A25=A25)*($C$2:$C25=C25))&gt;1,0,1)</f>
        <v>0</v>
      </c>
    </row>
    <row r="26" spans="1:11" s="31" customFormat="1" ht="15" customHeight="1" x14ac:dyDescent="0.2">
      <c r="A26" s="88" t="s">
        <v>63</v>
      </c>
      <c r="B26" s="88" t="s">
        <v>66</v>
      </c>
      <c r="C26" s="36" t="s">
        <v>74</v>
      </c>
      <c r="D26" s="88" t="s">
        <v>93</v>
      </c>
      <c r="E26" s="88" t="s">
        <v>112</v>
      </c>
      <c r="F26" s="88" t="s">
        <v>102</v>
      </c>
      <c r="G26" s="36" t="s">
        <v>45</v>
      </c>
      <c r="H26" s="36" t="s">
        <v>18</v>
      </c>
      <c r="I26" s="89"/>
      <c r="J26" s="84"/>
      <c r="K26" s="92">
        <f>IF(SUMPRODUCT(($A$2:$A26=A26)*($C$2:$C26=C26))&gt;1,0,1)</f>
        <v>0</v>
      </c>
    </row>
    <row r="27" spans="1:11" s="31" customFormat="1" ht="15" customHeight="1" x14ac:dyDescent="0.2">
      <c r="A27" s="88" t="s">
        <v>63</v>
      </c>
      <c r="B27" s="88" t="s">
        <v>66</v>
      </c>
      <c r="C27" s="36" t="s">
        <v>74</v>
      </c>
      <c r="D27" s="88" t="s">
        <v>93</v>
      </c>
      <c r="E27" s="88" t="s">
        <v>112</v>
      </c>
      <c r="F27" s="88" t="s">
        <v>102</v>
      </c>
      <c r="G27" s="36" t="s">
        <v>36</v>
      </c>
      <c r="H27" s="36" t="s">
        <v>17</v>
      </c>
      <c r="I27" s="88"/>
      <c r="J27" s="84"/>
      <c r="K27" s="92">
        <f>IF(SUMPRODUCT(($A$2:$A27=A27)*($C$2:$C27=C27))&gt;1,0,1)</f>
        <v>0</v>
      </c>
    </row>
    <row r="28" spans="1:11" s="31" customFormat="1" ht="15" customHeight="1" x14ac:dyDescent="0.2">
      <c r="A28" s="88" t="s">
        <v>63</v>
      </c>
      <c r="B28" s="88" t="s">
        <v>66</v>
      </c>
      <c r="C28" s="36" t="s">
        <v>74</v>
      </c>
      <c r="D28" s="88" t="s">
        <v>93</v>
      </c>
      <c r="E28" s="88" t="s">
        <v>110</v>
      </c>
      <c r="F28" s="88" t="s">
        <v>102</v>
      </c>
      <c r="G28" s="86" t="s">
        <v>43</v>
      </c>
      <c r="H28" s="88" t="s">
        <v>17</v>
      </c>
      <c r="I28" s="88"/>
      <c r="J28" s="84"/>
      <c r="K28" s="92">
        <f>IF(SUMPRODUCT(($A$2:$A28=A28)*($C$2:$C28=C28))&gt;1,0,1)</f>
        <v>0</v>
      </c>
    </row>
    <row r="29" spans="1:11" s="31" customFormat="1" ht="15" customHeight="1" x14ac:dyDescent="0.2">
      <c r="A29" s="88" t="s">
        <v>63</v>
      </c>
      <c r="B29" s="88" t="s">
        <v>66</v>
      </c>
      <c r="C29" s="36" t="s">
        <v>74</v>
      </c>
      <c r="D29" s="88" t="s">
        <v>93</v>
      </c>
      <c r="E29" s="88" t="s">
        <v>110</v>
      </c>
      <c r="F29" s="88" t="s">
        <v>102</v>
      </c>
      <c r="G29" s="86" t="s">
        <v>36</v>
      </c>
      <c r="H29" s="88" t="s">
        <v>17</v>
      </c>
      <c r="I29" s="88"/>
      <c r="J29" s="84"/>
      <c r="K29" s="92">
        <f>IF(SUMPRODUCT(($A$2:$A29=A29)*($C$2:$C29=C29))&gt;1,0,1)</f>
        <v>0</v>
      </c>
    </row>
    <row r="30" spans="1:11" s="31" customFormat="1" ht="15" customHeight="1" x14ac:dyDescent="0.2">
      <c r="A30" s="36" t="s">
        <v>64</v>
      </c>
      <c r="B30" s="88" t="s">
        <v>67</v>
      </c>
      <c r="C30" s="36" t="s">
        <v>74</v>
      </c>
      <c r="D30" s="88" t="s">
        <v>93</v>
      </c>
      <c r="E30" s="88" t="s">
        <v>108</v>
      </c>
      <c r="F30" s="88" t="s">
        <v>102</v>
      </c>
      <c r="G30" s="86" t="s">
        <v>43</v>
      </c>
      <c r="H30" s="88" t="s">
        <v>17</v>
      </c>
      <c r="I30" s="84"/>
      <c r="J30" s="84"/>
      <c r="K30" s="92">
        <f>IF(SUMPRODUCT(($A$2:$A30=A30)*($C$2:$C30=C30))&gt;1,0,1)</f>
        <v>1</v>
      </c>
    </row>
    <row r="31" spans="1:11" s="31" customFormat="1" ht="15" customHeight="1" x14ac:dyDescent="0.2">
      <c r="A31" s="36" t="s">
        <v>64</v>
      </c>
      <c r="B31" s="88" t="s">
        <v>67</v>
      </c>
      <c r="C31" s="36" t="s">
        <v>74</v>
      </c>
      <c r="D31" s="88" t="s">
        <v>93</v>
      </c>
      <c r="E31" s="88" t="s">
        <v>108</v>
      </c>
      <c r="F31" s="88" t="s">
        <v>102</v>
      </c>
      <c r="G31" s="86" t="s">
        <v>36</v>
      </c>
      <c r="H31" s="88" t="s">
        <v>17</v>
      </c>
      <c r="I31" s="88"/>
      <c r="J31" s="84"/>
      <c r="K31" s="92">
        <f>IF(SUMPRODUCT(($A$2:$A31=A31)*($C$2:$C31=C31))&gt;1,0,1)</f>
        <v>0</v>
      </c>
    </row>
    <row r="32" spans="1:11" s="31" customFormat="1" ht="15" customHeight="1" x14ac:dyDescent="0.2">
      <c r="A32" s="36" t="s">
        <v>64</v>
      </c>
      <c r="B32" s="88" t="s">
        <v>67</v>
      </c>
      <c r="C32" s="36" t="s">
        <v>74</v>
      </c>
      <c r="D32" s="88" t="s">
        <v>93</v>
      </c>
      <c r="E32" s="88" t="s">
        <v>112</v>
      </c>
      <c r="F32" s="88" t="s">
        <v>102</v>
      </c>
      <c r="G32" s="36" t="s">
        <v>45</v>
      </c>
      <c r="H32" s="36" t="s">
        <v>18</v>
      </c>
      <c r="I32" s="90"/>
      <c r="J32" s="84"/>
      <c r="K32" s="92">
        <f>IF(SUMPRODUCT(($A$2:$A32=A32)*($C$2:$C32=C32))&gt;1,0,1)</f>
        <v>0</v>
      </c>
    </row>
    <row r="33" spans="1:11" s="31" customFormat="1" ht="15" customHeight="1" x14ac:dyDescent="0.2">
      <c r="A33" s="36" t="s">
        <v>64</v>
      </c>
      <c r="B33" s="88" t="s">
        <v>67</v>
      </c>
      <c r="C33" s="36" t="s">
        <v>74</v>
      </c>
      <c r="D33" s="88" t="s">
        <v>93</v>
      </c>
      <c r="E33" s="88" t="s">
        <v>112</v>
      </c>
      <c r="F33" s="88" t="s">
        <v>102</v>
      </c>
      <c r="G33" s="36" t="s">
        <v>36</v>
      </c>
      <c r="H33" s="36" t="s">
        <v>17</v>
      </c>
      <c r="I33" s="88"/>
      <c r="J33" s="84"/>
      <c r="K33" s="92">
        <f>IF(SUMPRODUCT(($A$2:$A33=A33)*($C$2:$C33=C33))&gt;1,0,1)</f>
        <v>0</v>
      </c>
    </row>
    <row r="34" spans="1:11" s="31" customFormat="1" ht="15" customHeight="1" x14ac:dyDescent="0.2">
      <c r="A34" s="36" t="s">
        <v>64</v>
      </c>
      <c r="B34" s="88" t="s">
        <v>67</v>
      </c>
      <c r="C34" s="36" t="s">
        <v>74</v>
      </c>
      <c r="D34" s="88" t="s">
        <v>93</v>
      </c>
      <c r="E34" s="88" t="s">
        <v>110</v>
      </c>
      <c r="F34" s="88" t="s">
        <v>102</v>
      </c>
      <c r="G34" s="86" t="s">
        <v>43</v>
      </c>
      <c r="H34" s="84" t="s">
        <v>17</v>
      </c>
      <c r="I34" s="84"/>
      <c r="J34" s="84"/>
      <c r="K34" s="92">
        <f>IF(SUMPRODUCT(($A$2:$A34=A34)*($C$2:$C34=C34))&gt;1,0,1)</f>
        <v>0</v>
      </c>
    </row>
    <row r="35" spans="1:11" s="31" customFormat="1" ht="15" customHeight="1" x14ac:dyDescent="0.2">
      <c r="A35" s="36" t="s">
        <v>64</v>
      </c>
      <c r="B35" s="88" t="s">
        <v>67</v>
      </c>
      <c r="C35" s="36" t="s">
        <v>74</v>
      </c>
      <c r="D35" s="88" t="s">
        <v>93</v>
      </c>
      <c r="E35" s="88" t="s">
        <v>110</v>
      </c>
      <c r="F35" s="88" t="s">
        <v>102</v>
      </c>
      <c r="G35" s="86" t="s">
        <v>36</v>
      </c>
      <c r="H35" s="84" t="s">
        <v>17</v>
      </c>
      <c r="I35" s="88"/>
      <c r="J35" s="84"/>
      <c r="K35" s="92">
        <f>IF(SUMPRODUCT(($A$2:$A35=A35)*($C$2:$C35=C35))&gt;1,0,1)</f>
        <v>0</v>
      </c>
    </row>
    <row r="36" spans="1:11" s="31" customFormat="1" ht="15" customHeight="1" x14ac:dyDescent="0.2">
      <c r="A36" s="36" t="s">
        <v>64</v>
      </c>
      <c r="B36" s="88" t="s">
        <v>67</v>
      </c>
      <c r="C36" s="36" t="s">
        <v>96</v>
      </c>
      <c r="D36" s="88" t="s">
        <v>94</v>
      </c>
      <c r="E36" s="88" t="s">
        <v>113</v>
      </c>
      <c r="F36" s="88" t="s">
        <v>103</v>
      </c>
      <c r="G36" s="36" t="s">
        <v>45</v>
      </c>
      <c r="H36" s="36" t="s">
        <v>18</v>
      </c>
      <c r="I36" s="90"/>
      <c r="J36" s="84"/>
      <c r="K36" s="92">
        <f>IF(SUMPRODUCT(($A$2:$A36=A36)*($C$2:$C36=C36))&gt;1,0,1)</f>
        <v>1</v>
      </c>
    </row>
    <row r="37" spans="1:11" customFormat="1" ht="15" customHeight="1" x14ac:dyDescent="0.25">
      <c r="A37" s="36" t="s">
        <v>64</v>
      </c>
      <c r="B37" s="88" t="s">
        <v>67</v>
      </c>
      <c r="C37" s="36" t="s">
        <v>96</v>
      </c>
      <c r="D37" s="88" t="s">
        <v>94</v>
      </c>
      <c r="E37" s="88" t="s">
        <v>113</v>
      </c>
      <c r="F37" s="88" t="s">
        <v>103</v>
      </c>
      <c r="G37" s="86" t="s">
        <v>36</v>
      </c>
      <c r="H37" s="36" t="s">
        <v>17</v>
      </c>
      <c r="I37" s="84"/>
      <c r="J37" s="87"/>
      <c r="K37" s="92">
        <f>IF(SUMPRODUCT(($A$2:$A37=A37)*($C$2:$C37=C37))&gt;1,0,1)</f>
        <v>0</v>
      </c>
    </row>
    <row r="38" spans="1:11" x14ac:dyDescent="0.25">
      <c r="K38"/>
    </row>
  </sheetData>
  <dataValidations count="1">
    <dataValidation type="list" allowBlank="1" showInputMessage="1" showErrorMessage="1" sqref="H2:H1048576">
      <formula1>Service_Lead_List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'[2]Drop Down Reference'!#REF!</xm:f>
          </x14:formula1>
          <xm:sqref>G2:G7</xm:sqref>
        </x14:dataValidation>
        <x14:dataValidation type="list" allowBlank="1" showInputMessage="1" showErrorMessage="1">
          <x14:formula1>
            <xm:f>'[3]Drop Down Reference'!#REF!</xm:f>
          </x14:formula1>
          <xm:sqref>G24:G37</xm:sqref>
        </x14:dataValidation>
        <x14:dataValidation type="list" allowBlank="1" showInputMessage="1" showErrorMessage="1">
          <x14:formula1>
            <xm:f>'[4]Drop Down Reference'!#REF!</xm:f>
          </x14:formula1>
          <xm:sqref>G8:G17 G19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workbookViewId="0">
      <selection activeCell="E24" sqref="E24"/>
    </sheetView>
  </sheetViews>
  <sheetFormatPr defaultRowHeight="15" x14ac:dyDescent="0.25"/>
  <cols>
    <col min="1" max="1" width="17" customWidth="1"/>
    <col min="2" max="2" width="17.42578125" customWidth="1"/>
    <col min="5" max="5" width="17.5703125" customWidth="1"/>
    <col min="6" max="6" width="16.140625" customWidth="1"/>
    <col min="9" max="9" width="13.140625" customWidth="1"/>
    <col min="10" max="10" width="30.5703125" customWidth="1"/>
  </cols>
  <sheetData>
    <row r="2" spans="1:10" x14ac:dyDescent="0.25">
      <c r="A2" t="s">
        <v>0</v>
      </c>
      <c r="E2" t="s">
        <v>1</v>
      </c>
    </row>
    <row r="3" spans="1:10" x14ac:dyDescent="0.25">
      <c r="A3" s="3" t="s">
        <v>42</v>
      </c>
      <c r="B3" t="s">
        <v>125</v>
      </c>
      <c r="E3" s="3" t="s">
        <v>42</v>
      </c>
      <c r="F3" t="s">
        <v>119</v>
      </c>
      <c r="I3" s="3" t="s">
        <v>42</v>
      </c>
      <c r="J3" t="s">
        <v>55</v>
      </c>
    </row>
    <row r="4" spans="1:10" x14ac:dyDescent="0.25">
      <c r="A4" s="2" t="s">
        <v>57</v>
      </c>
      <c r="B4" s="5">
        <v>6</v>
      </c>
      <c r="E4" s="2" t="s">
        <v>118</v>
      </c>
      <c r="F4" s="5"/>
      <c r="I4" s="2" t="s">
        <v>118</v>
      </c>
      <c r="J4" s="5"/>
    </row>
    <row r="5" spans="1:10" x14ac:dyDescent="0.25">
      <c r="A5" s="4" t="s">
        <v>44</v>
      </c>
      <c r="B5" s="5">
        <v>1</v>
      </c>
      <c r="E5" s="4" t="s">
        <v>57</v>
      </c>
      <c r="F5" s="5">
        <v>6</v>
      </c>
      <c r="I5" s="4" t="s">
        <v>57</v>
      </c>
      <c r="J5" s="5">
        <v>2</v>
      </c>
    </row>
    <row r="6" spans="1:10" x14ac:dyDescent="0.25">
      <c r="A6" s="4" t="s">
        <v>43</v>
      </c>
      <c r="B6" s="5"/>
      <c r="E6" s="11" t="s">
        <v>17</v>
      </c>
      <c r="F6" s="5">
        <v>3</v>
      </c>
      <c r="I6" s="4" t="s">
        <v>62</v>
      </c>
      <c r="J6" s="5">
        <v>6</v>
      </c>
    </row>
    <row r="7" spans="1:10" x14ac:dyDescent="0.25">
      <c r="A7" s="4" t="s">
        <v>36</v>
      </c>
      <c r="B7" s="5">
        <v>2</v>
      </c>
      <c r="E7" s="11" t="s">
        <v>18</v>
      </c>
      <c r="F7" s="5">
        <v>3</v>
      </c>
      <c r="I7" s="4" t="s">
        <v>63</v>
      </c>
      <c r="J7" s="5">
        <v>1</v>
      </c>
    </row>
    <row r="8" spans="1:10" x14ac:dyDescent="0.25">
      <c r="A8" s="4" t="s">
        <v>45</v>
      </c>
      <c r="B8" s="5">
        <v>3</v>
      </c>
      <c r="E8" s="4" t="s">
        <v>62</v>
      </c>
      <c r="F8" s="5">
        <v>16</v>
      </c>
      <c r="I8" s="4" t="s">
        <v>64</v>
      </c>
      <c r="J8" s="5">
        <v>2</v>
      </c>
    </row>
    <row r="9" spans="1:10" x14ac:dyDescent="0.25">
      <c r="A9" s="2" t="s">
        <v>62</v>
      </c>
      <c r="B9" s="5">
        <v>16</v>
      </c>
      <c r="E9" s="11" t="s">
        <v>17</v>
      </c>
      <c r="F9" s="5">
        <v>11</v>
      </c>
    </row>
    <row r="10" spans="1:10" x14ac:dyDescent="0.25">
      <c r="A10" s="4" t="s">
        <v>44</v>
      </c>
      <c r="B10" s="5">
        <v>3</v>
      </c>
      <c r="E10" s="11" t="s">
        <v>18</v>
      </c>
      <c r="F10" s="5">
        <v>5</v>
      </c>
    </row>
    <row r="11" spans="1:10" x14ac:dyDescent="0.25">
      <c r="A11" s="4" t="s">
        <v>43</v>
      </c>
      <c r="B11" s="5">
        <v>2</v>
      </c>
      <c r="E11" s="4" t="s">
        <v>63</v>
      </c>
      <c r="F11" s="5">
        <v>6</v>
      </c>
    </row>
    <row r="12" spans="1:10" x14ac:dyDescent="0.25">
      <c r="A12" s="4" t="s">
        <v>36</v>
      </c>
      <c r="B12" s="5">
        <v>6</v>
      </c>
      <c r="E12" s="11" t="s">
        <v>17</v>
      </c>
      <c r="F12" s="5">
        <v>5</v>
      </c>
    </row>
    <row r="13" spans="1:10" x14ac:dyDescent="0.25">
      <c r="A13" s="4" t="s">
        <v>45</v>
      </c>
      <c r="B13" s="5">
        <v>5</v>
      </c>
      <c r="E13" s="11" t="s">
        <v>18</v>
      </c>
      <c r="F13" s="5">
        <v>1</v>
      </c>
    </row>
    <row r="14" spans="1:10" x14ac:dyDescent="0.25">
      <c r="A14" s="2" t="s">
        <v>63</v>
      </c>
      <c r="B14" s="5">
        <v>6</v>
      </c>
      <c r="E14" s="4" t="s">
        <v>64</v>
      </c>
      <c r="F14" s="5">
        <v>8</v>
      </c>
    </row>
    <row r="15" spans="1:10" x14ac:dyDescent="0.25">
      <c r="A15" s="4" t="s">
        <v>44</v>
      </c>
      <c r="B15" s="5"/>
      <c r="E15" s="11" t="s">
        <v>17</v>
      </c>
      <c r="F15" s="5">
        <v>6</v>
      </c>
    </row>
    <row r="16" spans="1:10" x14ac:dyDescent="0.25">
      <c r="A16" s="4" t="s">
        <v>43</v>
      </c>
      <c r="B16" s="5">
        <v>2</v>
      </c>
      <c r="E16" s="11" t="s">
        <v>18</v>
      </c>
      <c r="F16" s="5">
        <v>2</v>
      </c>
    </row>
    <row r="17" spans="1:2" x14ac:dyDescent="0.25">
      <c r="A17" s="4" t="s">
        <v>36</v>
      </c>
      <c r="B17" s="5">
        <v>3</v>
      </c>
    </row>
    <row r="18" spans="1:2" x14ac:dyDescent="0.25">
      <c r="A18" s="4" t="s">
        <v>45</v>
      </c>
      <c r="B18" s="5">
        <v>1</v>
      </c>
    </row>
    <row r="19" spans="1:2" x14ac:dyDescent="0.25">
      <c r="A19" s="2" t="s">
        <v>64</v>
      </c>
      <c r="B19" s="5">
        <v>8</v>
      </c>
    </row>
    <row r="20" spans="1:2" x14ac:dyDescent="0.25">
      <c r="A20" s="4" t="s">
        <v>44</v>
      </c>
      <c r="B20" s="5"/>
    </row>
    <row r="21" spans="1:2" x14ac:dyDescent="0.25">
      <c r="A21" s="4" t="s">
        <v>43</v>
      </c>
      <c r="B21" s="5">
        <v>2</v>
      </c>
    </row>
    <row r="22" spans="1:2" x14ac:dyDescent="0.25">
      <c r="A22" s="4" t="s">
        <v>36</v>
      </c>
      <c r="B22" s="5">
        <v>4</v>
      </c>
    </row>
    <row r="23" spans="1:2" x14ac:dyDescent="0.25">
      <c r="A23" s="4" t="s">
        <v>45</v>
      </c>
      <c r="B23" s="5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2.28515625" style="1" customWidth="1"/>
    <col min="2" max="2" width="11.85546875" style="24" customWidth="1"/>
    <col min="3" max="3" width="37.42578125" style="1" customWidth="1"/>
    <col min="4" max="4" width="14.28515625" style="24" customWidth="1"/>
    <col min="5" max="5" width="28.7109375" style="1" customWidth="1"/>
    <col min="6" max="6" width="13.42578125" style="24" customWidth="1"/>
    <col min="7" max="7" width="25" style="25" bestFit="1" customWidth="1"/>
    <col min="8" max="8" width="26.85546875" style="1" customWidth="1"/>
    <col min="9" max="9" width="14.85546875" style="24" customWidth="1"/>
    <col min="10" max="10" width="74.5703125" style="6" customWidth="1"/>
    <col min="11" max="12" width="11.28515625" style="6" hidden="1" customWidth="1"/>
    <col min="13" max="16384" width="9.140625" style="6"/>
  </cols>
  <sheetData>
    <row r="1" spans="1:12" s="50" customFormat="1" ht="45" x14ac:dyDescent="0.25">
      <c r="A1" s="110" t="s">
        <v>4</v>
      </c>
      <c r="B1" s="105" t="s">
        <v>5</v>
      </c>
      <c r="C1" s="110" t="s">
        <v>6</v>
      </c>
      <c r="D1" s="105" t="s">
        <v>7</v>
      </c>
      <c r="E1" s="110" t="s">
        <v>8</v>
      </c>
      <c r="F1" s="105" t="s">
        <v>41</v>
      </c>
      <c r="G1" s="111" t="s">
        <v>0</v>
      </c>
      <c r="H1" s="110" t="s">
        <v>3</v>
      </c>
      <c r="I1" s="105" t="s">
        <v>2</v>
      </c>
      <c r="J1" s="110" t="s">
        <v>9</v>
      </c>
      <c r="K1" s="93" t="s">
        <v>115</v>
      </c>
      <c r="L1" s="93" t="s">
        <v>116</v>
      </c>
    </row>
    <row r="2" spans="1:12" s="28" customFormat="1" ht="15" customHeight="1" x14ac:dyDescent="0.25">
      <c r="A2" s="112" t="s">
        <v>57</v>
      </c>
      <c r="B2" s="113" t="s">
        <v>54</v>
      </c>
      <c r="C2" s="112" t="s">
        <v>58</v>
      </c>
      <c r="D2" s="114" t="s">
        <v>59</v>
      </c>
      <c r="E2" s="113" t="s">
        <v>104</v>
      </c>
      <c r="F2" s="114" t="s">
        <v>77</v>
      </c>
      <c r="G2" s="115" t="s">
        <v>33</v>
      </c>
      <c r="H2" s="114"/>
      <c r="I2" s="115"/>
      <c r="J2" s="115"/>
      <c r="K2" s="92">
        <f>IF(SUMPRODUCT(($A$2:$A2=A2)*($C$2:$C2=C2))&gt;1,0,1)</f>
        <v>1</v>
      </c>
      <c r="L2" s="93">
        <f>IF(SUMPRODUCT(($A$2:$A2=A2)*($E$2:$E2=E2)*($G$2:$G2=G2))&gt;1,0,1)</f>
        <v>1</v>
      </c>
    </row>
    <row r="3" spans="1:12" s="28" customFormat="1" ht="15" customHeight="1" x14ac:dyDescent="0.25">
      <c r="A3" s="112" t="s">
        <v>57</v>
      </c>
      <c r="B3" s="113" t="s">
        <v>54</v>
      </c>
      <c r="C3" s="112" t="s">
        <v>58</v>
      </c>
      <c r="D3" s="114" t="s">
        <v>59</v>
      </c>
      <c r="E3" s="113" t="s">
        <v>104</v>
      </c>
      <c r="F3" s="114" t="s">
        <v>77</v>
      </c>
      <c r="G3" s="115" t="s">
        <v>31</v>
      </c>
      <c r="H3" s="114"/>
      <c r="I3" s="115"/>
      <c r="J3" s="115"/>
      <c r="K3" s="92">
        <f>IF(SUMPRODUCT(($A$2:$A3=A3)*($C$2:$C3=C3))&gt;1,0,1)</f>
        <v>0</v>
      </c>
      <c r="L3" s="93">
        <f>IF(SUMPRODUCT(($A$2:$A3=A3)*($E$2:$E3=E3)*($G$2:$G3=G3))&gt;1,0,1)</f>
        <v>1</v>
      </c>
    </row>
    <row r="4" spans="1:12" s="28" customFormat="1" ht="15" customHeight="1" x14ac:dyDescent="0.25">
      <c r="A4" s="112" t="s">
        <v>57</v>
      </c>
      <c r="B4" s="113" t="s">
        <v>54</v>
      </c>
      <c r="C4" s="112" t="s">
        <v>58</v>
      </c>
      <c r="D4" s="114" t="s">
        <v>59</v>
      </c>
      <c r="E4" s="113" t="s">
        <v>104</v>
      </c>
      <c r="F4" s="114" t="s">
        <v>77</v>
      </c>
      <c r="G4" s="115" t="s">
        <v>36</v>
      </c>
      <c r="H4" s="114"/>
      <c r="I4" s="115"/>
      <c r="J4" s="115"/>
      <c r="K4" s="92">
        <f>IF(SUMPRODUCT(($A$2:$A4=A4)*($C$2:$C4=C4))&gt;1,0,1)</f>
        <v>0</v>
      </c>
      <c r="L4" s="93">
        <f>IF(SUMPRODUCT(($A$2:$A4=A4)*($E$2:$E4=E4)*($G$2:$G4=G4))&gt;1,0,1)</f>
        <v>1</v>
      </c>
    </row>
    <row r="5" spans="1:12" s="28" customFormat="1" ht="15" customHeight="1" x14ac:dyDescent="0.25">
      <c r="A5" s="112" t="s">
        <v>57</v>
      </c>
      <c r="B5" s="113" t="s">
        <v>54</v>
      </c>
      <c r="C5" s="112" t="s">
        <v>58</v>
      </c>
      <c r="D5" s="114" t="s">
        <v>59</v>
      </c>
      <c r="E5" s="113" t="s">
        <v>104</v>
      </c>
      <c r="F5" s="114" t="s">
        <v>77</v>
      </c>
      <c r="G5" s="115" t="s">
        <v>53</v>
      </c>
      <c r="H5" s="114"/>
      <c r="I5" s="115"/>
      <c r="J5" s="115"/>
      <c r="K5" s="92">
        <f>IF(SUMPRODUCT(($A$2:$A5=A5)*($C$2:$C5=C5))&gt;1,0,1)</f>
        <v>0</v>
      </c>
      <c r="L5" s="93">
        <f>IF(SUMPRODUCT(($A$2:$A5=A5)*($E$2:$E5=E5)*($G$2:$G5=G5))&gt;1,0,1)</f>
        <v>1</v>
      </c>
    </row>
    <row r="6" spans="1:12" s="28" customFormat="1" ht="15" customHeight="1" x14ac:dyDescent="0.25">
      <c r="A6" s="112" t="s">
        <v>57</v>
      </c>
      <c r="B6" s="113" t="s">
        <v>54</v>
      </c>
      <c r="C6" s="112" t="s">
        <v>68</v>
      </c>
      <c r="D6" s="114" t="s">
        <v>61</v>
      </c>
      <c r="E6" s="113" t="s">
        <v>105</v>
      </c>
      <c r="F6" s="114" t="s">
        <v>79</v>
      </c>
      <c r="G6" s="115" t="s">
        <v>33</v>
      </c>
      <c r="H6" s="114"/>
      <c r="I6" s="114"/>
      <c r="J6" s="115"/>
      <c r="K6" s="92">
        <f>IF(SUMPRODUCT(($A$2:$A6=A6)*($C$2:$C6=C6))&gt;1,0,1)</f>
        <v>1</v>
      </c>
      <c r="L6" s="93">
        <f>IF(SUMPRODUCT(($A$2:$A6=A6)*($E$2:$E6=E6)*($G$2:$G6=G6))&gt;1,0,1)</f>
        <v>1</v>
      </c>
    </row>
    <row r="7" spans="1:12" s="28" customFormat="1" ht="15" customHeight="1" x14ac:dyDescent="0.25">
      <c r="A7" s="112" t="s">
        <v>57</v>
      </c>
      <c r="B7" s="113" t="s">
        <v>54</v>
      </c>
      <c r="C7" s="112" t="s">
        <v>68</v>
      </c>
      <c r="D7" s="114" t="s">
        <v>61</v>
      </c>
      <c r="E7" s="113" t="s">
        <v>105</v>
      </c>
      <c r="F7" s="114" t="s">
        <v>79</v>
      </c>
      <c r="G7" s="115" t="s">
        <v>31</v>
      </c>
      <c r="H7" s="114"/>
      <c r="I7" s="114"/>
      <c r="J7" s="115"/>
      <c r="K7" s="92">
        <f>IF(SUMPRODUCT(($A$2:$A7=A7)*($C$2:$C7=C7))&gt;1,0,1)</f>
        <v>0</v>
      </c>
      <c r="L7" s="93">
        <f>IF(SUMPRODUCT(($A$2:$A7=A7)*($E$2:$E7=E7)*($G$2:$G7=G7))&gt;1,0,1)</f>
        <v>1</v>
      </c>
    </row>
    <row r="8" spans="1:12" s="28" customFormat="1" ht="15" customHeight="1" x14ac:dyDescent="0.25">
      <c r="A8" s="112" t="s">
        <v>57</v>
      </c>
      <c r="B8" s="113" t="s">
        <v>54</v>
      </c>
      <c r="C8" s="112" t="s">
        <v>68</v>
      </c>
      <c r="D8" s="114" t="s">
        <v>61</v>
      </c>
      <c r="E8" s="113" t="s">
        <v>105</v>
      </c>
      <c r="F8" s="114" t="s">
        <v>79</v>
      </c>
      <c r="G8" s="115" t="s">
        <v>36</v>
      </c>
      <c r="H8" s="114"/>
      <c r="I8" s="114"/>
      <c r="J8" s="115"/>
      <c r="K8" s="92">
        <f>IF(SUMPRODUCT(($A$2:$A8=A8)*($C$2:$C8=C8))&gt;1,0,1)</f>
        <v>0</v>
      </c>
      <c r="L8" s="93">
        <f>IF(SUMPRODUCT(($A$2:$A8=A8)*($E$2:$E8=E8)*($G$2:$G8=G8))&gt;1,0,1)</f>
        <v>1</v>
      </c>
    </row>
    <row r="9" spans="1:12" s="29" customFormat="1" ht="15" customHeight="1" x14ac:dyDescent="0.25">
      <c r="A9" s="116" t="s">
        <v>62</v>
      </c>
      <c r="B9" s="116" t="s">
        <v>65</v>
      </c>
      <c r="C9" s="116" t="s">
        <v>69</v>
      </c>
      <c r="D9" s="116" t="s">
        <v>75</v>
      </c>
      <c r="E9" s="113" t="s">
        <v>106</v>
      </c>
      <c r="F9" s="114" t="s">
        <v>80</v>
      </c>
      <c r="G9" s="116" t="s">
        <v>53</v>
      </c>
      <c r="H9" s="116"/>
      <c r="I9" s="116"/>
      <c r="J9" s="116"/>
      <c r="K9" s="92">
        <f>IF(SUMPRODUCT(($A$2:$A9=A9)*($C$2:$C9=C9))&gt;1,0,1)</f>
        <v>1</v>
      </c>
      <c r="L9" s="93">
        <f>IF(SUMPRODUCT(($A$2:$A9=A9)*($E$2:$E9=E9)*($G$2:$G9=G9))&gt;1,0,1)</f>
        <v>1</v>
      </c>
    </row>
    <row r="10" spans="1:12" s="29" customFormat="1" ht="15" customHeight="1" x14ac:dyDescent="0.25">
      <c r="A10" s="116" t="s">
        <v>62</v>
      </c>
      <c r="B10" s="116" t="s">
        <v>65</v>
      </c>
      <c r="C10" s="116" t="s">
        <v>69</v>
      </c>
      <c r="D10" s="116" t="s">
        <v>75</v>
      </c>
      <c r="E10" s="113" t="s">
        <v>106</v>
      </c>
      <c r="F10" s="114" t="s">
        <v>80</v>
      </c>
      <c r="G10" s="115" t="s">
        <v>35</v>
      </c>
      <c r="H10" s="116"/>
      <c r="I10" s="116"/>
      <c r="J10" s="115"/>
      <c r="K10" s="92">
        <f>IF(SUMPRODUCT(($A$2:$A10=A10)*($C$2:$C10=C10))&gt;1,0,1)</f>
        <v>0</v>
      </c>
      <c r="L10" s="93">
        <f>IF(SUMPRODUCT(($A$2:$A10=A10)*($E$2:$E10=E10)*($G$2:$G10=G10))&gt;1,0,1)</f>
        <v>1</v>
      </c>
    </row>
    <row r="11" spans="1:12" s="29" customFormat="1" ht="15" customHeight="1" x14ac:dyDescent="0.25">
      <c r="A11" s="116" t="s">
        <v>62</v>
      </c>
      <c r="B11" s="116" t="s">
        <v>65</v>
      </c>
      <c r="C11" s="116" t="s">
        <v>70</v>
      </c>
      <c r="D11" s="116" t="s">
        <v>76</v>
      </c>
      <c r="E11" s="113" t="s">
        <v>107</v>
      </c>
      <c r="F11" s="114" t="s">
        <v>81</v>
      </c>
      <c r="G11" s="84" t="s">
        <v>53</v>
      </c>
      <c r="H11" s="116"/>
      <c r="I11" s="116"/>
      <c r="J11" s="116"/>
      <c r="K11" s="92">
        <f>IF(SUMPRODUCT(($A$2:$A11=A11)*($C$2:$C11=C11))&gt;1,0,1)</f>
        <v>1</v>
      </c>
      <c r="L11" s="93">
        <f>IF(SUMPRODUCT(($A$2:$A11=A11)*($E$2:$E11=E11)*($G$2:$G11=G11))&gt;1,0,1)</f>
        <v>1</v>
      </c>
    </row>
    <row r="12" spans="1:12" s="29" customFormat="1" ht="15" customHeight="1" x14ac:dyDescent="0.25">
      <c r="A12" s="116" t="s">
        <v>62</v>
      </c>
      <c r="B12" s="116" t="s">
        <v>65</v>
      </c>
      <c r="C12" s="84" t="s">
        <v>71</v>
      </c>
      <c r="D12" s="84" t="s">
        <v>90</v>
      </c>
      <c r="E12" s="113" t="s">
        <v>109</v>
      </c>
      <c r="F12" s="114" t="s">
        <v>82</v>
      </c>
      <c r="G12" s="84" t="s">
        <v>32</v>
      </c>
      <c r="H12" s="116"/>
      <c r="I12" s="116"/>
      <c r="J12" s="116"/>
      <c r="K12" s="92">
        <f>IF(SUMPRODUCT(($A$2:$A12=A12)*($C$2:$C12=C12))&gt;1,0,1)</f>
        <v>1</v>
      </c>
      <c r="L12" s="93">
        <f>IF(SUMPRODUCT(($A$2:$A12=A12)*($E$2:$E12=E12)*($G$2:$G12=G12))&gt;1,0,1)</f>
        <v>1</v>
      </c>
    </row>
    <row r="13" spans="1:12" s="29" customFormat="1" ht="15" customHeight="1" x14ac:dyDescent="0.25">
      <c r="A13" s="116" t="s">
        <v>62</v>
      </c>
      <c r="B13" s="116" t="s">
        <v>65</v>
      </c>
      <c r="C13" s="116" t="s">
        <v>72</v>
      </c>
      <c r="D13" s="116" t="s">
        <v>91</v>
      </c>
      <c r="E13" s="113" t="s">
        <v>111</v>
      </c>
      <c r="F13" s="114" t="s">
        <v>83</v>
      </c>
      <c r="G13" s="84" t="s">
        <v>53</v>
      </c>
      <c r="H13" s="116"/>
      <c r="I13" s="116"/>
      <c r="J13" s="116"/>
      <c r="K13" s="92">
        <f>IF(SUMPRODUCT(($A$2:$A13=A13)*($C$2:$C13=C13))&gt;1,0,1)</f>
        <v>1</v>
      </c>
      <c r="L13" s="93">
        <f>IF(SUMPRODUCT(($A$2:$A13=A13)*($E$2:$E13=E13)*($G$2:$G13=G13))&gt;1,0,1)</f>
        <v>1</v>
      </c>
    </row>
    <row r="14" spans="1:12" customFormat="1" ht="15" customHeight="1" x14ac:dyDescent="0.25">
      <c r="A14" s="116" t="s">
        <v>62</v>
      </c>
      <c r="B14" s="116" t="s">
        <v>65</v>
      </c>
      <c r="C14" s="117" t="s">
        <v>73</v>
      </c>
      <c r="D14" s="117" t="s">
        <v>92</v>
      </c>
      <c r="E14" s="113" t="s">
        <v>112</v>
      </c>
      <c r="F14" s="114" t="s">
        <v>84</v>
      </c>
      <c r="G14" s="87" t="s">
        <v>53</v>
      </c>
      <c r="H14" s="117"/>
      <c r="I14" s="117"/>
      <c r="J14" s="117"/>
      <c r="K14" s="92">
        <f>IF(SUMPRODUCT(($A$2:$A14=A14)*($C$2:$C14=C14))&gt;1,0,1)</f>
        <v>1</v>
      </c>
      <c r="L14" s="93">
        <f>IF(SUMPRODUCT(($A$2:$A14=A14)*($E$2:$E14=E14)*($G$2:$G14=G14))&gt;1,0,1)</f>
        <v>1</v>
      </c>
    </row>
    <row r="15" spans="1:12" customFormat="1" ht="15" customHeight="1" x14ac:dyDescent="0.25">
      <c r="A15" s="116" t="s">
        <v>62</v>
      </c>
      <c r="B15" s="116" t="s">
        <v>65</v>
      </c>
      <c r="C15" s="117" t="s">
        <v>73</v>
      </c>
      <c r="D15" s="117" t="s">
        <v>92</v>
      </c>
      <c r="E15" s="113" t="s">
        <v>112</v>
      </c>
      <c r="F15" s="114" t="s">
        <v>84</v>
      </c>
      <c r="G15" s="87" t="s">
        <v>35</v>
      </c>
      <c r="H15" s="117"/>
      <c r="I15" s="117"/>
      <c r="J15" s="117"/>
      <c r="K15" s="92">
        <f>IF(SUMPRODUCT(($A$2:$A15=A15)*($C$2:$C15=C15))&gt;1,0,1)</f>
        <v>0</v>
      </c>
      <c r="L15" s="93">
        <f>IF(SUMPRODUCT(($A$2:$A15=A15)*($E$2:$E15=E15)*($G$2:$G15=G15))&gt;1,0,1)</f>
        <v>1</v>
      </c>
    </row>
    <row r="16" spans="1:12" s="41" customFormat="1" ht="15" customHeight="1" x14ac:dyDescent="0.25">
      <c r="A16" s="116" t="s">
        <v>62</v>
      </c>
      <c r="B16" s="116" t="s">
        <v>65</v>
      </c>
      <c r="C16" s="117" t="s">
        <v>122</v>
      </c>
      <c r="D16" s="117" t="s">
        <v>123</v>
      </c>
      <c r="E16" s="113" t="s">
        <v>122</v>
      </c>
      <c r="F16" s="114" t="s">
        <v>124</v>
      </c>
      <c r="G16" s="87" t="s">
        <v>36</v>
      </c>
      <c r="H16" s="117"/>
      <c r="I16" s="117"/>
      <c r="J16" s="117"/>
      <c r="K16" s="92"/>
      <c r="L16" s="93"/>
    </row>
    <row r="17" spans="1:12" s="29" customFormat="1" ht="15" customHeight="1" x14ac:dyDescent="0.25">
      <c r="A17" s="118" t="s">
        <v>63</v>
      </c>
      <c r="B17" s="119" t="s">
        <v>66</v>
      </c>
      <c r="C17" s="118" t="s">
        <v>74</v>
      </c>
      <c r="D17" s="119" t="s">
        <v>93</v>
      </c>
      <c r="E17" s="119" t="s">
        <v>108</v>
      </c>
      <c r="F17" s="114" t="s">
        <v>85</v>
      </c>
      <c r="G17" s="118" t="s">
        <v>36</v>
      </c>
      <c r="H17" s="116"/>
      <c r="I17" s="115"/>
      <c r="J17" s="115"/>
      <c r="K17" s="92">
        <f>IF(SUMPRODUCT(($A$2:$A17=A17)*($C$2:$C17=C17))&gt;1,0,1)</f>
        <v>1</v>
      </c>
      <c r="L17" s="93">
        <f>IF(SUMPRODUCT(($A$2:$A17=A17)*($E$2:$E17=E17)*($G$2:$G17=G17))&gt;1,0,1)</f>
        <v>1</v>
      </c>
    </row>
    <row r="18" spans="1:12" s="29" customFormat="1" ht="15" customHeight="1" x14ac:dyDescent="0.25">
      <c r="A18" s="118" t="s">
        <v>63</v>
      </c>
      <c r="B18" s="119" t="s">
        <v>66</v>
      </c>
      <c r="C18" s="118" t="s">
        <v>74</v>
      </c>
      <c r="D18" s="119" t="s">
        <v>93</v>
      </c>
      <c r="E18" s="119" t="s">
        <v>114</v>
      </c>
      <c r="F18" s="114" t="s">
        <v>85</v>
      </c>
      <c r="G18" s="119" t="s">
        <v>36</v>
      </c>
      <c r="H18" s="116"/>
      <c r="I18" s="115"/>
      <c r="J18" s="115"/>
      <c r="K18" s="92">
        <f>IF(SUMPRODUCT(($A$2:$A18=A18)*($C$2:$C18=C18))&gt;1,0,1)</f>
        <v>0</v>
      </c>
      <c r="L18" s="93">
        <f>IF(SUMPRODUCT(($A$2:$A18=A18)*($E$2:$E18=E18)*($G$2:$G18=G18))&gt;1,0,1)</f>
        <v>1</v>
      </c>
    </row>
    <row r="19" spans="1:12" s="29" customFormat="1" ht="15" customHeight="1" x14ac:dyDescent="0.25">
      <c r="A19" s="118" t="s">
        <v>63</v>
      </c>
      <c r="B19" s="119" t="s">
        <v>66</v>
      </c>
      <c r="C19" s="118" t="s">
        <v>74</v>
      </c>
      <c r="D19" s="119" t="s">
        <v>93</v>
      </c>
      <c r="E19" s="118" t="s">
        <v>110</v>
      </c>
      <c r="F19" s="114" t="s">
        <v>85</v>
      </c>
      <c r="G19" s="118" t="s">
        <v>36</v>
      </c>
      <c r="H19" s="116"/>
      <c r="I19" s="115"/>
      <c r="J19" s="115"/>
      <c r="K19" s="92">
        <f>IF(SUMPRODUCT(($A$2:$A19=A19)*($C$2:$C19=C19))&gt;1,0,1)</f>
        <v>0</v>
      </c>
      <c r="L19" s="93">
        <f>IF(SUMPRODUCT(($A$2:$A19=A19)*($E$2:$E19=E19)*($G$2:$G19=G19))&gt;1,0,1)</f>
        <v>1</v>
      </c>
    </row>
    <row r="20" spans="1:12" s="29" customFormat="1" ht="15" customHeight="1" x14ac:dyDescent="0.25">
      <c r="A20" s="36" t="s">
        <v>64</v>
      </c>
      <c r="B20" s="88" t="s">
        <v>67</v>
      </c>
      <c r="C20" s="118" t="s">
        <v>74</v>
      </c>
      <c r="D20" s="119" t="s">
        <v>93</v>
      </c>
      <c r="E20" s="119" t="s">
        <v>108</v>
      </c>
      <c r="F20" s="114" t="s">
        <v>85</v>
      </c>
      <c r="G20" s="116" t="s">
        <v>36</v>
      </c>
      <c r="H20" s="116"/>
      <c r="I20" s="86"/>
      <c r="J20" s="115"/>
      <c r="K20" s="92">
        <f>IF(SUMPRODUCT(($A$2:$A20=A20)*($C$2:$C20=C20))&gt;1,0,1)</f>
        <v>1</v>
      </c>
      <c r="L20" s="93">
        <f>IF(SUMPRODUCT(($A$2:$A20=A20)*($E$2:$E20=E20)*($G$2:$G20=G20))&gt;1,0,1)</f>
        <v>1</v>
      </c>
    </row>
    <row r="21" spans="1:12" s="29" customFormat="1" ht="15" customHeight="1" x14ac:dyDescent="0.25">
      <c r="A21" s="36" t="s">
        <v>64</v>
      </c>
      <c r="B21" s="88" t="s">
        <v>67</v>
      </c>
      <c r="C21" s="118" t="s">
        <v>74</v>
      </c>
      <c r="D21" s="119" t="s">
        <v>93</v>
      </c>
      <c r="E21" s="119" t="s">
        <v>114</v>
      </c>
      <c r="F21" s="114" t="s">
        <v>85</v>
      </c>
      <c r="G21" s="116" t="s">
        <v>36</v>
      </c>
      <c r="H21" s="116"/>
      <c r="I21" s="86"/>
      <c r="J21" s="115"/>
      <c r="K21" s="92">
        <f>IF(SUMPRODUCT(($A$2:$A21=A21)*($C$2:$C21=C21))&gt;1,0,1)</f>
        <v>0</v>
      </c>
      <c r="L21" s="93">
        <f>IF(SUMPRODUCT(($A$2:$A21=A21)*($E$2:$E21=E21)*($G$2:$G21=G21))&gt;1,0,1)</f>
        <v>1</v>
      </c>
    </row>
    <row r="22" spans="1:12" s="29" customFormat="1" ht="15" customHeight="1" x14ac:dyDescent="0.25">
      <c r="A22" s="36" t="s">
        <v>64</v>
      </c>
      <c r="B22" s="88" t="s">
        <v>67</v>
      </c>
      <c r="C22" s="118" t="s">
        <v>74</v>
      </c>
      <c r="D22" s="119" t="s">
        <v>93</v>
      </c>
      <c r="E22" s="118" t="s">
        <v>110</v>
      </c>
      <c r="F22" s="114" t="s">
        <v>85</v>
      </c>
      <c r="G22" s="116" t="s">
        <v>36</v>
      </c>
      <c r="H22" s="116"/>
      <c r="I22" s="86"/>
      <c r="J22" s="115"/>
      <c r="K22" s="92">
        <f>IF(SUMPRODUCT(($A$2:$A22=A22)*($C$2:$C22=C22))&gt;1,0,1)</f>
        <v>0</v>
      </c>
      <c r="L22" s="93">
        <f>IF(SUMPRODUCT(($A$2:$A22=A22)*($E$2:$E22=E22)*($G$2:$G22=G22))&gt;1,0,1)</f>
        <v>1</v>
      </c>
    </row>
    <row r="23" spans="1:12" s="29" customFormat="1" ht="15" customHeight="1" x14ac:dyDescent="0.25">
      <c r="A23" s="36" t="s">
        <v>64</v>
      </c>
      <c r="B23" s="88" t="s">
        <v>67</v>
      </c>
      <c r="C23" s="36" t="s">
        <v>96</v>
      </c>
      <c r="D23" s="88" t="s">
        <v>94</v>
      </c>
      <c r="E23" s="119" t="s">
        <v>113</v>
      </c>
      <c r="F23" s="114" t="s">
        <v>86</v>
      </c>
      <c r="G23" s="116" t="s">
        <v>36</v>
      </c>
      <c r="H23" s="116"/>
      <c r="I23" s="116"/>
      <c r="J23" s="115"/>
      <c r="K23" s="92">
        <f>IF(SUMPRODUCT(($A$2:$A23=A23)*($C$2:$C23=C23))&gt;1,0,1)</f>
        <v>1</v>
      </c>
      <c r="L23" s="93">
        <f>IF(SUMPRODUCT(($A$2:$A23=A23)*($E$2:$E23=E23)*($G$2:$G23=G23))&gt;1,0,1)</f>
        <v>1</v>
      </c>
    </row>
  </sheetData>
  <dataValidations count="2">
    <dataValidation type="list" allowBlank="1" showInputMessage="1" showErrorMessage="1" sqref="G2:G1048576">
      <formula1>Site_Type_List</formula1>
    </dataValidation>
    <dataValidation type="list" allowBlank="1" showInputMessage="1" showErrorMessage="1" sqref="H2:H1048576">
      <formula1>referral_List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>
      <selection activeCell="F3" sqref="F3"/>
    </sheetView>
  </sheetViews>
  <sheetFormatPr defaultRowHeight="15" x14ac:dyDescent="0.25"/>
  <cols>
    <col min="1" max="1" width="14" customWidth="1"/>
    <col min="2" max="2" width="30.5703125" bestFit="1" customWidth="1"/>
    <col min="3" max="4" width="5.28515625" customWidth="1"/>
    <col min="5" max="5" width="27.7109375" customWidth="1"/>
    <col min="6" max="6" width="30.7109375" bestFit="1" customWidth="1"/>
  </cols>
  <sheetData>
    <row r="3" spans="1:6" x14ac:dyDescent="0.25">
      <c r="A3" s="3" t="s">
        <v>42</v>
      </c>
      <c r="B3" t="s">
        <v>55</v>
      </c>
      <c r="E3" s="3" t="s">
        <v>42</v>
      </c>
      <c r="F3" t="s">
        <v>117</v>
      </c>
    </row>
    <row r="4" spans="1:6" x14ac:dyDescent="0.25">
      <c r="A4" s="2" t="s">
        <v>62</v>
      </c>
      <c r="B4" s="5">
        <v>5</v>
      </c>
      <c r="E4" s="2" t="s">
        <v>62</v>
      </c>
      <c r="F4" s="5">
        <v>7</v>
      </c>
    </row>
    <row r="5" spans="1:6" x14ac:dyDescent="0.25">
      <c r="A5" s="4" t="s">
        <v>70</v>
      </c>
      <c r="B5" s="5">
        <v>1</v>
      </c>
      <c r="E5" s="4" t="s">
        <v>32</v>
      </c>
      <c r="F5" s="5">
        <v>1</v>
      </c>
    </row>
    <row r="6" spans="1:6" x14ac:dyDescent="0.25">
      <c r="A6" s="4" t="s">
        <v>71</v>
      </c>
      <c r="B6" s="5">
        <v>1</v>
      </c>
      <c r="E6" s="4" t="s">
        <v>31</v>
      </c>
      <c r="F6" s="5"/>
    </row>
    <row r="7" spans="1:6" x14ac:dyDescent="0.25">
      <c r="A7" s="4" t="s">
        <v>72</v>
      </c>
      <c r="B7" s="5">
        <v>1</v>
      </c>
      <c r="E7" s="4" t="s">
        <v>33</v>
      </c>
      <c r="F7" s="5"/>
    </row>
    <row r="8" spans="1:6" x14ac:dyDescent="0.25">
      <c r="A8" s="4" t="s">
        <v>73</v>
      </c>
      <c r="B8" s="5">
        <v>1</v>
      </c>
      <c r="E8" s="4" t="s">
        <v>36</v>
      </c>
      <c r="F8" s="5"/>
    </row>
    <row r="9" spans="1:6" x14ac:dyDescent="0.25">
      <c r="A9" s="4" t="s">
        <v>69</v>
      </c>
      <c r="B9" s="5">
        <v>1</v>
      </c>
      <c r="E9" s="4" t="s">
        <v>53</v>
      </c>
      <c r="F9" s="5">
        <v>4</v>
      </c>
    </row>
    <row r="10" spans="1:6" x14ac:dyDescent="0.25">
      <c r="A10" s="4" t="s">
        <v>122</v>
      </c>
      <c r="B10" s="5"/>
      <c r="E10" s="4" t="s">
        <v>35</v>
      </c>
      <c r="F10" s="5">
        <v>2</v>
      </c>
    </row>
    <row r="11" spans="1:6" x14ac:dyDescent="0.25">
      <c r="A11" s="2" t="s">
        <v>63</v>
      </c>
      <c r="B11" s="5">
        <v>1</v>
      </c>
      <c r="E11" s="2" t="s">
        <v>63</v>
      </c>
      <c r="F11" s="5">
        <v>3</v>
      </c>
    </row>
    <row r="12" spans="1:6" x14ac:dyDescent="0.25">
      <c r="A12" s="4" t="s">
        <v>74</v>
      </c>
      <c r="B12" s="5">
        <v>1</v>
      </c>
      <c r="E12" s="4" t="s">
        <v>32</v>
      </c>
      <c r="F12" s="5"/>
    </row>
    <row r="13" spans="1:6" x14ac:dyDescent="0.25">
      <c r="A13" s="2" t="s">
        <v>57</v>
      </c>
      <c r="B13" s="5">
        <v>2</v>
      </c>
      <c r="E13" s="4" t="s">
        <v>31</v>
      </c>
      <c r="F13" s="5"/>
    </row>
    <row r="14" spans="1:6" x14ac:dyDescent="0.25">
      <c r="A14" s="4" t="s">
        <v>58</v>
      </c>
      <c r="B14" s="5">
        <v>1</v>
      </c>
      <c r="E14" s="4" t="s">
        <v>33</v>
      </c>
      <c r="F14" s="5"/>
    </row>
    <row r="15" spans="1:6" x14ac:dyDescent="0.25">
      <c r="A15" s="4" t="s">
        <v>68</v>
      </c>
      <c r="B15" s="5">
        <v>1</v>
      </c>
      <c r="E15" s="4" t="s">
        <v>36</v>
      </c>
      <c r="F15" s="5">
        <v>3</v>
      </c>
    </row>
    <row r="16" spans="1:6" x14ac:dyDescent="0.25">
      <c r="A16" s="2" t="s">
        <v>64</v>
      </c>
      <c r="B16" s="5">
        <v>2</v>
      </c>
      <c r="E16" s="4" t="s">
        <v>53</v>
      </c>
      <c r="F16" s="5"/>
    </row>
    <row r="17" spans="1:6" x14ac:dyDescent="0.25">
      <c r="A17" s="4" t="s">
        <v>74</v>
      </c>
      <c r="B17" s="5">
        <v>1</v>
      </c>
      <c r="E17" s="4" t="s">
        <v>35</v>
      </c>
      <c r="F17" s="5"/>
    </row>
    <row r="18" spans="1:6" x14ac:dyDescent="0.25">
      <c r="A18" s="4" t="s">
        <v>96</v>
      </c>
      <c r="B18" s="5">
        <v>1</v>
      </c>
      <c r="E18" s="2" t="s">
        <v>57</v>
      </c>
      <c r="F18" s="5">
        <v>7</v>
      </c>
    </row>
    <row r="19" spans="1:6" x14ac:dyDescent="0.25">
      <c r="E19" s="4" t="s">
        <v>32</v>
      </c>
      <c r="F19" s="5"/>
    </row>
    <row r="20" spans="1:6" x14ac:dyDescent="0.25">
      <c r="E20" s="4" t="s">
        <v>31</v>
      </c>
      <c r="F20" s="5">
        <v>2</v>
      </c>
    </row>
    <row r="21" spans="1:6" x14ac:dyDescent="0.25">
      <c r="E21" s="4" t="s">
        <v>33</v>
      </c>
      <c r="F21" s="5">
        <v>2</v>
      </c>
    </row>
    <row r="22" spans="1:6" x14ac:dyDescent="0.25">
      <c r="E22" s="4" t="s">
        <v>36</v>
      </c>
      <c r="F22" s="5">
        <v>2</v>
      </c>
    </row>
    <row r="23" spans="1:6" x14ac:dyDescent="0.25">
      <c r="E23" s="4" t="s">
        <v>53</v>
      </c>
      <c r="F23" s="5">
        <v>1</v>
      </c>
    </row>
    <row r="24" spans="1:6" x14ac:dyDescent="0.25">
      <c r="E24" s="4" t="s">
        <v>35</v>
      </c>
      <c r="F24" s="5"/>
    </row>
    <row r="25" spans="1:6" x14ac:dyDescent="0.25">
      <c r="E25" s="2" t="s">
        <v>64</v>
      </c>
      <c r="F25" s="5">
        <v>4</v>
      </c>
    </row>
    <row r="26" spans="1:6" x14ac:dyDescent="0.25">
      <c r="E26" s="4" t="s">
        <v>32</v>
      </c>
      <c r="F26" s="5"/>
    </row>
    <row r="27" spans="1:6" x14ac:dyDescent="0.25">
      <c r="E27" s="4" t="s">
        <v>31</v>
      </c>
      <c r="F27" s="5"/>
    </row>
    <row r="28" spans="1:6" x14ac:dyDescent="0.25">
      <c r="E28" s="4" t="s">
        <v>33</v>
      </c>
      <c r="F28" s="5"/>
    </row>
    <row r="29" spans="1:6" x14ac:dyDescent="0.25">
      <c r="E29" s="4" t="s">
        <v>36</v>
      </c>
      <c r="F29" s="5">
        <v>4</v>
      </c>
    </row>
    <row r="30" spans="1:6" x14ac:dyDescent="0.25">
      <c r="E30" s="4" t="s">
        <v>53</v>
      </c>
      <c r="F30" s="5"/>
    </row>
    <row r="31" spans="1:6" x14ac:dyDescent="0.25">
      <c r="E31" s="4" t="s">
        <v>35</v>
      </c>
      <c r="F31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0"/>
  <sheetViews>
    <sheetView showGridLines="0" showRowColHeaders="0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35" sqref="K35"/>
    </sheetView>
  </sheetViews>
  <sheetFormatPr defaultRowHeight="15" x14ac:dyDescent="0.25"/>
  <cols>
    <col min="1" max="1" width="21.28515625" customWidth="1"/>
    <col min="2" max="8" width="14.28515625" customWidth="1"/>
    <col min="9" max="9" width="1.85546875" customWidth="1"/>
    <col min="10" max="14" width="14.28515625" customWidth="1"/>
    <col min="15" max="15" width="1.85546875" customWidth="1"/>
    <col min="16" max="16" width="14.28515625" customWidth="1"/>
    <col min="17" max="22" width="11.5703125" customWidth="1"/>
  </cols>
  <sheetData>
    <row r="1" spans="1:22" ht="21" x14ac:dyDescent="0.35">
      <c r="A1" s="7" t="s">
        <v>56</v>
      </c>
    </row>
    <row r="2" spans="1:22" x14ac:dyDescent="0.25">
      <c r="A2" s="133"/>
      <c r="B2" s="139" t="s">
        <v>48</v>
      </c>
      <c r="C2" s="140"/>
      <c r="D2" s="140"/>
      <c r="E2" s="140"/>
      <c r="F2" s="140"/>
      <c r="G2" s="140"/>
      <c r="H2" s="141"/>
      <c r="J2" s="124" t="s">
        <v>49</v>
      </c>
      <c r="K2" s="125"/>
      <c r="L2" s="125"/>
      <c r="M2" s="125"/>
      <c r="N2" s="126"/>
      <c r="P2" s="130" t="s">
        <v>50</v>
      </c>
      <c r="Q2" s="131"/>
      <c r="R2" s="131"/>
      <c r="S2" s="131"/>
      <c r="T2" s="131"/>
      <c r="U2" s="131"/>
      <c r="V2" s="132"/>
    </row>
    <row r="3" spans="1:22" ht="15" customHeight="1" x14ac:dyDescent="0.25">
      <c r="A3" s="134"/>
      <c r="B3" s="136" t="s">
        <v>51</v>
      </c>
      <c r="C3" s="142" t="s">
        <v>0</v>
      </c>
      <c r="D3" s="143"/>
      <c r="E3" s="143"/>
      <c r="F3" s="143"/>
      <c r="G3" s="143"/>
      <c r="H3" s="144"/>
      <c r="J3" s="136" t="s">
        <v>51</v>
      </c>
      <c r="K3" s="145" t="s">
        <v>0</v>
      </c>
      <c r="L3" s="146"/>
      <c r="M3" s="146"/>
      <c r="N3" s="147"/>
      <c r="P3" s="137" t="s">
        <v>51</v>
      </c>
      <c r="Q3" s="127" t="s">
        <v>0</v>
      </c>
      <c r="R3" s="128"/>
      <c r="S3" s="128"/>
      <c r="T3" s="128"/>
      <c r="U3" s="128"/>
      <c r="V3" s="129"/>
    </row>
    <row r="4" spans="1:22" ht="45" x14ac:dyDescent="0.25">
      <c r="A4" s="135"/>
      <c r="B4" s="137"/>
      <c r="C4" s="39" t="s">
        <v>53</v>
      </c>
      <c r="D4" s="39" t="s">
        <v>32</v>
      </c>
      <c r="E4" s="39" t="s">
        <v>52</v>
      </c>
      <c r="F4" s="39" t="s">
        <v>36</v>
      </c>
      <c r="G4" s="39" t="s">
        <v>31</v>
      </c>
      <c r="H4" s="39" t="s">
        <v>33</v>
      </c>
      <c r="J4" s="137"/>
      <c r="K4" s="38" t="s">
        <v>120</v>
      </c>
      <c r="L4" s="38" t="s">
        <v>43</v>
      </c>
      <c r="M4" s="38" t="s">
        <v>44</v>
      </c>
      <c r="N4" s="38" t="s">
        <v>36</v>
      </c>
      <c r="P4" s="138"/>
      <c r="Q4" s="37" t="s">
        <v>53</v>
      </c>
      <c r="R4" s="26" t="s">
        <v>32</v>
      </c>
      <c r="S4" s="26" t="s">
        <v>36</v>
      </c>
      <c r="T4" s="26" t="s">
        <v>31</v>
      </c>
      <c r="U4" s="26" t="s">
        <v>33</v>
      </c>
      <c r="V4" s="32" t="s">
        <v>35</v>
      </c>
    </row>
    <row r="5" spans="1:22" x14ac:dyDescent="0.25">
      <c r="A5" s="42" t="s">
        <v>4</v>
      </c>
      <c r="B5" s="43"/>
      <c r="C5" s="44"/>
      <c r="D5" s="44"/>
      <c r="E5" s="44"/>
      <c r="F5" s="44"/>
      <c r="G5" s="44"/>
      <c r="H5" s="45"/>
      <c r="J5" s="101"/>
      <c r="K5" s="47"/>
      <c r="L5" s="46"/>
      <c r="M5" s="46"/>
      <c r="N5" s="48"/>
      <c r="P5" s="101"/>
      <c r="Q5" s="47"/>
      <c r="R5" s="47"/>
      <c r="S5" s="47"/>
      <c r="T5" s="47"/>
      <c r="U5" s="47"/>
      <c r="V5" s="48"/>
    </row>
    <row r="6" spans="1:22" x14ac:dyDescent="0.25">
      <c r="A6" s="95" t="s">
        <v>57</v>
      </c>
      <c r="B6" s="33">
        <f>GETPIVOTDATA("Unique count (Providers)",'Antenatal Pivot'!$A$3,"CCG Name",A6)</f>
        <v>1</v>
      </c>
      <c r="C6" s="98">
        <f>IF(GETPIVOTDATA("Unique count (site types)",'Antenatal Pivot'!$E$3,"CCG Name",$A6,"Site Type",C$4)="","-",GETPIVOTDATA("Unique count (site types)",'Antenatal Pivot'!$E$3,"CCG Name",$A6,"Site Type",C$4))</f>
        <v>3</v>
      </c>
      <c r="D6" s="98" t="str">
        <f>IF(GETPIVOTDATA("Unique count (site types)",'Antenatal Pivot'!$E$3,"CCG Name",$A6,"Site Type",D$4)="","-",GETPIVOTDATA("Unique count (site types)",'Antenatal Pivot'!$E$3,"CCG Name",$A6,"Site Type",D$4))</f>
        <v>-</v>
      </c>
      <c r="E6" s="16" t="str">
        <f>IF(GETPIVOTDATA("Unique count (site types)",'Antenatal Pivot'!$E$3,"CCG Name",$A6,"Site Type",E$4)="","-",GETPIVOTDATA("Unique count (site types)",'Antenatal Pivot'!$E$3,"CCG Name",$A6,"Site Type",E$4))</f>
        <v>-</v>
      </c>
      <c r="F6" s="98">
        <f>IF(GETPIVOTDATA("Unique count (site types)",'Antenatal Pivot'!$E$3,"CCG Name",$A6,"Site Type",F$4)="","-",IF(GETPIVOTDATA("Unique count (site types)",'Antenatal Pivot'!$E$3,"CCG Name",$A6,"Site Type",F$4)&gt;1,1,GETPIVOTDATA("Unique count (site types)",'Antenatal Pivot'!$E$3,"CCG Name",$A6,"Site Type",F$4)))</f>
        <v>1</v>
      </c>
      <c r="G6" s="13">
        <f>IF(GETPIVOTDATA("Unique count (site types)",'Antenatal Pivot'!$E$3,"CCG Name",$A6,"Site Type",G$4)="","-",GETPIVOTDATA("Unique count (site types)",'Antenatal Pivot'!$E$3,"CCG Name",$A6,"Site Type",G$4))</f>
        <v>1</v>
      </c>
      <c r="H6" s="98">
        <f>IF(GETPIVOTDATA("Unique count (site types)",'Antenatal Pivot'!$E$3,"CCG Name",$A6,"Site Type",H$4)="","-",GETPIVOTDATA("Unique count (site types)",'Antenatal Pivot'!$E$3,"CCG Name",$A6,"Site Type",H$4))</f>
        <v>1</v>
      </c>
      <c r="J6" s="33">
        <f>GETPIVOTDATA("Unique count (Providers)",'Intrapartum Pivot'!$I$3,"CCG Name",A6)</f>
        <v>2</v>
      </c>
      <c r="K6" s="102">
        <f>IF(GETPIVOTDATA("Site Type",'Intrapartum Pivot'!$A$3,"CCG Name",$A6,"Site Type",K$4)="","-",GETPIVOTDATA("Site Type",'Intrapartum Pivot'!$A$3,"CCG Name",$A6,"Site Type",K$4))</f>
        <v>3</v>
      </c>
      <c r="L6" s="102" t="str">
        <f>IF(GETPIVOTDATA("Site Type",'Intrapartum Pivot'!$A$3,"CCG Name",$A6,"Site Type",L$4)="","-",GETPIVOTDATA("Site Type",'Intrapartum Pivot'!$A$3,"CCG Name",$A6,"Site Type",L$4))</f>
        <v>-</v>
      </c>
      <c r="M6" s="102">
        <f>IF(GETPIVOTDATA("Site Type",'Intrapartum Pivot'!$A$3,"CCG Name",$A6,"Site Type",M$4)="","-",GETPIVOTDATA("Site Type",'Intrapartum Pivot'!$A$3,"CCG Name",$A6,"Site Type",M$4))</f>
        <v>1</v>
      </c>
      <c r="N6" s="102">
        <f>IF(GETPIVOTDATA("Site Type",'Intrapartum Pivot'!$A$3,"CCG Name",$A6,"Site Type",N$4)="","-",IF(GETPIVOTDATA("Site Type",'Intrapartum Pivot'!$A$3,"CCG Name",$A6,"Site Type",N$4)&gt;1,1,GETPIVOTDATA("Site Type",'Intrapartum Pivot'!$A$3,"CCG Name",$A6,"Site Type",N$4)))</f>
        <v>1</v>
      </c>
      <c r="P6" s="33">
        <f>GETPIVOTDATA("Unique count (Providers)",'Postnatal Pivot'!$A$3,"CCG Name",A6)</f>
        <v>2</v>
      </c>
      <c r="Q6" s="102">
        <f>IF(GETPIVOTDATA("Unique count (site types)",'Postnatal Pivot'!$E$3,"CCG Name",$A6,"Site Type",Q$4)="","-",GETPIVOTDATA("Unique count (site types)",'Postnatal Pivot'!$E$3,"CCG Name",$A6,"Site Type",Q$4))</f>
        <v>1</v>
      </c>
      <c r="R6" s="19" t="str">
        <f>IF(GETPIVOTDATA("Unique count (site types)",'Postnatal Pivot'!$E$3,"CCG Name",$A6,"Site Type",R$4)="","-",GETPIVOTDATA("Unique count (site types)",'Postnatal Pivot'!$E$3,"CCG Name",$A6,"Site Type",R$4))</f>
        <v>-</v>
      </c>
      <c r="S6" s="102">
        <f>IF(GETPIVOTDATA("Unique count (site types)",'Postnatal Pivot'!$E$3,"CCG Name",$A6,"Site Type",S$4)="","-",IF(GETPIVOTDATA("Unique count (site types)",'Postnatal Pivot'!$E$3,"CCG Name",$A6,"Site Type",S$4)&gt;1,1,GETPIVOTDATA("Unique count (site types)",'Postnatal Pivot'!$E$3,"CCG Name",$A6,"Site Type",S$4)))</f>
        <v>1</v>
      </c>
      <c r="T6" s="9">
        <f>IF(GETPIVOTDATA("Unique count (site types)",'Postnatal Pivot'!$E$3,"CCG Name",$A6,"Site Type",T$4)="","-",GETPIVOTDATA("Unique count (site types)",'Postnatal Pivot'!$E$3,"CCG Name",$A6,"Site Type",T$4))</f>
        <v>2</v>
      </c>
      <c r="U6" s="102">
        <f>IF(GETPIVOTDATA("Unique count (site types)",'Postnatal Pivot'!$E$3,"CCG Name",$A6,"Site Type",U$4)="","-",GETPIVOTDATA("Unique count (site types)",'Postnatal Pivot'!$E$3,"CCG Name",$A6,"Site Type",U$4))</f>
        <v>2</v>
      </c>
      <c r="V6" s="102" t="str">
        <f>IF(GETPIVOTDATA("Unique count (site types)",'Postnatal Pivot'!$E$3,"CCG Name",$A6,"Site Type",V$4)="","-",GETPIVOTDATA("Unique count (site types)",'Postnatal Pivot'!$E$3,"CCG Name",$A6,"Site Type",V$4))</f>
        <v>-</v>
      </c>
    </row>
    <row r="7" spans="1:22" x14ac:dyDescent="0.25">
      <c r="A7" s="96" t="s">
        <v>62</v>
      </c>
      <c r="B7" s="34">
        <f>GETPIVOTDATA("Unique count (Providers)",'Antenatal Pivot'!$A$3,"CCG Name",A7)</f>
        <v>6</v>
      </c>
      <c r="C7" s="99">
        <f>IF(GETPIVOTDATA("Unique count (site types)",'Antenatal Pivot'!$E$3,"CCG Name",$A7,"Site Type",C$4)="","-",GETPIVOTDATA("Unique count (site types)",'Antenatal Pivot'!$E$3,"CCG Name",$A7,"Site Type",C$4))</f>
        <v>9</v>
      </c>
      <c r="D7" s="99" t="str">
        <f>IF(GETPIVOTDATA("Unique count (site types)",'Antenatal Pivot'!$E$3,"CCG Name",$A7,"Site Type",D$4)="","-",GETPIVOTDATA("Unique count (site types)",'Antenatal Pivot'!$E$3,"CCG Name",$A7,"Site Type",D$4))</f>
        <v>-</v>
      </c>
      <c r="E7" s="17">
        <f>IF(GETPIVOTDATA("Unique count (site types)",'Antenatal Pivot'!$E$3,"CCG Name",$A7,"Site Type",E$4)="","-",GETPIVOTDATA("Unique count (site types)",'Antenatal Pivot'!$E$3,"CCG Name",$A7,"Site Type",E$4))</f>
        <v>3</v>
      </c>
      <c r="F7" s="99">
        <f>IF(GETPIVOTDATA("Unique count (site types)",'Antenatal Pivot'!$E$3,"CCG Name",$A7,"Site Type",F$4)="","-",IF(GETPIVOTDATA("Unique count (site types)",'Antenatal Pivot'!$E$3,"CCG Name",$A7,"Site Type",F$4)&gt;1,1,GETPIVOTDATA("Unique count (site types)",'Antenatal Pivot'!$E$3,"CCG Name",$A7,"Site Type",F$4)))</f>
        <v>1</v>
      </c>
      <c r="G7" s="14" t="str">
        <f>IF(GETPIVOTDATA("Unique count (site types)",'Antenatal Pivot'!$E$3,"CCG Name",$A7,"Site Type",G$4)="","-",GETPIVOTDATA("Unique count (site types)",'Antenatal Pivot'!$E$3,"CCG Name",$A7,"Site Type",G$4))</f>
        <v>-</v>
      </c>
      <c r="H7" s="99" t="str">
        <f>IF(GETPIVOTDATA("Unique count (site types)",'Antenatal Pivot'!$E$3,"CCG Name",$A7,"Site Type",H$4)="","-",GETPIVOTDATA("Unique count (site types)",'Antenatal Pivot'!$E$3,"CCG Name",$A7,"Site Type",H$4))</f>
        <v>-</v>
      </c>
      <c r="J7" s="34">
        <f>GETPIVOTDATA("Unique count (Providers)",'Intrapartum Pivot'!$I$3,"CCG Name",A7)</f>
        <v>6</v>
      </c>
      <c r="K7" s="103">
        <f>IF(GETPIVOTDATA("Site Type",'Intrapartum Pivot'!$A$3,"CCG Name",$A7,"Site Type",K$4)="","-",GETPIVOTDATA("Site Type",'Intrapartum Pivot'!$A$3,"CCG Name",$A7,"Site Type",K$4))</f>
        <v>5</v>
      </c>
      <c r="L7" s="103">
        <f>IF(GETPIVOTDATA("Site Type",'Intrapartum Pivot'!$A$3,"CCG Name",$A7,"Site Type",L$4)="","-",GETPIVOTDATA("Site Type",'Intrapartum Pivot'!$A$3,"CCG Name",$A7,"Site Type",L$4))</f>
        <v>2</v>
      </c>
      <c r="M7" s="103">
        <f>IF(GETPIVOTDATA("Site Type",'Intrapartum Pivot'!$A$3,"CCG Name",$A7,"Site Type",M$4)="","-",GETPIVOTDATA("Site Type",'Intrapartum Pivot'!$A$3,"CCG Name",$A7,"Site Type",M$4))</f>
        <v>3</v>
      </c>
      <c r="N7" s="103">
        <f>IF(GETPIVOTDATA("Site Type",'Intrapartum Pivot'!$A$3,"CCG Name",$A7,"Site Type",N$4)="","-",IF(GETPIVOTDATA("Site Type",'Intrapartum Pivot'!$A$3,"CCG Name",$A7,"Site Type",N$4)&gt;1,1,GETPIVOTDATA("Site Type",'Intrapartum Pivot'!$A$3,"CCG Name",$A7,"Site Type",N$4)))</f>
        <v>1</v>
      </c>
      <c r="P7" s="34">
        <f>GETPIVOTDATA("Unique count (Providers)",'Postnatal Pivot'!$A$3,"CCG Name",A7)</f>
        <v>5</v>
      </c>
      <c r="Q7" s="103">
        <f>IF(GETPIVOTDATA("Unique count (site types)",'Postnatal Pivot'!$E$3,"CCG Name",$A7,"Site Type",Q$4)="","-",GETPIVOTDATA("Unique count (site types)",'Postnatal Pivot'!$E$3,"CCG Name",$A7,"Site Type",Q$4))</f>
        <v>4</v>
      </c>
      <c r="R7" s="21">
        <f>IF(GETPIVOTDATA("Unique count (site types)",'Postnatal Pivot'!$E$3,"CCG Name",$A7,"Site Type",R$4)="","-",GETPIVOTDATA("Unique count (site types)",'Postnatal Pivot'!$E$3,"CCG Name",$A7,"Site Type",R$4))</f>
        <v>1</v>
      </c>
      <c r="S7" s="103" t="str">
        <f>IF(GETPIVOTDATA("Unique count (site types)",'Postnatal Pivot'!$E$3,"CCG Name",$A7,"Site Type",S$4)="","-",IF(GETPIVOTDATA("Unique count (site types)",'Postnatal Pivot'!$E$3,"CCG Name",$A7,"Site Type",S$4)&gt;1,1,GETPIVOTDATA("Unique count (site types)",'Postnatal Pivot'!$E$3,"CCG Name",$A7,"Site Type",S$4)))</f>
        <v>-</v>
      </c>
      <c r="T7" s="8" t="str">
        <f>IF(GETPIVOTDATA("Unique count (site types)",'Postnatal Pivot'!$E$3,"CCG Name",$A7,"Site Type",T$4)="","-",GETPIVOTDATA("Unique count (site types)",'Postnatal Pivot'!$E$3,"CCG Name",$A7,"Site Type",T$4))</f>
        <v>-</v>
      </c>
      <c r="U7" s="103" t="str">
        <f>IF(GETPIVOTDATA("Unique count (site types)",'Postnatal Pivot'!$E$3,"CCG Name",$A7,"Site Type",U$4)="","-",GETPIVOTDATA("Unique count (site types)",'Postnatal Pivot'!$E$3,"CCG Name",$A7,"Site Type",U$4))</f>
        <v>-</v>
      </c>
      <c r="V7" s="103">
        <f>IF(GETPIVOTDATA("Unique count (site types)",'Postnatal Pivot'!$E$3,"CCG Name",$A7,"Site Type",V$4)="","-",GETPIVOTDATA("Unique count (site types)",'Postnatal Pivot'!$E$3,"CCG Name",$A7,"Site Type",V$4))</f>
        <v>2</v>
      </c>
    </row>
    <row r="8" spans="1:22" x14ac:dyDescent="0.25">
      <c r="A8" s="96" t="s">
        <v>63</v>
      </c>
      <c r="B8" s="34">
        <f>GETPIVOTDATA("Unique count (Providers)",'Antenatal Pivot'!$A$3,"CCG Name",A8)</f>
        <v>1</v>
      </c>
      <c r="C8" s="99" t="str">
        <f>IF(GETPIVOTDATA("Unique count (site types)",'Antenatal Pivot'!$E$3,"CCG Name",$A8,"Site Type",C$4)="","-",GETPIVOTDATA("Unique count (site types)",'Antenatal Pivot'!$E$3,"CCG Name",$A8,"Site Type",C$4))</f>
        <v>-</v>
      </c>
      <c r="D8" s="99">
        <f>IF(GETPIVOTDATA("Unique count (site types)",'Antenatal Pivot'!$E$3,"CCG Name",$A8,"Site Type",D$4)="","-",GETPIVOTDATA("Unique count (site types)",'Antenatal Pivot'!$E$3,"CCG Name",$A8,"Site Type",D$4))</f>
        <v>3</v>
      </c>
      <c r="E8" s="17" t="str">
        <f>IF(GETPIVOTDATA("Unique count (site types)",'Antenatal Pivot'!$E$3,"CCG Name",$A8,"Site Type",E$4)="","-",GETPIVOTDATA("Unique count (site types)",'Antenatal Pivot'!$E$3,"CCG Name",$A8,"Site Type",E$4))</f>
        <v>-</v>
      </c>
      <c r="F8" s="99">
        <f>IF(GETPIVOTDATA("Unique count (site types)",'Antenatal Pivot'!$E$3,"CCG Name",$A8,"Site Type",F$4)="","-",IF(GETPIVOTDATA("Unique count (site types)",'Antenatal Pivot'!$E$3,"CCG Name",$A8,"Site Type",F$4)&gt;1,1,GETPIVOTDATA("Unique count (site types)",'Antenatal Pivot'!$E$3,"CCG Name",$A8,"Site Type",F$4)))</f>
        <v>1</v>
      </c>
      <c r="G8" s="14">
        <f>IF(GETPIVOTDATA("Unique count (site types)",'Antenatal Pivot'!$E$3,"CCG Name",$A8,"Site Type",G$4)="","-",GETPIVOTDATA("Unique count (site types)",'Antenatal Pivot'!$E$3,"CCG Name",$A8,"Site Type",G$4))</f>
        <v>3</v>
      </c>
      <c r="H8" s="99">
        <f>IF(GETPIVOTDATA("Unique count (site types)",'Antenatal Pivot'!$E$3,"CCG Name",$A8,"Site Type",H$4)="","-",GETPIVOTDATA("Unique count (site types)",'Antenatal Pivot'!$E$3,"CCG Name",$A8,"Site Type",H$4))</f>
        <v>3</v>
      </c>
      <c r="J8" s="34">
        <f>GETPIVOTDATA("Unique count (Providers)",'Intrapartum Pivot'!$I$3,"CCG Name",A8)</f>
        <v>1</v>
      </c>
      <c r="K8" s="103">
        <f>IF(GETPIVOTDATA("Site Type",'Intrapartum Pivot'!$A$3,"CCG Name",$A8,"Site Type",K$4)="","-",GETPIVOTDATA("Site Type",'Intrapartum Pivot'!$A$3,"CCG Name",$A8,"Site Type",K$4))</f>
        <v>1</v>
      </c>
      <c r="L8" s="103">
        <f>IF(GETPIVOTDATA("Site Type",'Intrapartum Pivot'!$A$3,"CCG Name",$A8,"Site Type",L$4)="","-",GETPIVOTDATA("Site Type",'Intrapartum Pivot'!$A$3,"CCG Name",$A8,"Site Type",L$4))</f>
        <v>2</v>
      </c>
      <c r="M8" s="103" t="str">
        <f>IF(GETPIVOTDATA("Site Type",'Intrapartum Pivot'!$A$3,"CCG Name",$A8,"Site Type",M$4)="","-",GETPIVOTDATA("Site Type",'Intrapartum Pivot'!$A$3,"CCG Name",$A8,"Site Type",M$4))</f>
        <v>-</v>
      </c>
      <c r="N8" s="103">
        <f>IF(GETPIVOTDATA("Site Type",'Intrapartum Pivot'!$A$3,"CCG Name",$A8,"Site Type",N$4)="","-",IF(GETPIVOTDATA("Site Type",'Intrapartum Pivot'!$A$3,"CCG Name",$A8,"Site Type",N$4)&gt;1,1,GETPIVOTDATA("Site Type",'Intrapartum Pivot'!$A$3,"CCG Name",$A8,"Site Type",N$4)))</f>
        <v>1</v>
      </c>
      <c r="P8" s="34">
        <f>GETPIVOTDATA("Unique count (Providers)",'Postnatal Pivot'!$A$3,"CCG Name",A8)</f>
        <v>1</v>
      </c>
      <c r="Q8" s="103" t="str">
        <f>IF(GETPIVOTDATA("Unique count (site types)",'Postnatal Pivot'!$E$3,"CCG Name",$A8,"Site Type",Q$4)="","-",GETPIVOTDATA("Unique count (site types)",'Postnatal Pivot'!$E$3,"CCG Name",$A8,"Site Type",Q$4))</f>
        <v>-</v>
      </c>
      <c r="R8" s="21" t="str">
        <f>IF(GETPIVOTDATA("Unique count (site types)",'Postnatal Pivot'!$E$3,"CCG Name",$A8,"Site Type",R$4)="","-",GETPIVOTDATA("Unique count (site types)",'Postnatal Pivot'!$E$3,"CCG Name",$A8,"Site Type",R$4))</f>
        <v>-</v>
      </c>
      <c r="S8" s="103">
        <f>IF(GETPIVOTDATA("Unique count (site types)",'Postnatal Pivot'!$E$3,"CCG Name",$A8,"Site Type",S$4)="","-",IF(GETPIVOTDATA("Unique count (site types)",'Postnatal Pivot'!$E$3,"CCG Name",$A8,"Site Type",S$4)&gt;1,1,GETPIVOTDATA("Unique count (site types)",'Postnatal Pivot'!$E$3,"CCG Name",$A8,"Site Type",S$4)))</f>
        <v>1</v>
      </c>
      <c r="T8" s="8" t="str">
        <f>IF(GETPIVOTDATA("Unique count (site types)",'Postnatal Pivot'!$E$3,"CCG Name",$A8,"Site Type",T$4)="","-",GETPIVOTDATA("Unique count (site types)",'Postnatal Pivot'!$E$3,"CCG Name",$A8,"Site Type",T$4))</f>
        <v>-</v>
      </c>
      <c r="U8" s="103" t="str">
        <f>IF(GETPIVOTDATA("Unique count (site types)",'Postnatal Pivot'!$E$3,"CCG Name",$A8,"Site Type",U$4)="","-",GETPIVOTDATA("Unique count (site types)",'Postnatal Pivot'!$E$3,"CCG Name",$A8,"Site Type",U$4))</f>
        <v>-</v>
      </c>
      <c r="V8" s="103" t="str">
        <f>IF(GETPIVOTDATA("Unique count (site types)",'Postnatal Pivot'!$E$3,"CCG Name",$A8,"Site Type",V$4)="","-",GETPIVOTDATA("Unique count (site types)",'Postnatal Pivot'!$E$3,"CCG Name",$A8,"Site Type",V$4))</f>
        <v>-</v>
      </c>
    </row>
    <row r="9" spans="1:22" s="41" customFormat="1" x14ac:dyDescent="0.25">
      <c r="A9" s="97" t="s">
        <v>64</v>
      </c>
      <c r="B9" s="35">
        <f>GETPIVOTDATA("Unique count (Providers)",'Antenatal Pivot'!$A$3,"CCG Name",A9)</f>
        <v>2</v>
      </c>
      <c r="C9" s="100" t="str">
        <f>IF(GETPIVOTDATA("Unique count (site types)",'Antenatal Pivot'!$E$3,"CCG Name",$A9,"Site Type",C$4)="","-",GETPIVOTDATA("Unique count (site types)",'Antenatal Pivot'!$E$3,"CCG Name",$A9,"Site Type",C$4))</f>
        <v>-</v>
      </c>
      <c r="D9" s="100">
        <f>IF(GETPIVOTDATA("Unique count (site types)",'Antenatal Pivot'!$E$3,"CCG Name",$A9,"Site Type",D$4)="","-",GETPIVOTDATA("Unique count (site types)",'Antenatal Pivot'!$E$3,"CCG Name",$A9,"Site Type",D$4))</f>
        <v>3</v>
      </c>
      <c r="E9" s="18" t="str">
        <f>IF(GETPIVOTDATA("Unique count (site types)",'Antenatal Pivot'!$E$3,"CCG Name",$A9,"Site Type",E$4)="","-",GETPIVOTDATA("Unique count (site types)",'Antenatal Pivot'!$E$3,"CCG Name",$A9,"Site Type",E$4))</f>
        <v>-</v>
      </c>
      <c r="F9" s="100">
        <f>IF(GETPIVOTDATA("Unique count (site types)",'Antenatal Pivot'!$E$3,"CCG Name",$A9,"Site Type",F$4)="","-",IF(GETPIVOTDATA("Unique count (site types)",'Antenatal Pivot'!$E$3,"CCG Name",$A9,"Site Type",F$4)&gt;1,1,GETPIVOTDATA("Unique count (site types)",'Antenatal Pivot'!$E$3,"CCG Name",$A9,"Site Type",F$4)))</f>
        <v>1</v>
      </c>
      <c r="G9" s="15">
        <f>IF(GETPIVOTDATA("Unique count (site types)",'Antenatal Pivot'!$E$3,"CCG Name",$A9,"Site Type",G$4)="","-",GETPIVOTDATA("Unique count (site types)",'Antenatal Pivot'!$E$3,"CCG Name",$A9,"Site Type",G$4))</f>
        <v>4</v>
      </c>
      <c r="H9" s="100">
        <f>IF(GETPIVOTDATA("Unique count (site types)",'Antenatal Pivot'!$E$3,"CCG Name",$A9,"Site Type",H$4)="","-",GETPIVOTDATA("Unique count (site types)",'Antenatal Pivot'!$E$3,"CCG Name",$A9,"Site Type",H$4))</f>
        <v>4</v>
      </c>
      <c r="J9" s="35">
        <f>GETPIVOTDATA("Unique count (Providers)",'Intrapartum Pivot'!$I$3,"CCG Name",A9)</f>
        <v>2</v>
      </c>
      <c r="K9" s="104">
        <f>IF(GETPIVOTDATA("Site Type",'Intrapartum Pivot'!$A$3,"CCG Name",$A9,"Site Type",K$4)="","-",GETPIVOTDATA("Site Type",'Intrapartum Pivot'!$A$3,"CCG Name",$A9,"Site Type",K$4))</f>
        <v>2</v>
      </c>
      <c r="L9" s="104">
        <f>IF(GETPIVOTDATA("Site Type",'Intrapartum Pivot'!$A$3,"CCG Name",$A9,"Site Type",L$4)="","-",GETPIVOTDATA("Site Type",'Intrapartum Pivot'!$A$3,"CCG Name",$A9,"Site Type",L$4))</f>
        <v>2</v>
      </c>
      <c r="M9" s="104" t="str">
        <f>IF(GETPIVOTDATA("Site Type",'Intrapartum Pivot'!$A$3,"CCG Name",$A9,"Site Type",M$4)="","-",GETPIVOTDATA("Site Type",'Intrapartum Pivot'!$A$3,"CCG Name",$A9,"Site Type",M$4))</f>
        <v>-</v>
      </c>
      <c r="N9" s="104">
        <f>IF(GETPIVOTDATA("Site Type",'Intrapartum Pivot'!$A$3,"CCG Name",$A9,"Site Type",N$4)="","-",IF(GETPIVOTDATA("Site Type",'Intrapartum Pivot'!$A$3,"CCG Name",$A9,"Site Type",N$4)&gt;1,1,GETPIVOTDATA("Site Type",'Intrapartum Pivot'!$A$3,"CCG Name",$A9,"Site Type",N$4)))</f>
        <v>1</v>
      </c>
      <c r="P9" s="35">
        <f>GETPIVOTDATA("Unique count (Providers)",'Postnatal Pivot'!$A$3,"CCG Name",A9)</f>
        <v>2</v>
      </c>
      <c r="Q9" s="104" t="str">
        <f>IF(GETPIVOTDATA("Unique count (site types)",'Postnatal Pivot'!$E$3,"CCG Name",$A9,"Site Type",Q$4)="","-",GETPIVOTDATA("Unique count (site types)",'Postnatal Pivot'!$E$3,"CCG Name",$A9,"Site Type",Q$4))</f>
        <v>-</v>
      </c>
      <c r="R9" s="20" t="str">
        <f>IF(GETPIVOTDATA("Unique count (site types)",'Postnatal Pivot'!$E$3,"CCG Name",$A9,"Site Type",R$4)="","-",GETPIVOTDATA("Unique count (site types)",'Postnatal Pivot'!$E$3,"CCG Name",$A9,"Site Type",R$4))</f>
        <v>-</v>
      </c>
      <c r="S9" s="104">
        <f>IF(GETPIVOTDATA("Unique count (site types)",'Postnatal Pivot'!$E$3,"CCG Name",$A9,"Site Type",S$4)="","-",IF(GETPIVOTDATA("Unique count (site types)",'Postnatal Pivot'!$E$3,"CCG Name",$A9,"Site Type",S$4)&gt;1,1,GETPIVOTDATA("Unique count (site types)",'Postnatal Pivot'!$E$3,"CCG Name",$A9,"Site Type",S$4)))</f>
        <v>1</v>
      </c>
      <c r="T9" s="10" t="str">
        <f>IF(GETPIVOTDATA("Unique count (site types)",'Postnatal Pivot'!$E$3,"CCG Name",$A9,"Site Type",T$4)="","-",GETPIVOTDATA("Unique count (site types)",'Postnatal Pivot'!$E$3,"CCG Name",$A9,"Site Type",T$4))</f>
        <v>-</v>
      </c>
      <c r="U9" s="104" t="str">
        <f>IF(GETPIVOTDATA("Unique count (site types)",'Postnatal Pivot'!$E$3,"CCG Name",$A9,"Site Type",U$4)="","-",GETPIVOTDATA("Unique count (site types)",'Postnatal Pivot'!$E$3,"CCG Name",$A9,"Site Type",U$4))</f>
        <v>-</v>
      </c>
      <c r="V9" s="104" t="str">
        <f>IF(GETPIVOTDATA("Unique count (site types)",'Postnatal Pivot'!$E$3,"CCG Name",$A9,"Site Type",V$4)="","-",GETPIVOTDATA("Unique count (site types)",'Postnatal Pivot'!$E$3,"CCG Name",$A9,"Site Type",V$4))</f>
        <v>-</v>
      </c>
    </row>
    <row r="10" spans="1:22" x14ac:dyDescent="0.25">
      <c r="I10" s="40"/>
      <c r="O10" s="40"/>
    </row>
  </sheetData>
  <mergeCells count="10">
    <mergeCell ref="J2:N2"/>
    <mergeCell ref="Q3:V3"/>
    <mergeCell ref="P2:V2"/>
    <mergeCell ref="A2:A4"/>
    <mergeCell ref="B3:B4"/>
    <mergeCell ref="J3:J4"/>
    <mergeCell ref="P3:P4"/>
    <mergeCell ref="B2:H2"/>
    <mergeCell ref="C3:H3"/>
    <mergeCell ref="K3:N3"/>
  </mergeCells>
  <conditionalFormatting sqref="B6:H9">
    <cfRule type="expression" dxfId="5" priority="51">
      <formula>#REF!="Error"</formula>
    </cfRule>
  </conditionalFormatting>
  <conditionalFormatting sqref="B6:B9">
    <cfRule type="expression" dxfId="4" priority="57">
      <formula>#REF!="Error"</formula>
    </cfRule>
  </conditionalFormatting>
  <conditionalFormatting sqref="J6:N9">
    <cfRule type="expression" dxfId="3" priority="58">
      <formula>#REF!="Error"</formula>
    </cfRule>
  </conditionalFormatting>
  <conditionalFormatting sqref="J6:J9">
    <cfRule type="expression" dxfId="2" priority="64">
      <formula>#REF!="Error"</formula>
    </cfRule>
  </conditionalFormatting>
  <conditionalFormatting sqref="P6:V9">
    <cfRule type="expression" dxfId="1" priority="65">
      <formula>#REF!="Error"</formula>
    </cfRule>
  </conditionalFormatting>
  <conditionalFormatting sqref="P6:P9">
    <cfRule type="expression" dxfId="0" priority="71">
      <formula>#REF!="Error"</formula>
    </cfRule>
  </conditionalFormatting>
  <pageMargins left="0.7" right="0.7" top="0.75" bottom="0.75" header="0.3" footer="0.3"/>
  <pageSetup paperSize="9" orientation="portrait" r:id="rId1"/>
  <ignoredErrors>
    <ignoredError sqref="F6:F9 S6:S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13" sqref="D13"/>
    </sheetView>
  </sheetViews>
  <sheetFormatPr defaultRowHeight="15" x14ac:dyDescent="0.25"/>
  <cols>
    <col min="1" max="2" width="22.42578125" bestFit="1" customWidth="1"/>
    <col min="4" max="4" width="41.5703125" bestFit="1" customWidth="1"/>
    <col min="5" max="5" width="24" bestFit="1" customWidth="1"/>
    <col min="6" max="6" width="11.85546875" bestFit="1" customWidth="1"/>
  </cols>
  <sheetData>
    <row r="1" spans="1:8" x14ac:dyDescent="0.25">
      <c r="A1" t="s">
        <v>10</v>
      </c>
      <c r="B1" t="s">
        <v>16</v>
      </c>
      <c r="C1" t="s">
        <v>23</v>
      </c>
      <c r="D1" t="s">
        <v>30</v>
      </c>
      <c r="E1" t="s">
        <v>26</v>
      </c>
      <c r="F1" t="s">
        <v>37</v>
      </c>
      <c r="G1" t="s">
        <v>30</v>
      </c>
      <c r="H1" t="s">
        <v>46</v>
      </c>
    </row>
    <row r="2" spans="1:8" x14ac:dyDescent="0.25">
      <c r="A2" t="s">
        <v>13</v>
      </c>
      <c r="B2" t="s">
        <v>17</v>
      </c>
      <c r="C2" t="s">
        <v>24</v>
      </c>
      <c r="D2" t="s">
        <v>27</v>
      </c>
      <c r="E2" t="s">
        <v>53</v>
      </c>
      <c r="F2" t="s">
        <v>38</v>
      </c>
      <c r="G2" t="s">
        <v>43</v>
      </c>
      <c r="H2" t="s">
        <v>38</v>
      </c>
    </row>
    <row r="3" spans="1:8" x14ac:dyDescent="0.25">
      <c r="A3" t="s">
        <v>11</v>
      </c>
      <c r="B3" t="s">
        <v>18</v>
      </c>
      <c r="C3" t="s">
        <v>25</v>
      </c>
      <c r="D3" t="s">
        <v>28</v>
      </c>
      <c r="E3" t="s">
        <v>31</v>
      </c>
      <c r="F3" t="s">
        <v>39</v>
      </c>
      <c r="G3" t="s">
        <v>44</v>
      </c>
      <c r="H3" t="s">
        <v>39</v>
      </c>
    </row>
    <row r="4" spans="1:8" x14ac:dyDescent="0.25">
      <c r="A4" t="s">
        <v>12</v>
      </c>
      <c r="B4" t="s">
        <v>19</v>
      </c>
      <c r="D4" t="s">
        <v>29</v>
      </c>
      <c r="E4" t="s">
        <v>32</v>
      </c>
      <c r="F4" t="s">
        <v>40</v>
      </c>
      <c r="G4" t="s">
        <v>45</v>
      </c>
      <c r="H4" t="s">
        <v>40</v>
      </c>
    </row>
    <row r="5" spans="1:8" x14ac:dyDescent="0.25">
      <c r="A5" t="s">
        <v>15</v>
      </c>
      <c r="B5" t="s">
        <v>20</v>
      </c>
      <c r="E5" t="s">
        <v>33</v>
      </c>
      <c r="F5" t="s">
        <v>14</v>
      </c>
      <c r="G5" t="s">
        <v>36</v>
      </c>
      <c r="H5" t="s">
        <v>47</v>
      </c>
    </row>
    <row r="6" spans="1:8" x14ac:dyDescent="0.25">
      <c r="B6" t="s">
        <v>21</v>
      </c>
      <c r="E6" t="s">
        <v>34</v>
      </c>
      <c r="H6" t="s">
        <v>14</v>
      </c>
    </row>
    <row r="7" spans="1:8" x14ac:dyDescent="0.25">
      <c r="B7" t="s">
        <v>22</v>
      </c>
      <c r="E7" t="s">
        <v>36</v>
      </c>
    </row>
    <row r="8" spans="1:8" x14ac:dyDescent="0.25">
      <c r="E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Antenatal Care</vt:lpstr>
      <vt:lpstr>Antenatal Pivot</vt:lpstr>
      <vt:lpstr>Intrapartum Care</vt:lpstr>
      <vt:lpstr>Intrapartum Pivot</vt:lpstr>
      <vt:lpstr>Postnatal Care</vt:lpstr>
      <vt:lpstr>Postnatal Pivot</vt:lpstr>
      <vt:lpstr>Baseline results</vt:lpstr>
      <vt:lpstr>Drop Down Reference</vt:lpstr>
      <vt:lpstr>Birth_Site_List</vt:lpstr>
      <vt:lpstr>Boolean_List</vt:lpstr>
      <vt:lpstr>Delivery_List</vt:lpstr>
      <vt:lpstr>referral_List</vt:lpstr>
      <vt:lpstr>Service_Lead_List</vt:lpstr>
      <vt:lpstr>Site_Type_List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Prior</dc:creator>
  <cp:lastModifiedBy>Anderson, Stephen</cp:lastModifiedBy>
  <dcterms:created xsi:type="dcterms:W3CDTF">2016-08-12T09:09:11Z</dcterms:created>
  <dcterms:modified xsi:type="dcterms:W3CDTF">2017-03-20T16:29:17Z</dcterms:modified>
</cp:coreProperties>
</file>