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65" windowWidth="15315" windowHeight="6150"/>
  </bookViews>
  <sheets>
    <sheet name="About this Ready Reckoner" sheetId="7" r:id="rId1"/>
    <sheet name="Calculator" sheetId="5" r:id="rId2"/>
  </sheets>
  <definedNames>
    <definedName name="_xlnm.Print_Area" localSheetId="0">'About this Ready Reckoner'!$A$1:$B$16</definedName>
  </definedNames>
  <calcPr calcId="145621"/>
</workbook>
</file>

<file path=xl/calcChain.xml><?xml version="1.0" encoding="utf-8"?>
<calcChain xmlns="http://schemas.openxmlformats.org/spreadsheetml/2006/main">
  <c r="D23" i="5" l="1"/>
  <c r="D32" i="5" l="1"/>
  <c r="D30" i="5"/>
  <c r="D21" i="5"/>
  <c r="D19" i="5" l="1"/>
  <c r="D28" i="5"/>
  <c r="C30" i="5" l="1"/>
  <c r="E23" i="5" l="1"/>
  <c r="C31" i="5" l="1"/>
  <c r="C32" i="5" s="1"/>
  <c r="E25" i="5"/>
  <c r="E21" i="5"/>
  <c r="E19" i="5"/>
  <c r="D31" i="5" l="1"/>
  <c r="E28" i="5"/>
  <c r="E30" i="5"/>
  <c r="E31" i="5" l="1"/>
  <c r="E32" i="5" s="1"/>
</calcChain>
</file>

<file path=xl/sharedStrings.xml><?xml version="1.0" encoding="utf-8"?>
<sst xmlns="http://schemas.openxmlformats.org/spreadsheetml/2006/main" count="50" uniqueCount="47">
  <si>
    <t>Annual funding stream</t>
  </si>
  <si>
    <t>Net Global Sum payment after OOH deduction applied</t>
  </si>
  <si>
    <t>Total indicative net effect</t>
  </si>
  <si>
    <t>Introduction</t>
  </si>
  <si>
    <t>Step 1:</t>
  </si>
  <si>
    <t>Step 2:</t>
  </si>
  <si>
    <t>Please complete the highlighted cells in the ready reckoner below</t>
  </si>
  <si>
    <t>Step 3:</t>
  </si>
  <si>
    <t>Instructions</t>
  </si>
  <si>
    <t>The indicative net effect of all of the changes will be shown at the bottom of the table (see cell D55).</t>
  </si>
  <si>
    <t>Ready Reckoner</t>
  </si>
  <si>
    <t>i.</t>
  </si>
  <si>
    <t>ii.</t>
  </si>
  <si>
    <t>iv.</t>
  </si>
  <si>
    <t>QOF</t>
  </si>
  <si>
    <t>MPIG Correction Factor payment</t>
  </si>
  <si>
    <t>Global Sum calculation</t>
  </si>
  <si>
    <t>Does the practice provide Out of Hours services?</t>
  </si>
  <si>
    <t>i</t>
  </si>
  <si>
    <t>ii</t>
  </si>
  <si>
    <t>(as this enhanced service is abolished and the funding is added to Global Sum)</t>
  </si>
  <si>
    <t>iii.</t>
  </si>
  <si>
    <t>Seniority payments</t>
  </si>
  <si>
    <t>v.</t>
  </si>
  <si>
    <t>(as seniority is reduced and the reduced amount is added to Global Sum)</t>
  </si>
  <si>
    <t>vi.</t>
  </si>
  <si>
    <t>Global Sum before Out of Hours deduction</t>
  </si>
  <si>
    <t>General Medical Services (GMS) - change in practice income ready reckoner from 1 April 2017</t>
  </si>
  <si>
    <t>(this drives the Global Sum calculation in the ready reckoner for 2017/18)</t>
  </si>
  <si>
    <t>Produced by NHS England in partnership with the GPC, April 2017.</t>
  </si>
  <si>
    <t>This column is for practices to input their actual or anticipated earnings for each funding stream for 2016/17</t>
  </si>
  <si>
    <t>Indicative funding from 1 April 2017</t>
  </si>
  <si>
    <t>Difference between 2016/17 and indicative funding from 1 April 2017 (a positive figure is an increase in funding, a negative is a decrease)</t>
  </si>
  <si>
    <t>Less new Out of Hours deduction, if applicable (changes from 5.15% in 2016/17 to 4.92% in 2017/18).</t>
  </si>
  <si>
    <t>Avoiding Unplanned Admissions Enhanced Service</t>
  </si>
  <si>
    <t>General Medical Services (GMS) - change in practice income ready reckoner  from 1 April 2017</t>
  </si>
  <si>
    <t>This ready reckoner has been produced by NHS England in partnership with the GPC and is intended to provide an indication of the changes in income streams that may affect a GMS practice from 1 April 2017.</t>
  </si>
  <si>
    <t>It focuses on changes to funding streams announced through the GMS contract negotiations for 2017/18, including:</t>
  </si>
  <si>
    <t>Uplifts to reflect additional business expenses costs are included in 2017/18.</t>
  </si>
  <si>
    <t>The Quality &amp; Outcomes Framework (QOF), for which the £ per point has been uplifted from £165.18 in 2016/17to £171.20 in 2017/18.</t>
  </si>
  <si>
    <t>At the same time, the Out of Hours (OOH) per cent adjustment is being reduced from 5.15 per cent to 4.92 per cent, with the net effect being that practices receive the income reinvested into Global Sum from (i) to (iv), above, as if the 2017/18 OOH deduction had not been applied to this additional funding.</t>
  </si>
  <si>
    <t>Global Sum payments, which are increasing a result of resources from the above funding streams being reinvested into Global Sum payments plus an uplift following the other contract agreements. The increase is from £80.59 to £85.35 from 1 April 2017.</t>
  </si>
  <si>
    <t>Please insert your estimate of the average number of weighted patients you expect to be registered at your practice in 2017/18 in the following cell:</t>
  </si>
  <si>
    <t>The Avoiding Unplanned Admissions Directed Enhanced services which is being abolished in 2017/18.</t>
  </si>
  <si>
    <t>Minimum Practice Income Guarantee (MPIG) Correction Factor payments which are being reduced by 1/7th from the 2013/14 baseline in 2017/18 - which equates to 1/4 of the 2016/17 MPIG payment.  So please insert your 2016/17 payment in the yellow box.</t>
  </si>
  <si>
    <t>Seniority payments which are being reduced from the 2013/14 baseline in 2017/18. Whilst a formula has been included in the calculator for the calculation of 2017/18 payments, practices will be able to type over the amount in the "Indicative Funding from 1 April 2017" column and calculate their own expected payments from the new table in the SFE, which could vary significantly from the amount generated by the calculator - and it is recommended that practices do that. This is because entitlements to seniority will vary between practices.</t>
  </si>
  <si>
    <t>(as MPIG is reduced by 1/4 of the 2016/17 amount and the reduction is added to Global Sum)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</si>
</sst>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quot;£&quot;#,##0"/>
  </numFmts>
  <fonts count="9"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4"/>
      <color theme="1"/>
      <name val="Calibri"/>
      <family val="2"/>
      <scheme val="minor"/>
    </font>
    <font>
      <b/>
      <u/>
      <sz val="14"/>
      <color theme="1"/>
      <name val="Arial"/>
      <family val="2"/>
    </font>
    <font>
      <sz val="11"/>
      <color theme="1"/>
      <name val="Arial"/>
      <family val="2"/>
    </font>
    <font>
      <b/>
      <u/>
      <sz val="12"/>
      <color rgb="FF002060"/>
      <name val="Arial"/>
      <family val="2"/>
    </font>
    <font>
      <b/>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rgb="FF9BE5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69">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0" xfId="0" applyBorder="1" applyProtection="1"/>
    <xf numFmtId="0" fontId="0" fillId="0" borderId="0" xfId="0" applyBorder="1" applyAlignment="1" applyProtection="1">
      <alignment horizontal="left"/>
    </xf>
    <xf numFmtId="0" fontId="0" fillId="0" borderId="0" xfId="0" applyBorder="1" applyAlignment="1" applyProtection="1">
      <alignment horizontal="left" wrapText="1"/>
    </xf>
    <xf numFmtId="0" fontId="0" fillId="0" borderId="0" xfId="0" applyBorder="1" applyAlignment="1" applyProtection="1"/>
    <xf numFmtId="0" fontId="0" fillId="0" borderId="0" xfId="0" applyBorder="1" applyAlignment="1" applyProtection="1">
      <alignment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6" fontId="0" fillId="0" borderId="1" xfId="0" applyNumberForma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0" fillId="0" borderId="1" xfId="0" applyBorder="1" applyAlignment="1" applyProtection="1">
      <alignment vertical="center" wrapText="1"/>
    </xf>
    <xf numFmtId="0" fontId="0" fillId="0" borderId="1" xfId="0" applyBorder="1" applyAlignment="1" applyProtection="1">
      <alignment horizontal="left" vertical="center" wrapText="1" indent="1"/>
    </xf>
    <xf numFmtId="164" fontId="0" fillId="0" borderId="1" xfId="0" applyNumberFormat="1" applyFill="1" applyBorder="1" applyAlignment="1" applyProtection="1">
      <alignment horizontal="center" vertical="center" wrapText="1"/>
    </xf>
    <xf numFmtId="3" fontId="1" fillId="2" borderId="2" xfId="0" applyNumberFormat="1" applyFont="1" applyFill="1" applyBorder="1" applyAlignment="1" applyProtection="1">
      <alignment horizontal="center"/>
      <protection locked="0"/>
    </xf>
    <xf numFmtId="6" fontId="0" fillId="2" borderId="1" xfId="0" applyNumberFormat="1" applyFill="1" applyBorder="1" applyAlignment="1" applyProtection="1">
      <alignment horizontal="center" vertical="center" wrapText="1"/>
      <protection locked="0"/>
    </xf>
    <xf numFmtId="164" fontId="0" fillId="2" borderId="1" xfId="0" applyNumberFormat="1" applyFill="1" applyBorder="1" applyAlignment="1" applyProtection="1">
      <alignment horizontal="center" vertical="center" wrapText="1"/>
      <protection locked="0"/>
    </xf>
    <xf numFmtId="0" fontId="0" fillId="0" borderId="5" xfId="0" applyBorder="1" applyProtection="1"/>
    <xf numFmtId="0" fontId="0" fillId="0" borderId="6" xfId="0" applyBorder="1" applyProtection="1"/>
    <xf numFmtId="0" fontId="0" fillId="0" borderId="7" xfId="0" applyBorder="1" applyProtection="1"/>
    <xf numFmtId="0" fontId="3" fillId="0" borderId="6" xfId="0" applyFont="1" applyBorder="1" applyAlignment="1" applyProtection="1">
      <alignment horizontal="left"/>
    </xf>
    <xf numFmtId="0" fontId="1" fillId="0" borderId="6" xfId="0" applyFont="1" applyBorder="1" applyAlignment="1" applyProtection="1">
      <alignment horizontal="left"/>
    </xf>
    <xf numFmtId="0" fontId="1" fillId="3" borderId="6" xfId="0" applyFont="1" applyFill="1" applyBorder="1" applyAlignment="1" applyProtection="1">
      <alignment horizontal="left"/>
    </xf>
    <xf numFmtId="0" fontId="0" fillId="0" borderId="6" xfId="0" applyBorder="1" applyAlignment="1" applyProtection="1">
      <alignment horizontal="left"/>
    </xf>
    <xf numFmtId="0" fontId="2" fillId="0" borderId="7" xfId="0" applyFont="1" applyBorder="1" applyAlignment="1" applyProtection="1">
      <alignment horizontal="center" wrapText="1"/>
    </xf>
    <xf numFmtId="0" fontId="0" fillId="0" borderId="7" xfId="0" applyBorder="1" applyAlignment="1" applyProtection="1">
      <alignment horizontal="left" wrapText="1"/>
    </xf>
    <xf numFmtId="0" fontId="0" fillId="0" borderId="7" xfId="0" applyBorder="1" applyAlignment="1" applyProtection="1"/>
    <xf numFmtId="0" fontId="0" fillId="0" borderId="7" xfId="0" applyBorder="1" applyAlignment="1" applyProtection="1">
      <alignment wrapText="1"/>
    </xf>
    <xf numFmtId="0" fontId="0" fillId="0" borderId="9" xfId="0" applyBorder="1" applyProtection="1"/>
    <xf numFmtId="0" fontId="3" fillId="0" borderId="8" xfId="0" applyFont="1" applyBorder="1" applyAlignment="1" applyProtection="1">
      <alignment horizontal="center" vertical="center" wrapText="1"/>
    </xf>
    <xf numFmtId="0" fontId="1" fillId="0" borderId="9" xfId="0" applyFont="1" applyBorder="1" applyAlignment="1" applyProtection="1">
      <alignment horizontal="right"/>
    </xf>
    <xf numFmtId="0" fontId="1" fillId="0" borderId="8" xfId="0" applyFont="1" applyBorder="1" applyAlignment="1" applyProtection="1">
      <alignment vertical="center" wrapText="1"/>
    </xf>
    <xf numFmtId="0" fontId="0" fillId="0" borderId="9" xfId="0" applyBorder="1" applyAlignment="1" applyProtection="1">
      <alignment horizontal="right"/>
    </xf>
    <xf numFmtId="6" fontId="1" fillId="0" borderId="8" xfId="0" applyNumberFormat="1" applyFont="1" applyBorder="1" applyAlignment="1" applyProtection="1">
      <alignment horizontal="center" vertical="center" wrapText="1"/>
    </xf>
    <xf numFmtId="0" fontId="0" fillId="0" borderId="10" xfId="0" applyBorder="1" applyProtection="1"/>
    <xf numFmtId="0" fontId="3" fillId="0" borderId="11" xfId="0" applyFont="1" applyFill="1" applyBorder="1" applyAlignment="1" applyProtection="1">
      <alignment horizontal="left" vertical="top" wrapText="1"/>
    </xf>
    <xf numFmtId="6" fontId="3" fillId="0" borderId="11" xfId="0" applyNumberFormat="1" applyFont="1" applyBorder="1" applyAlignment="1" applyProtection="1">
      <alignment horizontal="center" vertical="center" wrapText="1"/>
    </xf>
    <xf numFmtId="6" fontId="3" fillId="0" borderId="12" xfId="0" applyNumberFormat="1" applyFont="1" applyBorder="1" applyAlignment="1" applyProtection="1">
      <alignment horizontal="center" vertical="center" wrapText="1"/>
    </xf>
    <xf numFmtId="0" fontId="0" fillId="0" borderId="3" xfId="0" applyBorder="1" applyProtection="1"/>
    <xf numFmtId="0" fontId="6" fillId="0" borderId="0" xfId="0" applyFont="1" applyBorder="1" applyProtection="1"/>
    <xf numFmtId="0" fontId="7" fillId="0" borderId="0" xfId="0" applyFont="1" applyBorder="1" applyProtection="1"/>
    <xf numFmtId="0" fontId="6" fillId="0" borderId="0" xfId="0" applyFont="1" applyBorder="1" applyAlignment="1" applyProtection="1">
      <alignment horizontal="left" vertical="top" wrapText="1"/>
    </xf>
    <xf numFmtId="0" fontId="4" fillId="0" borderId="3" xfId="0" applyFont="1" applyFill="1" applyBorder="1" applyProtection="1"/>
    <xf numFmtId="0" fontId="0" fillId="0" borderId="4" xfId="0" applyFill="1" applyBorder="1" applyProtection="1"/>
    <xf numFmtId="0" fontId="5" fillId="0" borderId="0" xfId="0" applyFont="1" applyFill="1" applyBorder="1" applyAlignment="1" applyProtection="1">
      <alignment horizontal="center"/>
    </xf>
    <xf numFmtId="0" fontId="6" fillId="0" borderId="0" xfId="0" applyFont="1" applyAlignment="1">
      <alignment horizontal="right"/>
    </xf>
    <xf numFmtId="0" fontId="6" fillId="0" borderId="0" xfId="0" applyFont="1"/>
    <xf numFmtId="0" fontId="6" fillId="0" borderId="0" xfId="0" applyFont="1" applyAlignment="1">
      <alignment horizontal="right" vertical="top"/>
    </xf>
    <xf numFmtId="6" fontId="0" fillId="0" borderId="1" xfId="0" applyNumberFormat="1" applyBorder="1" applyAlignment="1" applyProtection="1">
      <alignment horizontal="center" vertical="center" wrapText="1"/>
    </xf>
    <xf numFmtId="6" fontId="1" fillId="0" borderId="8" xfId="0" applyNumberFormat="1" applyFont="1" applyBorder="1" applyAlignment="1" applyProtection="1">
      <alignment horizontal="center" vertical="center" wrapText="1"/>
    </xf>
    <xf numFmtId="0" fontId="8" fillId="0" borderId="0" xfId="0" applyFont="1" applyFill="1" applyBorder="1" applyAlignment="1" applyProtection="1">
      <alignment horizontal="left" vertical="top" wrapText="1"/>
    </xf>
    <xf numFmtId="6" fontId="0" fillId="2" borderId="1" xfId="0" applyNumberFormat="1" applyFill="1" applyBorder="1" applyAlignment="1" applyProtection="1">
      <alignment horizontal="center" vertical="center" wrapText="1"/>
      <protection locked="0"/>
    </xf>
    <xf numFmtId="6" fontId="0" fillId="0" borderId="1" xfId="0" applyNumberFormat="1" applyBorder="1" applyAlignment="1" applyProtection="1">
      <alignment horizontal="center" vertical="center" wrapText="1"/>
      <protection locked="0"/>
    </xf>
    <xf numFmtId="6" fontId="1" fillId="0" borderId="8" xfId="0" applyNumberFormat="1" applyFont="1" applyBorder="1" applyAlignment="1" applyProtection="1">
      <alignment horizontal="center" vertical="center" wrapText="1"/>
    </xf>
    <xf numFmtId="0" fontId="1" fillId="0" borderId="15" xfId="0" applyFont="1" applyBorder="1" applyAlignment="1" applyProtection="1">
      <alignment horizontal="right" vertical="center" wrapText="1"/>
    </xf>
    <xf numFmtId="0" fontId="1" fillId="0" borderId="16" xfId="0" applyFont="1" applyBorder="1" applyAlignment="1" applyProtection="1">
      <alignment horizontal="right" vertical="center"/>
    </xf>
    <xf numFmtId="0" fontId="1" fillId="0" borderId="13"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6" fontId="0" fillId="0" borderId="1" xfId="0" applyNumberFormat="1" applyBorder="1" applyAlignment="1" applyProtection="1">
      <alignment horizontal="center" vertical="center" wrapText="1"/>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1" fillId="0" borderId="9" xfId="0" applyFont="1" applyBorder="1" applyAlignment="1" applyProtection="1">
      <alignment horizontal="right" vertical="center"/>
    </xf>
    <xf numFmtId="0" fontId="1" fillId="0" borderId="1" xfId="0" applyFont="1" applyBorder="1" applyAlignment="1" applyProtection="1">
      <alignment horizontal="left" vertical="center" wrapText="1"/>
    </xf>
    <xf numFmtId="6" fontId="0" fillId="2" borderId="1" xfId="0" applyNumberFormat="1" applyFill="1" applyBorder="1" applyAlignment="1" applyProtection="1">
      <alignment horizontal="center" vertical="center" wrapText="1"/>
      <protection locked="0"/>
    </xf>
    <xf numFmtId="6" fontId="0" fillId="0" borderId="13" xfId="0" applyNumberFormat="1" applyBorder="1" applyAlignment="1" applyProtection="1">
      <alignment horizontal="center" vertical="center" wrapText="1"/>
    </xf>
    <xf numFmtId="6" fontId="0" fillId="0" borderId="14" xfId="0" applyNumberForma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9BE5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abSelected="1" workbookViewId="0">
      <selection activeCell="B5" sqref="B5"/>
    </sheetView>
  </sheetViews>
  <sheetFormatPr defaultRowHeight="14.25" x14ac:dyDescent="0.2"/>
  <cols>
    <col min="1" max="1" width="3.7109375" style="48" customWidth="1"/>
    <col min="2" max="2" width="127" style="49" customWidth="1"/>
    <col min="3" max="16384" width="9.140625" style="49"/>
  </cols>
  <sheetData>
    <row r="1" spans="1:2" ht="18" x14ac:dyDescent="0.25">
      <c r="B1" s="47" t="s">
        <v>35</v>
      </c>
    </row>
    <row r="2" spans="1:2" x14ac:dyDescent="0.2">
      <c r="B2" s="42"/>
    </row>
    <row r="3" spans="1:2" ht="15.75" x14ac:dyDescent="0.25">
      <c r="B3" s="43" t="s">
        <v>3</v>
      </c>
    </row>
    <row r="4" spans="1:2" ht="28.5" x14ac:dyDescent="0.2">
      <c r="B4" s="44" t="s">
        <v>36</v>
      </c>
    </row>
    <row r="5" spans="1:2" x14ac:dyDescent="0.2">
      <c r="B5" s="44"/>
    </row>
    <row r="6" spans="1:2" x14ac:dyDescent="0.2">
      <c r="B6" s="44" t="s">
        <v>37</v>
      </c>
    </row>
    <row r="7" spans="1:2" x14ac:dyDescent="0.2">
      <c r="B7" s="44"/>
    </row>
    <row r="8" spans="1:2" ht="33" customHeight="1" x14ac:dyDescent="0.2">
      <c r="A8" s="50" t="s">
        <v>18</v>
      </c>
      <c r="B8" s="44" t="s">
        <v>44</v>
      </c>
    </row>
    <row r="9" spans="1:2" ht="71.25" x14ac:dyDescent="0.2">
      <c r="A9" s="50" t="s">
        <v>19</v>
      </c>
      <c r="B9" s="44" t="s">
        <v>45</v>
      </c>
    </row>
    <row r="10" spans="1:2" x14ac:dyDescent="0.2">
      <c r="A10" s="50" t="s">
        <v>21</v>
      </c>
      <c r="B10" s="44" t="s">
        <v>38</v>
      </c>
    </row>
    <row r="11" spans="1:2" x14ac:dyDescent="0.2">
      <c r="A11" s="50" t="s">
        <v>13</v>
      </c>
      <c r="B11" s="44" t="s">
        <v>43</v>
      </c>
    </row>
    <row r="12" spans="1:2" ht="28.5" x14ac:dyDescent="0.2">
      <c r="A12" s="50" t="s">
        <v>23</v>
      </c>
      <c r="B12" s="44" t="s">
        <v>41</v>
      </c>
    </row>
    <row r="13" spans="1:2" ht="19.5" customHeight="1" x14ac:dyDescent="0.2">
      <c r="A13" s="50" t="s">
        <v>25</v>
      </c>
      <c r="B13" s="44" t="s">
        <v>39</v>
      </c>
    </row>
    <row r="14" spans="1:2" ht="42.75" x14ac:dyDescent="0.2">
      <c r="B14" s="44" t="s">
        <v>40</v>
      </c>
    </row>
    <row r="16" spans="1:2" ht="15" x14ac:dyDescent="0.2">
      <c r="B16" s="53"/>
    </row>
  </sheetData>
  <sheetProtection password="C7F0" sheet="1" objects="1" scenarios="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opLeftCell="A19" zoomScale="89" zoomScaleNormal="89" workbookViewId="0">
      <selection activeCell="D18" sqref="D18"/>
    </sheetView>
  </sheetViews>
  <sheetFormatPr defaultRowHeight="15" x14ac:dyDescent="0.25"/>
  <cols>
    <col min="1" max="1" width="6.85546875" customWidth="1"/>
    <col min="2" max="2" width="42.5703125" customWidth="1"/>
    <col min="3" max="3" width="47.28515625" customWidth="1"/>
    <col min="4" max="4" width="44.28515625" customWidth="1"/>
    <col min="5" max="5" width="38.140625" customWidth="1"/>
  </cols>
  <sheetData>
    <row r="1" spans="1:9" ht="18.75" x14ac:dyDescent="0.3">
      <c r="A1" s="45" t="s">
        <v>27</v>
      </c>
      <c r="B1" s="46"/>
      <c r="C1" s="46"/>
      <c r="D1" s="46"/>
      <c r="E1" s="20"/>
    </row>
    <row r="2" spans="1:9" x14ac:dyDescent="0.25">
      <c r="A2" s="21"/>
      <c r="B2" s="4"/>
      <c r="C2" s="4"/>
      <c r="D2" s="4"/>
      <c r="E2" s="22"/>
    </row>
    <row r="3" spans="1:9" ht="15.75" x14ac:dyDescent="0.25">
      <c r="A3" s="23" t="s">
        <v>8</v>
      </c>
      <c r="B3" s="4"/>
      <c r="C3" s="4"/>
      <c r="D3" s="4"/>
      <c r="E3" s="22"/>
    </row>
    <row r="4" spans="1:9" x14ac:dyDescent="0.25">
      <c r="A4" s="24"/>
      <c r="B4" s="4"/>
      <c r="C4" s="4"/>
      <c r="D4" s="4"/>
      <c r="E4" s="22"/>
    </row>
    <row r="5" spans="1:9" ht="15.75" thickBot="1" x14ac:dyDescent="0.3">
      <c r="A5" s="25" t="s">
        <v>4</v>
      </c>
      <c r="B5" s="4"/>
      <c r="C5" s="4"/>
      <c r="D5" s="4"/>
      <c r="E5" s="22"/>
    </row>
    <row r="6" spans="1:9" ht="15.75" thickBot="1" x14ac:dyDescent="0.3">
      <c r="A6" s="26" t="s">
        <v>42</v>
      </c>
      <c r="B6" s="4"/>
      <c r="C6" s="4"/>
      <c r="D6" s="4"/>
      <c r="E6" s="17"/>
    </row>
    <row r="7" spans="1:9" ht="30.75" customHeight="1" x14ac:dyDescent="0.25">
      <c r="A7" s="26"/>
      <c r="B7" s="4"/>
      <c r="C7" s="4"/>
      <c r="D7" s="4"/>
      <c r="E7" s="27" t="s">
        <v>28</v>
      </c>
    </row>
    <row r="8" spans="1:9" s="2" customFormat="1" x14ac:dyDescent="0.25">
      <c r="A8" s="25" t="s">
        <v>5</v>
      </c>
      <c r="B8" s="5"/>
      <c r="C8" s="6"/>
      <c r="D8" s="6"/>
      <c r="E8" s="28"/>
      <c r="F8" s="3"/>
      <c r="G8" s="3"/>
      <c r="H8" s="3"/>
      <c r="I8" s="3"/>
    </row>
    <row r="9" spans="1:9" x14ac:dyDescent="0.25">
      <c r="A9" s="26" t="s">
        <v>6</v>
      </c>
      <c r="B9" s="4"/>
      <c r="C9" s="7"/>
      <c r="D9" s="7"/>
      <c r="E9" s="29"/>
      <c r="F9" s="1"/>
      <c r="G9" s="1"/>
      <c r="H9" s="1"/>
      <c r="I9" s="1"/>
    </row>
    <row r="10" spans="1:9" x14ac:dyDescent="0.25">
      <c r="A10" s="26"/>
      <c r="B10" s="4"/>
      <c r="C10" s="7"/>
      <c r="D10" s="7"/>
      <c r="E10" s="29"/>
      <c r="F10" s="1"/>
      <c r="G10" s="1"/>
      <c r="H10" s="1"/>
      <c r="I10" s="1"/>
    </row>
    <row r="11" spans="1:9" x14ac:dyDescent="0.25">
      <c r="A11" s="25" t="s">
        <v>7</v>
      </c>
      <c r="B11" s="4"/>
      <c r="C11" s="7"/>
      <c r="D11" s="7"/>
      <c r="E11" s="29"/>
      <c r="F11" s="1"/>
      <c r="G11" s="1"/>
      <c r="H11" s="1"/>
      <c r="I11" s="1"/>
    </row>
    <row r="12" spans="1:9" x14ac:dyDescent="0.25">
      <c r="A12" s="26" t="s">
        <v>9</v>
      </c>
      <c r="B12" s="4"/>
      <c r="C12" s="8"/>
      <c r="D12" s="8"/>
      <c r="E12" s="30"/>
      <c r="F12" s="1"/>
      <c r="G12" s="1"/>
      <c r="H12" s="1"/>
      <c r="I12" s="1"/>
    </row>
    <row r="13" spans="1:9" x14ac:dyDescent="0.25">
      <c r="A13" s="26"/>
      <c r="B13" s="4"/>
      <c r="C13" s="8"/>
      <c r="D13" s="8"/>
      <c r="E13" s="30"/>
      <c r="F13" s="1"/>
      <c r="G13" s="1"/>
      <c r="H13" s="1"/>
      <c r="I13" s="1"/>
    </row>
    <row r="14" spans="1:9" x14ac:dyDescent="0.25">
      <c r="A14" s="24" t="s">
        <v>29</v>
      </c>
      <c r="B14" s="4"/>
      <c r="C14" s="8"/>
      <c r="D14" s="8"/>
      <c r="E14" s="30"/>
      <c r="F14" s="1"/>
      <c r="G14" s="1"/>
      <c r="H14" s="1"/>
      <c r="I14" s="1"/>
    </row>
    <row r="15" spans="1:9" ht="15.75" thickBot="1" x14ac:dyDescent="0.3">
      <c r="A15" s="21"/>
      <c r="B15" s="7"/>
      <c r="C15" s="8"/>
      <c r="D15" s="8"/>
      <c r="E15" s="30"/>
      <c r="F15" s="1"/>
      <c r="G15" s="1"/>
      <c r="H15" s="1"/>
      <c r="I15" s="1"/>
    </row>
    <row r="16" spans="1:9" ht="18.75" x14ac:dyDescent="0.3">
      <c r="A16" s="41"/>
      <c r="B16" s="62" t="s">
        <v>10</v>
      </c>
      <c r="C16" s="62"/>
      <c r="D16" s="62"/>
      <c r="E16" s="63"/>
      <c r="F16" s="1"/>
      <c r="G16" s="1"/>
      <c r="H16" s="1"/>
      <c r="I16" s="1"/>
    </row>
    <row r="17" spans="1:9" x14ac:dyDescent="0.25">
      <c r="A17" s="21"/>
      <c r="B17" s="8"/>
      <c r="C17" s="8"/>
      <c r="D17" s="8"/>
      <c r="E17" s="30"/>
      <c r="F17" s="1"/>
      <c r="G17" s="1"/>
      <c r="H17" s="1"/>
      <c r="I17" s="1"/>
    </row>
    <row r="18" spans="1:9" ht="63" x14ac:dyDescent="0.25">
      <c r="A18" s="31"/>
      <c r="B18" s="9" t="s">
        <v>0</v>
      </c>
      <c r="C18" s="10" t="s">
        <v>30</v>
      </c>
      <c r="D18" s="10" t="s">
        <v>31</v>
      </c>
      <c r="E18" s="32" t="s">
        <v>32</v>
      </c>
      <c r="F18" s="1"/>
      <c r="G18" s="1"/>
      <c r="H18" s="1"/>
      <c r="I18" s="1"/>
    </row>
    <row r="19" spans="1:9" ht="33" customHeight="1" x14ac:dyDescent="0.25">
      <c r="A19" s="64" t="s">
        <v>11</v>
      </c>
      <c r="B19" s="65" t="s">
        <v>14</v>
      </c>
      <c r="C19" s="66"/>
      <c r="D19" s="67">
        <f>C19*(171.2/165.18)</f>
        <v>0</v>
      </c>
      <c r="E19" s="56">
        <f>D19-C19</f>
        <v>0</v>
      </c>
      <c r="F19" s="1"/>
      <c r="G19" s="1"/>
      <c r="H19" s="1"/>
      <c r="I19" s="1"/>
    </row>
    <row r="20" spans="1:9" x14ac:dyDescent="0.25">
      <c r="A20" s="64"/>
      <c r="B20" s="65"/>
      <c r="C20" s="66"/>
      <c r="D20" s="68"/>
      <c r="E20" s="56"/>
      <c r="F20" s="1"/>
      <c r="G20" s="1"/>
      <c r="H20" s="1"/>
      <c r="I20" s="1"/>
    </row>
    <row r="21" spans="1:9" ht="27.75" customHeight="1" x14ac:dyDescent="0.25">
      <c r="A21" s="64" t="s">
        <v>12</v>
      </c>
      <c r="B21" s="65" t="s">
        <v>15</v>
      </c>
      <c r="C21" s="18"/>
      <c r="D21" s="61">
        <f>C21*3/4</f>
        <v>0</v>
      </c>
      <c r="E21" s="56">
        <f>D21-C21</f>
        <v>0</v>
      </c>
      <c r="F21" s="1"/>
      <c r="G21" s="1"/>
      <c r="H21" s="1"/>
      <c r="I21" s="1"/>
    </row>
    <row r="22" spans="1:9" ht="30" x14ac:dyDescent="0.25">
      <c r="A22" s="64"/>
      <c r="B22" s="65"/>
      <c r="C22" s="12" t="s">
        <v>46</v>
      </c>
      <c r="D22" s="61"/>
      <c r="E22" s="56"/>
      <c r="F22" s="1"/>
      <c r="G22" s="1"/>
      <c r="H22" s="1"/>
      <c r="I22" s="1"/>
    </row>
    <row r="23" spans="1:9" x14ac:dyDescent="0.25">
      <c r="A23" s="57" t="s">
        <v>21</v>
      </c>
      <c r="B23" s="59" t="s">
        <v>22</v>
      </c>
      <c r="C23" s="54"/>
      <c r="D23" s="55">
        <f>C23*0.893</f>
        <v>0</v>
      </c>
      <c r="E23" s="56">
        <f>D23-C23</f>
        <v>0</v>
      </c>
      <c r="F23" s="1"/>
      <c r="G23" s="1"/>
      <c r="H23" s="1"/>
      <c r="I23" s="1"/>
    </row>
    <row r="24" spans="1:9" ht="30" x14ac:dyDescent="0.25">
      <c r="A24" s="58"/>
      <c r="B24" s="60"/>
      <c r="C24" s="12" t="s">
        <v>24</v>
      </c>
      <c r="D24" s="55"/>
      <c r="E24" s="56"/>
      <c r="F24" s="1"/>
      <c r="G24" s="1"/>
      <c r="H24" s="1"/>
      <c r="I24" s="1"/>
    </row>
    <row r="25" spans="1:9" ht="63.75" customHeight="1" x14ac:dyDescent="0.25">
      <c r="A25" s="57" t="s">
        <v>13</v>
      </c>
      <c r="B25" s="59" t="s">
        <v>34</v>
      </c>
      <c r="C25" s="18"/>
      <c r="D25" s="61">
        <v>0</v>
      </c>
      <c r="E25" s="56">
        <f>D25-C25</f>
        <v>0</v>
      </c>
      <c r="F25" s="1"/>
      <c r="G25" s="1"/>
      <c r="H25" s="1"/>
      <c r="I25" s="1"/>
    </row>
    <row r="26" spans="1:9" ht="30" x14ac:dyDescent="0.25">
      <c r="A26" s="58"/>
      <c r="B26" s="60"/>
      <c r="C26" s="12" t="s">
        <v>20</v>
      </c>
      <c r="D26" s="61"/>
      <c r="E26" s="56"/>
      <c r="F26" s="1"/>
      <c r="G26" s="1"/>
      <c r="H26" s="1"/>
      <c r="I26" s="1"/>
    </row>
    <row r="27" spans="1:9" x14ac:dyDescent="0.25">
      <c r="A27" s="33" t="s">
        <v>23</v>
      </c>
      <c r="B27" s="13" t="s">
        <v>16</v>
      </c>
      <c r="C27" s="14"/>
      <c r="D27" s="14"/>
      <c r="E27" s="34"/>
    </row>
    <row r="28" spans="1:9" ht="20.25" customHeight="1" x14ac:dyDescent="0.25">
      <c r="A28" s="35"/>
      <c r="B28" s="15" t="s">
        <v>26</v>
      </c>
      <c r="C28" s="19"/>
      <c r="D28" s="51">
        <f>85.35*E6</f>
        <v>0</v>
      </c>
      <c r="E28" s="52">
        <f>D28-C28</f>
        <v>0</v>
      </c>
    </row>
    <row r="29" spans="1:9" ht="30" customHeight="1" x14ac:dyDescent="0.25">
      <c r="A29" s="35"/>
      <c r="B29" s="15" t="s">
        <v>17</v>
      </c>
      <c r="C29" s="19"/>
      <c r="D29" s="11"/>
      <c r="E29" s="36"/>
    </row>
    <row r="30" spans="1:9" ht="45" x14ac:dyDescent="0.25">
      <c r="A30" s="35"/>
      <c r="B30" s="15" t="s">
        <v>33</v>
      </c>
      <c r="C30" s="16">
        <f>IF($C$29="Yes",0,C28*0.0515)</f>
        <v>0</v>
      </c>
      <c r="D30" s="16">
        <f>IF($C$29="Yes",0,D28*0.0492)</f>
        <v>0</v>
      </c>
      <c r="E30" s="52">
        <f>D30-C30</f>
        <v>0</v>
      </c>
    </row>
    <row r="31" spans="1:9" ht="30" x14ac:dyDescent="0.25">
      <c r="A31" s="35"/>
      <c r="B31" s="15" t="s">
        <v>1</v>
      </c>
      <c r="C31" s="16">
        <f>C28-C30</f>
        <v>0</v>
      </c>
      <c r="D31" s="51">
        <f>D28-D30</f>
        <v>0</v>
      </c>
      <c r="E31" s="52">
        <f>D31-C31</f>
        <v>0</v>
      </c>
    </row>
    <row r="32" spans="1:9" ht="16.5" thickBot="1" x14ac:dyDescent="0.3">
      <c r="A32" s="37"/>
      <c r="B32" s="38" t="s">
        <v>2</v>
      </c>
      <c r="C32" s="39">
        <f>C31+C25+C23+C21+C19</f>
        <v>0</v>
      </c>
      <c r="D32" s="39">
        <f>D31+D25+D23+D21+D19</f>
        <v>0</v>
      </c>
      <c r="E32" s="40">
        <f>E31+E25+E23+E21+E19</f>
        <v>0</v>
      </c>
    </row>
  </sheetData>
  <sheetProtection password="C7F0" sheet="1" objects="1" scenarios="1"/>
  <mergeCells count="18">
    <mergeCell ref="A21:A22"/>
    <mergeCell ref="B21:B22"/>
    <mergeCell ref="D21:D22"/>
    <mergeCell ref="E21:E22"/>
    <mergeCell ref="D19:D20"/>
    <mergeCell ref="B16:E16"/>
    <mergeCell ref="A19:A20"/>
    <mergeCell ref="B19:B20"/>
    <mergeCell ref="C19:C20"/>
    <mergeCell ref="E19:E20"/>
    <mergeCell ref="D23:D24"/>
    <mergeCell ref="E23:E24"/>
    <mergeCell ref="A25:A26"/>
    <mergeCell ref="B25:B26"/>
    <mergeCell ref="D25:D26"/>
    <mergeCell ref="E25:E26"/>
    <mergeCell ref="B23:B24"/>
    <mergeCell ref="A23:A24"/>
  </mergeCells>
  <dataValidations count="1">
    <dataValidation type="list" allowBlank="1" showInputMessage="1" showErrorMessage="1" sqref="C29">
      <formula1>"Yes, No"</formula1>
    </dataValidation>
  </dataValidations>
  <printOptions horizontalCentered="1"/>
  <pageMargins left="0.31496062992125984" right="0.31496062992125984"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 this Ready Reckoner</vt:lpstr>
      <vt:lpstr>Calculator</vt:lpstr>
      <vt:lpstr>'About this Ready Reckoner'!Print_Area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Laycock</dc:creator>
  <cp:lastModifiedBy>Mike Kemp</cp:lastModifiedBy>
  <cp:lastPrinted>2015-03-30T14:50:21Z</cp:lastPrinted>
  <dcterms:created xsi:type="dcterms:W3CDTF">2014-02-13T15:47:30Z</dcterms:created>
  <dcterms:modified xsi:type="dcterms:W3CDTF">2017-02-27T14:44:52Z</dcterms:modified>
</cp:coreProperties>
</file>