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19230" windowHeight="18375" firstSheet="2" activeTab="3"/>
  </bookViews>
  <sheets>
    <sheet name="LA152 - LA326" sheetId="3" state="hidden" r:id="rId1"/>
    <sheet name="LA-CCG mapper" sheetId="5" state="hidden" r:id="rId2"/>
    <sheet name="Notes" sheetId="26" r:id="rId3"/>
    <sheet name="Better Care Fund (3 yr) CCG" sheetId="27" r:id="rId4"/>
    <sheet name="Better Care Fund (3 yr) LA-CCG" sheetId="24" r:id="rId5"/>
    <sheet name="CCG Summary" sheetId="10" state="hidden" r:id="rId6"/>
  </sheets>
  <externalReferences>
    <externalReference r:id="rId7"/>
  </externalReferences>
  <definedNames>
    <definedName name="_xlnm.Print_Area" localSheetId="2">Notes!$A$1:$D$29</definedName>
    <definedName name="_xlnm.Print_Titles" localSheetId="3">'Better Care Fund (3 yr) CCG'!$6:$7</definedName>
    <definedName name="_xlnm.Print_Titles" localSheetId="4">'Better Care Fund (3 yr) LA-CCG'!$6:$7</definedName>
  </definedNames>
  <calcPr calcId="145621"/>
</workbook>
</file>

<file path=xl/calcChain.xml><?xml version="1.0" encoding="utf-8"?>
<calcChain xmlns="http://schemas.openxmlformats.org/spreadsheetml/2006/main">
  <c r="L218" i="27" l="1"/>
  <c r="F218" i="27"/>
  <c r="C218" i="27"/>
  <c r="I216" i="27"/>
  <c r="I215" i="27"/>
  <c r="I214" i="27"/>
  <c r="I213" i="27"/>
  <c r="I212" i="27"/>
  <c r="I211" i="27"/>
  <c r="I210" i="27"/>
  <c r="I209" i="27"/>
  <c r="I208" i="27"/>
  <c r="I207" i="27"/>
  <c r="I206" i="27"/>
  <c r="I205" i="27"/>
  <c r="I204" i="27"/>
  <c r="I203" i="27"/>
  <c r="I202" i="27"/>
  <c r="I201" i="27"/>
  <c r="I200" i="27"/>
  <c r="I199" i="27"/>
  <c r="I198" i="27"/>
  <c r="I197" i="27"/>
  <c r="I196" i="27"/>
  <c r="I195" i="27"/>
  <c r="I194" i="27"/>
  <c r="I193" i="27"/>
  <c r="I192" i="27"/>
  <c r="I191" i="27"/>
  <c r="I190" i="27"/>
  <c r="I189" i="27"/>
  <c r="I188" i="27"/>
  <c r="I187" i="27"/>
  <c r="I186" i="27"/>
  <c r="I185" i="27"/>
  <c r="I184" i="27"/>
  <c r="I183" i="27"/>
  <c r="I182" i="27"/>
  <c r="I181" i="27"/>
  <c r="I180" i="27"/>
  <c r="I179" i="27"/>
  <c r="I178" i="27"/>
  <c r="I177" i="27"/>
  <c r="I176" i="27"/>
  <c r="I175" i="27"/>
  <c r="I174" i="27"/>
  <c r="I173" i="27"/>
  <c r="I172" i="27"/>
  <c r="I171" i="27"/>
  <c r="I170" i="27"/>
  <c r="I169" i="27"/>
  <c r="I168" i="27"/>
  <c r="I167" i="27"/>
  <c r="I166" i="27"/>
  <c r="I165" i="27"/>
  <c r="I164" i="27"/>
  <c r="I163" i="27"/>
  <c r="I162" i="27"/>
  <c r="I161" i="27"/>
  <c r="I160" i="27"/>
  <c r="I159" i="27"/>
  <c r="I158" i="27"/>
  <c r="I157" i="27"/>
  <c r="I156" i="27"/>
  <c r="I155" i="27"/>
  <c r="I154" i="27"/>
  <c r="I153" i="27"/>
  <c r="I152" i="27"/>
  <c r="I151" i="27"/>
  <c r="I150" i="27"/>
  <c r="I149" i="27"/>
  <c r="I148" i="27"/>
  <c r="I147" i="27"/>
  <c r="I146" i="27"/>
  <c r="I145" i="27"/>
  <c r="I144" i="27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L5" i="27"/>
  <c r="F5" i="27"/>
  <c r="C5" i="27"/>
  <c r="K4" i="27"/>
  <c r="J4" i="27"/>
  <c r="E4" i="27"/>
  <c r="N2" i="27"/>
  <c r="N4" i="27" s="1"/>
  <c r="N1" i="27"/>
  <c r="D4" i="27" s="1"/>
  <c r="D53" i="27" s="1"/>
  <c r="E53" i="27" l="1"/>
  <c r="M4" i="27"/>
  <c r="D9" i="27"/>
  <c r="D13" i="27"/>
  <c r="D17" i="27"/>
  <c r="D21" i="27"/>
  <c r="D25" i="27"/>
  <c r="D29" i="27"/>
  <c r="D33" i="27"/>
  <c r="D37" i="27"/>
  <c r="D41" i="27"/>
  <c r="D45" i="27"/>
  <c r="D49" i="27"/>
  <c r="D216" i="27"/>
  <c r="D212" i="27"/>
  <c r="D208" i="27"/>
  <c r="D204" i="27"/>
  <c r="D200" i="27"/>
  <c r="D196" i="27"/>
  <c r="D192" i="27"/>
  <c r="D188" i="27"/>
  <c r="D215" i="27"/>
  <c r="D211" i="27"/>
  <c r="D207" i="27"/>
  <c r="D203" i="27"/>
  <c r="D199" i="27"/>
  <c r="D195" i="27"/>
  <c r="D191" i="27"/>
  <c r="D187" i="27"/>
  <c r="D214" i="27"/>
  <c r="D210" i="27"/>
  <c r="D206" i="27"/>
  <c r="D202" i="27"/>
  <c r="D198" i="27"/>
  <c r="D194" i="27"/>
  <c r="D190" i="27"/>
  <c r="D186" i="27"/>
  <c r="D182" i="27"/>
  <c r="D178" i="27"/>
  <c r="D213" i="27"/>
  <c r="D184" i="27"/>
  <c r="D180" i="27"/>
  <c r="D176" i="27"/>
  <c r="D175" i="27"/>
  <c r="D171" i="27"/>
  <c r="D167" i="27"/>
  <c r="D163" i="27"/>
  <c r="D159" i="27"/>
  <c r="D155" i="27"/>
  <c r="D151" i="27"/>
  <c r="D185" i="27"/>
  <c r="D181" i="27"/>
  <c r="D177" i="27"/>
  <c r="D174" i="27"/>
  <c r="D170" i="27"/>
  <c r="D166" i="27"/>
  <c r="D162" i="27"/>
  <c r="D158" i="27"/>
  <c r="D154" i="27"/>
  <c r="D150" i="27"/>
  <c r="D209" i="27"/>
  <c r="D205" i="27"/>
  <c r="D201" i="27"/>
  <c r="D197" i="27"/>
  <c r="D193" i="27"/>
  <c r="D189" i="27"/>
  <c r="D172" i="27"/>
  <c r="D168" i="27"/>
  <c r="D164" i="27"/>
  <c r="D160" i="27"/>
  <c r="D156" i="27"/>
  <c r="D152" i="27"/>
  <c r="D147" i="27"/>
  <c r="D143" i="27"/>
  <c r="D139" i="27"/>
  <c r="D135" i="27"/>
  <c r="D131" i="27"/>
  <c r="D183" i="27"/>
  <c r="D179" i="27"/>
  <c r="D146" i="27"/>
  <c r="D142" i="27"/>
  <c r="D138" i="27"/>
  <c r="D134" i="27"/>
  <c r="D130" i="27"/>
  <c r="D145" i="27"/>
  <c r="D141" i="27"/>
  <c r="D137" i="27"/>
  <c r="D133" i="27"/>
  <c r="D129" i="27"/>
  <c r="D125" i="27"/>
  <c r="D121" i="27"/>
  <c r="D148" i="27"/>
  <c r="D144" i="27"/>
  <c r="D140" i="27"/>
  <c r="D136" i="27"/>
  <c r="D132" i="27"/>
  <c r="D128" i="27"/>
  <c r="D124" i="27"/>
  <c r="D120" i="27"/>
  <c r="D117" i="27"/>
  <c r="D113" i="27"/>
  <c r="D109" i="27"/>
  <c r="D105" i="27"/>
  <c r="D101" i="27"/>
  <c r="D97" i="27"/>
  <c r="D93" i="27"/>
  <c r="D89" i="27"/>
  <c r="D85" i="27"/>
  <c r="D81" i="27"/>
  <c r="D77" i="27"/>
  <c r="D116" i="27"/>
  <c r="D112" i="27"/>
  <c r="D108" i="27"/>
  <c r="D104" i="27"/>
  <c r="D100" i="27"/>
  <c r="D96" i="27"/>
  <c r="D92" i="27"/>
  <c r="D88" i="27"/>
  <c r="D84" i="27"/>
  <c r="D80" i="27"/>
  <c r="D76" i="27"/>
  <c r="D72" i="27"/>
  <c r="D173" i="27"/>
  <c r="D169" i="27"/>
  <c r="D165" i="27"/>
  <c r="D161" i="27"/>
  <c r="D157" i="27"/>
  <c r="D153" i="27"/>
  <c r="D149" i="27"/>
  <c r="D126" i="27"/>
  <c r="D122" i="27"/>
  <c r="D115" i="27"/>
  <c r="D111" i="27"/>
  <c r="D107" i="27"/>
  <c r="D103" i="27"/>
  <c r="D99" i="27"/>
  <c r="D95" i="27"/>
  <c r="D91" i="27"/>
  <c r="D87" i="27"/>
  <c r="D83" i="27"/>
  <c r="D79" i="27"/>
  <c r="D75" i="27"/>
  <c r="D71" i="27"/>
  <c r="D67" i="27"/>
  <c r="D63" i="27"/>
  <c r="D59" i="27"/>
  <c r="D68" i="27"/>
  <c r="D64" i="27"/>
  <c r="D60" i="27"/>
  <c r="D56" i="27"/>
  <c r="D52" i="27"/>
  <c r="D48" i="27"/>
  <c r="D44" i="27"/>
  <c r="D40" i="27"/>
  <c r="D36" i="27"/>
  <c r="D32" i="27"/>
  <c r="D28" i="27"/>
  <c r="D24" i="27"/>
  <c r="D20" i="27"/>
  <c r="D16" i="27"/>
  <c r="D12" i="27"/>
  <c r="D8" i="27"/>
  <c r="D5" i="27"/>
  <c r="E5" i="27" s="1"/>
  <c r="D123" i="27"/>
  <c r="D118" i="27"/>
  <c r="D114" i="27"/>
  <c r="D110" i="27"/>
  <c r="D106" i="27"/>
  <c r="D102" i="27"/>
  <c r="D98" i="27"/>
  <c r="D94" i="27"/>
  <c r="D90" i="27"/>
  <c r="D86" i="27"/>
  <c r="D82" i="27"/>
  <c r="D78" i="27"/>
  <c r="D74" i="27"/>
  <c r="D73" i="27"/>
  <c r="D69" i="27"/>
  <c r="D65" i="27"/>
  <c r="D61" i="27"/>
  <c r="D57" i="27"/>
  <c r="D55" i="27"/>
  <c r="D51" i="27"/>
  <c r="D47" i="27"/>
  <c r="D43" i="27"/>
  <c r="D39" i="27"/>
  <c r="D35" i="27"/>
  <c r="D31" i="27"/>
  <c r="D27" i="27"/>
  <c r="D23" i="27"/>
  <c r="D19" i="27"/>
  <c r="D15" i="27"/>
  <c r="D11" i="27"/>
  <c r="D70" i="27"/>
  <c r="D66" i="27"/>
  <c r="D62" i="27"/>
  <c r="D58" i="27"/>
  <c r="D54" i="27"/>
  <c r="D50" i="27"/>
  <c r="D46" i="27"/>
  <c r="D42" i="27"/>
  <c r="D38" i="27"/>
  <c r="D34" i="27"/>
  <c r="D30" i="27"/>
  <c r="D26" i="27"/>
  <c r="D22" i="27"/>
  <c r="D18" i="27"/>
  <c r="D14" i="27"/>
  <c r="D10" i="27"/>
  <c r="D127" i="27"/>
  <c r="D119" i="27"/>
  <c r="G4" i="27"/>
  <c r="G5" i="27" s="1"/>
  <c r="H5" i="27" s="1"/>
  <c r="H4" i="27"/>
  <c r="I218" i="27"/>
  <c r="E5" i="24"/>
  <c r="E22" i="27" l="1"/>
  <c r="E54" i="27"/>
  <c r="K54" i="27" s="1"/>
  <c r="E23" i="27"/>
  <c r="E55" i="27"/>
  <c r="E82" i="27"/>
  <c r="D218" i="27"/>
  <c r="E8" i="27"/>
  <c r="E56" i="27"/>
  <c r="J75" i="27"/>
  <c r="E75" i="27"/>
  <c r="E126" i="27"/>
  <c r="E77" i="27"/>
  <c r="K77" i="27" s="1"/>
  <c r="M213" i="27"/>
  <c r="N213" i="27" s="1"/>
  <c r="M209" i="27"/>
  <c r="N209" i="27" s="1"/>
  <c r="M205" i="27"/>
  <c r="N205" i="27" s="1"/>
  <c r="M201" i="27"/>
  <c r="N201" i="27" s="1"/>
  <c r="M197" i="27"/>
  <c r="N197" i="27" s="1"/>
  <c r="M193" i="27"/>
  <c r="N193" i="27" s="1"/>
  <c r="M189" i="27"/>
  <c r="N189" i="27" s="1"/>
  <c r="M216" i="27"/>
  <c r="N216" i="27" s="1"/>
  <c r="M212" i="27"/>
  <c r="N212" i="27" s="1"/>
  <c r="M208" i="27"/>
  <c r="N208" i="27" s="1"/>
  <c r="M204" i="27"/>
  <c r="N204" i="27" s="1"/>
  <c r="M200" i="27"/>
  <c r="N200" i="27" s="1"/>
  <c r="M196" i="27"/>
  <c r="N196" i="27" s="1"/>
  <c r="M192" i="27"/>
  <c r="N192" i="27" s="1"/>
  <c r="M188" i="27"/>
  <c r="N188" i="27" s="1"/>
  <c r="M215" i="27"/>
  <c r="N215" i="27" s="1"/>
  <c r="M211" i="27"/>
  <c r="N211" i="27" s="1"/>
  <c r="M207" i="27"/>
  <c r="N207" i="27" s="1"/>
  <c r="M203" i="27"/>
  <c r="N203" i="27" s="1"/>
  <c r="M199" i="27"/>
  <c r="N199" i="27" s="1"/>
  <c r="M195" i="27"/>
  <c r="N195" i="27" s="1"/>
  <c r="M191" i="27"/>
  <c r="N191" i="27" s="1"/>
  <c r="M187" i="27"/>
  <c r="N187" i="27" s="1"/>
  <c r="M183" i="27"/>
  <c r="N183" i="27" s="1"/>
  <c r="M179" i="27"/>
  <c r="N179" i="27" s="1"/>
  <c r="M175" i="27"/>
  <c r="N175" i="27" s="1"/>
  <c r="M185" i="27"/>
  <c r="N185" i="27" s="1"/>
  <c r="M182" i="27"/>
  <c r="N182" i="27" s="1"/>
  <c r="M181" i="27"/>
  <c r="N181" i="27" s="1"/>
  <c r="M178" i="27"/>
  <c r="N178" i="27" s="1"/>
  <c r="M177" i="27"/>
  <c r="N177" i="27" s="1"/>
  <c r="M172" i="27"/>
  <c r="N172" i="27" s="1"/>
  <c r="M168" i="27"/>
  <c r="N168" i="27" s="1"/>
  <c r="M164" i="27"/>
  <c r="N164" i="27" s="1"/>
  <c r="M160" i="27"/>
  <c r="N160" i="27" s="1"/>
  <c r="M156" i="27"/>
  <c r="N156" i="27" s="1"/>
  <c r="M152" i="27"/>
  <c r="N152" i="27" s="1"/>
  <c r="M171" i="27"/>
  <c r="N171" i="27" s="1"/>
  <c r="M167" i="27"/>
  <c r="N167" i="27" s="1"/>
  <c r="M163" i="27"/>
  <c r="N163" i="27" s="1"/>
  <c r="M159" i="27"/>
  <c r="N159" i="27" s="1"/>
  <c r="M155" i="27"/>
  <c r="N155" i="27" s="1"/>
  <c r="M151" i="27"/>
  <c r="N151" i="27" s="1"/>
  <c r="M173" i="27"/>
  <c r="N173" i="27" s="1"/>
  <c r="M169" i="27"/>
  <c r="N169" i="27" s="1"/>
  <c r="M165" i="27"/>
  <c r="N165" i="27" s="1"/>
  <c r="M161" i="27"/>
  <c r="N161" i="27" s="1"/>
  <c r="M157" i="27"/>
  <c r="N157" i="27" s="1"/>
  <c r="M153" i="27"/>
  <c r="N153" i="27" s="1"/>
  <c r="M149" i="27"/>
  <c r="N149" i="27" s="1"/>
  <c r="M144" i="27"/>
  <c r="N144" i="27" s="1"/>
  <c r="M140" i="27"/>
  <c r="N140" i="27" s="1"/>
  <c r="M136" i="27"/>
  <c r="N136" i="27" s="1"/>
  <c r="M132" i="27"/>
  <c r="N132" i="27" s="1"/>
  <c r="M128" i="27"/>
  <c r="N128" i="27" s="1"/>
  <c r="M210" i="27"/>
  <c r="N210" i="27" s="1"/>
  <c r="M206" i="27"/>
  <c r="N206" i="27" s="1"/>
  <c r="M202" i="27"/>
  <c r="N202" i="27" s="1"/>
  <c r="M198" i="27"/>
  <c r="N198" i="27" s="1"/>
  <c r="M194" i="27"/>
  <c r="N194" i="27" s="1"/>
  <c r="M190" i="27"/>
  <c r="N190" i="27" s="1"/>
  <c r="M186" i="27"/>
  <c r="N186" i="27" s="1"/>
  <c r="M184" i="27"/>
  <c r="N184" i="27" s="1"/>
  <c r="M180" i="27"/>
  <c r="N180" i="27" s="1"/>
  <c r="M176" i="27"/>
  <c r="N176" i="27" s="1"/>
  <c r="M148" i="27"/>
  <c r="N148" i="27" s="1"/>
  <c r="M147" i="27"/>
  <c r="N147" i="27" s="1"/>
  <c r="M143" i="27"/>
  <c r="N143" i="27" s="1"/>
  <c r="M139" i="27"/>
  <c r="N139" i="27" s="1"/>
  <c r="M135" i="27"/>
  <c r="N135" i="27" s="1"/>
  <c r="M131" i="27"/>
  <c r="N131" i="27" s="1"/>
  <c r="M214" i="27"/>
  <c r="N214" i="27" s="1"/>
  <c r="M174" i="27"/>
  <c r="N174" i="27" s="1"/>
  <c r="M170" i="27"/>
  <c r="N170" i="27" s="1"/>
  <c r="M166" i="27"/>
  <c r="N166" i="27" s="1"/>
  <c r="M162" i="27"/>
  <c r="N162" i="27" s="1"/>
  <c r="M158" i="27"/>
  <c r="N158" i="27" s="1"/>
  <c r="M154" i="27"/>
  <c r="N154" i="27" s="1"/>
  <c r="M150" i="27"/>
  <c r="N150" i="27" s="1"/>
  <c r="M146" i="27"/>
  <c r="N146" i="27" s="1"/>
  <c r="M142" i="27"/>
  <c r="N142" i="27" s="1"/>
  <c r="M138" i="27"/>
  <c r="N138" i="27" s="1"/>
  <c r="M134" i="27"/>
  <c r="N134" i="27" s="1"/>
  <c r="M130" i="27"/>
  <c r="N130" i="27" s="1"/>
  <c r="M126" i="27"/>
  <c r="N126" i="27" s="1"/>
  <c r="M122" i="27"/>
  <c r="N122" i="27" s="1"/>
  <c r="M118" i="27"/>
  <c r="N118" i="27" s="1"/>
  <c r="M114" i="27"/>
  <c r="N114" i="27" s="1"/>
  <c r="M110" i="27"/>
  <c r="N110" i="27" s="1"/>
  <c r="M106" i="27"/>
  <c r="N106" i="27" s="1"/>
  <c r="M102" i="27"/>
  <c r="N102" i="27" s="1"/>
  <c r="M98" i="27"/>
  <c r="N98" i="27" s="1"/>
  <c r="M94" i="27"/>
  <c r="N94" i="27" s="1"/>
  <c r="M90" i="27"/>
  <c r="N90" i="27" s="1"/>
  <c r="M86" i="27"/>
  <c r="N86" i="27" s="1"/>
  <c r="M82" i="27"/>
  <c r="N82" i="27" s="1"/>
  <c r="M78" i="27"/>
  <c r="N78" i="27" s="1"/>
  <c r="M74" i="27"/>
  <c r="N74" i="27" s="1"/>
  <c r="M117" i="27"/>
  <c r="N117" i="27" s="1"/>
  <c r="M113" i="27"/>
  <c r="N113" i="27" s="1"/>
  <c r="M109" i="27"/>
  <c r="N109" i="27" s="1"/>
  <c r="M105" i="27"/>
  <c r="N105" i="27" s="1"/>
  <c r="M101" i="27"/>
  <c r="N101" i="27" s="1"/>
  <c r="M97" i="27"/>
  <c r="N97" i="27" s="1"/>
  <c r="M93" i="27"/>
  <c r="N93" i="27" s="1"/>
  <c r="M89" i="27"/>
  <c r="N89" i="27" s="1"/>
  <c r="M85" i="27"/>
  <c r="N85" i="27" s="1"/>
  <c r="M81" i="27"/>
  <c r="N81" i="27" s="1"/>
  <c r="M77" i="27"/>
  <c r="N77" i="27" s="1"/>
  <c r="M73" i="27"/>
  <c r="N73" i="27" s="1"/>
  <c r="M127" i="27"/>
  <c r="N127" i="27" s="1"/>
  <c r="M123" i="27"/>
  <c r="N123" i="27" s="1"/>
  <c r="M119" i="27"/>
  <c r="N119" i="27" s="1"/>
  <c r="M116" i="27"/>
  <c r="N116" i="27" s="1"/>
  <c r="M112" i="27"/>
  <c r="N112" i="27" s="1"/>
  <c r="M108" i="27"/>
  <c r="N108" i="27" s="1"/>
  <c r="M104" i="27"/>
  <c r="N104" i="27" s="1"/>
  <c r="M100" i="27"/>
  <c r="N100" i="27" s="1"/>
  <c r="M96" i="27"/>
  <c r="N96" i="27" s="1"/>
  <c r="M92" i="27"/>
  <c r="N92" i="27" s="1"/>
  <c r="M88" i="27"/>
  <c r="N88" i="27" s="1"/>
  <c r="M84" i="27"/>
  <c r="N84" i="27" s="1"/>
  <c r="M80" i="27"/>
  <c r="N80" i="27" s="1"/>
  <c r="M76" i="27"/>
  <c r="N76" i="27" s="1"/>
  <c r="M72" i="27"/>
  <c r="N72" i="27" s="1"/>
  <c r="M68" i="27"/>
  <c r="N68" i="27" s="1"/>
  <c r="M64" i="27"/>
  <c r="N64" i="27" s="1"/>
  <c r="M60" i="27"/>
  <c r="N60" i="27" s="1"/>
  <c r="M56" i="27"/>
  <c r="N56" i="27" s="1"/>
  <c r="M145" i="27"/>
  <c r="N145" i="27" s="1"/>
  <c r="M137" i="27"/>
  <c r="N137" i="27" s="1"/>
  <c r="M129" i="27"/>
  <c r="N129" i="27" s="1"/>
  <c r="M124" i="27"/>
  <c r="N124" i="27" s="1"/>
  <c r="M115" i="27"/>
  <c r="N115" i="27" s="1"/>
  <c r="M111" i="27"/>
  <c r="N111" i="27" s="1"/>
  <c r="M107" i="27"/>
  <c r="N107" i="27" s="1"/>
  <c r="M103" i="27"/>
  <c r="N103" i="27" s="1"/>
  <c r="M99" i="27"/>
  <c r="N99" i="27" s="1"/>
  <c r="M95" i="27"/>
  <c r="N95" i="27" s="1"/>
  <c r="M91" i="27"/>
  <c r="N91" i="27" s="1"/>
  <c r="M87" i="27"/>
  <c r="N87" i="27" s="1"/>
  <c r="M83" i="27"/>
  <c r="N83" i="27" s="1"/>
  <c r="M79" i="27"/>
  <c r="N79" i="27" s="1"/>
  <c r="M75" i="27"/>
  <c r="N75" i="27" s="1"/>
  <c r="M69" i="27"/>
  <c r="N69" i="27" s="1"/>
  <c r="M65" i="27"/>
  <c r="N65" i="27" s="1"/>
  <c r="M61" i="27"/>
  <c r="N61" i="27" s="1"/>
  <c r="M57" i="27"/>
  <c r="N57" i="27" s="1"/>
  <c r="M53" i="27"/>
  <c r="N53" i="27" s="1"/>
  <c r="M49" i="27"/>
  <c r="N49" i="27" s="1"/>
  <c r="M45" i="27"/>
  <c r="N45" i="27" s="1"/>
  <c r="M41" i="27"/>
  <c r="N41" i="27" s="1"/>
  <c r="M37" i="27"/>
  <c r="N37" i="27" s="1"/>
  <c r="M33" i="27"/>
  <c r="N33" i="27" s="1"/>
  <c r="M29" i="27"/>
  <c r="N29" i="27" s="1"/>
  <c r="M25" i="27"/>
  <c r="N25" i="27" s="1"/>
  <c r="M21" i="27"/>
  <c r="N21" i="27" s="1"/>
  <c r="M17" i="27"/>
  <c r="N17" i="27" s="1"/>
  <c r="M13" i="27"/>
  <c r="N13" i="27" s="1"/>
  <c r="M9" i="27"/>
  <c r="N9" i="27" s="1"/>
  <c r="M125" i="27"/>
  <c r="N125" i="27" s="1"/>
  <c r="M70" i="27"/>
  <c r="N70" i="27" s="1"/>
  <c r="M67" i="27"/>
  <c r="N67" i="27" s="1"/>
  <c r="M66" i="27"/>
  <c r="N66" i="27" s="1"/>
  <c r="M63" i="27"/>
  <c r="N63" i="27" s="1"/>
  <c r="M62" i="27"/>
  <c r="N62" i="27" s="1"/>
  <c r="M59" i="27"/>
  <c r="N59" i="27" s="1"/>
  <c r="M58" i="27"/>
  <c r="N58" i="27" s="1"/>
  <c r="M52" i="27"/>
  <c r="N52" i="27" s="1"/>
  <c r="M48" i="27"/>
  <c r="N48" i="27" s="1"/>
  <c r="M44" i="27"/>
  <c r="N44" i="27" s="1"/>
  <c r="M40" i="27"/>
  <c r="N40" i="27" s="1"/>
  <c r="M36" i="27"/>
  <c r="N36" i="27" s="1"/>
  <c r="M32" i="27"/>
  <c r="N32" i="27" s="1"/>
  <c r="M28" i="27"/>
  <c r="N28" i="27" s="1"/>
  <c r="M24" i="27"/>
  <c r="N24" i="27" s="1"/>
  <c r="M20" i="27"/>
  <c r="N20" i="27" s="1"/>
  <c r="M16" i="27"/>
  <c r="N16" i="27" s="1"/>
  <c r="M12" i="27"/>
  <c r="N12" i="27" s="1"/>
  <c r="M8" i="27"/>
  <c r="M121" i="27"/>
  <c r="N121" i="27" s="1"/>
  <c r="M141" i="27"/>
  <c r="N141" i="27" s="1"/>
  <c r="M133" i="27"/>
  <c r="N133" i="27" s="1"/>
  <c r="M120" i="27"/>
  <c r="N120" i="27" s="1"/>
  <c r="M55" i="27"/>
  <c r="N55" i="27" s="1"/>
  <c r="M51" i="27"/>
  <c r="N51" i="27" s="1"/>
  <c r="M47" i="27"/>
  <c r="N47" i="27" s="1"/>
  <c r="M43" i="27"/>
  <c r="N43" i="27" s="1"/>
  <c r="M39" i="27"/>
  <c r="N39" i="27" s="1"/>
  <c r="M35" i="27"/>
  <c r="N35" i="27" s="1"/>
  <c r="M31" i="27"/>
  <c r="N31" i="27" s="1"/>
  <c r="M27" i="27"/>
  <c r="N27" i="27" s="1"/>
  <c r="M23" i="27"/>
  <c r="N23" i="27" s="1"/>
  <c r="M19" i="27"/>
  <c r="N19" i="27" s="1"/>
  <c r="M15" i="27"/>
  <c r="N15" i="27" s="1"/>
  <c r="M11" i="27"/>
  <c r="N11" i="27" s="1"/>
  <c r="M71" i="27"/>
  <c r="N71" i="27" s="1"/>
  <c r="M54" i="27"/>
  <c r="N54" i="27" s="1"/>
  <c r="M50" i="27"/>
  <c r="N50" i="27" s="1"/>
  <c r="M46" i="27"/>
  <c r="N46" i="27" s="1"/>
  <c r="M42" i="27"/>
  <c r="N42" i="27" s="1"/>
  <c r="M38" i="27"/>
  <c r="N38" i="27" s="1"/>
  <c r="M34" i="27"/>
  <c r="N34" i="27" s="1"/>
  <c r="M30" i="27"/>
  <c r="N30" i="27" s="1"/>
  <c r="M26" i="27"/>
  <c r="N26" i="27" s="1"/>
  <c r="M22" i="27"/>
  <c r="N22" i="27" s="1"/>
  <c r="M18" i="27"/>
  <c r="N18" i="27" s="1"/>
  <c r="M14" i="27"/>
  <c r="N14" i="27" s="1"/>
  <c r="M10" i="27"/>
  <c r="N10" i="27" s="1"/>
  <c r="E10" i="27"/>
  <c r="E26" i="27"/>
  <c r="E42" i="27"/>
  <c r="E58" i="27"/>
  <c r="E11" i="27"/>
  <c r="K11" i="27" s="1"/>
  <c r="E27" i="27"/>
  <c r="E43" i="27"/>
  <c r="K43" i="27" s="1"/>
  <c r="E57" i="27"/>
  <c r="E73" i="27"/>
  <c r="J73" i="27"/>
  <c r="E86" i="27"/>
  <c r="E102" i="27"/>
  <c r="K102" i="27" s="1"/>
  <c r="E118" i="27"/>
  <c r="E12" i="27"/>
  <c r="J12" i="27"/>
  <c r="E28" i="27"/>
  <c r="E44" i="27"/>
  <c r="J44" i="27"/>
  <c r="E60" i="27"/>
  <c r="E63" i="27"/>
  <c r="E79" i="27"/>
  <c r="E95" i="27"/>
  <c r="E111" i="27"/>
  <c r="E149" i="27"/>
  <c r="K149" i="27" s="1"/>
  <c r="E165" i="27"/>
  <c r="K165" i="27" s="1"/>
  <c r="E76" i="27"/>
  <c r="K76" i="27" s="1"/>
  <c r="E92" i="27"/>
  <c r="E108" i="27"/>
  <c r="K108" i="27" s="1"/>
  <c r="E81" i="27"/>
  <c r="E97" i="27"/>
  <c r="E113" i="27"/>
  <c r="E128" i="27"/>
  <c r="K128" i="27" s="1"/>
  <c r="E144" i="27"/>
  <c r="E129" i="27"/>
  <c r="K129" i="27" s="1"/>
  <c r="E145" i="27"/>
  <c r="E142" i="27"/>
  <c r="K142" i="27" s="1"/>
  <c r="E131" i="27"/>
  <c r="E147" i="27"/>
  <c r="K147" i="27" s="1"/>
  <c r="E164" i="27"/>
  <c r="E193" i="27"/>
  <c r="K193" i="27" s="1"/>
  <c r="E209" i="27"/>
  <c r="E162" i="27"/>
  <c r="K162" i="27" s="1"/>
  <c r="E177" i="27"/>
  <c r="E155" i="27"/>
  <c r="E171" i="27"/>
  <c r="E184" i="27"/>
  <c r="K184" i="27" s="1"/>
  <c r="E186" i="27"/>
  <c r="E202" i="27"/>
  <c r="J187" i="27"/>
  <c r="E187" i="27"/>
  <c r="K187" i="27" s="1"/>
  <c r="E203" i="27"/>
  <c r="K203" i="27" s="1"/>
  <c r="E188" i="27"/>
  <c r="E204" i="27"/>
  <c r="K204" i="27" s="1"/>
  <c r="E49" i="27"/>
  <c r="E33" i="27"/>
  <c r="K33" i="27" s="1"/>
  <c r="E17" i="27"/>
  <c r="E38" i="27"/>
  <c r="K38" i="27" s="1"/>
  <c r="E39" i="27"/>
  <c r="E98" i="27"/>
  <c r="K98" i="27" s="1"/>
  <c r="E24" i="27"/>
  <c r="E59" i="27"/>
  <c r="J59" i="27"/>
  <c r="E107" i="27"/>
  <c r="E72" i="27"/>
  <c r="K72" i="27" s="1"/>
  <c r="E104" i="27"/>
  <c r="E109" i="27"/>
  <c r="J109" i="27"/>
  <c r="E140" i="27"/>
  <c r="E141" i="27"/>
  <c r="K141" i="27" s="1"/>
  <c r="E183" i="27"/>
  <c r="E160" i="27"/>
  <c r="K160" i="27" s="1"/>
  <c r="E205" i="27"/>
  <c r="E174" i="27"/>
  <c r="E167" i="27"/>
  <c r="E182" i="27"/>
  <c r="J182" i="27"/>
  <c r="E198" i="27"/>
  <c r="K198" i="27" s="1"/>
  <c r="E199" i="27"/>
  <c r="J200" i="27"/>
  <c r="E200" i="27"/>
  <c r="K200" i="27" s="1"/>
  <c r="E21" i="27"/>
  <c r="K21" i="27" s="1"/>
  <c r="G214" i="27"/>
  <c r="H214" i="27" s="1"/>
  <c r="G210" i="27"/>
  <c r="H210" i="27" s="1"/>
  <c r="G206" i="27"/>
  <c r="H206" i="27" s="1"/>
  <c r="G202" i="27"/>
  <c r="H202" i="27" s="1"/>
  <c r="G198" i="27"/>
  <c r="H198" i="27" s="1"/>
  <c r="G194" i="27"/>
  <c r="H194" i="27" s="1"/>
  <c r="G190" i="27"/>
  <c r="H190" i="27" s="1"/>
  <c r="G213" i="27"/>
  <c r="H213" i="27" s="1"/>
  <c r="G209" i="27"/>
  <c r="H209" i="27" s="1"/>
  <c r="G205" i="27"/>
  <c r="H205" i="27" s="1"/>
  <c r="G201" i="27"/>
  <c r="H201" i="27" s="1"/>
  <c r="G197" i="27"/>
  <c r="H197" i="27" s="1"/>
  <c r="G193" i="27"/>
  <c r="H193" i="27" s="1"/>
  <c r="G189" i="27"/>
  <c r="H189" i="27" s="1"/>
  <c r="G216" i="27"/>
  <c r="H216" i="27" s="1"/>
  <c r="G212" i="27"/>
  <c r="H212" i="27" s="1"/>
  <c r="G208" i="27"/>
  <c r="H208" i="27" s="1"/>
  <c r="G204" i="27"/>
  <c r="H204" i="27" s="1"/>
  <c r="G200" i="27"/>
  <c r="H200" i="27" s="1"/>
  <c r="G196" i="27"/>
  <c r="H196" i="27" s="1"/>
  <c r="G192" i="27"/>
  <c r="H192" i="27" s="1"/>
  <c r="G188" i="27"/>
  <c r="H188" i="27" s="1"/>
  <c r="G184" i="27"/>
  <c r="H184" i="27" s="1"/>
  <c r="G180" i="27"/>
  <c r="H180" i="27" s="1"/>
  <c r="G176" i="27"/>
  <c r="H176" i="27" s="1"/>
  <c r="G185" i="27"/>
  <c r="H185" i="27" s="1"/>
  <c r="G181" i="27"/>
  <c r="H181" i="27" s="1"/>
  <c r="G177" i="27"/>
  <c r="H177" i="27" s="1"/>
  <c r="G173" i="27"/>
  <c r="H173" i="27" s="1"/>
  <c r="G169" i="27"/>
  <c r="H169" i="27" s="1"/>
  <c r="G165" i="27"/>
  <c r="H165" i="27" s="1"/>
  <c r="G161" i="27"/>
  <c r="H161" i="27" s="1"/>
  <c r="G157" i="27"/>
  <c r="H157" i="27" s="1"/>
  <c r="G153" i="27"/>
  <c r="H153" i="27" s="1"/>
  <c r="G149" i="27"/>
  <c r="H149" i="27" s="1"/>
  <c r="G215" i="27"/>
  <c r="H215" i="27" s="1"/>
  <c r="G211" i="27"/>
  <c r="H211" i="27" s="1"/>
  <c r="G207" i="27"/>
  <c r="H207" i="27" s="1"/>
  <c r="G203" i="27"/>
  <c r="H203" i="27" s="1"/>
  <c r="G199" i="27"/>
  <c r="H199" i="27" s="1"/>
  <c r="G195" i="27"/>
  <c r="H195" i="27" s="1"/>
  <c r="G191" i="27"/>
  <c r="H191" i="27" s="1"/>
  <c r="G187" i="27"/>
  <c r="H187" i="27" s="1"/>
  <c r="G183" i="27"/>
  <c r="H183" i="27" s="1"/>
  <c r="G182" i="27"/>
  <c r="H182" i="27" s="1"/>
  <c r="G179" i="27"/>
  <c r="H179" i="27" s="1"/>
  <c r="G178" i="27"/>
  <c r="H178" i="27" s="1"/>
  <c r="G172" i="27"/>
  <c r="H172" i="27" s="1"/>
  <c r="G168" i="27"/>
  <c r="H168" i="27" s="1"/>
  <c r="G164" i="27"/>
  <c r="H164" i="27" s="1"/>
  <c r="G160" i="27"/>
  <c r="H160" i="27" s="1"/>
  <c r="G156" i="27"/>
  <c r="H156" i="27" s="1"/>
  <c r="G152" i="27"/>
  <c r="H152" i="27" s="1"/>
  <c r="G186" i="27"/>
  <c r="H186" i="27" s="1"/>
  <c r="G175" i="27"/>
  <c r="H175" i="27" s="1"/>
  <c r="G171" i="27"/>
  <c r="H171" i="27" s="1"/>
  <c r="G167" i="27"/>
  <c r="H167" i="27" s="1"/>
  <c r="G163" i="27"/>
  <c r="H163" i="27" s="1"/>
  <c r="G159" i="27"/>
  <c r="H159" i="27" s="1"/>
  <c r="G155" i="27"/>
  <c r="H155" i="27" s="1"/>
  <c r="G151" i="27"/>
  <c r="H151" i="27" s="1"/>
  <c r="G145" i="27"/>
  <c r="H145" i="27" s="1"/>
  <c r="G141" i="27"/>
  <c r="H141" i="27" s="1"/>
  <c r="G137" i="27"/>
  <c r="H137" i="27" s="1"/>
  <c r="G133" i="27"/>
  <c r="H133" i="27" s="1"/>
  <c r="G129" i="27"/>
  <c r="H129" i="27" s="1"/>
  <c r="G148" i="27"/>
  <c r="H148" i="27" s="1"/>
  <c r="G144" i="27"/>
  <c r="H144" i="27" s="1"/>
  <c r="G140" i="27"/>
  <c r="H140" i="27" s="1"/>
  <c r="G136" i="27"/>
  <c r="H136" i="27" s="1"/>
  <c r="G132" i="27"/>
  <c r="H132" i="27" s="1"/>
  <c r="G174" i="27"/>
  <c r="H174" i="27" s="1"/>
  <c r="G170" i="27"/>
  <c r="H170" i="27" s="1"/>
  <c r="G166" i="27"/>
  <c r="H166" i="27" s="1"/>
  <c r="G162" i="27"/>
  <c r="H162" i="27" s="1"/>
  <c r="G158" i="27"/>
  <c r="H158" i="27" s="1"/>
  <c r="G154" i="27"/>
  <c r="H154" i="27" s="1"/>
  <c r="G150" i="27"/>
  <c r="H150" i="27" s="1"/>
  <c r="G147" i="27"/>
  <c r="H147" i="27" s="1"/>
  <c r="G143" i="27"/>
  <c r="H143" i="27" s="1"/>
  <c r="G139" i="27"/>
  <c r="H139" i="27" s="1"/>
  <c r="G135" i="27"/>
  <c r="H135" i="27" s="1"/>
  <c r="G131" i="27"/>
  <c r="H131" i="27" s="1"/>
  <c r="G127" i="27"/>
  <c r="H127" i="27" s="1"/>
  <c r="G123" i="27"/>
  <c r="H123" i="27" s="1"/>
  <c r="G119" i="27"/>
  <c r="H119" i="27" s="1"/>
  <c r="G126" i="27"/>
  <c r="H126" i="27" s="1"/>
  <c r="G125" i="27"/>
  <c r="H125" i="27" s="1"/>
  <c r="G122" i="27"/>
  <c r="H122" i="27" s="1"/>
  <c r="G121" i="27"/>
  <c r="H121" i="27" s="1"/>
  <c r="G115" i="27"/>
  <c r="H115" i="27" s="1"/>
  <c r="G111" i="27"/>
  <c r="H111" i="27" s="1"/>
  <c r="G107" i="27"/>
  <c r="H107" i="27" s="1"/>
  <c r="G103" i="27"/>
  <c r="H103" i="27" s="1"/>
  <c r="G99" i="27"/>
  <c r="H99" i="27" s="1"/>
  <c r="G95" i="27"/>
  <c r="H95" i="27" s="1"/>
  <c r="G91" i="27"/>
  <c r="H91" i="27" s="1"/>
  <c r="G87" i="27"/>
  <c r="H87" i="27" s="1"/>
  <c r="G83" i="27"/>
  <c r="H83" i="27" s="1"/>
  <c r="G79" i="27"/>
  <c r="H79" i="27" s="1"/>
  <c r="G75" i="27"/>
  <c r="H75" i="27" s="1"/>
  <c r="G118" i="27"/>
  <c r="H118" i="27" s="1"/>
  <c r="G114" i="27"/>
  <c r="H114" i="27" s="1"/>
  <c r="G110" i="27"/>
  <c r="H110" i="27" s="1"/>
  <c r="G106" i="27"/>
  <c r="H106" i="27" s="1"/>
  <c r="G102" i="27"/>
  <c r="H102" i="27" s="1"/>
  <c r="G98" i="27"/>
  <c r="H98" i="27" s="1"/>
  <c r="G94" i="27"/>
  <c r="H94" i="27" s="1"/>
  <c r="G90" i="27"/>
  <c r="H90" i="27" s="1"/>
  <c r="G86" i="27"/>
  <c r="H86" i="27" s="1"/>
  <c r="G82" i="27"/>
  <c r="H82" i="27" s="1"/>
  <c r="G78" i="27"/>
  <c r="H78" i="27" s="1"/>
  <c r="G74" i="27"/>
  <c r="H74" i="27" s="1"/>
  <c r="G146" i="27"/>
  <c r="H146" i="27" s="1"/>
  <c r="G142" i="27"/>
  <c r="H142" i="27" s="1"/>
  <c r="G138" i="27"/>
  <c r="H138" i="27" s="1"/>
  <c r="G134" i="27"/>
  <c r="H134" i="27" s="1"/>
  <c r="G130" i="27"/>
  <c r="H130" i="27" s="1"/>
  <c r="G117" i="27"/>
  <c r="H117" i="27" s="1"/>
  <c r="G113" i="27"/>
  <c r="H113" i="27" s="1"/>
  <c r="G109" i="27"/>
  <c r="H109" i="27" s="1"/>
  <c r="G105" i="27"/>
  <c r="H105" i="27" s="1"/>
  <c r="G101" i="27"/>
  <c r="H101" i="27" s="1"/>
  <c r="G97" i="27"/>
  <c r="H97" i="27" s="1"/>
  <c r="G93" i="27"/>
  <c r="H93" i="27" s="1"/>
  <c r="G89" i="27"/>
  <c r="H89" i="27" s="1"/>
  <c r="G85" i="27"/>
  <c r="H85" i="27" s="1"/>
  <c r="G81" i="27"/>
  <c r="H81" i="27" s="1"/>
  <c r="G77" i="27"/>
  <c r="H77" i="27" s="1"/>
  <c r="G73" i="27"/>
  <c r="H73" i="27" s="1"/>
  <c r="G69" i="27"/>
  <c r="H69" i="27" s="1"/>
  <c r="G65" i="27"/>
  <c r="H65" i="27" s="1"/>
  <c r="G61" i="27"/>
  <c r="H61" i="27" s="1"/>
  <c r="G57" i="27"/>
  <c r="H57" i="27" s="1"/>
  <c r="G128" i="27"/>
  <c r="H128" i="27" s="1"/>
  <c r="G120" i="27"/>
  <c r="H120" i="27" s="1"/>
  <c r="G54" i="27"/>
  <c r="H54" i="27" s="1"/>
  <c r="G50" i="27"/>
  <c r="H50" i="27" s="1"/>
  <c r="G46" i="27"/>
  <c r="H46" i="27" s="1"/>
  <c r="G42" i="27"/>
  <c r="H42" i="27" s="1"/>
  <c r="G38" i="27"/>
  <c r="H38" i="27" s="1"/>
  <c r="G34" i="27"/>
  <c r="H34" i="27" s="1"/>
  <c r="G30" i="27"/>
  <c r="H30" i="27" s="1"/>
  <c r="G26" i="27"/>
  <c r="H26" i="27" s="1"/>
  <c r="G22" i="27"/>
  <c r="H22" i="27" s="1"/>
  <c r="G18" i="27"/>
  <c r="H18" i="27" s="1"/>
  <c r="G14" i="27"/>
  <c r="H14" i="27" s="1"/>
  <c r="G10" i="27"/>
  <c r="H10" i="27" s="1"/>
  <c r="G72" i="27"/>
  <c r="H72" i="27" s="1"/>
  <c r="G70" i="27"/>
  <c r="H70" i="27" s="1"/>
  <c r="G66" i="27"/>
  <c r="H66" i="27" s="1"/>
  <c r="G62" i="27"/>
  <c r="H62" i="27" s="1"/>
  <c r="G58" i="27"/>
  <c r="H58" i="27" s="1"/>
  <c r="G53" i="27"/>
  <c r="G49" i="27"/>
  <c r="H49" i="27" s="1"/>
  <c r="G45" i="27"/>
  <c r="H45" i="27" s="1"/>
  <c r="G41" i="27"/>
  <c r="H41" i="27" s="1"/>
  <c r="G37" i="27"/>
  <c r="H37" i="27" s="1"/>
  <c r="G33" i="27"/>
  <c r="H33" i="27" s="1"/>
  <c r="G29" i="27"/>
  <c r="H29" i="27" s="1"/>
  <c r="G25" i="27"/>
  <c r="H25" i="27" s="1"/>
  <c r="G21" i="27"/>
  <c r="H21" i="27" s="1"/>
  <c r="G17" i="27"/>
  <c r="H17" i="27" s="1"/>
  <c r="G13" i="27"/>
  <c r="H13" i="27" s="1"/>
  <c r="G9" i="27"/>
  <c r="H9" i="27" s="1"/>
  <c r="G112" i="27"/>
  <c r="H112" i="27" s="1"/>
  <c r="G71" i="27"/>
  <c r="H71" i="27" s="1"/>
  <c r="G124" i="27"/>
  <c r="H124" i="27" s="1"/>
  <c r="G68" i="27"/>
  <c r="H68" i="27" s="1"/>
  <c r="G67" i="27"/>
  <c r="H67" i="27" s="1"/>
  <c r="G64" i="27"/>
  <c r="H64" i="27" s="1"/>
  <c r="G63" i="27"/>
  <c r="H63" i="27" s="1"/>
  <c r="G60" i="27"/>
  <c r="H60" i="27" s="1"/>
  <c r="G59" i="27"/>
  <c r="H59" i="27" s="1"/>
  <c r="G56" i="27"/>
  <c r="H56" i="27" s="1"/>
  <c r="G52" i="27"/>
  <c r="H52" i="27" s="1"/>
  <c r="G48" i="27"/>
  <c r="H48" i="27" s="1"/>
  <c r="G44" i="27"/>
  <c r="H44" i="27" s="1"/>
  <c r="G40" i="27"/>
  <c r="H40" i="27" s="1"/>
  <c r="G36" i="27"/>
  <c r="H36" i="27" s="1"/>
  <c r="G32" i="27"/>
  <c r="H32" i="27" s="1"/>
  <c r="G28" i="27"/>
  <c r="H28" i="27" s="1"/>
  <c r="G24" i="27"/>
  <c r="H24" i="27" s="1"/>
  <c r="G20" i="27"/>
  <c r="H20" i="27" s="1"/>
  <c r="G16" i="27"/>
  <c r="H16" i="27" s="1"/>
  <c r="G12" i="27"/>
  <c r="H12" i="27" s="1"/>
  <c r="G8" i="27"/>
  <c r="G116" i="27"/>
  <c r="H116" i="27" s="1"/>
  <c r="G108" i="27"/>
  <c r="H108" i="27" s="1"/>
  <c r="G104" i="27"/>
  <c r="H104" i="27" s="1"/>
  <c r="G100" i="27"/>
  <c r="H100" i="27" s="1"/>
  <c r="G96" i="27"/>
  <c r="H96" i="27" s="1"/>
  <c r="G92" i="27"/>
  <c r="H92" i="27" s="1"/>
  <c r="G88" i="27"/>
  <c r="H88" i="27" s="1"/>
  <c r="G84" i="27"/>
  <c r="H84" i="27" s="1"/>
  <c r="G80" i="27"/>
  <c r="H80" i="27" s="1"/>
  <c r="G76" i="27"/>
  <c r="H76" i="27" s="1"/>
  <c r="G23" i="27"/>
  <c r="H23" i="27" s="1"/>
  <c r="G31" i="27"/>
  <c r="H31" i="27" s="1"/>
  <c r="G27" i="27"/>
  <c r="H27" i="27" s="1"/>
  <c r="G11" i="27"/>
  <c r="H11" i="27" s="1"/>
  <c r="G55" i="27"/>
  <c r="H55" i="27" s="1"/>
  <c r="G51" i="27"/>
  <c r="H51" i="27" s="1"/>
  <c r="G47" i="27"/>
  <c r="H47" i="27" s="1"/>
  <c r="G43" i="27"/>
  <c r="H43" i="27" s="1"/>
  <c r="G39" i="27"/>
  <c r="H39" i="27" s="1"/>
  <c r="G35" i="27"/>
  <c r="H35" i="27" s="1"/>
  <c r="G19" i="27"/>
  <c r="H19" i="27" s="1"/>
  <c r="G15" i="27"/>
  <c r="H15" i="27" s="1"/>
  <c r="J14" i="27"/>
  <c r="E14" i="27"/>
  <c r="K14" i="27" s="1"/>
  <c r="J30" i="27"/>
  <c r="E30" i="27"/>
  <c r="K30" i="27" s="1"/>
  <c r="J46" i="27"/>
  <c r="E46" i="27"/>
  <c r="K46" i="27" s="1"/>
  <c r="J62" i="27"/>
  <c r="E62" i="27"/>
  <c r="J15" i="27"/>
  <c r="E15" i="27"/>
  <c r="J31" i="27"/>
  <c r="E31" i="27"/>
  <c r="K31" i="27" s="1"/>
  <c r="E47" i="27"/>
  <c r="E61" i="27"/>
  <c r="K61" i="27" s="1"/>
  <c r="J61" i="27"/>
  <c r="J74" i="27"/>
  <c r="E74" i="27"/>
  <c r="J90" i="27"/>
  <c r="E90" i="27"/>
  <c r="K90" i="27" s="1"/>
  <c r="J106" i="27"/>
  <c r="E106" i="27"/>
  <c r="E123" i="27"/>
  <c r="K123" i="27" s="1"/>
  <c r="J123" i="27"/>
  <c r="E16" i="27"/>
  <c r="K16" i="27" s="1"/>
  <c r="E32" i="27"/>
  <c r="K32" i="27" s="1"/>
  <c r="J32" i="27"/>
  <c r="E48" i="27"/>
  <c r="K48" i="27" s="1"/>
  <c r="J64" i="27"/>
  <c r="E64" i="27"/>
  <c r="K64" i="27" s="1"/>
  <c r="J67" i="27"/>
  <c r="E67" i="27"/>
  <c r="J83" i="27"/>
  <c r="E83" i="27"/>
  <c r="K83" i="27" s="1"/>
  <c r="J99" i="27"/>
  <c r="E99" i="27"/>
  <c r="K99" i="27" s="1"/>
  <c r="J115" i="27"/>
  <c r="E115" i="27"/>
  <c r="K115" i="27" s="1"/>
  <c r="J153" i="27"/>
  <c r="E153" i="27"/>
  <c r="K153" i="27" s="1"/>
  <c r="J169" i="27"/>
  <c r="E169" i="27"/>
  <c r="K169" i="27" s="1"/>
  <c r="E80" i="27"/>
  <c r="J96" i="27"/>
  <c r="E96" i="27"/>
  <c r="J112" i="27"/>
  <c r="E112" i="27"/>
  <c r="E85" i="27"/>
  <c r="K85" i="27" s="1"/>
  <c r="J85" i="27"/>
  <c r="E101" i="27"/>
  <c r="K101" i="27" s="1"/>
  <c r="J101" i="27"/>
  <c r="E117" i="27"/>
  <c r="K117" i="27" s="1"/>
  <c r="J117" i="27"/>
  <c r="J132" i="27"/>
  <c r="E132" i="27"/>
  <c r="K132" i="27" s="1"/>
  <c r="J148" i="27"/>
  <c r="E148" i="27"/>
  <c r="K148" i="27" s="1"/>
  <c r="J133" i="27"/>
  <c r="E133" i="27"/>
  <c r="K133" i="27" s="1"/>
  <c r="J130" i="27"/>
  <c r="E130" i="27"/>
  <c r="K130" i="27" s="1"/>
  <c r="J146" i="27"/>
  <c r="E146" i="27"/>
  <c r="J135" i="27"/>
  <c r="E135" i="27"/>
  <c r="K135" i="27" s="1"/>
  <c r="J152" i="27"/>
  <c r="E152" i="27"/>
  <c r="K152" i="27" s="1"/>
  <c r="J168" i="27"/>
  <c r="E168" i="27"/>
  <c r="K168" i="27" s="1"/>
  <c r="E197" i="27"/>
  <c r="J150" i="27"/>
  <c r="E150" i="27"/>
  <c r="K150" i="27" s="1"/>
  <c r="J166" i="27"/>
  <c r="E166" i="27"/>
  <c r="K166" i="27" s="1"/>
  <c r="J181" i="27"/>
  <c r="E181" i="27"/>
  <c r="K181" i="27" s="1"/>
  <c r="E159" i="27"/>
  <c r="K159" i="27" s="1"/>
  <c r="J159" i="27"/>
  <c r="E175" i="27"/>
  <c r="K175" i="27" s="1"/>
  <c r="J175" i="27"/>
  <c r="E213" i="27"/>
  <c r="J190" i="27"/>
  <c r="E190" i="27"/>
  <c r="K190" i="27" s="1"/>
  <c r="J206" i="27"/>
  <c r="E206" i="27"/>
  <c r="K206" i="27" s="1"/>
  <c r="J191" i="27"/>
  <c r="E191" i="27"/>
  <c r="K191" i="27" s="1"/>
  <c r="J207" i="27"/>
  <c r="E207" i="27"/>
  <c r="K207" i="27" s="1"/>
  <c r="J192" i="27"/>
  <c r="E192" i="27"/>
  <c r="K192" i="27" s="1"/>
  <c r="J208" i="27"/>
  <c r="E208" i="27"/>
  <c r="K208" i="27" s="1"/>
  <c r="J45" i="27"/>
  <c r="E45" i="27"/>
  <c r="E29" i="27"/>
  <c r="J13" i="27"/>
  <c r="E13" i="27"/>
  <c r="E127" i="27"/>
  <c r="J127" i="27"/>
  <c r="J70" i="27"/>
  <c r="E70" i="27"/>
  <c r="K70" i="27" s="1"/>
  <c r="E69" i="27"/>
  <c r="K69" i="27" s="1"/>
  <c r="J69" i="27"/>
  <c r="J114" i="27"/>
  <c r="E114" i="27"/>
  <c r="K114" i="27" s="1"/>
  <c r="E40" i="27"/>
  <c r="K40" i="27" s="1"/>
  <c r="J40" i="27"/>
  <c r="J91" i="27"/>
  <c r="E91" i="27"/>
  <c r="K91" i="27" s="1"/>
  <c r="E161" i="27"/>
  <c r="K161" i="27" s="1"/>
  <c r="J88" i="27"/>
  <c r="E88" i="27"/>
  <c r="K88" i="27" s="1"/>
  <c r="E93" i="27"/>
  <c r="K93" i="27" s="1"/>
  <c r="J93" i="27"/>
  <c r="E124" i="27"/>
  <c r="E125" i="27"/>
  <c r="K125" i="27" s="1"/>
  <c r="E138" i="27"/>
  <c r="E143" i="27"/>
  <c r="K143" i="27" s="1"/>
  <c r="J189" i="27"/>
  <c r="E189" i="27"/>
  <c r="K189" i="27" s="1"/>
  <c r="E158" i="27"/>
  <c r="K158" i="27" s="1"/>
  <c r="E151" i="27"/>
  <c r="K151" i="27" s="1"/>
  <c r="J151" i="27"/>
  <c r="E180" i="27"/>
  <c r="K180" i="27" s="1"/>
  <c r="J214" i="27"/>
  <c r="E214" i="27"/>
  <c r="K214" i="27" s="1"/>
  <c r="E215" i="27"/>
  <c r="K215" i="27" s="1"/>
  <c r="J216" i="27"/>
  <c r="E216" i="27"/>
  <c r="K216" i="27" s="1"/>
  <c r="E37" i="27"/>
  <c r="K37" i="27" s="1"/>
  <c r="E119" i="27"/>
  <c r="K119" i="27" s="1"/>
  <c r="J119" i="27"/>
  <c r="E18" i="27"/>
  <c r="K18" i="27" s="1"/>
  <c r="J34" i="27"/>
  <c r="E34" i="27"/>
  <c r="K34" i="27" s="1"/>
  <c r="E50" i="27"/>
  <c r="K50" i="27" s="1"/>
  <c r="J66" i="27"/>
  <c r="E66" i="27"/>
  <c r="K66" i="27" s="1"/>
  <c r="E19" i="27"/>
  <c r="K19" i="27" s="1"/>
  <c r="J35" i="27"/>
  <c r="E35" i="27"/>
  <c r="K35" i="27" s="1"/>
  <c r="J51" i="27"/>
  <c r="E51" i="27"/>
  <c r="K51" i="27" s="1"/>
  <c r="E65" i="27"/>
  <c r="E78" i="27"/>
  <c r="K78" i="27" s="1"/>
  <c r="E94" i="27"/>
  <c r="E110" i="27"/>
  <c r="K110" i="27" s="1"/>
  <c r="E20" i="27"/>
  <c r="E36" i="27"/>
  <c r="J36" i="27"/>
  <c r="E52" i="27"/>
  <c r="E68" i="27"/>
  <c r="K68" i="27" s="1"/>
  <c r="J71" i="27"/>
  <c r="E71" i="27"/>
  <c r="K71" i="27" s="1"/>
  <c r="J87" i="27"/>
  <c r="E87" i="27"/>
  <c r="K87" i="27" s="1"/>
  <c r="J103" i="27"/>
  <c r="E103" i="27"/>
  <c r="K103" i="27" s="1"/>
  <c r="E122" i="27"/>
  <c r="K122" i="27" s="1"/>
  <c r="J122" i="27"/>
  <c r="J157" i="27"/>
  <c r="E157" i="27"/>
  <c r="K157" i="27" s="1"/>
  <c r="J173" i="27"/>
  <c r="E173" i="27"/>
  <c r="K173" i="27" s="1"/>
  <c r="J84" i="27"/>
  <c r="E84" i="27"/>
  <c r="K84" i="27" s="1"/>
  <c r="J100" i="27"/>
  <c r="E100" i="27"/>
  <c r="K100" i="27" s="1"/>
  <c r="E116" i="27"/>
  <c r="E89" i="27"/>
  <c r="K89" i="27" s="1"/>
  <c r="J89" i="27"/>
  <c r="E105" i="27"/>
  <c r="K105" i="27" s="1"/>
  <c r="J105" i="27"/>
  <c r="E120" i="27"/>
  <c r="K120" i="27" s="1"/>
  <c r="J136" i="27"/>
  <c r="E136" i="27"/>
  <c r="K136" i="27" s="1"/>
  <c r="J121" i="27"/>
  <c r="E121" i="27"/>
  <c r="K121" i="27" s="1"/>
  <c r="E137" i="27"/>
  <c r="J134" i="27"/>
  <c r="E134" i="27"/>
  <c r="K134" i="27" s="1"/>
  <c r="E179" i="27"/>
  <c r="K179" i="27" s="1"/>
  <c r="J179" i="27"/>
  <c r="J139" i="27"/>
  <c r="E139" i="27"/>
  <c r="K139" i="27" s="1"/>
  <c r="E156" i="27"/>
  <c r="E172" i="27"/>
  <c r="K172" i="27" s="1"/>
  <c r="J201" i="27"/>
  <c r="E201" i="27"/>
  <c r="K201" i="27" s="1"/>
  <c r="J154" i="27"/>
  <c r="E154" i="27"/>
  <c r="K154" i="27" s="1"/>
  <c r="J170" i="27"/>
  <c r="E170" i="27"/>
  <c r="K170" i="27" s="1"/>
  <c r="J185" i="27"/>
  <c r="E185" i="27"/>
  <c r="K185" i="27" s="1"/>
  <c r="E163" i="27"/>
  <c r="K163" i="27" s="1"/>
  <c r="J163" i="27"/>
  <c r="J176" i="27"/>
  <c r="E176" i="27"/>
  <c r="K176" i="27" s="1"/>
  <c r="E178" i="27"/>
  <c r="K178" i="27" s="1"/>
  <c r="J178" i="27"/>
  <c r="J194" i="27"/>
  <c r="E194" i="27"/>
  <c r="K194" i="27" s="1"/>
  <c r="J210" i="27"/>
  <c r="E210" i="27"/>
  <c r="K210" i="27" s="1"/>
  <c r="J195" i="27"/>
  <c r="E195" i="27"/>
  <c r="K195" i="27" s="1"/>
  <c r="J211" i="27"/>
  <c r="E211" i="27"/>
  <c r="K211" i="27" s="1"/>
  <c r="E196" i="27"/>
  <c r="K196" i="27" s="1"/>
  <c r="E212" i="27"/>
  <c r="J41" i="27"/>
  <c r="E41" i="27"/>
  <c r="K41" i="27" s="1"/>
  <c r="J25" i="27"/>
  <c r="E25" i="27"/>
  <c r="K25" i="27" s="1"/>
  <c r="J9" i="27"/>
  <c r="E9" i="27"/>
  <c r="K9" i="27" s="1"/>
  <c r="K199" i="27" l="1"/>
  <c r="K202" i="27"/>
  <c r="J155" i="27"/>
  <c r="K95" i="27"/>
  <c r="K63" i="27"/>
  <c r="K42" i="27"/>
  <c r="K10" i="27"/>
  <c r="E218" i="27"/>
  <c r="K8" i="27"/>
  <c r="K55" i="27"/>
  <c r="J196" i="27"/>
  <c r="J172" i="27"/>
  <c r="J120" i="27"/>
  <c r="J68" i="27"/>
  <c r="K36" i="27"/>
  <c r="J110" i="27"/>
  <c r="J78" i="27"/>
  <c r="J19" i="27"/>
  <c r="J50" i="27"/>
  <c r="J18" i="27"/>
  <c r="J37" i="27"/>
  <c r="J215" i="27"/>
  <c r="J180" i="27"/>
  <c r="J158" i="27"/>
  <c r="J143" i="27"/>
  <c r="J125" i="27"/>
  <c r="J161" i="27"/>
  <c r="K127" i="27"/>
  <c r="K29" i="27"/>
  <c r="K213" i="27"/>
  <c r="K197" i="27"/>
  <c r="K146" i="27"/>
  <c r="K112" i="27"/>
  <c r="K80" i="27"/>
  <c r="K67" i="27"/>
  <c r="J48" i="27"/>
  <c r="J16" i="27"/>
  <c r="K106" i="27"/>
  <c r="K74" i="27"/>
  <c r="K47" i="27"/>
  <c r="K15" i="27"/>
  <c r="G218" i="27"/>
  <c r="H8" i="27"/>
  <c r="J21" i="27"/>
  <c r="J199" i="27"/>
  <c r="K182" i="27"/>
  <c r="J174" i="27"/>
  <c r="J160" i="27"/>
  <c r="J141" i="27"/>
  <c r="K109" i="27"/>
  <c r="J72" i="27"/>
  <c r="K59" i="27"/>
  <c r="J98" i="27"/>
  <c r="J38" i="27"/>
  <c r="J33" i="27"/>
  <c r="J204" i="27"/>
  <c r="J203" i="27"/>
  <c r="J202" i="27"/>
  <c r="J184" i="27"/>
  <c r="K155" i="27"/>
  <c r="J162" i="27"/>
  <c r="J193" i="27"/>
  <c r="J147" i="27"/>
  <c r="J142" i="27"/>
  <c r="J129" i="27"/>
  <c r="J128" i="27"/>
  <c r="K97" i="27"/>
  <c r="J108" i="27"/>
  <c r="J76" i="27"/>
  <c r="J149" i="27"/>
  <c r="J95" i="27"/>
  <c r="J63" i="27"/>
  <c r="K44" i="27"/>
  <c r="K12" i="27"/>
  <c r="J102" i="27"/>
  <c r="K73" i="27"/>
  <c r="J43" i="27"/>
  <c r="J11" i="27"/>
  <c r="J42" i="27"/>
  <c r="J10" i="27"/>
  <c r="J126" i="27"/>
  <c r="K56" i="27"/>
  <c r="J55" i="27"/>
  <c r="J54" i="27"/>
  <c r="K174" i="27"/>
  <c r="K156" i="27"/>
  <c r="K137" i="27"/>
  <c r="K116" i="27"/>
  <c r="J52" i="27"/>
  <c r="J20" i="27"/>
  <c r="K94" i="27"/>
  <c r="J65" i="27"/>
  <c r="K138" i="27"/>
  <c r="K124" i="27"/>
  <c r="J29" i="27"/>
  <c r="J213" i="27"/>
  <c r="J197" i="27"/>
  <c r="J80" i="27"/>
  <c r="J47" i="27"/>
  <c r="H53" i="27"/>
  <c r="K53" i="27" s="1"/>
  <c r="J53" i="27"/>
  <c r="J167" i="27"/>
  <c r="K205" i="27"/>
  <c r="J183" i="27"/>
  <c r="K140" i="27"/>
  <c r="K104" i="27"/>
  <c r="K107" i="27"/>
  <c r="J24" i="27"/>
  <c r="K39" i="27"/>
  <c r="K17" i="27"/>
  <c r="K49" i="27"/>
  <c r="K188" i="27"/>
  <c r="K186" i="27"/>
  <c r="J171" i="27"/>
  <c r="K177" i="27"/>
  <c r="K209" i="27"/>
  <c r="K164" i="27"/>
  <c r="K131" i="27"/>
  <c r="K145" i="27"/>
  <c r="K144" i="27"/>
  <c r="J113" i="27"/>
  <c r="J81" i="27"/>
  <c r="K92" i="27"/>
  <c r="K111" i="27"/>
  <c r="K79" i="27"/>
  <c r="K60" i="27"/>
  <c r="J28" i="27"/>
  <c r="K118" i="27"/>
  <c r="K86" i="27"/>
  <c r="J57" i="27"/>
  <c r="K27" i="27"/>
  <c r="K58" i="27"/>
  <c r="K26" i="27"/>
  <c r="K126" i="27"/>
  <c r="J56" i="27"/>
  <c r="K82" i="27"/>
  <c r="K23" i="27"/>
  <c r="K22" i="27"/>
  <c r="J97" i="27"/>
  <c r="K212" i="27"/>
  <c r="J212" i="27"/>
  <c r="J156" i="27"/>
  <c r="J137" i="27"/>
  <c r="J116" i="27"/>
  <c r="K52" i="27"/>
  <c r="K20" i="27"/>
  <c r="J94" i="27"/>
  <c r="K65" i="27"/>
  <c r="J138" i="27"/>
  <c r="J124" i="27"/>
  <c r="K13" i="27"/>
  <c r="K45" i="27"/>
  <c r="K96" i="27"/>
  <c r="K62" i="27"/>
  <c r="J198" i="27"/>
  <c r="K167" i="27"/>
  <c r="J205" i="27"/>
  <c r="K183" i="27"/>
  <c r="J140" i="27"/>
  <c r="J104" i="27"/>
  <c r="J107" i="27"/>
  <c r="K24" i="27"/>
  <c r="J39" i="27"/>
  <c r="J17" i="27"/>
  <c r="J49" i="27"/>
  <c r="J188" i="27"/>
  <c r="J186" i="27"/>
  <c r="K171" i="27"/>
  <c r="J177" i="27"/>
  <c r="J209" i="27"/>
  <c r="J164" i="27"/>
  <c r="J131" i="27"/>
  <c r="J145" i="27"/>
  <c r="J144" i="27"/>
  <c r="K113" i="27"/>
  <c r="K81" i="27"/>
  <c r="J92" i="27"/>
  <c r="J165" i="27"/>
  <c r="J111" i="27"/>
  <c r="J79" i="27"/>
  <c r="J60" i="27"/>
  <c r="K28" i="27"/>
  <c r="J118" i="27"/>
  <c r="J86" i="27"/>
  <c r="K57" i="27"/>
  <c r="J27" i="27"/>
  <c r="J58" i="27"/>
  <c r="J26" i="27"/>
  <c r="M218" i="27"/>
  <c r="N8" i="27"/>
  <c r="M5" i="27"/>
  <c r="J77" i="27"/>
  <c r="K75" i="27"/>
  <c r="J8" i="27"/>
  <c r="J82" i="27"/>
  <c r="J23" i="27"/>
  <c r="J22" i="27"/>
  <c r="H218" i="27" l="1"/>
  <c r="J218" i="27"/>
  <c r="N218" i="27"/>
  <c r="N5" i="27"/>
  <c r="K218" i="27"/>
  <c r="F9" i="24"/>
  <c r="G9" i="24" s="1"/>
  <c r="F10" i="24"/>
  <c r="G10" i="24" s="1"/>
  <c r="F11" i="24"/>
  <c r="G11" i="24" s="1"/>
  <c r="F12" i="24"/>
  <c r="G12" i="24" s="1"/>
  <c r="F13" i="24"/>
  <c r="G13" i="24" s="1"/>
  <c r="F14" i="24"/>
  <c r="G14" i="24" s="1"/>
  <c r="F15" i="24"/>
  <c r="G15" i="24" s="1"/>
  <c r="F16" i="24"/>
  <c r="G16" i="24" s="1"/>
  <c r="F17" i="24"/>
  <c r="G17" i="24" s="1"/>
  <c r="F18" i="24"/>
  <c r="G18" i="24" s="1"/>
  <c r="F19" i="24"/>
  <c r="G19" i="24" s="1"/>
  <c r="F20" i="24"/>
  <c r="G20" i="24" s="1"/>
  <c r="F21" i="24"/>
  <c r="G21" i="24" s="1"/>
  <c r="F22" i="24"/>
  <c r="G22" i="24" s="1"/>
  <c r="F23" i="24"/>
  <c r="G23" i="24" s="1"/>
  <c r="F24" i="24"/>
  <c r="G24" i="24" s="1"/>
  <c r="F25" i="24"/>
  <c r="G25" i="24" s="1"/>
  <c r="F26" i="24"/>
  <c r="G26" i="24" s="1"/>
  <c r="F27" i="24"/>
  <c r="G27" i="24" s="1"/>
  <c r="F28" i="24"/>
  <c r="G28" i="24" s="1"/>
  <c r="F29" i="24"/>
  <c r="G29" i="24" s="1"/>
  <c r="F30" i="24"/>
  <c r="G30" i="24" s="1"/>
  <c r="F31" i="24"/>
  <c r="G31" i="24" s="1"/>
  <c r="F32" i="24"/>
  <c r="G32" i="24" s="1"/>
  <c r="F33" i="24"/>
  <c r="G33" i="24" s="1"/>
  <c r="F34" i="24"/>
  <c r="G34" i="24" s="1"/>
  <c r="F35" i="24"/>
  <c r="G35" i="24" s="1"/>
  <c r="F36" i="24"/>
  <c r="G36" i="24" s="1"/>
  <c r="F37" i="24"/>
  <c r="G37" i="24" s="1"/>
  <c r="F38" i="24"/>
  <c r="G38" i="24" s="1"/>
  <c r="F39" i="24"/>
  <c r="G39" i="24" s="1"/>
  <c r="F40" i="24"/>
  <c r="G40" i="24"/>
  <c r="F41" i="24"/>
  <c r="G41" i="24" s="1"/>
  <c r="F42" i="24"/>
  <c r="G42" i="24" s="1"/>
  <c r="F43" i="24"/>
  <c r="G43" i="24" s="1"/>
  <c r="F44" i="24"/>
  <c r="G44" i="24" s="1"/>
  <c r="F45" i="24"/>
  <c r="G45" i="24" s="1"/>
  <c r="F46" i="24"/>
  <c r="G46" i="24" s="1"/>
  <c r="F47" i="24"/>
  <c r="G47" i="24" s="1"/>
  <c r="F48" i="24"/>
  <c r="G48" i="24" s="1"/>
  <c r="F49" i="24"/>
  <c r="G49" i="24" s="1"/>
  <c r="F50" i="24"/>
  <c r="G50" i="24" s="1"/>
  <c r="F51" i="24"/>
  <c r="G51" i="24" s="1"/>
  <c r="F52" i="24"/>
  <c r="G52" i="24" s="1"/>
  <c r="F53" i="24"/>
  <c r="G53" i="24" s="1"/>
  <c r="F54" i="24"/>
  <c r="G54" i="24" s="1"/>
  <c r="F55" i="24"/>
  <c r="G55" i="24" s="1"/>
  <c r="F56" i="24"/>
  <c r="G56" i="24" s="1"/>
  <c r="F57" i="24"/>
  <c r="G57" i="24" s="1"/>
  <c r="F58" i="24"/>
  <c r="G58" i="24" s="1"/>
  <c r="F59" i="24"/>
  <c r="G59" i="24" s="1"/>
  <c r="F60" i="24"/>
  <c r="G60" i="24" s="1"/>
  <c r="F61" i="24"/>
  <c r="G61" i="24" s="1"/>
  <c r="F62" i="24"/>
  <c r="G62" i="24" s="1"/>
  <c r="F63" i="24"/>
  <c r="G63" i="24" s="1"/>
  <c r="F64" i="24"/>
  <c r="G64" i="24" s="1"/>
  <c r="F65" i="24"/>
  <c r="G65" i="24" s="1"/>
  <c r="F66" i="24"/>
  <c r="G66" i="24" s="1"/>
  <c r="F67" i="24"/>
  <c r="G67" i="24" s="1"/>
  <c r="F68" i="24"/>
  <c r="G68" i="24" s="1"/>
  <c r="F69" i="24"/>
  <c r="G69" i="24" s="1"/>
  <c r="F70" i="24"/>
  <c r="G70" i="24" s="1"/>
  <c r="F71" i="24"/>
  <c r="G71" i="24" s="1"/>
  <c r="F72" i="24"/>
  <c r="G72" i="24" s="1"/>
  <c r="F73" i="24"/>
  <c r="G73" i="24" s="1"/>
  <c r="F74" i="24"/>
  <c r="G74" i="24" s="1"/>
  <c r="F75" i="24"/>
  <c r="G75" i="24" s="1"/>
  <c r="F76" i="24"/>
  <c r="G76" i="24" s="1"/>
  <c r="F77" i="24"/>
  <c r="G77" i="24" s="1"/>
  <c r="F78" i="24"/>
  <c r="G78" i="24" s="1"/>
  <c r="F79" i="24"/>
  <c r="G79" i="24" s="1"/>
  <c r="F80" i="24"/>
  <c r="G80" i="24" s="1"/>
  <c r="F81" i="24"/>
  <c r="G81" i="24" s="1"/>
  <c r="F82" i="24"/>
  <c r="G82" i="24" s="1"/>
  <c r="F83" i="24"/>
  <c r="G83" i="24" s="1"/>
  <c r="F84" i="24"/>
  <c r="G84" i="24" s="1"/>
  <c r="F85" i="24"/>
  <c r="G85" i="24" s="1"/>
  <c r="F86" i="24"/>
  <c r="G86" i="24" s="1"/>
  <c r="F87" i="24"/>
  <c r="G87" i="24" s="1"/>
  <c r="F88" i="24"/>
  <c r="G88" i="24" s="1"/>
  <c r="F89" i="24"/>
  <c r="G89" i="24" s="1"/>
  <c r="F90" i="24"/>
  <c r="G90" i="24" s="1"/>
  <c r="F91" i="24"/>
  <c r="G91" i="24" s="1"/>
  <c r="F92" i="24"/>
  <c r="G92" i="24" s="1"/>
  <c r="F93" i="24"/>
  <c r="G93" i="24" s="1"/>
  <c r="F94" i="24"/>
  <c r="G94" i="24" s="1"/>
  <c r="F95" i="24"/>
  <c r="G95" i="24" s="1"/>
  <c r="F96" i="24"/>
  <c r="G96" i="24" s="1"/>
  <c r="F97" i="24"/>
  <c r="G97" i="24" s="1"/>
  <c r="F98" i="24"/>
  <c r="G98" i="24" s="1"/>
  <c r="F99" i="24"/>
  <c r="G99" i="24" s="1"/>
  <c r="F100" i="24"/>
  <c r="G100" i="24" s="1"/>
  <c r="F101" i="24"/>
  <c r="G101" i="24" s="1"/>
  <c r="F102" i="24"/>
  <c r="G102" i="24" s="1"/>
  <c r="F103" i="24"/>
  <c r="G103" i="24" s="1"/>
  <c r="F104" i="24"/>
  <c r="G104" i="24" s="1"/>
  <c r="F105" i="24"/>
  <c r="G105" i="24" s="1"/>
  <c r="F106" i="24"/>
  <c r="G106" i="24" s="1"/>
  <c r="F107" i="24"/>
  <c r="G107" i="24" s="1"/>
  <c r="F108" i="24"/>
  <c r="G108" i="24" s="1"/>
  <c r="F109" i="24"/>
  <c r="G109" i="24" s="1"/>
  <c r="F110" i="24"/>
  <c r="G110" i="24" s="1"/>
  <c r="F111" i="24"/>
  <c r="G111" i="24" s="1"/>
  <c r="F112" i="24"/>
  <c r="G112" i="24" s="1"/>
  <c r="F113" i="24"/>
  <c r="G113" i="24" s="1"/>
  <c r="F114" i="24"/>
  <c r="G114" i="24" s="1"/>
  <c r="F115" i="24"/>
  <c r="G115" i="24" s="1"/>
  <c r="F116" i="24"/>
  <c r="G116" i="24" s="1"/>
  <c r="F117" i="24"/>
  <c r="G117" i="24" s="1"/>
  <c r="F118" i="24"/>
  <c r="G118" i="24" s="1"/>
  <c r="F119" i="24"/>
  <c r="G119" i="24" s="1"/>
  <c r="F120" i="24"/>
  <c r="G120" i="24" s="1"/>
  <c r="F121" i="24"/>
  <c r="G121" i="24" s="1"/>
  <c r="F122" i="24"/>
  <c r="G122" i="24" s="1"/>
  <c r="F123" i="24"/>
  <c r="G123" i="24" s="1"/>
  <c r="F124" i="24"/>
  <c r="G124" i="24" s="1"/>
  <c r="F125" i="24"/>
  <c r="G125" i="24" s="1"/>
  <c r="F126" i="24"/>
  <c r="G126" i="24" s="1"/>
  <c r="F127" i="24"/>
  <c r="G127" i="24" s="1"/>
  <c r="F128" i="24"/>
  <c r="G128" i="24" s="1"/>
  <c r="F129" i="24"/>
  <c r="G129" i="24" s="1"/>
  <c r="F130" i="24"/>
  <c r="G130" i="24" s="1"/>
  <c r="F131" i="24"/>
  <c r="G131" i="24" s="1"/>
  <c r="F132" i="24"/>
  <c r="G132" i="24" s="1"/>
  <c r="F133" i="24"/>
  <c r="G133" i="24" s="1"/>
  <c r="F134" i="24"/>
  <c r="G134" i="24" s="1"/>
  <c r="F135" i="24"/>
  <c r="G135" i="24" s="1"/>
  <c r="F136" i="24"/>
  <c r="G136" i="24" s="1"/>
  <c r="F137" i="24"/>
  <c r="G137" i="24" s="1"/>
  <c r="F138" i="24"/>
  <c r="G138" i="24" s="1"/>
  <c r="F139" i="24"/>
  <c r="G139" i="24" s="1"/>
  <c r="F140" i="24"/>
  <c r="G140" i="24" s="1"/>
  <c r="F141" i="24"/>
  <c r="G141" i="24" s="1"/>
  <c r="F142" i="24"/>
  <c r="G142" i="24" s="1"/>
  <c r="F143" i="24"/>
  <c r="G143" i="24" s="1"/>
  <c r="F144" i="24"/>
  <c r="G144" i="24" s="1"/>
  <c r="F145" i="24"/>
  <c r="G145" i="24" s="1"/>
  <c r="F146" i="24"/>
  <c r="G146" i="24" s="1"/>
  <c r="F147" i="24"/>
  <c r="G147" i="24" s="1"/>
  <c r="F148" i="24"/>
  <c r="G148" i="24" s="1"/>
  <c r="F149" i="24"/>
  <c r="G149" i="24" s="1"/>
  <c r="F150" i="24"/>
  <c r="G150" i="24" s="1"/>
  <c r="F151" i="24"/>
  <c r="G151" i="24" s="1"/>
  <c r="F152" i="24"/>
  <c r="G152" i="24"/>
  <c r="F153" i="24"/>
  <c r="G153" i="24" s="1"/>
  <c r="F154" i="24"/>
  <c r="G154" i="24" s="1"/>
  <c r="F155" i="24"/>
  <c r="G155" i="24" s="1"/>
  <c r="F156" i="24"/>
  <c r="G156" i="24" s="1"/>
  <c r="F157" i="24"/>
  <c r="G157" i="24" s="1"/>
  <c r="F158" i="24"/>
  <c r="G158" i="24" s="1"/>
  <c r="F159" i="24"/>
  <c r="G159" i="24" s="1"/>
  <c r="F160" i="24"/>
  <c r="G160" i="24" s="1"/>
  <c r="F161" i="24"/>
  <c r="G161" i="24" s="1"/>
  <c r="F162" i="24"/>
  <c r="G162" i="24" s="1"/>
  <c r="F163" i="24"/>
  <c r="G163" i="24" s="1"/>
  <c r="F164" i="24"/>
  <c r="G164" i="24" s="1"/>
  <c r="F165" i="24"/>
  <c r="G165" i="24" s="1"/>
  <c r="F166" i="24"/>
  <c r="G166" i="24" s="1"/>
  <c r="F167" i="24"/>
  <c r="G167" i="24" s="1"/>
  <c r="F168" i="24"/>
  <c r="G168" i="24" s="1"/>
  <c r="F169" i="24"/>
  <c r="G169" i="24" s="1"/>
  <c r="F170" i="24"/>
  <c r="G170" i="24" s="1"/>
  <c r="F171" i="24"/>
  <c r="G171" i="24" s="1"/>
  <c r="F172" i="24"/>
  <c r="G172" i="24" s="1"/>
  <c r="F173" i="24"/>
  <c r="G173" i="24" s="1"/>
  <c r="F174" i="24"/>
  <c r="G174" i="24" s="1"/>
  <c r="F175" i="24"/>
  <c r="G175" i="24" s="1"/>
  <c r="F176" i="24"/>
  <c r="G176" i="24" s="1"/>
  <c r="F177" i="24"/>
  <c r="G177" i="24" s="1"/>
  <c r="F178" i="24"/>
  <c r="G178" i="24" s="1"/>
  <c r="F179" i="24"/>
  <c r="G179" i="24" s="1"/>
  <c r="F180" i="24"/>
  <c r="G180" i="24" s="1"/>
  <c r="F181" i="24"/>
  <c r="G181" i="24" s="1"/>
  <c r="F182" i="24"/>
  <c r="G182" i="24" s="1"/>
  <c r="F183" i="24"/>
  <c r="G183" i="24" s="1"/>
  <c r="F184" i="24"/>
  <c r="G184" i="24" s="1"/>
  <c r="F185" i="24"/>
  <c r="G185" i="24" s="1"/>
  <c r="F186" i="24"/>
  <c r="G186" i="24" s="1"/>
  <c r="F187" i="24"/>
  <c r="G187" i="24" s="1"/>
  <c r="F188" i="24"/>
  <c r="G188" i="24"/>
  <c r="F189" i="24"/>
  <c r="G189" i="24" s="1"/>
  <c r="F190" i="24"/>
  <c r="G190" i="24" s="1"/>
  <c r="F191" i="24"/>
  <c r="G191" i="24" s="1"/>
  <c r="F192" i="24"/>
  <c r="G192" i="24" s="1"/>
  <c r="F193" i="24"/>
  <c r="G193" i="24" s="1"/>
  <c r="F194" i="24"/>
  <c r="G194" i="24" s="1"/>
  <c r="F195" i="24"/>
  <c r="G195" i="24" s="1"/>
  <c r="F196" i="24"/>
  <c r="G196" i="24" s="1"/>
  <c r="F197" i="24"/>
  <c r="G197" i="24" s="1"/>
  <c r="F198" i="24"/>
  <c r="G198" i="24" s="1"/>
  <c r="F199" i="24"/>
  <c r="G199" i="24" s="1"/>
  <c r="F200" i="24"/>
  <c r="G200" i="24" s="1"/>
  <c r="F201" i="24"/>
  <c r="G201" i="24" s="1"/>
  <c r="F202" i="24"/>
  <c r="G202" i="24" s="1"/>
  <c r="F203" i="24"/>
  <c r="G203" i="24" s="1"/>
  <c r="F204" i="24"/>
  <c r="G204" i="24" s="1"/>
  <c r="F205" i="24"/>
  <c r="G205" i="24" s="1"/>
  <c r="F206" i="24"/>
  <c r="G206" i="24" s="1"/>
  <c r="F207" i="24"/>
  <c r="G207" i="24" s="1"/>
  <c r="F208" i="24"/>
  <c r="G208" i="24" s="1"/>
  <c r="F209" i="24"/>
  <c r="G209" i="24" s="1"/>
  <c r="F210" i="24"/>
  <c r="G210" i="24" s="1"/>
  <c r="F211" i="24"/>
  <c r="G211" i="24" s="1"/>
  <c r="F212" i="24"/>
  <c r="G212" i="24" s="1"/>
  <c r="F213" i="24"/>
  <c r="G213" i="24" s="1"/>
  <c r="F214" i="24"/>
  <c r="G214" i="24" s="1"/>
  <c r="F215" i="24"/>
  <c r="G215" i="24" s="1"/>
  <c r="F216" i="24"/>
  <c r="G216" i="24" s="1"/>
  <c r="F217" i="24"/>
  <c r="G217" i="24" s="1"/>
  <c r="F218" i="24"/>
  <c r="G218" i="24" s="1"/>
  <c r="F219" i="24"/>
  <c r="G219" i="24" s="1"/>
  <c r="F220" i="24"/>
  <c r="G220" i="24" s="1"/>
  <c r="F221" i="24"/>
  <c r="G221" i="24" s="1"/>
  <c r="F222" i="24"/>
  <c r="G222" i="24" s="1"/>
  <c r="F223" i="24"/>
  <c r="G223" i="24" s="1"/>
  <c r="F224" i="24"/>
  <c r="G224" i="24" s="1"/>
  <c r="F225" i="24"/>
  <c r="G225" i="24" s="1"/>
  <c r="F226" i="24"/>
  <c r="G226" i="24" s="1"/>
  <c r="F227" i="24"/>
  <c r="G227" i="24" s="1"/>
  <c r="F228" i="24"/>
  <c r="G228" i="24" s="1"/>
  <c r="F229" i="24"/>
  <c r="G229" i="24" s="1"/>
  <c r="F230" i="24"/>
  <c r="G230" i="24" s="1"/>
  <c r="F231" i="24"/>
  <c r="G231" i="24" s="1"/>
  <c r="F232" i="24"/>
  <c r="G232" i="24" s="1"/>
  <c r="F233" i="24"/>
  <c r="G233" i="24" s="1"/>
  <c r="F234" i="24"/>
  <c r="G234" i="24" s="1"/>
  <c r="F235" i="24"/>
  <c r="G235" i="24" s="1"/>
  <c r="F236" i="24"/>
  <c r="G236" i="24" s="1"/>
  <c r="F237" i="24"/>
  <c r="G237" i="24" s="1"/>
  <c r="F238" i="24"/>
  <c r="G238" i="24" s="1"/>
  <c r="F239" i="24"/>
  <c r="G239" i="24" s="1"/>
  <c r="F240" i="24"/>
  <c r="G240" i="24" s="1"/>
  <c r="F241" i="24"/>
  <c r="G241" i="24" s="1"/>
  <c r="F242" i="24"/>
  <c r="G242" i="24" s="1"/>
  <c r="F243" i="24"/>
  <c r="G243" i="24" s="1"/>
  <c r="F244" i="24"/>
  <c r="G244" i="24" s="1"/>
  <c r="F245" i="24"/>
  <c r="G245" i="24" s="1"/>
  <c r="F246" i="24"/>
  <c r="G246" i="24" s="1"/>
  <c r="F247" i="24"/>
  <c r="G247" i="24" s="1"/>
  <c r="F248" i="24"/>
  <c r="G248" i="24" s="1"/>
  <c r="F8" i="24"/>
  <c r="G8" i="24" l="1"/>
  <c r="G5" i="24" s="1"/>
  <c r="F5" i="24"/>
  <c r="E250" i="24" l="1"/>
  <c r="F250" i="24" l="1"/>
  <c r="G250" i="24" l="1"/>
  <c r="G218" i="10" l="1"/>
  <c r="I218" i="10"/>
  <c r="J218" i="10"/>
  <c r="K218" i="10"/>
  <c r="L218" i="10"/>
  <c r="N3" i="10"/>
  <c r="O3" i="10"/>
  <c r="P3" i="10"/>
  <c r="M3" i="10"/>
  <c r="H9" i="10" l="1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C9" i="10"/>
  <c r="R9" i="10" s="1"/>
  <c r="C10" i="10"/>
  <c r="R10" i="10" s="1"/>
  <c r="C11" i="10"/>
  <c r="R11" i="10" s="1"/>
  <c r="C12" i="10"/>
  <c r="R12" i="10" s="1"/>
  <c r="C13" i="10"/>
  <c r="R13" i="10" s="1"/>
  <c r="C14" i="10"/>
  <c r="R14" i="10" s="1"/>
  <c r="C15" i="10"/>
  <c r="R15" i="10" s="1"/>
  <c r="C16" i="10"/>
  <c r="R16" i="10" s="1"/>
  <c r="C17" i="10"/>
  <c r="R17" i="10" s="1"/>
  <c r="C18" i="10"/>
  <c r="R18" i="10" s="1"/>
  <c r="C19" i="10"/>
  <c r="R19" i="10" s="1"/>
  <c r="C20" i="10"/>
  <c r="R20" i="10" s="1"/>
  <c r="C21" i="10"/>
  <c r="R21" i="10" s="1"/>
  <c r="C22" i="10"/>
  <c r="R22" i="10" s="1"/>
  <c r="C23" i="10"/>
  <c r="R23" i="10" s="1"/>
  <c r="C24" i="10"/>
  <c r="R24" i="10" s="1"/>
  <c r="C25" i="10"/>
  <c r="R25" i="10" s="1"/>
  <c r="C26" i="10"/>
  <c r="R26" i="10" s="1"/>
  <c r="C27" i="10"/>
  <c r="R27" i="10" s="1"/>
  <c r="C28" i="10"/>
  <c r="R28" i="10" s="1"/>
  <c r="C29" i="10"/>
  <c r="R29" i="10" s="1"/>
  <c r="C30" i="10"/>
  <c r="R30" i="10" s="1"/>
  <c r="C31" i="10"/>
  <c r="R31" i="10" s="1"/>
  <c r="C32" i="10"/>
  <c r="R32" i="10" s="1"/>
  <c r="C33" i="10"/>
  <c r="R33" i="10" s="1"/>
  <c r="C34" i="10"/>
  <c r="R34" i="10" s="1"/>
  <c r="C35" i="10"/>
  <c r="R35" i="10" s="1"/>
  <c r="C36" i="10"/>
  <c r="R36" i="10" s="1"/>
  <c r="C37" i="10"/>
  <c r="R37" i="10" s="1"/>
  <c r="C38" i="10"/>
  <c r="R38" i="10" s="1"/>
  <c r="C39" i="10"/>
  <c r="R39" i="10" s="1"/>
  <c r="C40" i="10"/>
  <c r="R40" i="10" s="1"/>
  <c r="C41" i="10"/>
  <c r="R41" i="10" s="1"/>
  <c r="C42" i="10"/>
  <c r="R42" i="10" s="1"/>
  <c r="C43" i="10"/>
  <c r="R43" i="10" s="1"/>
  <c r="C44" i="10"/>
  <c r="R44" i="10" s="1"/>
  <c r="C45" i="10"/>
  <c r="R45" i="10" s="1"/>
  <c r="C46" i="10"/>
  <c r="R46" i="10" s="1"/>
  <c r="C47" i="10"/>
  <c r="R47" i="10" s="1"/>
  <c r="C48" i="10"/>
  <c r="R48" i="10" s="1"/>
  <c r="C49" i="10"/>
  <c r="R49" i="10" s="1"/>
  <c r="C50" i="10"/>
  <c r="R50" i="10" s="1"/>
  <c r="C51" i="10"/>
  <c r="R51" i="10" s="1"/>
  <c r="C52" i="10"/>
  <c r="R52" i="10" s="1"/>
  <c r="C53" i="10"/>
  <c r="R53" i="10" s="1"/>
  <c r="C54" i="10"/>
  <c r="R54" i="10" s="1"/>
  <c r="C55" i="10"/>
  <c r="R55" i="10" s="1"/>
  <c r="C56" i="10"/>
  <c r="R56" i="10" s="1"/>
  <c r="C57" i="10"/>
  <c r="R57" i="10" s="1"/>
  <c r="C58" i="10"/>
  <c r="R58" i="10" s="1"/>
  <c r="C59" i="10"/>
  <c r="R59" i="10" s="1"/>
  <c r="C60" i="10"/>
  <c r="R60" i="10" s="1"/>
  <c r="C61" i="10"/>
  <c r="R61" i="10" s="1"/>
  <c r="C62" i="10"/>
  <c r="R62" i="10" s="1"/>
  <c r="C63" i="10"/>
  <c r="R63" i="10" s="1"/>
  <c r="C64" i="10"/>
  <c r="R64" i="10" s="1"/>
  <c r="C65" i="10"/>
  <c r="R65" i="10" s="1"/>
  <c r="C66" i="10"/>
  <c r="R66" i="10" s="1"/>
  <c r="C67" i="10"/>
  <c r="R67" i="10" s="1"/>
  <c r="C68" i="10"/>
  <c r="R68" i="10" s="1"/>
  <c r="C69" i="10"/>
  <c r="R69" i="10" s="1"/>
  <c r="C70" i="10"/>
  <c r="R70" i="10" s="1"/>
  <c r="C71" i="10"/>
  <c r="R71" i="10" s="1"/>
  <c r="C72" i="10"/>
  <c r="R72" i="10" s="1"/>
  <c r="C73" i="10"/>
  <c r="R73" i="10" s="1"/>
  <c r="C74" i="10"/>
  <c r="R74" i="10" s="1"/>
  <c r="C75" i="10"/>
  <c r="R75" i="10" s="1"/>
  <c r="C76" i="10"/>
  <c r="R76" i="10" s="1"/>
  <c r="C77" i="10"/>
  <c r="R77" i="10" s="1"/>
  <c r="C78" i="10"/>
  <c r="R78" i="10" s="1"/>
  <c r="C79" i="10"/>
  <c r="R79" i="10" s="1"/>
  <c r="C80" i="10"/>
  <c r="R80" i="10" s="1"/>
  <c r="C81" i="10"/>
  <c r="R81" i="10" s="1"/>
  <c r="C82" i="10"/>
  <c r="R82" i="10" s="1"/>
  <c r="C83" i="10"/>
  <c r="R83" i="10" s="1"/>
  <c r="C84" i="10"/>
  <c r="R84" i="10" s="1"/>
  <c r="C85" i="10"/>
  <c r="R85" i="10" s="1"/>
  <c r="C86" i="10"/>
  <c r="R86" i="10" s="1"/>
  <c r="C87" i="10"/>
  <c r="R87" i="10" s="1"/>
  <c r="C88" i="10"/>
  <c r="R88" i="10" s="1"/>
  <c r="C89" i="10"/>
  <c r="R89" i="10" s="1"/>
  <c r="C90" i="10"/>
  <c r="R90" i="10" s="1"/>
  <c r="C91" i="10"/>
  <c r="R91" i="10" s="1"/>
  <c r="C92" i="10"/>
  <c r="R92" i="10" s="1"/>
  <c r="C93" i="10"/>
  <c r="R93" i="10" s="1"/>
  <c r="C94" i="10"/>
  <c r="R94" i="10" s="1"/>
  <c r="C95" i="10"/>
  <c r="R95" i="10" s="1"/>
  <c r="C96" i="10"/>
  <c r="R96" i="10" s="1"/>
  <c r="C97" i="10"/>
  <c r="R97" i="10" s="1"/>
  <c r="C98" i="10"/>
  <c r="R98" i="10" s="1"/>
  <c r="C99" i="10"/>
  <c r="R99" i="10" s="1"/>
  <c r="C100" i="10"/>
  <c r="R100" i="10" s="1"/>
  <c r="C101" i="10"/>
  <c r="R101" i="10" s="1"/>
  <c r="C102" i="10"/>
  <c r="R102" i="10" s="1"/>
  <c r="C103" i="10"/>
  <c r="R103" i="10" s="1"/>
  <c r="C104" i="10"/>
  <c r="R104" i="10" s="1"/>
  <c r="C105" i="10"/>
  <c r="R105" i="10" s="1"/>
  <c r="C106" i="10"/>
  <c r="R106" i="10" s="1"/>
  <c r="C107" i="10"/>
  <c r="R107" i="10" s="1"/>
  <c r="C108" i="10"/>
  <c r="R108" i="10" s="1"/>
  <c r="C109" i="10"/>
  <c r="R109" i="10" s="1"/>
  <c r="C110" i="10"/>
  <c r="R110" i="10" s="1"/>
  <c r="C111" i="10"/>
  <c r="R111" i="10" s="1"/>
  <c r="C112" i="10"/>
  <c r="R112" i="10" s="1"/>
  <c r="C113" i="10"/>
  <c r="R113" i="10" s="1"/>
  <c r="C114" i="10"/>
  <c r="R114" i="10" s="1"/>
  <c r="C115" i="10"/>
  <c r="R115" i="10" s="1"/>
  <c r="C116" i="10"/>
  <c r="R116" i="10" s="1"/>
  <c r="C117" i="10"/>
  <c r="R117" i="10" s="1"/>
  <c r="C118" i="10"/>
  <c r="R118" i="10" s="1"/>
  <c r="C119" i="10"/>
  <c r="R119" i="10" s="1"/>
  <c r="C120" i="10"/>
  <c r="R120" i="10" s="1"/>
  <c r="C121" i="10"/>
  <c r="R121" i="10" s="1"/>
  <c r="C122" i="10"/>
  <c r="R122" i="10" s="1"/>
  <c r="C123" i="10"/>
  <c r="R123" i="10" s="1"/>
  <c r="C124" i="10"/>
  <c r="R124" i="10" s="1"/>
  <c r="C125" i="10"/>
  <c r="R125" i="10" s="1"/>
  <c r="C126" i="10"/>
  <c r="R126" i="10" s="1"/>
  <c r="C127" i="10"/>
  <c r="R127" i="10" s="1"/>
  <c r="C128" i="10"/>
  <c r="R128" i="10" s="1"/>
  <c r="C129" i="10"/>
  <c r="R129" i="10" s="1"/>
  <c r="C130" i="10"/>
  <c r="R130" i="10" s="1"/>
  <c r="C131" i="10"/>
  <c r="R131" i="10" s="1"/>
  <c r="C132" i="10"/>
  <c r="R132" i="10" s="1"/>
  <c r="C133" i="10"/>
  <c r="R133" i="10" s="1"/>
  <c r="C134" i="10"/>
  <c r="R134" i="10" s="1"/>
  <c r="C135" i="10"/>
  <c r="R135" i="10" s="1"/>
  <c r="C136" i="10"/>
  <c r="R136" i="10" s="1"/>
  <c r="C137" i="10"/>
  <c r="R137" i="10" s="1"/>
  <c r="C138" i="10"/>
  <c r="R138" i="10" s="1"/>
  <c r="C139" i="10"/>
  <c r="R139" i="10" s="1"/>
  <c r="C140" i="10"/>
  <c r="R140" i="10" s="1"/>
  <c r="C141" i="10"/>
  <c r="R141" i="10" s="1"/>
  <c r="C142" i="10"/>
  <c r="R142" i="10" s="1"/>
  <c r="C143" i="10"/>
  <c r="R143" i="10" s="1"/>
  <c r="C144" i="10"/>
  <c r="R144" i="10" s="1"/>
  <c r="C145" i="10"/>
  <c r="C146" i="10"/>
  <c r="R146" i="10" s="1"/>
  <c r="C147" i="10"/>
  <c r="R147" i="10" s="1"/>
  <c r="C148" i="10"/>
  <c r="R148" i="10" s="1"/>
  <c r="C149" i="10"/>
  <c r="R149" i="10" s="1"/>
  <c r="C150" i="10"/>
  <c r="R150" i="10" s="1"/>
  <c r="C151" i="10"/>
  <c r="R151" i="10" s="1"/>
  <c r="C152" i="10"/>
  <c r="R152" i="10" s="1"/>
  <c r="C153" i="10"/>
  <c r="R153" i="10" s="1"/>
  <c r="C154" i="10"/>
  <c r="R154" i="10" s="1"/>
  <c r="C155" i="10"/>
  <c r="R155" i="10" s="1"/>
  <c r="C156" i="10"/>
  <c r="R156" i="10" s="1"/>
  <c r="C157" i="10"/>
  <c r="R157" i="10" s="1"/>
  <c r="C158" i="10"/>
  <c r="R158" i="10" s="1"/>
  <c r="C159" i="10"/>
  <c r="R159" i="10" s="1"/>
  <c r="C160" i="10"/>
  <c r="R160" i="10" s="1"/>
  <c r="C161" i="10"/>
  <c r="R161" i="10" s="1"/>
  <c r="C162" i="10"/>
  <c r="R162" i="10" s="1"/>
  <c r="C163" i="10"/>
  <c r="R163" i="10" s="1"/>
  <c r="C164" i="10"/>
  <c r="R164" i="10" s="1"/>
  <c r="C165" i="10"/>
  <c r="R165" i="10" s="1"/>
  <c r="C166" i="10"/>
  <c r="R166" i="10" s="1"/>
  <c r="C167" i="10"/>
  <c r="R167" i="10" s="1"/>
  <c r="C168" i="10"/>
  <c r="R168" i="10" s="1"/>
  <c r="C169" i="10"/>
  <c r="R169" i="10" s="1"/>
  <c r="C170" i="10"/>
  <c r="R170" i="10" s="1"/>
  <c r="C171" i="10"/>
  <c r="R171" i="10" s="1"/>
  <c r="C172" i="10"/>
  <c r="R172" i="10" s="1"/>
  <c r="C173" i="10"/>
  <c r="R173" i="10" s="1"/>
  <c r="C174" i="10"/>
  <c r="R174" i="10" s="1"/>
  <c r="C175" i="10"/>
  <c r="R175" i="10" s="1"/>
  <c r="C176" i="10"/>
  <c r="R176" i="10" s="1"/>
  <c r="C177" i="10"/>
  <c r="R177" i="10" s="1"/>
  <c r="C178" i="10"/>
  <c r="R178" i="10" s="1"/>
  <c r="C179" i="10"/>
  <c r="R179" i="10" s="1"/>
  <c r="C180" i="10"/>
  <c r="R180" i="10" s="1"/>
  <c r="C181" i="10"/>
  <c r="R181" i="10" s="1"/>
  <c r="C182" i="10"/>
  <c r="R182" i="10" s="1"/>
  <c r="C183" i="10"/>
  <c r="R183" i="10" s="1"/>
  <c r="C184" i="10"/>
  <c r="R184" i="10" s="1"/>
  <c r="C185" i="10"/>
  <c r="R185" i="10" s="1"/>
  <c r="C186" i="10"/>
  <c r="R186" i="10" s="1"/>
  <c r="C187" i="10"/>
  <c r="R187" i="10" s="1"/>
  <c r="C188" i="10"/>
  <c r="R188" i="10" s="1"/>
  <c r="C189" i="10"/>
  <c r="R189" i="10" s="1"/>
  <c r="C190" i="10"/>
  <c r="R190" i="10" s="1"/>
  <c r="C191" i="10"/>
  <c r="R191" i="10" s="1"/>
  <c r="C192" i="10"/>
  <c r="R192" i="10" s="1"/>
  <c r="C193" i="10"/>
  <c r="R193" i="10" s="1"/>
  <c r="C194" i="10"/>
  <c r="R194" i="10" s="1"/>
  <c r="C195" i="10"/>
  <c r="R195" i="10" s="1"/>
  <c r="C196" i="10"/>
  <c r="R196" i="10" s="1"/>
  <c r="C197" i="10"/>
  <c r="R197" i="10" s="1"/>
  <c r="C198" i="10"/>
  <c r="R198" i="10" s="1"/>
  <c r="C199" i="10"/>
  <c r="R199" i="10" s="1"/>
  <c r="C200" i="10"/>
  <c r="R200" i="10" s="1"/>
  <c r="C201" i="10"/>
  <c r="R201" i="10" s="1"/>
  <c r="C202" i="10"/>
  <c r="R202" i="10" s="1"/>
  <c r="C203" i="10"/>
  <c r="R203" i="10" s="1"/>
  <c r="C204" i="10"/>
  <c r="R204" i="10" s="1"/>
  <c r="C205" i="10"/>
  <c r="R205" i="10" s="1"/>
  <c r="C206" i="10"/>
  <c r="R206" i="10" s="1"/>
  <c r="C207" i="10"/>
  <c r="R207" i="10" s="1"/>
  <c r="C208" i="10"/>
  <c r="R208" i="10" s="1"/>
  <c r="C209" i="10"/>
  <c r="R209" i="10" s="1"/>
  <c r="C210" i="10"/>
  <c r="R210" i="10" s="1"/>
  <c r="C211" i="10"/>
  <c r="R211" i="10" s="1"/>
  <c r="C212" i="10"/>
  <c r="R212" i="10" s="1"/>
  <c r="C213" i="10"/>
  <c r="C214" i="10"/>
  <c r="R214" i="10" s="1"/>
  <c r="C215" i="10"/>
  <c r="R215" i="10" s="1"/>
  <c r="C216" i="10"/>
  <c r="C8" i="10"/>
  <c r="M14" i="10"/>
  <c r="H8" i="10"/>
  <c r="R216" i="10" l="1"/>
  <c r="M78" i="10"/>
  <c r="M206" i="10"/>
  <c r="M166" i="10"/>
  <c r="M122" i="10"/>
  <c r="M106" i="10"/>
  <c r="M90" i="10"/>
  <c r="M86" i="10"/>
  <c r="M82" i="10"/>
  <c r="M58" i="10"/>
  <c r="M50" i="10"/>
  <c r="M46" i="10"/>
  <c r="M26" i="10"/>
  <c r="M22" i="10"/>
  <c r="M18" i="10"/>
  <c r="M73" i="10"/>
  <c r="M49" i="10"/>
  <c r="M37" i="10"/>
  <c r="M25" i="10"/>
  <c r="M17" i="10"/>
  <c r="R213" i="10"/>
  <c r="R145" i="10"/>
  <c r="M89" i="10"/>
  <c r="M81" i="10"/>
  <c r="M57" i="10"/>
  <c r="M33" i="10"/>
  <c r="M117" i="10"/>
  <c r="M97" i="10"/>
  <c r="M65" i="10"/>
  <c r="M53" i="10"/>
  <c r="M45" i="10"/>
  <c r="M29" i="10"/>
  <c r="M21" i="10"/>
  <c r="M13" i="10"/>
  <c r="M101" i="10"/>
  <c r="M69" i="10"/>
  <c r="M113" i="10"/>
  <c r="M93" i="10"/>
  <c r="M85" i="10"/>
  <c r="M77" i="10"/>
  <c r="M61" i="10"/>
  <c r="M41" i="10"/>
  <c r="M9" i="10"/>
  <c r="M109" i="10"/>
  <c r="M54" i="10"/>
  <c r="M142" i="10"/>
  <c r="M186" i="10"/>
  <c r="M214" i="10"/>
  <c r="M174" i="10"/>
  <c r="M134" i="10"/>
  <c r="M198" i="10"/>
  <c r="M154" i="10"/>
  <c r="M210" i="10"/>
  <c r="M190" i="10"/>
  <c r="M170" i="10"/>
  <c r="M146" i="10"/>
  <c r="M126" i="10"/>
  <c r="M202" i="10"/>
  <c r="M178" i="10"/>
  <c r="M158" i="10"/>
  <c r="M138" i="10"/>
  <c r="M196" i="10"/>
  <c r="M172" i="10"/>
  <c r="M156" i="10"/>
  <c r="M124" i="10"/>
  <c r="M108" i="10"/>
  <c r="M60" i="10"/>
  <c r="M12" i="10"/>
  <c r="M44" i="10"/>
  <c r="M194" i="10"/>
  <c r="M182" i="10"/>
  <c r="M162" i="10"/>
  <c r="M150" i="10"/>
  <c r="M130" i="10"/>
  <c r="M118" i="10"/>
  <c r="M114" i="10"/>
  <c r="M110" i="10"/>
  <c r="M102" i="10"/>
  <c r="M98" i="10"/>
  <c r="M94" i="10"/>
  <c r="M74" i="10"/>
  <c r="M70" i="10"/>
  <c r="M66" i="10"/>
  <c r="M62" i="10"/>
  <c r="M42" i="10"/>
  <c r="M38" i="10"/>
  <c r="M34" i="10"/>
  <c r="M30" i="10"/>
  <c r="M10" i="10"/>
  <c r="M204" i="10"/>
  <c r="M180" i="10"/>
  <c r="M164" i="10"/>
  <c r="M148" i="10"/>
  <c r="M140" i="10"/>
  <c r="M92" i="10"/>
  <c r="M76" i="10"/>
  <c r="M28" i="10"/>
  <c r="M188" i="10"/>
  <c r="M132" i="10"/>
  <c r="M112" i="10"/>
  <c r="M96" i="10"/>
  <c r="M80" i="10"/>
  <c r="M64" i="10"/>
  <c r="M48" i="10"/>
  <c r="M32" i="10"/>
  <c r="M16" i="10"/>
  <c r="M200" i="10"/>
  <c r="M192" i="10"/>
  <c r="M184" i="10"/>
  <c r="M176" i="10"/>
  <c r="M168" i="10"/>
  <c r="M160" i="10"/>
  <c r="M152" i="10"/>
  <c r="M144" i="10"/>
  <c r="M136" i="10"/>
  <c r="M128" i="10"/>
  <c r="M121" i="10"/>
  <c r="M116" i="10"/>
  <c r="M105" i="10"/>
  <c r="M100" i="10"/>
  <c r="M84" i="10"/>
  <c r="M68" i="10"/>
  <c r="M52" i="10"/>
  <c r="M36" i="10"/>
  <c r="M20" i="10"/>
  <c r="M120" i="10"/>
  <c r="M104" i="10"/>
  <c r="M88" i="10"/>
  <c r="M72" i="10"/>
  <c r="M56" i="10"/>
  <c r="M40" i="10"/>
  <c r="M24" i="10"/>
  <c r="M215" i="10"/>
  <c r="M211" i="10"/>
  <c r="M207" i="10"/>
  <c r="M203" i="10"/>
  <c r="M199" i="10"/>
  <c r="M195" i="10"/>
  <c r="M191" i="10"/>
  <c r="M187" i="10"/>
  <c r="M183" i="10"/>
  <c r="M179" i="10"/>
  <c r="M175" i="10"/>
  <c r="M171" i="10"/>
  <c r="M167" i="10"/>
  <c r="M163" i="10"/>
  <c r="M159" i="10"/>
  <c r="M155" i="10"/>
  <c r="M151" i="10"/>
  <c r="M147" i="10"/>
  <c r="M143" i="10"/>
  <c r="M139" i="10"/>
  <c r="M135" i="10"/>
  <c r="M131" i="10"/>
  <c r="M127" i="10"/>
  <c r="M123" i="10"/>
  <c r="M119" i="10"/>
  <c r="M115" i="10"/>
  <c r="M111" i="10"/>
  <c r="M107" i="10"/>
  <c r="M103" i="10"/>
  <c r="M99" i="10"/>
  <c r="M95" i="10"/>
  <c r="M91" i="10"/>
  <c r="M87" i="10"/>
  <c r="M83" i="10"/>
  <c r="M79" i="10"/>
  <c r="M75" i="10"/>
  <c r="M71" i="10"/>
  <c r="M67" i="10"/>
  <c r="M63" i="10"/>
  <c r="M59" i="10"/>
  <c r="M55" i="10"/>
  <c r="M51" i="10"/>
  <c r="M47" i="10"/>
  <c r="M43" i="10"/>
  <c r="M39" i="10"/>
  <c r="M35" i="10"/>
  <c r="M31" i="10"/>
  <c r="M27" i="10"/>
  <c r="M23" i="10"/>
  <c r="M19" i="10"/>
  <c r="M15" i="10"/>
  <c r="M11" i="10"/>
  <c r="M213" i="10"/>
  <c r="M209" i="10"/>
  <c r="M205" i="10"/>
  <c r="M201" i="10"/>
  <c r="M197" i="10"/>
  <c r="M193" i="10"/>
  <c r="M189" i="10"/>
  <c r="M185" i="10"/>
  <c r="M181" i="10"/>
  <c r="M177" i="10"/>
  <c r="M173" i="10"/>
  <c r="M169" i="10"/>
  <c r="M165" i="10"/>
  <c r="M161" i="10"/>
  <c r="M157" i="10"/>
  <c r="M153" i="10"/>
  <c r="M149" i="10"/>
  <c r="M145" i="10"/>
  <c r="M141" i="10"/>
  <c r="M137" i="10"/>
  <c r="M133" i="10"/>
  <c r="M129" i="10"/>
  <c r="M125" i="10"/>
  <c r="M216" i="10"/>
  <c r="M212" i="10"/>
  <c r="M208" i="10"/>
  <c r="C218" i="10"/>
  <c r="R8" i="10"/>
  <c r="H218" i="10"/>
  <c r="M8" i="10"/>
  <c r="R3" i="10" l="1"/>
  <c r="M21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8" i="10"/>
  <c r="F9" i="10"/>
  <c r="U9" i="10" s="1"/>
  <c r="F10" i="10"/>
  <c r="U10" i="10" s="1"/>
  <c r="F11" i="10"/>
  <c r="U11" i="10" s="1"/>
  <c r="F12" i="10"/>
  <c r="U12" i="10" s="1"/>
  <c r="F13" i="10"/>
  <c r="U13" i="10" s="1"/>
  <c r="F14" i="10"/>
  <c r="U14" i="10" s="1"/>
  <c r="F15" i="10"/>
  <c r="U15" i="10" s="1"/>
  <c r="F16" i="10"/>
  <c r="U16" i="10" s="1"/>
  <c r="F17" i="10"/>
  <c r="U17" i="10" s="1"/>
  <c r="F18" i="10"/>
  <c r="U18" i="10" s="1"/>
  <c r="F19" i="10"/>
  <c r="U19" i="10" s="1"/>
  <c r="F20" i="10"/>
  <c r="U20" i="10" s="1"/>
  <c r="F21" i="10"/>
  <c r="U21" i="10" s="1"/>
  <c r="F22" i="10"/>
  <c r="U22" i="10" s="1"/>
  <c r="F23" i="10"/>
  <c r="U23" i="10" s="1"/>
  <c r="F24" i="10"/>
  <c r="U24" i="10" s="1"/>
  <c r="F25" i="10"/>
  <c r="U25" i="10" s="1"/>
  <c r="F26" i="10"/>
  <c r="U26" i="10" s="1"/>
  <c r="F27" i="10"/>
  <c r="U27" i="10" s="1"/>
  <c r="F28" i="10"/>
  <c r="U28" i="10" s="1"/>
  <c r="F29" i="10"/>
  <c r="U29" i="10" s="1"/>
  <c r="F30" i="10"/>
  <c r="U30" i="10" s="1"/>
  <c r="F31" i="10"/>
  <c r="U31" i="10" s="1"/>
  <c r="F32" i="10"/>
  <c r="U32" i="10" s="1"/>
  <c r="F33" i="10"/>
  <c r="U33" i="10" s="1"/>
  <c r="F34" i="10"/>
  <c r="U34" i="10" s="1"/>
  <c r="F35" i="10"/>
  <c r="U35" i="10" s="1"/>
  <c r="F36" i="10"/>
  <c r="U36" i="10" s="1"/>
  <c r="F37" i="10"/>
  <c r="U37" i="10" s="1"/>
  <c r="F38" i="10"/>
  <c r="U38" i="10" s="1"/>
  <c r="F39" i="10"/>
  <c r="U39" i="10" s="1"/>
  <c r="F40" i="10"/>
  <c r="U40" i="10" s="1"/>
  <c r="F41" i="10"/>
  <c r="U41" i="10" s="1"/>
  <c r="F42" i="10"/>
  <c r="U42" i="10" s="1"/>
  <c r="F43" i="10"/>
  <c r="U43" i="10" s="1"/>
  <c r="F44" i="10"/>
  <c r="U44" i="10" s="1"/>
  <c r="F45" i="10"/>
  <c r="U45" i="10" s="1"/>
  <c r="F46" i="10"/>
  <c r="U46" i="10" s="1"/>
  <c r="F47" i="10"/>
  <c r="U47" i="10" s="1"/>
  <c r="F48" i="10"/>
  <c r="U48" i="10" s="1"/>
  <c r="F49" i="10"/>
  <c r="U49" i="10" s="1"/>
  <c r="F50" i="10"/>
  <c r="U50" i="10" s="1"/>
  <c r="F51" i="10"/>
  <c r="U51" i="10" s="1"/>
  <c r="F52" i="10"/>
  <c r="U52" i="10" s="1"/>
  <c r="F53" i="10"/>
  <c r="U53" i="10" s="1"/>
  <c r="F54" i="10"/>
  <c r="U54" i="10" s="1"/>
  <c r="F55" i="10"/>
  <c r="U55" i="10" s="1"/>
  <c r="F56" i="10"/>
  <c r="U56" i="10" s="1"/>
  <c r="F57" i="10"/>
  <c r="U57" i="10" s="1"/>
  <c r="F58" i="10"/>
  <c r="U58" i="10" s="1"/>
  <c r="F59" i="10"/>
  <c r="U59" i="10" s="1"/>
  <c r="F60" i="10"/>
  <c r="U60" i="10" s="1"/>
  <c r="F61" i="10"/>
  <c r="U61" i="10" s="1"/>
  <c r="F62" i="10"/>
  <c r="U62" i="10" s="1"/>
  <c r="F63" i="10"/>
  <c r="U63" i="10" s="1"/>
  <c r="F64" i="10"/>
  <c r="U64" i="10" s="1"/>
  <c r="F65" i="10"/>
  <c r="U65" i="10" s="1"/>
  <c r="F66" i="10"/>
  <c r="U66" i="10" s="1"/>
  <c r="F67" i="10"/>
  <c r="U67" i="10" s="1"/>
  <c r="F68" i="10"/>
  <c r="U68" i="10" s="1"/>
  <c r="F69" i="10"/>
  <c r="U69" i="10" s="1"/>
  <c r="F70" i="10"/>
  <c r="U70" i="10" s="1"/>
  <c r="F71" i="10"/>
  <c r="U71" i="10" s="1"/>
  <c r="F72" i="10"/>
  <c r="U72" i="10" s="1"/>
  <c r="F73" i="10"/>
  <c r="U73" i="10" s="1"/>
  <c r="F74" i="10"/>
  <c r="U74" i="10" s="1"/>
  <c r="F75" i="10"/>
  <c r="U75" i="10" s="1"/>
  <c r="F76" i="10"/>
  <c r="U76" i="10" s="1"/>
  <c r="F77" i="10"/>
  <c r="U77" i="10" s="1"/>
  <c r="F78" i="10"/>
  <c r="U78" i="10" s="1"/>
  <c r="F79" i="10"/>
  <c r="U79" i="10" s="1"/>
  <c r="F80" i="10"/>
  <c r="U80" i="10" s="1"/>
  <c r="F81" i="10"/>
  <c r="U81" i="10" s="1"/>
  <c r="F82" i="10"/>
  <c r="U82" i="10" s="1"/>
  <c r="F83" i="10"/>
  <c r="U83" i="10" s="1"/>
  <c r="F84" i="10"/>
  <c r="U84" i="10" s="1"/>
  <c r="F85" i="10"/>
  <c r="U85" i="10" s="1"/>
  <c r="F86" i="10"/>
  <c r="U86" i="10" s="1"/>
  <c r="F87" i="10"/>
  <c r="U87" i="10" s="1"/>
  <c r="F88" i="10"/>
  <c r="U88" i="10" s="1"/>
  <c r="F89" i="10"/>
  <c r="U89" i="10" s="1"/>
  <c r="F90" i="10"/>
  <c r="U90" i="10" s="1"/>
  <c r="F91" i="10"/>
  <c r="U91" i="10" s="1"/>
  <c r="F92" i="10"/>
  <c r="U92" i="10" s="1"/>
  <c r="F93" i="10"/>
  <c r="U93" i="10" s="1"/>
  <c r="F94" i="10"/>
  <c r="U94" i="10" s="1"/>
  <c r="F95" i="10"/>
  <c r="U95" i="10" s="1"/>
  <c r="F96" i="10"/>
  <c r="U96" i="10" s="1"/>
  <c r="F97" i="10"/>
  <c r="U97" i="10" s="1"/>
  <c r="F98" i="10"/>
  <c r="U98" i="10" s="1"/>
  <c r="F99" i="10"/>
  <c r="U99" i="10" s="1"/>
  <c r="F100" i="10"/>
  <c r="U100" i="10" s="1"/>
  <c r="F101" i="10"/>
  <c r="U101" i="10" s="1"/>
  <c r="F102" i="10"/>
  <c r="U102" i="10" s="1"/>
  <c r="F103" i="10"/>
  <c r="U103" i="10" s="1"/>
  <c r="F104" i="10"/>
  <c r="U104" i="10" s="1"/>
  <c r="F105" i="10"/>
  <c r="U105" i="10" s="1"/>
  <c r="F106" i="10"/>
  <c r="U106" i="10" s="1"/>
  <c r="F107" i="10"/>
  <c r="U107" i="10" s="1"/>
  <c r="F108" i="10"/>
  <c r="U108" i="10" s="1"/>
  <c r="F109" i="10"/>
  <c r="U109" i="10" s="1"/>
  <c r="F110" i="10"/>
  <c r="U110" i="10" s="1"/>
  <c r="F111" i="10"/>
  <c r="U111" i="10" s="1"/>
  <c r="F112" i="10"/>
  <c r="U112" i="10" s="1"/>
  <c r="F113" i="10"/>
  <c r="U113" i="10" s="1"/>
  <c r="F114" i="10"/>
  <c r="U114" i="10" s="1"/>
  <c r="F115" i="10"/>
  <c r="U115" i="10" s="1"/>
  <c r="F116" i="10"/>
  <c r="U116" i="10" s="1"/>
  <c r="F117" i="10"/>
  <c r="U117" i="10" s="1"/>
  <c r="F118" i="10"/>
  <c r="U118" i="10" s="1"/>
  <c r="F119" i="10"/>
  <c r="U119" i="10" s="1"/>
  <c r="F120" i="10"/>
  <c r="U120" i="10" s="1"/>
  <c r="F121" i="10"/>
  <c r="U121" i="10" s="1"/>
  <c r="F122" i="10"/>
  <c r="U122" i="10" s="1"/>
  <c r="F123" i="10"/>
  <c r="U123" i="10" s="1"/>
  <c r="F124" i="10"/>
  <c r="U124" i="10" s="1"/>
  <c r="F125" i="10"/>
  <c r="U125" i="10" s="1"/>
  <c r="F126" i="10"/>
  <c r="U126" i="10" s="1"/>
  <c r="F127" i="10"/>
  <c r="U127" i="10" s="1"/>
  <c r="F128" i="10"/>
  <c r="U128" i="10" s="1"/>
  <c r="F129" i="10"/>
  <c r="U129" i="10" s="1"/>
  <c r="F130" i="10"/>
  <c r="U130" i="10" s="1"/>
  <c r="F131" i="10"/>
  <c r="U131" i="10" s="1"/>
  <c r="F132" i="10"/>
  <c r="U132" i="10" s="1"/>
  <c r="F133" i="10"/>
  <c r="U133" i="10" s="1"/>
  <c r="F134" i="10"/>
  <c r="U134" i="10" s="1"/>
  <c r="F135" i="10"/>
  <c r="U135" i="10" s="1"/>
  <c r="F136" i="10"/>
  <c r="U136" i="10" s="1"/>
  <c r="F137" i="10"/>
  <c r="U137" i="10" s="1"/>
  <c r="F138" i="10"/>
  <c r="U138" i="10" s="1"/>
  <c r="F139" i="10"/>
  <c r="U139" i="10" s="1"/>
  <c r="F140" i="10"/>
  <c r="U140" i="10" s="1"/>
  <c r="F141" i="10"/>
  <c r="U141" i="10" s="1"/>
  <c r="F142" i="10"/>
  <c r="U142" i="10" s="1"/>
  <c r="F143" i="10"/>
  <c r="U143" i="10" s="1"/>
  <c r="F144" i="10"/>
  <c r="U144" i="10" s="1"/>
  <c r="F145" i="10"/>
  <c r="U145" i="10" s="1"/>
  <c r="F146" i="10"/>
  <c r="U146" i="10" s="1"/>
  <c r="F147" i="10"/>
  <c r="U147" i="10" s="1"/>
  <c r="F148" i="10"/>
  <c r="U148" i="10" s="1"/>
  <c r="F149" i="10"/>
  <c r="U149" i="10" s="1"/>
  <c r="F150" i="10"/>
  <c r="U150" i="10" s="1"/>
  <c r="F151" i="10"/>
  <c r="U151" i="10" s="1"/>
  <c r="F152" i="10"/>
  <c r="U152" i="10" s="1"/>
  <c r="F153" i="10"/>
  <c r="U153" i="10" s="1"/>
  <c r="F154" i="10"/>
  <c r="U154" i="10" s="1"/>
  <c r="F155" i="10"/>
  <c r="U155" i="10" s="1"/>
  <c r="F156" i="10"/>
  <c r="U156" i="10" s="1"/>
  <c r="F157" i="10"/>
  <c r="U157" i="10" s="1"/>
  <c r="F158" i="10"/>
  <c r="U158" i="10" s="1"/>
  <c r="F159" i="10"/>
  <c r="U159" i="10" s="1"/>
  <c r="F160" i="10"/>
  <c r="U160" i="10" s="1"/>
  <c r="F161" i="10"/>
  <c r="U161" i="10" s="1"/>
  <c r="F162" i="10"/>
  <c r="U162" i="10" s="1"/>
  <c r="F163" i="10"/>
  <c r="U163" i="10" s="1"/>
  <c r="F164" i="10"/>
  <c r="U164" i="10" s="1"/>
  <c r="F165" i="10"/>
  <c r="U165" i="10" s="1"/>
  <c r="F166" i="10"/>
  <c r="U166" i="10" s="1"/>
  <c r="F167" i="10"/>
  <c r="U167" i="10" s="1"/>
  <c r="F168" i="10"/>
  <c r="U168" i="10" s="1"/>
  <c r="F169" i="10"/>
  <c r="U169" i="10" s="1"/>
  <c r="F170" i="10"/>
  <c r="U170" i="10" s="1"/>
  <c r="F171" i="10"/>
  <c r="U171" i="10" s="1"/>
  <c r="F172" i="10"/>
  <c r="U172" i="10" s="1"/>
  <c r="F173" i="10"/>
  <c r="U173" i="10" s="1"/>
  <c r="F174" i="10"/>
  <c r="U174" i="10" s="1"/>
  <c r="F175" i="10"/>
  <c r="U175" i="10" s="1"/>
  <c r="F176" i="10"/>
  <c r="U176" i="10" s="1"/>
  <c r="F177" i="10"/>
  <c r="U177" i="10" s="1"/>
  <c r="F178" i="10"/>
  <c r="U178" i="10" s="1"/>
  <c r="F179" i="10"/>
  <c r="U179" i="10" s="1"/>
  <c r="F180" i="10"/>
  <c r="U180" i="10" s="1"/>
  <c r="F181" i="10"/>
  <c r="U181" i="10" s="1"/>
  <c r="F182" i="10"/>
  <c r="U182" i="10" s="1"/>
  <c r="F183" i="10"/>
  <c r="U183" i="10" s="1"/>
  <c r="F184" i="10"/>
  <c r="U184" i="10" s="1"/>
  <c r="F185" i="10"/>
  <c r="U185" i="10" s="1"/>
  <c r="F186" i="10"/>
  <c r="U186" i="10" s="1"/>
  <c r="F187" i="10"/>
  <c r="U187" i="10" s="1"/>
  <c r="F188" i="10"/>
  <c r="U188" i="10" s="1"/>
  <c r="F189" i="10"/>
  <c r="U189" i="10" s="1"/>
  <c r="F190" i="10"/>
  <c r="U190" i="10" s="1"/>
  <c r="F191" i="10"/>
  <c r="U191" i="10" s="1"/>
  <c r="F192" i="10"/>
  <c r="U192" i="10" s="1"/>
  <c r="F193" i="10"/>
  <c r="U193" i="10" s="1"/>
  <c r="F194" i="10"/>
  <c r="U194" i="10" s="1"/>
  <c r="F195" i="10"/>
  <c r="U195" i="10" s="1"/>
  <c r="F196" i="10"/>
  <c r="U196" i="10" s="1"/>
  <c r="F197" i="10"/>
  <c r="U197" i="10" s="1"/>
  <c r="F198" i="10"/>
  <c r="U198" i="10" s="1"/>
  <c r="F199" i="10"/>
  <c r="U199" i="10" s="1"/>
  <c r="F200" i="10"/>
  <c r="U200" i="10" s="1"/>
  <c r="F201" i="10"/>
  <c r="U201" i="10" s="1"/>
  <c r="F202" i="10"/>
  <c r="U202" i="10" s="1"/>
  <c r="F203" i="10"/>
  <c r="U203" i="10" s="1"/>
  <c r="F204" i="10"/>
  <c r="U204" i="10" s="1"/>
  <c r="F205" i="10"/>
  <c r="U205" i="10" s="1"/>
  <c r="F206" i="10"/>
  <c r="U206" i="10" s="1"/>
  <c r="F207" i="10"/>
  <c r="U207" i="10" s="1"/>
  <c r="F208" i="10"/>
  <c r="U208" i="10" s="1"/>
  <c r="F209" i="10"/>
  <c r="U209" i="10" s="1"/>
  <c r="F210" i="10"/>
  <c r="U210" i="10" s="1"/>
  <c r="F211" i="10"/>
  <c r="U211" i="10" s="1"/>
  <c r="F212" i="10"/>
  <c r="U212" i="10" s="1"/>
  <c r="F213" i="10"/>
  <c r="U213" i="10" s="1"/>
  <c r="F214" i="10"/>
  <c r="U214" i="10" s="1"/>
  <c r="F215" i="10"/>
  <c r="U215" i="10" s="1"/>
  <c r="F216" i="10"/>
  <c r="U216" i="10" s="1"/>
  <c r="F8" i="10"/>
  <c r="U8" i="10" s="1"/>
  <c r="E9" i="10"/>
  <c r="T9" i="10" s="1"/>
  <c r="E10" i="10"/>
  <c r="T10" i="10" s="1"/>
  <c r="E11" i="10"/>
  <c r="T11" i="10" s="1"/>
  <c r="E12" i="10"/>
  <c r="T12" i="10" s="1"/>
  <c r="E13" i="10"/>
  <c r="T13" i="10" s="1"/>
  <c r="E14" i="10"/>
  <c r="T14" i="10" s="1"/>
  <c r="E15" i="10"/>
  <c r="T15" i="10" s="1"/>
  <c r="E16" i="10"/>
  <c r="T16" i="10" s="1"/>
  <c r="E17" i="10"/>
  <c r="T17" i="10" s="1"/>
  <c r="E18" i="10"/>
  <c r="T18" i="10" s="1"/>
  <c r="E19" i="10"/>
  <c r="T19" i="10" s="1"/>
  <c r="E20" i="10"/>
  <c r="T20" i="10" s="1"/>
  <c r="E21" i="10"/>
  <c r="T21" i="10" s="1"/>
  <c r="E22" i="10"/>
  <c r="T22" i="10" s="1"/>
  <c r="E23" i="10"/>
  <c r="T23" i="10" s="1"/>
  <c r="E24" i="10"/>
  <c r="T24" i="10" s="1"/>
  <c r="E25" i="10"/>
  <c r="T25" i="10" s="1"/>
  <c r="E26" i="10"/>
  <c r="T26" i="10" s="1"/>
  <c r="E27" i="10"/>
  <c r="T27" i="10" s="1"/>
  <c r="E28" i="10"/>
  <c r="T28" i="10" s="1"/>
  <c r="E29" i="10"/>
  <c r="T29" i="10" s="1"/>
  <c r="E30" i="10"/>
  <c r="T30" i="10" s="1"/>
  <c r="E31" i="10"/>
  <c r="T31" i="10" s="1"/>
  <c r="E32" i="10"/>
  <c r="T32" i="10" s="1"/>
  <c r="E33" i="10"/>
  <c r="T33" i="10" s="1"/>
  <c r="E34" i="10"/>
  <c r="T34" i="10" s="1"/>
  <c r="E35" i="10"/>
  <c r="T35" i="10" s="1"/>
  <c r="E36" i="10"/>
  <c r="T36" i="10" s="1"/>
  <c r="E37" i="10"/>
  <c r="T37" i="10" s="1"/>
  <c r="E38" i="10"/>
  <c r="T38" i="10" s="1"/>
  <c r="E39" i="10"/>
  <c r="T39" i="10" s="1"/>
  <c r="E40" i="10"/>
  <c r="T40" i="10" s="1"/>
  <c r="E41" i="10"/>
  <c r="T41" i="10" s="1"/>
  <c r="E42" i="10"/>
  <c r="T42" i="10" s="1"/>
  <c r="E43" i="10"/>
  <c r="T43" i="10" s="1"/>
  <c r="E44" i="10"/>
  <c r="T44" i="10" s="1"/>
  <c r="E45" i="10"/>
  <c r="T45" i="10" s="1"/>
  <c r="E46" i="10"/>
  <c r="T46" i="10" s="1"/>
  <c r="E47" i="10"/>
  <c r="T47" i="10" s="1"/>
  <c r="E48" i="10"/>
  <c r="T48" i="10" s="1"/>
  <c r="E49" i="10"/>
  <c r="T49" i="10" s="1"/>
  <c r="E50" i="10"/>
  <c r="T50" i="10" s="1"/>
  <c r="E51" i="10"/>
  <c r="T51" i="10" s="1"/>
  <c r="E52" i="10"/>
  <c r="T52" i="10" s="1"/>
  <c r="E53" i="10"/>
  <c r="T53" i="10" s="1"/>
  <c r="E54" i="10"/>
  <c r="T54" i="10" s="1"/>
  <c r="E55" i="10"/>
  <c r="T55" i="10" s="1"/>
  <c r="E56" i="10"/>
  <c r="T56" i="10" s="1"/>
  <c r="E57" i="10"/>
  <c r="T57" i="10" s="1"/>
  <c r="E58" i="10"/>
  <c r="T58" i="10" s="1"/>
  <c r="E59" i="10"/>
  <c r="T59" i="10" s="1"/>
  <c r="E60" i="10"/>
  <c r="T60" i="10" s="1"/>
  <c r="E61" i="10"/>
  <c r="T61" i="10" s="1"/>
  <c r="E62" i="10"/>
  <c r="T62" i="10" s="1"/>
  <c r="E63" i="10"/>
  <c r="T63" i="10" s="1"/>
  <c r="E64" i="10"/>
  <c r="T64" i="10" s="1"/>
  <c r="E65" i="10"/>
  <c r="T65" i="10" s="1"/>
  <c r="E66" i="10"/>
  <c r="T66" i="10" s="1"/>
  <c r="E67" i="10"/>
  <c r="T67" i="10" s="1"/>
  <c r="E68" i="10"/>
  <c r="T68" i="10" s="1"/>
  <c r="E69" i="10"/>
  <c r="T69" i="10" s="1"/>
  <c r="E70" i="10"/>
  <c r="T70" i="10" s="1"/>
  <c r="E71" i="10"/>
  <c r="T71" i="10" s="1"/>
  <c r="E72" i="10"/>
  <c r="T72" i="10" s="1"/>
  <c r="E73" i="10"/>
  <c r="T73" i="10" s="1"/>
  <c r="E74" i="10"/>
  <c r="T74" i="10" s="1"/>
  <c r="E75" i="10"/>
  <c r="T75" i="10" s="1"/>
  <c r="E76" i="10"/>
  <c r="T76" i="10" s="1"/>
  <c r="E77" i="10"/>
  <c r="T77" i="10" s="1"/>
  <c r="E78" i="10"/>
  <c r="T78" i="10" s="1"/>
  <c r="E79" i="10"/>
  <c r="T79" i="10" s="1"/>
  <c r="E80" i="10"/>
  <c r="T80" i="10" s="1"/>
  <c r="E81" i="10"/>
  <c r="T81" i="10" s="1"/>
  <c r="E82" i="10"/>
  <c r="T82" i="10" s="1"/>
  <c r="E83" i="10"/>
  <c r="T83" i="10" s="1"/>
  <c r="E84" i="10"/>
  <c r="T84" i="10" s="1"/>
  <c r="E85" i="10"/>
  <c r="T85" i="10" s="1"/>
  <c r="E86" i="10"/>
  <c r="T86" i="10" s="1"/>
  <c r="E87" i="10"/>
  <c r="T87" i="10" s="1"/>
  <c r="E88" i="10"/>
  <c r="T88" i="10" s="1"/>
  <c r="E89" i="10"/>
  <c r="T89" i="10" s="1"/>
  <c r="E90" i="10"/>
  <c r="T90" i="10" s="1"/>
  <c r="E91" i="10"/>
  <c r="T91" i="10" s="1"/>
  <c r="E92" i="10"/>
  <c r="T92" i="10" s="1"/>
  <c r="E93" i="10"/>
  <c r="T93" i="10" s="1"/>
  <c r="E94" i="10"/>
  <c r="T94" i="10" s="1"/>
  <c r="E95" i="10"/>
  <c r="T95" i="10" s="1"/>
  <c r="E96" i="10"/>
  <c r="T96" i="10" s="1"/>
  <c r="E97" i="10"/>
  <c r="T97" i="10" s="1"/>
  <c r="E98" i="10"/>
  <c r="T98" i="10" s="1"/>
  <c r="E99" i="10"/>
  <c r="T99" i="10" s="1"/>
  <c r="E100" i="10"/>
  <c r="T100" i="10" s="1"/>
  <c r="E101" i="10"/>
  <c r="T101" i="10" s="1"/>
  <c r="E102" i="10"/>
  <c r="T102" i="10" s="1"/>
  <c r="E103" i="10"/>
  <c r="T103" i="10" s="1"/>
  <c r="E104" i="10"/>
  <c r="T104" i="10" s="1"/>
  <c r="E105" i="10"/>
  <c r="T105" i="10" s="1"/>
  <c r="E106" i="10"/>
  <c r="T106" i="10" s="1"/>
  <c r="E107" i="10"/>
  <c r="T107" i="10" s="1"/>
  <c r="E108" i="10"/>
  <c r="T108" i="10" s="1"/>
  <c r="E109" i="10"/>
  <c r="T109" i="10" s="1"/>
  <c r="E110" i="10"/>
  <c r="T110" i="10" s="1"/>
  <c r="E111" i="10"/>
  <c r="T111" i="10" s="1"/>
  <c r="E112" i="10"/>
  <c r="T112" i="10" s="1"/>
  <c r="E113" i="10"/>
  <c r="T113" i="10" s="1"/>
  <c r="E114" i="10"/>
  <c r="T114" i="10" s="1"/>
  <c r="E115" i="10"/>
  <c r="T115" i="10" s="1"/>
  <c r="E116" i="10"/>
  <c r="T116" i="10" s="1"/>
  <c r="E117" i="10"/>
  <c r="T117" i="10" s="1"/>
  <c r="E118" i="10"/>
  <c r="T118" i="10" s="1"/>
  <c r="E119" i="10"/>
  <c r="T119" i="10" s="1"/>
  <c r="E120" i="10"/>
  <c r="T120" i="10" s="1"/>
  <c r="E121" i="10"/>
  <c r="T121" i="10" s="1"/>
  <c r="E122" i="10"/>
  <c r="T122" i="10" s="1"/>
  <c r="E123" i="10"/>
  <c r="T123" i="10" s="1"/>
  <c r="E124" i="10"/>
  <c r="T124" i="10" s="1"/>
  <c r="E125" i="10"/>
  <c r="T125" i="10" s="1"/>
  <c r="E126" i="10"/>
  <c r="T126" i="10" s="1"/>
  <c r="E127" i="10"/>
  <c r="T127" i="10" s="1"/>
  <c r="E128" i="10"/>
  <c r="T128" i="10" s="1"/>
  <c r="E129" i="10"/>
  <c r="T129" i="10" s="1"/>
  <c r="E130" i="10"/>
  <c r="T130" i="10" s="1"/>
  <c r="E131" i="10"/>
  <c r="T131" i="10" s="1"/>
  <c r="E132" i="10"/>
  <c r="T132" i="10" s="1"/>
  <c r="E133" i="10"/>
  <c r="T133" i="10" s="1"/>
  <c r="E134" i="10"/>
  <c r="T134" i="10" s="1"/>
  <c r="E135" i="10"/>
  <c r="T135" i="10" s="1"/>
  <c r="E136" i="10"/>
  <c r="T136" i="10" s="1"/>
  <c r="E137" i="10"/>
  <c r="T137" i="10" s="1"/>
  <c r="E138" i="10"/>
  <c r="T138" i="10" s="1"/>
  <c r="E139" i="10"/>
  <c r="T139" i="10" s="1"/>
  <c r="E140" i="10"/>
  <c r="T140" i="10" s="1"/>
  <c r="E141" i="10"/>
  <c r="T141" i="10" s="1"/>
  <c r="E142" i="10"/>
  <c r="T142" i="10" s="1"/>
  <c r="E143" i="10"/>
  <c r="T143" i="10" s="1"/>
  <c r="E144" i="10"/>
  <c r="T144" i="10" s="1"/>
  <c r="E145" i="10"/>
  <c r="T145" i="10" s="1"/>
  <c r="E146" i="10"/>
  <c r="T146" i="10" s="1"/>
  <c r="E147" i="10"/>
  <c r="T147" i="10" s="1"/>
  <c r="E148" i="10"/>
  <c r="T148" i="10" s="1"/>
  <c r="E149" i="10"/>
  <c r="T149" i="10" s="1"/>
  <c r="E150" i="10"/>
  <c r="T150" i="10" s="1"/>
  <c r="E151" i="10"/>
  <c r="T151" i="10" s="1"/>
  <c r="E152" i="10"/>
  <c r="T152" i="10" s="1"/>
  <c r="E153" i="10"/>
  <c r="T153" i="10" s="1"/>
  <c r="E154" i="10"/>
  <c r="T154" i="10" s="1"/>
  <c r="E155" i="10"/>
  <c r="T155" i="10" s="1"/>
  <c r="E156" i="10"/>
  <c r="T156" i="10" s="1"/>
  <c r="E157" i="10"/>
  <c r="T157" i="10" s="1"/>
  <c r="E158" i="10"/>
  <c r="T158" i="10" s="1"/>
  <c r="E159" i="10"/>
  <c r="T159" i="10" s="1"/>
  <c r="E160" i="10"/>
  <c r="T160" i="10" s="1"/>
  <c r="E161" i="10"/>
  <c r="T161" i="10" s="1"/>
  <c r="E162" i="10"/>
  <c r="T162" i="10" s="1"/>
  <c r="E163" i="10"/>
  <c r="T163" i="10" s="1"/>
  <c r="E164" i="10"/>
  <c r="T164" i="10" s="1"/>
  <c r="E165" i="10"/>
  <c r="T165" i="10" s="1"/>
  <c r="E166" i="10"/>
  <c r="T166" i="10" s="1"/>
  <c r="E167" i="10"/>
  <c r="T167" i="10" s="1"/>
  <c r="E168" i="10"/>
  <c r="T168" i="10" s="1"/>
  <c r="E169" i="10"/>
  <c r="T169" i="10" s="1"/>
  <c r="E170" i="10"/>
  <c r="T170" i="10" s="1"/>
  <c r="E171" i="10"/>
  <c r="T171" i="10" s="1"/>
  <c r="E172" i="10"/>
  <c r="T172" i="10" s="1"/>
  <c r="E173" i="10"/>
  <c r="T173" i="10" s="1"/>
  <c r="E174" i="10"/>
  <c r="T174" i="10" s="1"/>
  <c r="E175" i="10"/>
  <c r="T175" i="10" s="1"/>
  <c r="E176" i="10"/>
  <c r="T176" i="10" s="1"/>
  <c r="E177" i="10"/>
  <c r="T177" i="10" s="1"/>
  <c r="E178" i="10"/>
  <c r="T178" i="10" s="1"/>
  <c r="E179" i="10"/>
  <c r="T179" i="10" s="1"/>
  <c r="E180" i="10"/>
  <c r="T180" i="10" s="1"/>
  <c r="E181" i="10"/>
  <c r="T181" i="10" s="1"/>
  <c r="E182" i="10"/>
  <c r="T182" i="10" s="1"/>
  <c r="E183" i="10"/>
  <c r="T183" i="10" s="1"/>
  <c r="E184" i="10"/>
  <c r="T184" i="10" s="1"/>
  <c r="E185" i="10"/>
  <c r="T185" i="10" s="1"/>
  <c r="E186" i="10"/>
  <c r="T186" i="10" s="1"/>
  <c r="E187" i="10"/>
  <c r="T187" i="10" s="1"/>
  <c r="E188" i="10"/>
  <c r="T188" i="10" s="1"/>
  <c r="E189" i="10"/>
  <c r="T189" i="10" s="1"/>
  <c r="E190" i="10"/>
  <c r="T190" i="10" s="1"/>
  <c r="E191" i="10"/>
  <c r="T191" i="10" s="1"/>
  <c r="E192" i="10"/>
  <c r="T192" i="10" s="1"/>
  <c r="E193" i="10"/>
  <c r="T193" i="10" s="1"/>
  <c r="E194" i="10"/>
  <c r="T194" i="10" s="1"/>
  <c r="E195" i="10"/>
  <c r="T195" i="10" s="1"/>
  <c r="E196" i="10"/>
  <c r="T196" i="10" s="1"/>
  <c r="E197" i="10"/>
  <c r="T197" i="10" s="1"/>
  <c r="E198" i="10"/>
  <c r="T198" i="10" s="1"/>
  <c r="E199" i="10"/>
  <c r="T199" i="10" s="1"/>
  <c r="E200" i="10"/>
  <c r="T200" i="10" s="1"/>
  <c r="E201" i="10"/>
  <c r="T201" i="10" s="1"/>
  <c r="E202" i="10"/>
  <c r="T202" i="10" s="1"/>
  <c r="E203" i="10"/>
  <c r="T203" i="10" s="1"/>
  <c r="E204" i="10"/>
  <c r="T204" i="10" s="1"/>
  <c r="E205" i="10"/>
  <c r="T205" i="10" s="1"/>
  <c r="E206" i="10"/>
  <c r="T206" i="10" s="1"/>
  <c r="E207" i="10"/>
  <c r="T207" i="10" s="1"/>
  <c r="E208" i="10"/>
  <c r="T208" i="10" s="1"/>
  <c r="E209" i="10"/>
  <c r="T209" i="10" s="1"/>
  <c r="E210" i="10"/>
  <c r="T210" i="10" s="1"/>
  <c r="E211" i="10"/>
  <c r="T211" i="10" s="1"/>
  <c r="E212" i="10"/>
  <c r="T212" i="10" s="1"/>
  <c r="E213" i="10"/>
  <c r="T213" i="10" s="1"/>
  <c r="E214" i="10"/>
  <c r="T214" i="10" s="1"/>
  <c r="E215" i="10"/>
  <c r="T215" i="10" s="1"/>
  <c r="E216" i="10"/>
  <c r="T216" i="10" s="1"/>
  <c r="E8" i="10"/>
  <c r="T8" i="10" s="1"/>
  <c r="O10" i="10"/>
  <c r="P126" i="10" l="1"/>
  <c r="P61" i="10"/>
  <c r="O140" i="10"/>
  <c r="P113" i="10"/>
  <c r="O104" i="10"/>
  <c r="P37" i="10"/>
  <c r="P177" i="10"/>
  <c r="P81" i="10"/>
  <c r="P17" i="10"/>
  <c r="O40" i="10"/>
  <c r="P141" i="10"/>
  <c r="P62" i="10"/>
  <c r="O188" i="10"/>
  <c r="O118" i="10"/>
  <c r="P213" i="10"/>
  <c r="P165" i="10"/>
  <c r="P133" i="10"/>
  <c r="P105" i="10"/>
  <c r="P73" i="10"/>
  <c r="P53" i="10"/>
  <c r="P33" i="10"/>
  <c r="P13" i="10"/>
  <c r="O172" i="10"/>
  <c r="O128" i="10"/>
  <c r="O92" i="10"/>
  <c r="O28" i="10"/>
  <c r="P205" i="10"/>
  <c r="P157" i="10"/>
  <c r="P97" i="10"/>
  <c r="P65" i="10"/>
  <c r="P49" i="10"/>
  <c r="P29" i="10"/>
  <c r="O212" i="10"/>
  <c r="O160" i="10"/>
  <c r="O72" i="10"/>
  <c r="P193" i="10"/>
  <c r="P149" i="10"/>
  <c r="P121" i="10"/>
  <c r="P89" i="10"/>
  <c r="P45" i="10"/>
  <c r="P21" i="10"/>
  <c r="O204" i="10"/>
  <c r="O148" i="10"/>
  <c r="O112" i="10"/>
  <c r="O60" i="10"/>
  <c r="P184" i="10"/>
  <c r="P172" i="10"/>
  <c r="P209" i="10"/>
  <c r="P169" i="10"/>
  <c r="P153" i="10"/>
  <c r="P137" i="10"/>
  <c r="P125" i="10"/>
  <c r="P109" i="10"/>
  <c r="P93" i="10"/>
  <c r="P77" i="10"/>
  <c r="O208" i="10"/>
  <c r="O180" i="10"/>
  <c r="O156" i="10"/>
  <c r="O136" i="10"/>
  <c r="O116" i="10"/>
  <c r="O96" i="10"/>
  <c r="O64" i="10"/>
  <c r="O32" i="10"/>
  <c r="P201" i="10"/>
  <c r="P173" i="10"/>
  <c r="P161" i="10"/>
  <c r="P145" i="10"/>
  <c r="P129" i="10"/>
  <c r="P117" i="10"/>
  <c r="P101" i="10"/>
  <c r="P85" i="10"/>
  <c r="P69" i="10"/>
  <c r="P57" i="10"/>
  <c r="P41" i="10"/>
  <c r="P25" i="10"/>
  <c r="P9" i="10"/>
  <c r="O192" i="10"/>
  <c r="O168" i="10"/>
  <c r="O144" i="10"/>
  <c r="O124" i="10"/>
  <c r="O108" i="10"/>
  <c r="O80" i="10"/>
  <c r="O48" i="10"/>
  <c r="O16" i="10"/>
  <c r="P200" i="10"/>
  <c r="O85" i="10"/>
  <c r="P208" i="10"/>
  <c r="P152" i="10"/>
  <c r="P176" i="10"/>
  <c r="P160" i="10"/>
  <c r="P192" i="10"/>
  <c r="P168" i="10"/>
  <c r="P188" i="10"/>
  <c r="P156" i="10"/>
  <c r="P115" i="10"/>
  <c r="P51" i="10"/>
  <c r="O150" i="10"/>
  <c r="O54" i="10"/>
  <c r="P114" i="10"/>
  <c r="P50" i="10"/>
  <c r="O53" i="10"/>
  <c r="P147" i="10"/>
  <c r="P83" i="10"/>
  <c r="P19" i="10"/>
  <c r="O86" i="10"/>
  <c r="P194" i="10"/>
  <c r="P158" i="10"/>
  <c r="P142" i="10"/>
  <c r="P131" i="10"/>
  <c r="P99" i="10"/>
  <c r="P78" i="10"/>
  <c r="P67" i="10"/>
  <c r="P35" i="10"/>
  <c r="P14" i="10"/>
  <c r="O158" i="10"/>
  <c r="O126" i="10"/>
  <c r="O94" i="10"/>
  <c r="O61" i="10"/>
  <c r="O21" i="10"/>
  <c r="O34" i="10"/>
  <c r="O22" i="10"/>
  <c r="P170" i="10"/>
  <c r="P162" i="10"/>
  <c r="P98" i="10"/>
  <c r="P34" i="10"/>
  <c r="O74" i="10"/>
  <c r="O42" i="10"/>
  <c r="O29" i="10"/>
  <c r="P182" i="10"/>
  <c r="P174" i="10"/>
  <c r="P130" i="10"/>
  <c r="P94" i="10"/>
  <c r="P66" i="10"/>
  <c r="P30" i="10"/>
  <c r="O166" i="10"/>
  <c r="O134" i="10"/>
  <c r="O102" i="10"/>
  <c r="O66" i="10"/>
  <c r="P197" i="10"/>
  <c r="P189" i="10"/>
  <c r="P181" i="10"/>
  <c r="P146" i="10"/>
  <c r="P110" i="10"/>
  <c r="P82" i="10"/>
  <c r="P46" i="10"/>
  <c r="P18" i="10"/>
  <c r="O196" i="10"/>
  <c r="O176" i="10"/>
  <c r="O164" i="10"/>
  <c r="O152" i="10"/>
  <c r="O142" i="10"/>
  <c r="O132" i="10"/>
  <c r="O120" i="10"/>
  <c r="O110" i="10"/>
  <c r="O100" i="10"/>
  <c r="O88" i="10"/>
  <c r="O76" i="10"/>
  <c r="O65" i="10"/>
  <c r="O56" i="10"/>
  <c r="O44" i="10"/>
  <c r="O33" i="10"/>
  <c r="O24" i="10"/>
  <c r="O12" i="10"/>
  <c r="P119" i="10"/>
  <c r="P87" i="10"/>
  <c r="P71" i="10"/>
  <c r="P39" i="10"/>
  <c r="O78" i="10"/>
  <c r="O46" i="10"/>
  <c r="O14" i="10"/>
  <c r="P186" i="10"/>
  <c r="P178" i="10"/>
  <c r="P150" i="10"/>
  <c r="P139" i="10"/>
  <c r="P134" i="10"/>
  <c r="P123" i="10"/>
  <c r="P118" i="10"/>
  <c r="P107" i="10"/>
  <c r="P102" i="10"/>
  <c r="P91" i="10"/>
  <c r="P86" i="10"/>
  <c r="P75" i="10"/>
  <c r="P70" i="10"/>
  <c r="P59" i="10"/>
  <c r="P54" i="10"/>
  <c r="P43" i="10"/>
  <c r="P38" i="10"/>
  <c r="P27" i="10"/>
  <c r="P22" i="10"/>
  <c r="P11" i="10"/>
  <c r="O170" i="10"/>
  <c r="O162" i="10"/>
  <c r="O154" i="10"/>
  <c r="O146" i="10"/>
  <c r="O138" i="10"/>
  <c r="O130" i="10"/>
  <c r="O122" i="10"/>
  <c r="O114" i="10"/>
  <c r="O106" i="10"/>
  <c r="O98" i="10"/>
  <c r="O90" i="10"/>
  <c r="O82" i="10"/>
  <c r="O77" i="10"/>
  <c r="O70" i="10"/>
  <c r="O58" i="10"/>
  <c r="O50" i="10"/>
  <c r="O45" i="10"/>
  <c r="O38" i="10"/>
  <c r="O26" i="10"/>
  <c r="O18" i="10"/>
  <c r="O13" i="10"/>
  <c r="P135" i="10"/>
  <c r="P103" i="10"/>
  <c r="P55" i="10"/>
  <c r="P23" i="10"/>
  <c r="P166" i="10"/>
  <c r="P154" i="10"/>
  <c r="P143" i="10"/>
  <c r="P138" i="10"/>
  <c r="P127" i="10"/>
  <c r="P122" i="10"/>
  <c r="P111" i="10"/>
  <c r="P106" i="10"/>
  <c r="P95" i="10"/>
  <c r="P90" i="10"/>
  <c r="P79" i="10"/>
  <c r="P74" i="10"/>
  <c r="P63" i="10"/>
  <c r="P58" i="10"/>
  <c r="P47" i="10"/>
  <c r="P42" i="10"/>
  <c r="P31" i="10"/>
  <c r="P26" i="10"/>
  <c r="P15" i="10"/>
  <c r="P10" i="10"/>
  <c r="O81" i="10"/>
  <c r="O69" i="10"/>
  <c r="O62" i="10"/>
  <c r="O49" i="10"/>
  <c r="O37" i="10"/>
  <c r="O30" i="10"/>
  <c r="O17" i="10"/>
  <c r="P212" i="10"/>
  <c r="P204" i="10"/>
  <c r="P196" i="10"/>
  <c r="P190" i="10"/>
  <c r="P185" i="10"/>
  <c r="P180" i="10"/>
  <c r="P164" i="10"/>
  <c r="P148" i="10"/>
  <c r="P144" i="10"/>
  <c r="P140" i="10"/>
  <c r="P136" i="10"/>
  <c r="P132" i="10"/>
  <c r="P128" i="10"/>
  <c r="P124" i="10"/>
  <c r="P120" i="10"/>
  <c r="P116" i="10"/>
  <c r="P112" i="10"/>
  <c r="P108" i="10"/>
  <c r="P104" i="10"/>
  <c r="P100" i="10"/>
  <c r="P96" i="10"/>
  <c r="P92" i="10"/>
  <c r="P88" i="10"/>
  <c r="P84" i="10"/>
  <c r="P80" i="10"/>
  <c r="P76" i="10"/>
  <c r="P72" i="10"/>
  <c r="P68" i="10"/>
  <c r="P64" i="10"/>
  <c r="P60" i="10"/>
  <c r="P56" i="10"/>
  <c r="P52" i="10"/>
  <c r="P48" i="10"/>
  <c r="P44" i="10"/>
  <c r="P40" i="10"/>
  <c r="P36" i="10"/>
  <c r="P32" i="10"/>
  <c r="P28" i="10"/>
  <c r="P24" i="10"/>
  <c r="P20" i="10"/>
  <c r="P16" i="10"/>
  <c r="P12" i="10"/>
  <c r="O216" i="10"/>
  <c r="O200" i="10"/>
  <c r="O184" i="10"/>
  <c r="O84" i="10"/>
  <c r="O73" i="10"/>
  <c r="O68" i="10"/>
  <c r="O57" i="10"/>
  <c r="O52" i="10"/>
  <c r="O41" i="10"/>
  <c r="O36" i="10"/>
  <c r="O25" i="10"/>
  <c r="O20" i="10"/>
  <c r="O9" i="10"/>
  <c r="T3" i="10"/>
  <c r="P216" i="10"/>
  <c r="O213" i="10"/>
  <c r="O209" i="10"/>
  <c r="O205" i="10"/>
  <c r="O201" i="10"/>
  <c r="O197" i="10"/>
  <c r="O193" i="10"/>
  <c r="O189" i="10"/>
  <c r="O185" i="10"/>
  <c r="O181" i="10"/>
  <c r="O177" i="10"/>
  <c r="O173" i="10"/>
  <c r="O169" i="10"/>
  <c r="O165" i="10"/>
  <c r="O161" i="10"/>
  <c r="O157" i="10"/>
  <c r="O153" i="10"/>
  <c r="O149" i="10"/>
  <c r="O145" i="10"/>
  <c r="O141" i="10"/>
  <c r="O137" i="10"/>
  <c r="O133" i="10"/>
  <c r="O129" i="10"/>
  <c r="O125" i="10"/>
  <c r="O121" i="10"/>
  <c r="O117" i="10"/>
  <c r="O113" i="10"/>
  <c r="O109" i="10"/>
  <c r="O105" i="10"/>
  <c r="O101" i="10"/>
  <c r="O97" i="10"/>
  <c r="O93" i="10"/>
  <c r="O89" i="10"/>
  <c r="P215" i="10"/>
  <c r="P211" i="10"/>
  <c r="P207" i="10"/>
  <c r="P203" i="10"/>
  <c r="P199" i="10"/>
  <c r="P195" i="10"/>
  <c r="P191" i="10"/>
  <c r="P187" i="10"/>
  <c r="P183" i="10"/>
  <c r="P179" i="10"/>
  <c r="P175" i="10"/>
  <c r="P171" i="10"/>
  <c r="P167" i="10"/>
  <c r="P163" i="10"/>
  <c r="P159" i="10"/>
  <c r="P155" i="10"/>
  <c r="P151" i="10"/>
  <c r="O215" i="10"/>
  <c r="O211" i="10"/>
  <c r="O207" i="10"/>
  <c r="O203" i="10"/>
  <c r="O199" i="10"/>
  <c r="O195" i="10"/>
  <c r="O191" i="10"/>
  <c r="O187" i="10"/>
  <c r="O183" i="10"/>
  <c r="O179" i="10"/>
  <c r="O175" i="10"/>
  <c r="O171" i="10"/>
  <c r="O167" i="10"/>
  <c r="O163" i="10"/>
  <c r="O159" i="10"/>
  <c r="O155" i="10"/>
  <c r="O151" i="10"/>
  <c r="O147" i="10"/>
  <c r="O143" i="10"/>
  <c r="O139" i="10"/>
  <c r="O135" i="10"/>
  <c r="O131" i="10"/>
  <c r="O127" i="10"/>
  <c r="O123" i="10"/>
  <c r="O119" i="10"/>
  <c r="O115" i="10"/>
  <c r="O111" i="10"/>
  <c r="O107" i="10"/>
  <c r="O103" i="10"/>
  <c r="O99" i="10"/>
  <c r="O95" i="10"/>
  <c r="O91" i="10"/>
  <c r="O87" i="10"/>
  <c r="O83" i="10"/>
  <c r="O79" i="10"/>
  <c r="O75" i="10"/>
  <c r="O71" i="10"/>
  <c r="O67" i="10"/>
  <c r="O63" i="10"/>
  <c r="O59" i="10"/>
  <c r="O55" i="10"/>
  <c r="O51" i="10"/>
  <c r="O47" i="10"/>
  <c r="O43" i="10"/>
  <c r="O39" i="10"/>
  <c r="O35" i="10"/>
  <c r="O31" i="10"/>
  <c r="O27" i="10"/>
  <c r="O23" i="10"/>
  <c r="O19" i="10"/>
  <c r="O15" i="10"/>
  <c r="O11" i="10"/>
  <c r="U3" i="10"/>
  <c r="P214" i="10"/>
  <c r="P210" i="10"/>
  <c r="P206" i="10"/>
  <c r="P202" i="10"/>
  <c r="P198" i="10"/>
  <c r="O214" i="10"/>
  <c r="O210" i="10"/>
  <c r="O206" i="10"/>
  <c r="O202" i="10"/>
  <c r="O198" i="10"/>
  <c r="O194" i="10"/>
  <c r="O190" i="10"/>
  <c r="O186" i="10"/>
  <c r="O182" i="10"/>
  <c r="O178" i="10"/>
  <c r="O174" i="10"/>
  <c r="S8" i="10"/>
  <c r="D218" i="10"/>
  <c r="N8" i="10"/>
  <c r="S216" i="10"/>
  <c r="N216" i="10"/>
  <c r="S215" i="10"/>
  <c r="N215" i="10"/>
  <c r="S214" i="10"/>
  <c r="N214" i="10"/>
  <c r="S213" i="10"/>
  <c r="N213" i="10"/>
  <c r="S212" i="10"/>
  <c r="N212" i="10"/>
  <c r="S211" i="10"/>
  <c r="N211" i="10"/>
  <c r="S210" i="10"/>
  <c r="N210" i="10"/>
  <c r="S209" i="10"/>
  <c r="N209" i="10"/>
  <c r="S208" i="10"/>
  <c r="N208" i="10"/>
  <c r="S207" i="10"/>
  <c r="N207" i="10"/>
  <c r="S206" i="10"/>
  <c r="N206" i="10"/>
  <c r="S205" i="10"/>
  <c r="N205" i="10"/>
  <c r="S204" i="10"/>
  <c r="N204" i="10"/>
  <c r="S203" i="10"/>
  <c r="N203" i="10"/>
  <c r="S202" i="10"/>
  <c r="N202" i="10"/>
  <c r="S201" i="10"/>
  <c r="N201" i="10"/>
  <c r="S200" i="10"/>
  <c r="N200" i="10"/>
  <c r="S199" i="10"/>
  <c r="N199" i="10"/>
  <c r="S198" i="10"/>
  <c r="N198" i="10"/>
  <c r="S197" i="10"/>
  <c r="N197" i="10"/>
  <c r="S196" i="10"/>
  <c r="N196" i="10"/>
  <c r="S195" i="10"/>
  <c r="N195" i="10"/>
  <c r="S194" i="10"/>
  <c r="N194" i="10"/>
  <c r="S193" i="10"/>
  <c r="N193" i="10"/>
  <c r="S192" i="10"/>
  <c r="N192" i="10"/>
  <c r="S191" i="10"/>
  <c r="N191" i="10"/>
  <c r="S190" i="10"/>
  <c r="N190" i="10"/>
  <c r="S189" i="10"/>
  <c r="N189" i="10"/>
  <c r="S188" i="10"/>
  <c r="N188" i="10"/>
  <c r="S187" i="10"/>
  <c r="N187" i="10"/>
  <c r="S186" i="10"/>
  <c r="N186" i="10"/>
  <c r="S185" i="10"/>
  <c r="N185" i="10"/>
  <c r="S184" i="10"/>
  <c r="N184" i="10"/>
  <c r="S183" i="10"/>
  <c r="N183" i="10"/>
  <c r="S182" i="10"/>
  <c r="N182" i="10"/>
  <c r="S181" i="10"/>
  <c r="N181" i="10"/>
  <c r="S180" i="10"/>
  <c r="N180" i="10"/>
  <c r="S179" i="10"/>
  <c r="N179" i="10"/>
  <c r="S178" i="10"/>
  <c r="N178" i="10"/>
  <c r="S177" i="10"/>
  <c r="N177" i="10"/>
  <c r="S176" i="10"/>
  <c r="N176" i="10"/>
  <c r="S175" i="10"/>
  <c r="N175" i="10"/>
  <c r="S174" i="10"/>
  <c r="N174" i="10"/>
  <c r="S173" i="10"/>
  <c r="N173" i="10"/>
  <c r="S172" i="10"/>
  <c r="N172" i="10"/>
  <c r="S171" i="10"/>
  <c r="N171" i="10"/>
  <c r="S170" i="10"/>
  <c r="N170" i="10"/>
  <c r="S169" i="10"/>
  <c r="N169" i="10"/>
  <c r="S168" i="10"/>
  <c r="N168" i="10"/>
  <c r="S167" i="10"/>
  <c r="N167" i="10"/>
  <c r="S166" i="10"/>
  <c r="N166" i="10"/>
  <c r="S165" i="10"/>
  <c r="N165" i="10"/>
  <c r="S164" i="10"/>
  <c r="N164" i="10"/>
  <c r="S163" i="10"/>
  <c r="N163" i="10"/>
  <c r="S162" i="10"/>
  <c r="N162" i="10"/>
  <c r="S161" i="10"/>
  <c r="N161" i="10"/>
  <c r="S160" i="10"/>
  <c r="N160" i="10"/>
  <c r="S159" i="10"/>
  <c r="N159" i="10"/>
  <c r="S158" i="10"/>
  <c r="N158" i="10"/>
  <c r="S157" i="10"/>
  <c r="N157" i="10"/>
  <c r="S156" i="10"/>
  <c r="N156" i="10"/>
  <c r="S155" i="10"/>
  <c r="N155" i="10"/>
  <c r="S154" i="10"/>
  <c r="N154" i="10"/>
  <c r="S153" i="10"/>
  <c r="N153" i="10"/>
  <c r="S152" i="10"/>
  <c r="N152" i="10"/>
  <c r="S151" i="10"/>
  <c r="N151" i="10"/>
  <c r="S150" i="10"/>
  <c r="N150" i="10"/>
  <c r="S149" i="10"/>
  <c r="N149" i="10"/>
  <c r="S148" i="10"/>
  <c r="N148" i="10"/>
  <c r="S147" i="10"/>
  <c r="N147" i="10"/>
  <c r="S146" i="10"/>
  <c r="N146" i="10"/>
  <c r="S145" i="10"/>
  <c r="N145" i="10"/>
  <c r="S144" i="10"/>
  <c r="N144" i="10"/>
  <c r="S143" i="10"/>
  <c r="N143" i="10"/>
  <c r="S142" i="10"/>
  <c r="N142" i="10"/>
  <c r="S141" i="10"/>
  <c r="N141" i="10"/>
  <c r="S140" i="10"/>
  <c r="N140" i="10"/>
  <c r="S139" i="10"/>
  <c r="N139" i="10"/>
  <c r="S138" i="10"/>
  <c r="N138" i="10"/>
  <c r="S137" i="10"/>
  <c r="N137" i="10"/>
  <c r="S136" i="10"/>
  <c r="N136" i="10"/>
  <c r="S135" i="10"/>
  <c r="N135" i="10"/>
  <c r="S134" i="10"/>
  <c r="N134" i="10"/>
  <c r="S133" i="10"/>
  <c r="N133" i="10"/>
  <c r="S132" i="10"/>
  <c r="N132" i="10"/>
  <c r="S131" i="10"/>
  <c r="N131" i="10"/>
  <c r="S130" i="10"/>
  <c r="N130" i="10"/>
  <c r="S129" i="10"/>
  <c r="N129" i="10"/>
  <c r="S128" i="10"/>
  <c r="N128" i="10"/>
  <c r="S127" i="10"/>
  <c r="N127" i="10"/>
  <c r="S126" i="10"/>
  <c r="N126" i="10"/>
  <c r="S125" i="10"/>
  <c r="N125" i="10"/>
  <c r="S124" i="10"/>
  <c r="N124" i="10"/>
  <c r="S123" i="10"/>
  <c r="N123" i="10"/>
  <c r="S122" i="10"/>
  <c r="N122" i="10"/>
  <c r="S121" i="10"/>
  <c r="N121" i="10"/>
  <c r="S120" i="10"/>
  <c r="N120" i="10"/>
  <c r="S119" i="10"/>
  <c r="N119" i="10"/>
  <c r="S118" i="10"/>
  <c r="N118" i="10"/>
  <c r="S117" i="10"/>
  <c r="N117" i="10"/>
  <c r="S116" i="10"/>
  <c r="N116" i="10"/>
  <c r="S115" i="10"/>
  <c r="N115" i="10"/>
  <c r="S114" i="10"/>
  <c r="N114" i="10"/>
  <c r="S113" i="10"/>
  <c r="N113" i="10"/>
  <c r="S112" i="10"/>
  <c r="N112" i="10"/>
  <c r="S111" i="10"/>
  <c r="N111" i="10"/>
  <c r="S110" i="10"/>
  <c r="N110" i="10"/>
  <c r="S109" i="10"/>
  <c r="N109" i="10"/>
  <c r="S108" i="10"/>
  <c r="N108" i="10"/>
  <c r="S107" i="10"/>
  <c r="N107" i="10"/>
  <c r="S106" i="10"/>
  <c r="N106" i="10"/>
  <c r="S105" i="10"/>
  <c r="N105" i="10"/>
  <c r="S104" i="10"/>
  <c r="N104" i="10"/>
  <c r="S103" i="10"/>
  <c r="N103" i="10"/>
  <c r="S102" i="10"/>
  <c r="N102" i="10"/>
  <c r="S101" i="10"/>
  <c r="N101" i="10"/>
  <c r="S100" i="10"/>
  <c r="N100" i="10"/>
  <c r="S99" i="10"/>
  <c r="N99" i="10"/>
  <c r="S98" i="10"/>
  <c r="N98" i="10"/>
  <c r="S97" i="10"/>
  <c r="N97" i="10"/>
  <c r="S96" i="10"/>
  <c r="N96" i="10"/>
  <c r="S95" i="10"/>
  <c r="N95" i="10"/>
  <c r="S94" i="10"/>
  <c r="N94" i="10"/>
  <c r="S93" i="10"/>
  <c r="N93" i="10"/>
  <c r="S92" i="10"/>
  <c r="N92" i="10"/>
  <c r="S91" i="10"/>
  <c r="N91" i="10"/>
  <c r="S90" i="10"/>
  <c r="N90" i="10"/>
  <c r="S89" i="10"/>
  <c r="N89" i="10"/>
  <c r="S88" i="10"/>
  <c r="N88" i="10"/>
  <c r="S87" i="10"/>
  <c r="N87" i="10"/>
  <c r="S86" i="10"/>
  <c r="N86" i="10"/>
  <c r="S85" i="10"/>
  <c r="N85" i="10"/>
  <c r="S84" i="10"/>
  <c r="N84" i="10"/>
  <c r="S83" i="10"/>
  <c r="N83" i="10"/>
  <c r="S82" i="10"/>
  <c r="N82" i="10"/>
  <c r="S81" i="10"/>
  <c r="N81" i="10"/>
  <c r="S80" i="10"/>
  <c r="N80" i="10"/>
  <c r="S79" i="10"/>
  <c r="N79" i="10"/>
  <c r="S78" i="10"/>
  <c r="N78" i="10"/>
  <c r="S77" i="10"/>
  <c r="N77" i="10"/>
  <c r="S76" i="10"/>
  <c r="N76" i="10"/>
  <c r="S75" i="10"/>
  <c r="N75" i="10"/>
  <c r="S74" i="10"/>
  <c r="N74" i="10"/>
  <c r="S73" i="10"/>
  <c r="N73" i="10"/>
  <c r="S72" i="10"/>
  <c r="N72" i="10"/>
  <c r="S71" i="10"/>
  <c r="N71" i="10"/>
  <c r="S70" i="10"/>
  <c r="N70" i="10"/>
  <c r="S69" i="10"/>
  <c r="N69" i="10"/>
  <c r="S68" i="10"/>
  <c r="N68" i="10"/>
  <c r="S67" i="10"/>
  <c r="N67" i="10"/>
  <c r="S66" i="10"/>
  <c r="N66" i="10"/>
  <c r="S65" i="10"/>
  <c r="N65" i="10"/>
  <c r="S64" i="10"/>
  <c r="N64" i="10"/>
  <c r="S63" i="10"/>
  <c r="N63" i="10"/>
  <c r="S62" i="10"/>
  <c r="N62" i="10"/>
  <c r="S61" i="10"/>
  <c r="N61" i="10"/>
  <c r="S60" i="10"/>
  <c r="N60" i="10"/>
  <c r="S59" i="10"/>
  <c r="N59" i="10"/>
  <c r="S58" i="10"/>
  <c r="N58" i="10"/>
  <c r="S57" i="10"/>
  <c r="N57" i="10"/>
  <c r="S56" i="10"/>
  <c r="N56" i="10"/>
  <c r="S55" i="10"/>
  <c r="N55" i="10"/>
  <c r="S54" i="10"/>
  <c r="N54" i="10"/>
  <c r="S53" i="10"/>
  <c r="N53" i="10"/>
  <c r="S52" i="10"/>
  <c r="N52" i="10"/>
  <c r="S51" i="10"/>
  <c r="N51" i="10"/>
  <c r="S50" i="10"/>
  <c r="N50" i="10"/>
  <c r="S49" i="10"/>
  <c r="N49" i="10"/>
  <c r="S48" i="10"/>
  <c r="N48" i="10"/>
  <c r="S47" i="10"/>
  <c r="N47" i="10"/>
  <c r="S46" i="10"/>
  <c r="N46" i="10"/>
  <c r="S45" i="10"/>
  <c r="N45" i="10"/>
  <c r="S44" i="10"/>
  <c r="N44" i="10"/>
  <c r="S43" i="10"/>
  <c r="N43" i="10"/>
  <c r="S42" i="10"/>
  <c r="N42" i="10"/>
  <c r="S41" i="10"/>
  <c r="N41" i="10"/>
  <c r="S40" i="10"/>
  <c r="N40" i="10"/>
  <c r="S39" i="10"/>
  <c r="N39" i="10"/>
  <c r="S38" i="10"/>
  <c r="N38" i="10"/>
  <c r="S37" i="10"/>
  <c r="N37" i="10"/>
  <c r="S36" i="10"/>
  <c r="N36" i="10"/>
  <c r="S35" i="10"/>
  <c r="N35" i="10"/>
  <c r="S34" i="10"/>
  <c r="N34" i="10"/>
  <c r="S33" i="10"/>
  <c r="N33" i="10"/>
  <c r="S32" i="10"/>
  <c r="N32" i="10"/>
  <c r="S31" i="10"/>
  <c r="N31" i="10"/>
  <c r="S30" i="10"/>
  <c r="N30" i="10"/>
  <c r="S29" i="10"/>
  <c r="N29" i="10"/>
  <c r="S28" i="10"/>
  <c r="N28" i="10"/>
  <c r="S27" i="10"/>
  <c r="N27" i="10"/>
  <c r="S26" i="10"/>
  <c r="N26" i="10"/>
  <c r="S25" i="10"/>
  <c r="N25" i="10"/>
  <c r="S24" i="10"/>
  <c r="N24" i="10"/>
  <c r="S23" i="10"/>
  <c r="N23" i="10"/>
  <c r="S22" i="10"/>
  <c r="N22" i="10"/>
  <c r="S21" i="10"/>
  <c r="N21" i="10"/>
  <c r="S20" i="10"/>
  <c r="N20" i="10"/>
  <c r="S19" i="10"/>
  <c r="N19" i="10"/>
  <c r="S18" i="10"/>
  <c r="N18" i="10"/>
  <c r="S17" i="10"/>
  <c r="N17" i="10"/>
  <c r="S16" i="10"/>
  <c r="N16" i="10"/>
  <c r="S15" i="10"/>
  <c r="N15" i="10"/>
  <c r="S14" i="10"/>
  <c r="N14" i="10"/>
  <c r="S13" i="10"/>
  <c r="N13" i="10"/>
  <c r="S12" i="10"/>
  <c r="N12" i="10"/>
  <c r="S11" i="10"/>
  <c r="N11" i="10"/>
  <c r="S10" i="10"/>
  <c r="N10" i="10"/>
  <c r="S9" i="10"/>
  <c r="N9" i="10"/>
  <c r="F218" i="10"/>
  <c r="P8" i="10"/>
  <c r="E218" i="10"/>
  <c r="O8" i="10"/>
  <c r="P218" i="10" l="1"/>
  <c r="O218" i="10"/>
  <c r="N218" i="10"/>
  <c r="S3" i="10"/>
</calcChain>
</file>

<file path=xl/sharedStrings.xml><?xml version="1.0" encoding="utf-8"?>
<sst xmlns="http://schemas.openxmlformats.org/spreadsheetml/2006/main" count="3772" uniqueCount="1408">
  <si>
    <t>Funding for Better Care Fund From 2016</t>
  </si>
  <si>
    <t>E06000001</t>
  </si>
  <si>
    <t>Hartlepool</t>
  </si>
  <si>
    <t>00K</t>
  </si>
  <si>
    <t>NHS Hartlepool and Stockton-on-Tees CCG</t>
  </si>
  <si>
    <t>E06000002</t>
  </si>
  <si>
    <t>Middlesbrough</t>
  </si>
  <si>
    <t>00M</t>
  </si>
  <si>
    <t>NHS South Tees CCG</t>
  </si>
  <si>
    <t>E06000003</t>
  </si>
  <si>
    <t>Redcar and Cleveland</t>
  </si>
  <si>
    <t>E06000004</t>
  </si>
  <si>
    <t>Stockton-on-Tees</t>
  </si>
  <si>
    <t>E06000005</t>
  </si>
  <si>
    <t>Darlington</t>
  </si>
  <si>
    <t>00C</t>
  </si>
  <si>
    <t>NHS Darlington CCG</t>
  </si>
  <si>
    <t>E06000006</t>
  </si>
  <si>
    <t>Halton</t>
  </si>
  <si>
    <t>01F</t>
  </si>
  <si>
    <t>NHS Halton CCG</t>
  </si>
  <si>
    <t>E06000007</t>
  </si>
  <si>
    <t>Warrington</t>
  </si>
  <si>
    <t>02E</t>
  </si>
  <si>
    <t>NHS Warrington CCG</t>
  </si>
  <si>
    <t>E06000008</t>
  </si>
  <si>
    <t>Blackburn with Darwen</t>
  </si>
  <si>
    <t>00Q</t>
  </si>
  <si>
    <t>NHS Blackburn with Darwen CCG</t>
  </si>
  <si>
    <t>E06000009</t>
  </si>
  <si>
    <t>Blackpool</t>
  </si>
  <si>
    <t>00R</t>
  </si>
  <si>
    <t>NHS Blackpool CCG</t>
  </si>
  <si>
    <t>E06000010</t>
  </si>
  <si>
    <t>Kingston upon Hull, City of</t>
  </si>
  <si>
    <t>03F</t>
  </si>
  <si>
    <t>NHS Hull CCG</t>
  </si>
  <si>
    <t>E06000011</t>
  </si>
  <si>
    <t>East Riding of Yorkshire</t>
  </si>
  <si>
    <t>02Y</t>
  </si>
  <si>
    <t>NHS East Riding of Yorkshire CCG</t>
  </si>
  <si>
    <t>03Q</t>
  </si>
  <si>
    <t>NHS Vale of York CCG</t>
  </si>
  <si>
    <t>E06000012</t>
  </si>
  <si>
    <t>North East Lincolnshire</t>
  </si>
  <si>
    <t>03H</t>
  </si>
  <si>
    <t>NHS North East Lincolnshire CCG</t>
  </si>
  <si>
    <t>E06000013</t>
  </si>
  <si>
    <t>North Lincolnshire</t>
  </si>
  <si>
    <t>03K</t>
  </si>
  <si>
    <t>NHS North Lincolnshire CCG</t>
  </si>
  <si>
    <t>E06000014</t>
  </si>
  <si>
    <t>York</t>
  </si>
  <si>
    <t>E06000015</t>
  </si>
  <si>
    <t>Derby</t>
  </si>
  <si>
    <t>04R</t>
  </si>
  <si>
    <t>NHS Southern Derbyshire CCG</t>
  </si>
  <si>
    <t>E06000016</t>
  </si>
  <si>
    <t>Leicester</t>
  </si>
  <si>
    <t>04C</t>
  </si>
  <si>
    <t>NHS Leicester City CCG</t>
  </si>
  <si>
    <t>E06000017</t>
  </si>
  <si>
    <t>Rutland</t>
  </si>
  <si>
    <t>03W</t>
  </si>
  <si>
    <t>NHS East Leicestershire and Rutland CCG</t>
  </si>
  <si>
    <t>E06000018</t>
  </si>
  <si>
    <t>Nottingham</t>
  </si>
  <si>
    <t>04K</t>
  </si>
  <si>
    <t>NHS Nottingham City CCG</t>
  </si>
  <si>
    <t>E06000019</t>
  </si>
  <si>
    <t>Herefordshire, County of</t>
  </si>
  <si>
    <t>05F</t>
  </si>
  <si>
    <t>NHS Herefordshire CCG</t>
  </si>
  <si>
    <t>E06000020</t>
  </si>
  <si>
    <t>Telford and Wrekin</t>
  </si>
  <si>
    <t>05X</t>
  </si>
  <si>
    <t>NHS Telford and Wrekin CCG</t>
  </si>
  <si>
    <t>E06000021</t>
  </si>
  <si>
    <t>Stoke-on-Trent</t>
  </si>
  <si>
    <t>05W</t>
  </si>
  <si>
    <t>NHS Stoke On Trent CCG</t>
  </si>
  <si>
    <t>E06000022</t>
  </si>
  <si>
    <t>Bath and North East Somerset</t>
  </si>
  <si>
    <t>11E</t>
  </si>
  <si>
    <t>NHS Bath and North East Somerset CCG</t>
  </si>
  <si>
    <t>E06000023</t>
  </si>
  <si>
    <t>Bristol, City of</t>
  </si>
  <si>
    <t>11H</t>
  </si>
  <si>
    <t>NHS Bristol CCG</t>
  </si>
  <si>
    <t>E06000024</t>
  </si>
  <si>
    <t>North Somerset</t>
  </si>
  <si>
    <t>11T</t>
  </si>
  <si>
    <t>NHS North Somerset CCG</t>
  </si>
  <si>
    <t>E06000025</t>
  </si>
  <si>
    <t>South Gloucestershire</t>
  </si>
  <si>
    <t>12A</t>
  </si>
  <si>
    <t>NHS South Gloucestershire CCG</t>
  </si>
  <si>
    <t>E06000026</t>
  </si>
  <si>
    <t>Plymouth</t>
  </si>
  <si>
    <t>99P</t>
  </si>
  <si>
    <t>NHS North, East, West Devon CCG</t>
  </si>
  <si>
    <t>E06000027</t>
  </si>
  <si>
    <t>Torbay</t>
  </si>
  <si>
    <t>99Q</t>
  </si>
  <si>
    <t>NHS South Devon and Torbay CCG</t>
  </si>
  <si>
    <t>E06000028</t>
  </si>
  <si>
    <t>Bournemouth</t>
  </si>
  <si>
    <t>11J</t>
  </si>
  <si>
    <t>NHS Dorset CCG</t>
  </si>
  <si>
    <t>E06000029</t>
  </si>
  <si>
    <t>Poole</t>
  </si>
  <si>
    <t>E06000030</t>
  </si>
  <si>
    <t>Swindon</t>
  </si>
  <si>
    <t>12D</t>
  </si>
  <si>
    <t>NHS Swindon CCG</t>
  </si>
  <si>
    <t>E06000031</t>
  </si>
  <si>
    <t>Peterborough</t>
  </si>
  <si>
    <t>06H</t>
  </si>
  <si>
    <t>NHS Cambridgeshire and Peterborough CCG</t>
  </si>
  <si>
    <t>E06000032</t>
  </si>
  <si>
    <t>Luton</t>
  </si>
  <si>
    <t>06P</t>
  </si>
  <si>
    <t>NHS Luton CCG</t>
  </si>
  <si>
    <t>E06000033</t>
  </si>
  <si>
    <t>Southend-on-Sea</t>
  </si>
  <si>
    <t>99G</t>
  </si>
  <si>
    <t>NHS Southend CCG</t>
  </si>
  <si>
    <t>E06000034</t>
  </si>
  <si>
    <t>Thurrock</t>
  </si>
  <si>
    <t>07G</t>
  </si>
  <si>
    <t>NHS Thurrock CCG</t>
  </si>
  <si>
    <t>E06000035</t>
  </si>
  <si>
    <t>Medway</t>
  </si>
  <si>
    <t>09W</t>
  </si>
  <si>
    <t>NHS Medway CCG</t>
  </si>
  <si>
    <t>E06000036</t>
  </si>
  <si>
    <t>Bracknell Forest</t>
  </si>
  <si>
    <t>10G</t>
  </si>
  <si>
    <t>NHS Bracknell and Ascot CCG</t>
  </si>
  <si>
    <t>E06000037</t>
  </si>
  <si>
    <t>West Berkshire</t>
  </si>
  <si>
    <t>10M</t>
  </si>
  <si>
    <t>NHS Newbury and District CCG</t>
  </si>
  <si>
    <t>10N</t>
  </si>
  <si>
    <t>NHS North and West Reading CCG</t>
  </si>
  <si>
    <t>E06000038</t>
  </si>
  <si>
    <t>Reading</t>
  </si>
  <si>
    <t>10W</t>
  </si>
  <si>
    <t>NHS South Reading CCG</t>
  </si>
  <si>
    <t>E06000039</t>
  </si>
  <si>
    <t>Slough</t>
  </si>
  <si>
    <t>10T</t>
  </si>
  <si>
    <t>NHS Slough CCG</t>
  </si>
  <si>
    <t>E06000040</t>
  </si>
  <si>
    <t>Windsor and Maidenhead</t>
  </si>
  <si>
    <t>11C</t>
  </si>
  <si>
    <t>NHS Windsor, Ascot and Maidenhead CCG</t>
  </si>
  <si>
    <t>E06000041</t>
  </si>
  <si>
    <t>Wokingham</t>
  </si>
  <si>
    <t>11D</t>
  </si>
  <si>
    <t>NHS Wokingham CCG</t>
  </si>
  <si>
    <t>E06000042</t>
  </si>
  <si>
    <t>Milton Keynes</t>
  </si>
  <si>
    <t>04F</t>
  </si>
  <si>
    <t>NHS Milton Keynes CCG</t>
  </si>
  <si>
    <t>E06000043</t>
  </si>
  <si>
    <t>Brighton and Hove</t>
  </si>
  <si>
    <t>09D</t>
  </si>
  <si>
    <t>NHS Brighton and Hove CCG</t>
  </si>
  <si>
    <t>E06000044</t>
  </si>
  <si>
    <t>Portsmouth</t>
  </si>
  <si>
    <t>10R</t>
  </si>
  <si>
    <t>NHS Portsmouth CCG</t>
  </si>
  <si>
    <t>E06000045</t>
  </si>
  <si>
    <t>Southampton</t>
  </si>
  <si>
    <t>10X</t>
  </si>
  <si>
    <t>NHS Southampton CCG</t>
  </si>
  <si>
    <t>E06000046</t>
  </si>
  <si>
    <t>Isle of Wight</t>
  </si>
  <si>
    <t>10L</t>
  </si>
  <si>
    <t>NHS Isle of Wight CCG</t>
  </si>
  <si>
    <t>E06000047</t>
  </si>
  <si>
    <t>County Durham</t>
  </si>
  <si>
    <t>00D</t>
  </si>
  <si>
    <t>NHS Durham Dales, Easington and Sedgefield CCG</t>
  </si>
  <si>
    <t>00J</t>
  </si>
  <si>
    <t>NHS North Durham CCG</t>
  </si>
  <si>
    <t>E06000048</t>
  </si>
  <si>
    <t>Northumberland</t>
  </si>
  <si>
    <t>00L</t>
  </si>
  <si>
    <t>NHS Northumberland CCG</t>
  </si>
  <si>
    <t>E06000049</t>
  </si>
  <si>
    <t>Cheshire East</t>
  </si>
  <si>
    <t>01C</t>
  </si>
  <si>
    <t>NHS Eastern Cheshire CCG</t>
  </si>
  <si>
    <t>01R</t>
  </si>
  <si>
    <t>NHS South Cheshire CCG</t>
  </si>
  <si>
    <t>E06000050</t>
  </si>
  <si>
    <t>Cheshire West and Chester</t>
  </si>
  <si>
    <t>02D</t>
  </si>
  <si>
    <t>NHS Vale Royal CCG</t>
  </si>
  <si>
    <t>02F</t>
  </si>
  <si>
    <t>NHS West Cheshire CCG</t>
  </si>
  <si>
    <t>E06000051</t>
  </si>
  <si>
    <t>Shropshire</t>
  </si>
  <si>
    <t>05N</t>
  </si>
  <si>
    <t>NHS Shropshire CCG</t>
  </si>
  <si>
    <t>E06000052</t>
  </si>
  <si>
    <t>Cornwall</t>
  </si>
  <si>
    <t>11N</t>
  </si>
  <si>
    <t>NHS Kernow CCG</t>
  </si>
  <si>
    <t>E06000053</t>
  </si>
  <si>
    <t>Isles of Scilly</t>
  </si>
  <si>
    <t>E06000054</t>
  </si>
  <si>
    <t>Wiltshire</t>
  </si>
  <si>
    <t>99N</t>
  </si>
  <si>
    <t>NHS Wiltshire CCG</t>
  </si>
  <si>
    <t>E06000055</t>
  </si>
  <si>
    <t>Bedford</t>
  </si>
  <si>
    <t>06F</t>
  </si>
  <si>
    <t>NHS Bedfordshire CCG</t>
  </si>
  <si>
    <t>E06000056</t>
  </si>
  <si>
    <t>Central Bedfordshire</t>
  </si>
  <si>
    <t>E08000001</t>
  </si>
  <si>
    <t>Bolton</t>
  </si>
  <si>
    <t>00T</t>
  </si>
  <si>
    <t>NHS Bolton CCG</t>
  </si>
  <si>
    <t>E08000002</t>
  </si>
  <si>
    <t>Bury</t>
  </si>
  <si>
    <t>00V</t>
  </si>
  <si>
    <t>NHS Bury CCG</t>
  </si>
  <si>
    <t>E08000003</t>
  </si>
  <si>
    <t>Manchester</t>
  </si>
  <si>
    <t>00W</t>
  </si>
  <si>
    <t>NHS Central Manchester CCG</t>
  </si>
  <si>
    <t>01M</t>
  </si>
  <si>
    <t>NHS North Manchester CCG</t>
  </si>
  <si>
    <t>01N</t>
  </si>
  <si>
    <t>NHS South Manchester CCG</t>
  </si>
  <si>
    <t>E08000004</t>
  </si>
  <si>
    <t>Oldham</t>
  </si>
  <si>
    <t>00Y</t>
  </si>
  <si>
    <t>NHS Oldham CCG</t>
  </si>
  <si>
    <t>E08000005</t>
  </si>
  <si>
    <t>Rochdale</t>
  </si>
  <si>
    <t>01D</t>
  </si>
  <si>
    <t>NHS Heywood, Middleton and Rochdale CCG</t>
  </si>
  <si>
    <t>E08000006</t>
  </si>
  <si>
    <t>Salford</t>
  </si>
  <si>
    <t>01G</t>
  </si>
  <si>
    <t>NHS Salford CCG</t>
  </si>
  <si>
    <t>E08000007</t>
  </si>
  <si>
    <t>Stockport</t>
  </si>
  <si>
    <t>01W</t>
  </si>
  <si>
    <t>NHS Stockport CCG</t>
  </si>
  <si>
    <t>E08000008</t>
  </si>
  <si>
    <t>Tameside</t>
  </si>
  <si>
    <t>01Y</t>
  </si>
  <si>
    <t>NHS Tameside and Glossop CCG</t>
  </si>
  <si>
    <t>E08000009</t>
  </si>
  <si>
    <t>Trafford</t>
  </si>
  <si>
    <t>02A</t>
  </si>
  <si>
    <t>NHS Trafford CCG</t>
  </si>
  <si>
    <t>E08000010</t>
  </si>
  <si>
    <t>Wigan</t>
  </si>
  <si>
    <t>02H</t>
  </si>
  <si>
    <t>NHS Wigan Borough CCG</t>
  </si>
  <si>
    <t>E08000011</t>
  </si>
  <si>
    <t>Knowsley</t>
  </si>
  <si>
    <t>01J</t>
  </si>
  <si>
    <t>NHS Knowsley CCG</t>
  </si>
  <si>
    <t>E08000012</t>
  </si>
  <si>
    <t>Liverpool</t>
  </si>
  <si>
    <t>99A</t>
  </si>
  <si>
    <t>NHS Liverpool CCG</t>
  </si>
  <si>
    <t>E08000013</t>
  </si>
  <si>
    <t>St. Helens</t>
  </si>
  <si>
    <t>01X</t>
  </si>
  <si>
    <t>NHS St Helens CCG</t>
  </si>
  <si>
    <t>E08000014</t>
  </si>
  <si>
    <t>Sefton</t>
  </si>
  <si>
    <t>01T</t>
  </si>
  <si>
    <t>NHS South Sefton CCG</t>
  </si>
  <si>
    <t>01V</t>
  </si>
  <si>
    <t>NHS Southport and Formby CCG</t>
  </si>
  <si>
    <t>E08000015</t>
  </si>
  <si>
    <t>Wirral</t>
  </si>
  <si>
    <t>12F</t>
  </si>
  <si>
    <t>NHS Wirral CCG</t>
  </si>
  <si>
    <t>E08000016</t>
  </si>
  <si>
    <t>Barnsley</t>
  </si>
  <si>
    <t>02P</t>
  </si>
  <si>
    <t>NHS Barnsley CCG</t>
  </si>
  <si>
    <t>E08000017</t>
  </si>
  <si>
    <t>Doncaster</t>
  </si>
  <si>
    <t>02X</t>
  </si>
  <si>
    <t>NHS Doncaster CCG</t>
  </si>
  <si>
    <t>E08000018</t>
  </si>
  <si>
    <t>Rotherham</t>
  </si>
  <si>
    <t>03L</t>
  </si>
  <si>
    <t>NHS Rotherham CCG</t>
  </si>
  <si>
    <t>E08000019</t>
  </si>
  <si>
    <t>Sheffield</t>
  </si>
  <si>
    <t>03N</t>
  </si>
  <si>
    <t>NHS Sheffield CCG</t>
  </si>
  <si>
    <t>E08000020</t>
  </si>
  <si>
    <t>Gateshead</t>
  </si>
  <si>
    <t>13T</t>
  </si>
  <si>
    <t>NHS Newcastle and Gateshead CCG</t>
  </si>
  <si>
    <t>E08000021</t>
  </si>
  <si>
    <t>Newcastle upon Tyne</t>
  </si>
  <si>
    <t>E08000022</t>
  </si>
  <si>
    <t>North Tyneside</t>
  </si>
  <si>
    <t>99C</t>
  </si>
  <si>
    <t>NHS North Tyneside CCG</t>
  </si>
  <si>
    <t>E08000023</t>
  </si>
  <si>
    <t>South Tyneside</t>
  </si>
  <si>
    <t>00N</t>
  </si>
  <si>
    <t>NHS South Tyneside CCG</t>
  </si>
  <si>
    <t>E08000024</t>
  </si>
  <si>
    <t>Sunderland</t>
  </si>
  <si>
    <t>00P</t>
  </si>
  <si>
    <t>NHS Sunderland CCG</t>
  </si>
  <si>
    <t>E08000025</t>
  </si>
  <si>
    <t>Birmingham</t>
  </si>
  <si>
    <t>04X</t>
  </si>
  <si>
    <t>NHS Birmingham South and Central CCG</t>
  </si>
  <si>
    <t>05L</t>
  </si>
  <si>
    <t>NHS Sandwell and West Birmingham CCG</t>
  </si>
  <si>
    <t>13P</t>
  </si>
  <si>
    <t>NHS Birmingham CrossCity CCG</t>
  </si>
  <si>
    <t>E08000026</t>
  </si>
  <si>
    <t>Coventry</t>
  </si>
  <si>
    <t>05A</t>
  </si>
  <si>
    <t>NHS Coventry and Rugby CCG</t>
  </si>
  <si>
    <t>E08000027</t>
  </si>
  <si>
    <t>Dudley</t>
  </si>
  <si>
    <t>05C</t>
  </si>
  <si>
    <t>NHS Dudley CCG</t>
  </si>
  <si>
    <t>E08000028</t>
  </si>
  <si>
    <t>Sandwell</t>
  </si>
  <si>
    <t>E08000029</t>
  </si>
  <si>
    <t>Solihull</t>
  </si>
  <si>
    <t>05P</t>
  </si>
  <si>
    <t>NHS Solihull CCG</t>
  </si>
  <si>
    <t>E08000030</t>
  </si>
  <si>
    <t>Walsall</t>
  </si>
  <si>
    <t>05Y</t>
  </si>
  <si>
    <t>NHS Walsall CCG</t>
  </si>
  <si>
    <t>E08000031</t>
  </si>
  <si>
    <t>Wolverhampton</t>
  </si>
  <si>
    <t>06A</t>
  </si>
  <si>
    <t>NHS Wolverhampton CCG</t>
  </si>
  <si>
    <t>E08000032</t>
  </si>
  <si>
    <t>Bradford</t>
  </si>
  <si>
    <t>02N</t>
  </si>
  <si>
    <t>NHS Airedale, Wharfedale and Craven CCG</t>
  </si>
  <si>
    <t>02R</t>
  </si>
  <si>
    <t>NHS Bradford Districts CCG</t>
  </si>
  <si>
    <t>02W</t>
  </si>
  <si>
    <t>NHS Bradford City CCG</t>
  </si>
  <si>
    <t>E08000033</t>
  </si>
  <si>
    <t>Calderdale</t>
  </si>
  <si>
    <t>02T</t>
  </si>
  <si>
    <t>NHS Calderdale CCG</t>
  </si>
  <si>
    <t>E08000034</t>
  </si>
  <si>
    <t>Kirklees</t>
  </si>
  <si>
    <t>03A</t>
  </si>
  <si>
    <t>NHS Greater Huddersfield CCG</t>
  </si>
  <si>
    <t>03J</t>
  </si>
  <si>
    <t>NHS North Kirklees CCG</t>
  </si>
  <si>
    <t>E08000035</t>
  </si>
  <si>
    <t>Leeds</t>
  </si>
  <si>
    <t>02V</t>
  </si>
  <si>
    <t>NHS Leeds North CCG</t>
  </si>
  <si>
    <t>03C</t>
  </si>
  <si>
    <t>NHS Leeds West CCG</t>
  </si>
  <si>
    <t>03G</t>
  </si>
  <si>
    <t>NHS Leeds South and East CCG</t>
  </si>
  <si>
    <t>E08000036</t>
  </si>
  <si>
    <t>Wakefield</t>
  </si>
  <si>
    <t>03R</t>
  </si>
  <si>
    <t>NHS Wakefield CCG</t>
  </si>
  <si>
    <t>E09000001</t>
  </si>
  <si>
    <t>City of London</t>
  </si>
  <si>
    <t>07T</t>
  </si>
  <si>
    <t>NHS City and Hackney CCG</t>
  </si>
  <si>
    <t>E09000002</t>
  </si>
  <si>
    <t>Barking and Dagenham</t>
  </si>
  <si>
    <t>07L</t>
  </si>
  <si>
    <t>NHS Barking and Dagenham CCG</t>
  </si>
  <si>
    <t>E09000003</t>
  </si>
  <si>
    <t>Barnet</t>
  </si>
  <si>
    <t>07M</t>
  </si>
  <si>
    <t>NHS Barnet CCG</t>
  </si>
  <si>
    <t>E09000004</t>
  </si>
  <si>
    <t>Bexley</t>
  </si>
  <si>
    <t>07N</t>
  </si>
  <si>
    <t>NHS Bexley CCG</t>
  </si>
  <si>
    <t>E09000005</t>
  </si>
  <si>
    <t>Brent</t>
  </si>
  <si>
    <t>07P</t>
  </si>
  <si>
    <t>NHS Brent CCG</t>
  </si>
  <si>
    <t>E09000006</t>
  </si>
  <si>
    <t>Bromley</t>
  </si>
  <si>
    <t>07Q</t>
  </si>
  <si>
    <t>NHS Bromley CCG</t>
  </si>
  <si>
    <t>E09000007</t>
  </si>
  <si>
    <t>Camden</t>
  </si>
  <si>
    <t>07R</t>
  </si>
  <si>
    <t>NHS Camden CCG</t>
  </si>
  <si>
    <t>E09000008</t>
  </si>
  <si>
    <t>Croydon</t>
  </si>
  <si>
    <t>07V</t>
  </si>
  <si>
    <t>NHS Croydon CCG</t>
  </si>
  <si>
    <t>E09000009</t>
  </si>
  <si>
    <t>Ealing</t>
  </si>
  <si>
    <t>07W</t>
  </si>
  <si>
    <t>NHS Ealing CCG</t>
  </si>
  <si>
    <t>E09000010</t>
  </si>
  <si>
    <t>Enfield</t>
  </si>
  <si>
    <t>07X</t>
  </si>
  <si>
    <t>NHS Enfield CCG</t>
  </si>
  <si>
    <t>E09000011</t>
  </si>
  <si>
    <t>Greenwich</t>
  </si>
  <si>
    <t>08A</t>
  </si>
  <si>
    <t>NHS Greenwich CCG</t>
  </si>
  <si>
    <t>E09000012</t>
  </si>
  <si>
    <t>Hackney</t>
  </si>
  <si>
    <t>E09000013</t>
  </si>
  <si>
    <t>Hammersmith and Fulham</t>
  </si>
  <si>
    <t>08C</t>
  </si>
  <si>
    <t>NHS Hammersmith and Fulham CCG</t>
  </si>
  <si>
    <t>E09000014</t>
  </si>
  <si>
    <t>Haringey</t>
  </si>
  <si>
    <t>08D</t>
  </si>
  <si>
    <t>NHS Haringey CCG</t>
  </si>
  <si>
    <t>E09000015</t>
  </si>
  <si>
    <t>Harrow</t>
  </si>
  <si>
    <t>08E</t>
  </si>
  <si>
    <t>NHS Harrow CCG</t>
  </si>
  <si>
    <t>E09000016</t>
  </si>
  <si>
    <t>Havering</t>
  </si>
  <si>
    <t>08F</t>
  </si>
  <si>
    <t>NHS Havering CCG</t>
  </si>
  <si>
    <t>E09000017</t>
  </si>
  <si>
    <t>Hillingdon</t>
  </si>
  <si>
    <t>08G</t>
  </si>
  <si>
    <t>NHS Hillingdon CCG</t>
  </si>
  <si>
    <t>E09000018</t>
  </si>
  <si>
    <t>Hounslow</t>
  </si>
  <si>
    <t>07Y</t>
  </si>
  <si>
    <t>NHS Hounslow CCG</t>
  </si>
  <si>
    <t>E09000019</t>
  </si>
  <si>
    <t>Islington</t>
  </si>
  <si>
    <t>08H</t>
  </si>
  <si>
    <t>NHS Islington CCG</t>
  </si>
  <si>
    <t>E09000020</t>
  </si>
  <si>
    <t>Kensington and Chelsea</t>
  </si>
  <si>
    <t>08Y</t>
  </si>
  <si>
    <t>NHS West London (Kensington and Chelsea, Queen's Park and Paddington) CCG</t>
  </si>
  <si>
    <t>E09000021</t>
  </si>
  <si>
    <t>Kingston upon Thames</t>
  </si>
  <si>
    <t>08J</t>
  </si>
  <si>
    <t>NHS Kingston CCG</t>
  </si>
  <si>
    <t>E09000022</t>
  </si>
  <si>
    <t>Lambeth</t>
  </si>
  <si>
    <t>08K</t>
  </si>
  <si>
    <t>NHS Lambeth CCG</t>
  </si>
  <si>
    <t>E09000023</t>
  </si>
  <si>
    <t>Lewisham</t>
  </si>
  <si>
    <t>08L</t>
  </si>
  <si>
    <t>NHS Lewisham CCG</t>
  </si>
  <si>
    <t>E09000024</t>
  </si>
  <si>
    <t>Merton</t>
  </si>
  <si>
    <t>08R</t>
  </si>
  <si>
    <t>NHS Merton CCG</t>
  </si>
  <si>
    <t>E09000025</t>
  </si>
  <si>
    <t>Newham</t>
  </si>
  <si>
    <t>08M</t>
  </si>
  <si>
    <t>NHS Newham CCG</t>
  </si>
  <si>
    <t>E09000026</t>
  </si>
  <si>
    <t>Redbridge</t>
  </si>
  <si>
    <t>08N</t>
  </si>
  <si>
    <t>NHS Redbridge CCG</t>
  </si>
  <si>
    <t>E09000027</t>
  </si>
  <si>
    <t>Richmond upon Thames</t>
  </si>
  <si>
    <t>08P</t>
  </si>
  <si>
    <t>NHS Richmond CCG</t>
  </si>
  <si>
    <t>E09000028</t>
  </si>
  <si>
    <t>Southwark</t>
  </si>
  <si>
    <t>08Q</t>
  </si>
  <si>
    <t>NHS Southwark CCG</t>
  </si>
  <si>
    <t>E09000029</t>
  </si>
  <si>
    <t>Sutton</t>
  </si>
  <si>
    <t>08T</t>
  </si>
  <si>
    <t>NHS Sutton CCG</t>
  </si>
  <si>
    <t>E09000030</t>
  </si>
  <si>
    <t>Tower Hamlets</t>
  </si>
  <si>
    <t>08V</t>
  </si>
  <si>
    <t>NHS Tower Hamlets CCG</t>
  </si>
  <si>
    <t>E09000031</t>
  </si>
  <si>
    <t>Waltham Forest</t>
  </si>
  <si>
    <t>08W</t>
  </si>
  <si>
    <t>NHS Waltham Forest CCG</t>
  </si>
  <si>
    <t>E09000032</t>
  </si>
  <si>
    <t>Wandsworth</t>
  </si>
  <si>
    <t>08X</t>
  </si>
  <si>
    <t>NHS Wandsworth CCG</t>
  </si>
  <si>
    <t>E09000033</t>
  </si>
  <si>
    <t>Westminster</t>
  </si>
  <si>
    <t>09A</t>
  </si>
  <si>
    <t>NHS Central London (Westminster) CCG</t>
  </si>
  <si>
    <t>E10000002</t>
  </si>
  <si>
    <t>Buckinghamshire</t>
  </si>
  <si>
    <t>10H</t>
  </si>
  <si>
    <t>NHS Chiltern CCG</t>
  </si>
  <si>
    <t>10Y</t>
  </si>
  <si>
    <t>NHS Aylesbury Vale CCG</t>
  </si>
  <si>
    <t>E10000003</t>
  </si>
  <si>
    <t>Cambridgeshire</t>
  </si>
  <si>
    <t>E10000006</t>
  </si>
  <si>
    <t>Cumbria</t>
  </si>
  <si>
    <t>01H</t>
  </si>
  <si>
    <t>NHS Cumbria CCG</t>
  </si>
  <si>
    <t>E10000007</t>
  </si>
  <si>
    <t>Derbyshire</t>
  </si>
  <si>
    <t>03X</t>
  </si>
  <si>
    <t>NHS Erewash CCG</t>
  </si>
  <si>
    <t>03Y</t>
  </si>
  <si>
    <t>NHS Hardwick CCG</t>
  </si>
  <si>
    <t>04J</t>
  </si>
  <si>
    <t>NHS North Derbyshire CCG</t>
  </si>
  <si>
    <t>E10000008</t>
  </si>
  <si>
    <t>Devon</t>
  </si>
  <si>
    <t>E10000009</t>
  </si>
  <si>
    <t>Dorset</t>
  </si>
  <si>
    <t>E10000011</t>
  </si>
  <si>
    <t>East Sussex</t>
  </si>
  <si>
    <t>09F</t>
  </si>
  <si>
    <t>NHS Eastbourne, Hailsham and Seaford CCG</t>
  </si>
  <si>
    <t>09P</t>
  </si>
  <si>
    <t>NHS Hastings and Rother CCG</t>
  </si>
  <si>
    <t>99K</t>
  </si>
  <si>
    <t>NHS High Weald Lewes Havens CCG</t>
  </si>
  <si>
    <t>E10000012</t>
  </si>
  <si>
    <t>Essex</t>
  </si>
  <si>
    <t>06Q</t>
  </si>
  <si>
    <t>NHS Mid Essex CCG</t>
  </si>
  <si>
    <t>06T</t>
  </si>
  <si>
    <t>NHS North East Essex CCG</t>
  </si>
  <si>
    <t>07H</t>
  </si>
  <si>
    <t>NHS West Essex CCG</t>
  </si>
  <si>
    <t>99E</t>
  </si>
  <si>
    <t>NHS Basildon and Brentwood CCG</t>
  </si>
  <si>
    <t>99F</t>
  </si>
  <si>
    <t>NHS Castle Point and Rochford CCG</t>
  </si>
  <si>
    <t>E10000013</t>
  </si>
  <si>
    <t>Gloucestershire</t>
  </si>
  <si>
    <t>11M</t>
  </si>
  <si>
    <t>NHS Gloucestershire CCG</t>
  </si>
  <si>
    <t>E10000014</t>
  </si>
  <si>
    <t>Hampshire</t>
  </si>
  <si>
    <t>10J</t>
  </si>
  <si>
    <t>NHS North Hampshire CCG</t>
  </si>
  <si>
    <t>10K</t>
  </si>
  <si>
    <t>NHS Fareham and Gosport CCG</t>
  </si>
  <si>
    <t>10V</t>
  </si>
  <si>
    <t>NHS South Eastern Hampshire CCG</t>
  </si>
  <si>
    <t>11A</t>
  </si>
  <si>
    <t>NHS West Hampshire CCG</t>
  </si>
  <si>
    <t>99M</t>
  </si>
  <si>
    <t>NHS North East Hampshire and Farnham CCG</t>
  </si>
  <si>
    <t>E10000015</t>
  </si>
  <si>
    <t>Hertfordshire</t>
  </si>
  <si>
    <t>06K</t>
  </si>
  <si>
    <t>NHS East and North Hertfordshire CCG</t>
  </si>
  <si>
    <t>06N</t>
  </si>
  <si>
    <t>NHS Herts Valleys CCG</t>
  </si>
  <si>
    <t>E10000016</t>
  </si>
  <si>
    <t>Kent</t>
  </si>
  <si>
    <t>NHS Ashford CCG</t>
  </si>
  <si>
    <t>09E</t>
  </si>
  <si>
    <t>NHS Canterbury and Coastal CCG</t>
  </si>
  <si>
    <t>09J</t>
  </si>
  <si>
    <t>NHS Dartford, Gravesham and Swanley CCG</t>
  </si>
  <si>
    <t>10A</t>
  </si>
  <si>
    <t>NHS South Kent Coast CCG</t>
  </si>
  <si>
    <t>10D</t>
  </si>
  <si>
    <t>NHS Swale CCG</t>
  </si>
  <si>
    <t>10E</t>
  </si>
  <si>
    <t>NHS Thanet CCG</t>
  </si>
  <si>
    <t>99J</t>
  </si>
  <si>
    <t>NHS West Kent CCG</t>
  </si>
  <si>
    <t>E10000017</t>
  </si>
  <si>
    <t>Lancashire</t>
  </si>
  <si>
    <t>00X</t>
  </si>
  <si>
    <t>NHS Chorley and South Ribble CCG</t>
  </si>
  <si>
    <t>01A</t>
  </si>
  <si>
    <t>NHS East Lancashire CCG</t>
  </si>
  <si>
    <t>01E</t>
  </si>
  <si>
    <t>NHS Greater Preston CCG</t>
  </si>
  <si>
    <t>01K</t>
  </si>
  <si>
    <t>NHS Lancashire North CCG</t>
  </si>
  <si>
    <t>02G</t>
  </si>
  <si>
    <t>NHS West Lancashire CCG</t>
  </si>
  <si>
    <t>02M</t>
  </si>
  <si>
    <t>NHS Fylde and Wyre CCG</t>
  </si>
  <si>
    <t>E10000018</t>
  </si>
  <si>
    <t>Leicestershire</t>
  </si>
  <si>
    <t>04V</t>
  </si>
  <si>
    <t>NHS West Leicestershire CCG</t>
  </si>
  <si>
    <t>E10000019</t>
  </si>
  <si>
    <t>Lincolnshire</t>
  </si>
  <si>
    <t>03T</t>
  </si>
  <si>
    <t>NHS Lincolnshire East CCG</t>
  </si>
  <si>
    <t>04D</t>
  </si>
  <si>
    <t>NHS Lincolnshire West CCG</t>
  </si>
  <si>
    <t>04Q</t>
  </si>
  <si>
    <t>NHS South West Lincolnshire CCG</t>
  </si>
  <si>
    <t>99D</t>
  </si>
  <si>
    <t>NHS South Lincolnshire CCG</t>
  </si>
  <si>
    <t>E10000020</t>
  </si>
  <si>
    <t>Norfolk</t>
  </si>
  <si>
    <t>06M</t>
  </si>
  <si>
    <t>NHS Great Yarmouth and Waveney CCG</t>
  </si>
  <si>
    <t>06V</t>
  </si>
  <si>
    <t>NHS North Norfolk CCG</t>
  </si>
  <si>
    <t>06W</t>
  </si>
  <si>
    <t>NHS Norwich CCG</t>
  </si>
  <si>
    <t>06Y</t>
  </si>
  <si>
    <t>NHS South Norfolk CCG</t>
  </si>
  <si>
    <t>07J</t>
  </si>
  <si>
    <t>NHS West Norfolk CCG</t>
  </si>
  <si>
    <t>E10000021</t>
  </si>
  <si>
    <t>Northamptonshire</t>
  </si>
  <si>
    <t>03V</t>
  </si>
  <si>
    <t>NHS Corby CCG</t>
  </si>
  <si>
    <t>04G</t>
  </si>
  <si>
    <t>NHS Nene CCG</t>
  </si>
  <si>
    <t>E10000023</t>
  </si>
  <si>
    <t>North Yorkshire</t>
  </si>
  <si>
    <t>03D</t>
  </si>
  <si>
    <t>NHS Hambleton, Richmondshire and Whitby CCG</t>
  </si>
  <si>
    <t>03E</t>
  </si>
  <si>
    <t>NHS Harrogate and Rural District CCG</t>
  </si>
  <si>
    <t>03M</t>
  </si>
  <si>
    <t>NHS Scarborough and Ryedale CCG</t>
  </si>
  <si>
    <t>E10000024</t>
  </si>
  <si>
    <t>Nottinghamshire</t>
  </si>
  <si>
    <t>02Q</t>
  </si>
  <si>
    <t>NHS Bassetlaw CCG</t>
  </si>
  <si>
    <t>04E</t>
  </si>
  <si>
    <t>NHS Mansfield and Ashfield CCG</t>
  </si>
  <si>
    <t>04H</t>
  </si>
  <si>
    <t>NHS Newark and Sherwood CCG</t>
  </si>
  <si>
    <t>04L</t>
  </si>
  <si>
    <t>NHS Nottingham North and East CCG</t>
  </si>
  <si>
    <t>04M</t>
  </si>
  <si>
    <t>NHS Nottingham West CCG</t>
  </si>
  <si>
    <t>04N</t>
  </si>
  <si>
    <t>NHS Rushcliffe CCG</t>
  </si>
  <si>
    <t>E10000025</t>
  </si>
  <si>
    <t>Oxfordshire</t>
  </si>
  <si>
    <t>10Q</t>
  </si>
  <si>
    <t>NHS Oxfordshire CCG</t>
  </si>
  <si>
    <t>E10000027</t>
  </si>
  <si>
    <t>Somerset</t>
  </si>
  <si>
    <t>11X</t>
  </si>
  <si>
    <t>NHS Somerset CCG</t>
  </si>
  <si>
    <t>E10000028</t>
  </si>
  <si>
    <t>Staffordshire</t>
  </si>
  <si>
    <t>04Y</t>
  </si>
  <si>
    <t>NHS Cannock Chase CCG</t>
  </si>
  <si>
    <t>05D</t>
  </si>
  <si>
    <t>NHS East Staffordshire CCG</t>
  </si>
  <si>
    <t>05G</t>
  </si>
  <si>
    <t>NHS North Staffordshire CCG</t>
  </si>
  <si>
    <t>05Q</t>
  </si>
  <si>
    <t>NHS South East Staffs and Seisdon Peninsular CCG</t>
  </si>
  <si>
    <t>05V</t>
  </si>
  <si>
    <t>NHS Stafford and Surrounds CCG</t>
  </si>
  <si>
    <t>E10000029</t>
  </si>
  <si>
    <t>Suffolk</t>
  </si>
  <si>
    <t>06L</t>
  </si>
  <si>
    <t>NHS Ipswich and East Suffolk CCG</t>
  </si>
  <si>
    <t>07K</t>
  </si>
  <si>
    <t>NHS West Suffolk CCG</t>
  </si>
  <si>
    <t>E10000030</t>
  </si>
  <si>
    <t>Surrey</t>
  </si>
  <si>
    <t>09L</t>
  </si>
  <si>
    <t>NHS East Surrey CCG</t>
  </si>
  <si>
    <t>09N</t>
  </si>
  <si>
    <t>NHS Guildford and Waverley CCG</t>
  </si>
  <si>
    <t>09Y</t>
  </si>
  <si>
    <t>NHS North West Surrey CCG</t>
  </si>
  <si>
    <t>10C</t>
  </si>
  <si>
    <t>NHS Surrey Heath CCG</t>
  </si>
  <si>
    <t>99H</t>
  </si>
  <si>
    <t>NHS Surrey Downs CCG</t>
  </si>
  <si>
    <t>E10000031</t>
  </si>
  <si>
    <t>Warwickshire</t>
  </si>
  <si>
    <t>05H</t>
  </si>
  <si>
    <t>NHS Warwickshire North CCG</t>
  </si>
  <si>
    <t>05R</t>
  </si>
  <si>
    <t>NHS South Warwickshire CCG</t>
  </si>
  <si>
    <t>E10000032</t>
  </si>
  <si>
    <t>West Sussex</t>
  </si>
  <si>
    <t>09G</t>
  </si>
  <si>
    <t>NHS Coastal West Sussex CCG</t>
  </si>
  <si>
    <t>09H</t>
  </si>
  <si>
    <t>NHS Crawley CCG</t>
  </si>
  <si>
    <t>09X</t>
  </si>
  <si>
    <t>NHS Horsham and Mid Sussex CCG</t>
  </si>
  <si>
    <t>E10000034</t>
  </si>
  <si>
    <t>Worcestershire</t>
  </si>
  <si>
    <t>05J</t>
  </si>
  <si>
    <t>NHS Redditch and Bromsgrove CCG</t>
  </si>
  <si>
    <t>05T</t>
  </si>
  <si>
    <t>NHS South Worcestershire CCG</t>
  </si>
  <si>
    <t>06D</t>
  </si>
  <si>
    <t>NHS Wyre Forest CCG</t>
  </si>
  <si>
    <t>£000s</t>
  </si>
  <si>
    <t>LAD_326</t>
  </si>
  <si>
    <t>2011 LAD Name</t>
  </si>
  <si>
    <t>LA_152</t>
  </si>
  <si>
    <t>Local Authority</t>
  </si>
  <si>
    <t>E07000004</t>
  </si>
  <si>
    <t>Aylesbury Vale</t>
  </si>
  <si>
    <t>E07000005</t>
  </si>
  <si>
    <t>Chiltern</t>
  </si>
  <si>
    <t>E07000006</t>
  </si>
  <si>
    <t>South Bucks</t>
  </si>
  <si>
    <t>E07000007</t>
  </si>
  <si>
    <t>Wycombe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</si>
  <si>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</si>
  <si>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</si>
  <si>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</si>
  <si>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</si>
  <si>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</si>
  <si>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</si>
  <si>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</si>
  <si>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</si>
  <si>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E07000012</t>
  </si>
  <si>
    <t>South Cambridgeshire</t>
  </si>
  <si>
    <t>E07000026</t>
  </si>
  <si>
    <t>Allerdale</t>
  </si>
  <si>
    <t>E07000027</t>
  </si>
  <si>
    <t>Barrow-in-Furness</t>
  </si>
  <si>
    <t>E07000028</t>
  </si>
  <si>
    <t>Carlisle</t>
  </si>
  <si>
    <t>E07000029</t>
  </si>
  <si>
    <t>Copeland</t>
  </si>
  <si>
    <t>E07000030</t>
  </si>
  <si>
    <t>Eden</t>
  </si>
  <si>
    <t>E07000031</t>
  </si>
  <si>
    <t>South Lakeland</t>
  </si>
  <si>
    <t>E07000032</t>
  </si>
  <si>
    <t>Amber Valley</t>
  </si>
  <si>
    <t>E07000033</t>
  </si>
  <si>
    <t>Bolsover</t>
  </si>
  <si>
    <t>E07000034</t>
  </si>
  <si>
    <t>Chesterfield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</si>
  <si>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</si>
  <si>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</si>
  <si>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</si>
  <si>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</si>
  <si>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</si>
  <si>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</si>
  <si>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</si>
  <si>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</si>
  <si>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</si>
  <si>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</si>
  <si>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</si>
  <si>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</si>
  <si>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</si>
  <si>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</si>
  <si>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</si>
  <si>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</si>
  <si>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</si>
  <si>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</si>
  <si>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E07000044</t>
  </si>
  <si>
    <t>South Hams</t>
  </si>
  <si>
    <t>E07000045</t>
  </si>
  <si>
    <t>Teignbridge</t>
  </si>
  <si>
    <t>E07000046</t>
  </si>
  <si>
    <t>Torridge</t>
  </si>
  <si>
    <t>E07000047</t>
  </si>
  <si>
    <t>West Devon</t>
  </si>
  <si>
    <t>E07000048</t>
  </si>
  <si>
    <t>Christchurch</t>
  </si>
  <si>
    <t>E07000049</t>
  </si>
  <si>
    <t>East Dorset</t>
  </si>
  <si>
    <t>E07000050</t>
  </si>
  <si>
    <t>North Dorset</t>
  </si>
  <si>
    <t>E07000051</t>
  </si>
  <si>
    <t>Purbeck</t>
  </si>
  <si>
    <t>E07000052</t>
  </si>
  <si>
    <t>West Dorset</t>
  </si>
  <si>
    <t>E07000053</t>
  </si>
  <si>
    <t>Weymouth and Portland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</si>
  <si>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</si>
  <si>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</si>
  <si>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</si>
  <si>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</si>
  <si>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</si>
  <si>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</si>
  <si>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</si>
  <si>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</si>
  <si>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</si>
  <si>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</si>
  <si>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</si>
  <si>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</si>
  <si>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</si>
  <si>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</si>
  <si>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</si>
  <si>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</si>
  <si>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</si>
  <si>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</si>
  <si>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</si>
  <si>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</si>
  <si>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</si>
  <si>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</si>
  <si>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</si>
  <si>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</si>
  <si>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</si>
  <si>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</si>
  <si>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</si>
  <si>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</si>
  <si>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</si>
  <si>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</si>
  <si>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E07000076</t>
  </si>
  <si>
    <t>Tendring</t>
  </si>
  <si>
    <t>E07000077</t>
  </si>
  <si>
    <t>Uttlesford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</si>
  <si>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</si>
  <si>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</si>
  <si>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</si>
  <si>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</si>
  <si>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</si>
  <si>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</si>
  <si>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</si>
  <si>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</si>
  <si>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E07000082</t>
  </si>
  <si>
    <t>Stroud</t>
  </si>
  <si>
    <t>E07000083</t>
  </si>
  <si>
    <t>Tewkesbury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</si>
  <si>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</si>
  <si>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</si>
  <si>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</si>
  <si>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</si>
  <si>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</si>
  <si>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</si>
  <si>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</si>
  <si>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</si>
  <si>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</si>
  <si>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</si>
  <si>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</si>
  <si>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</si>
  <si>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</si>
  <si>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</si>
  <si>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</si>
  <si>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</si>
  <si>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E07000092</t>
  </si>
  <si>
    <t>Rushmoor</t>
  </si>
  <si>
    <t>E07000093</t>
  </si>
  <si>
    <t>Test Valley</t>
  </si>
  <si>
    <t>E07000094</t>
  </si>
  <si>
    <t>Winchester</t>
  </si>
  <si>
    <t>E07000095</t>
  </si>
  <si>
    <t>Broxbourne</t>
  </si>
  <si>
    <t>E07000096</t>
  </si>
  <si>
    <t>Dacorum</t>
  </si>
  <si>
    <t>East Hertfordshire</t>
  </si>
  <si>
    <t>E07000098</t>
  </si>
  <si>
    <t>Hertsmere</t>
  </si>
  <si>
    <t>E07000099</t>
  </si>
  <si>
    <t>North Hertfordshire</t>
  </si>
  <si>
    <t>St Albans</t>
  </si>
  <si>
    <t>Stevenage</t>
  </si>
  <si>
    <t>E07000102</t>
  </si>
  <si>
    <t>Three Rivers</t>
  </si>
  <si>
    <t>E07000103</t>
  </si>
  <si>
    <t>Watford</t>
  </si>
  <si>
    <t>Welwyn Hatfield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</si>
  <si>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</si>
  <si>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</si>
  <si>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</si>
  <si>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</si>
  <si>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</si>
  <si>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</si>
  <si>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</si>
  <si>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</si>
  <si>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</si>
  <si>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</si>
  <si>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</si>
  <si>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</si>
  <si>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E07000111</t>
  </si>
  <si>
    <t>Sevenoaks</t>
  </si>
  <si>
    <t>E07000112</t>
  </si>
  <si>
    <t>Shepway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</si>
  <si>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</si>
  <si>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</si>
  <si>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</si>
  <si>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</si>
  <si>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</si>
  <si>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</si>
  <si>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</si>
  <si>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</si>
  <si>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</si>
  <si>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</si>
  <si>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</si>
  <si>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</si>
  <si>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</si>
  <si>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</si>
  <si>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</si>
  <si>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</si>
  <si>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</si>
  <si>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</si>
  <si>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</si>
  <si>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</si>
  <si>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</si>
  <si>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</si>
  <si>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</si>
  <si>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</si>
  <si>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</si>
  <si>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</si>
  <si>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</si>
  <si>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</si>
  <si>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</si>
  <si>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</si>
  <si>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</si>
  <si>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</si>
  <si>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</si>
  <si>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</si>
  <si>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</si>
  <si>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</si>
  <si>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</si>
  <si>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</si>
  <si>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</si>
  <si>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</si>
  <si>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</si>
  <si>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</si>
  <si>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</si>
  <si>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</si>
  <si>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</si>
  <si>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</si>
  <si>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</si>
  <si>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</si>
  <si>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</si>
  <si>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</si>
  <si>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</si>
  <si>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</si>
  <si>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</si>
  <si>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</si>
  <si>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</si>
  <si>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</si>
  <si>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</si>
  <si>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</si>
  <si>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</si>
  <si>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</si>
  <si>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</si>
  <si>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</si>
  <si>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</si>
  <si>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</si>
  <si>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</si>
  <si>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</si>
  <si>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</si>
  <si>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King's Lynn and West Norfolk</t>
  </si>
  <si>
    <t>E07000147</t>
  </si>
  <si>
    <t>North Norfolk</t>
  </si>
  <si>
    <t>E07000148</t>
  </si>
  <si>
    <t>Norwich</t>
  </si>
  <si>
    <t>E07000149</t>
  </si>
  <si>
    <t>South Norfolk</t>
  </si>
  <si>
    <t>E07000163</t>
  </si>
  <si>
    <t>Craven</t>
  </si>
  <si>
    <t>E07000164</t>
  </si>
  <si>
    <t>Hambleton</t>
  </si>
  <si>
    <t>E07000165</t>
  </si>
  <si>
    <t>Harrogate</t>
  </si>
  <si>
    <t>E07000166</t>
  </si>
  <si>
    <t>Richmondshire</t>
  </si>
  <si>
    <t>E07000167</t>
  </si>
  <si>
    <t>Ryedale</t>
  </si>
  <si>
    <t>E07000168</t>
  </si>
  <si>
    <t>Scarborough</t>
  </si>
  <si>
    <t>E07000169</t>
  </si>
  <si>
    <t>Selby</t>
  </si>
  <si>
    <t>E07000150</t>
  </si>
  <si>
    <t>Corby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</si>
  <si>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</si>
  <si>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</si>
  <si>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</si>
  <si>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</si>
  <si>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</si>
  <si>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</si>
  <si>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</si>
  <si>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</si>
  <si>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E07000155</t>
  </si>
  <si>
    <t>South Northamptonshire</t>
  </si>
  <si>
    <t>E07000156</t>
  </si>
  <si>
    <t>Wellingborough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</si>
  <si>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</si>
  <si>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</si>
  <si>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</si>
  <si>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</si>
  <si>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</si>
  <si>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</si>
  <si>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</si>
  <si>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</si>
  <si>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</si>
  <si>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</si>
  <si>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</si>
  <si>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</si>
  <si>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E07000176</t>
  </si>
  <si>
    <t>Rushcliffe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</si>
  <si>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</si>
  <si>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</si>
  <si>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</si>
  <si>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</si>
  <si>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</si>
  <si>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</si>
  <si>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</si>
  <si>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</si>
  <si>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</si>
  <si>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</si>
  <si>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E07000187</t>
  </si>
  <si>
    <t>Mendip</t>
  </si>
  <si>
    <t>E07000188</t>
  </si>
  <si>
    <t>Sedgemoor</t>
  </si>
  <si>
    <t>E07000189</t>
  </si>
  <si>
    <t>South Somerset</t>
  </si>
  <si>
    <t>E07000190</t>
  </si>
  <si>
    <t>Taunton Deane</t>
  </si>
  <si>
    <t>E07000191</t>
  </si>
  <si>
    <t>West Somerset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</si>
  <si>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</si>
  <si>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</si>
  <si>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</si>
  <si>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</si>
  <si>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</si>
  <si>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</si>
  <si>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</si>
  <si>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</si>
  <si>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</si>
  <si>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</si>
  <si>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</si>
  <si>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</si>
  <si>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</si>
  <si>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</si>
  <si>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E07000199</t>
  </si>
  <si>
    <t>Tamworth</t>
  </si>
  <si>
    <t>E07000200</t>
  </si>
  <si>
    <t>Babergh</t>
  </si>
  <si>
    <t>E07000201</t>
  </si>
  <si>
    <t>Forest Heath</t>
  </si>
  <si>
    <t>E07000202</t>
  </si>
  <si>
    <t>Ipswich</t>
  </si>
  <si>
    <t>E07000203</t>
  </si>
  <si>
    <t>Mid Suffolk</t>
  </si>
  <si>
    <t>E07000204</t>
  </si>
  <si>
    <t>St Edmundsbury</t>
  </si>
  <si>
    <t>E07000205</t>
  </si>
  <si>
    <t>Suffolk Coastal</t>
  </si>
  <si>
    <t>E07000206</t>
  </si>
  <si>
    <t>Waveney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</si>
  <si>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</si>
  <si>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</si>
  <si>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</si>
  <si>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</si>
  <si>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</si>
  <si>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</si>
  <si>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</si>
  <si>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</si>
  <si>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</si>
  <si>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</si>
  <si>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</si>
  <si>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</si>
  <si>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</si>
  <si>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</si>
  <si>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</si>
  <si>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</si>
  <si>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</si>
  <si>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</si>
  <si>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</si>
  <si>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</si>
  <si>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</si>
  <si>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</si>
  <si>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</si>
  <si>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</si>
  <si>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</si>
  <si>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</si>
  <si>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</si>
  <si>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</si>
  <si>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</si>
  <si>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</si>
  <si>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</si>
  <si>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</si>
  <si>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</si>
  <si>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</si>
  <si>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</si>
  <si>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</si>
  <si>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</si>
  <si>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</si>
  <si>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</si>
  <si>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</si>
  <si>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</si>
  <si>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</si>
  <si>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</si>
  <si>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</si>
  <si>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</si>
  <si>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</si>
  <si>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</si>
  <si>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</si>
  <si>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</si>
  <si>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</si>
  <si>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</si>
  <si>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</si>
  <si>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</si>
  <si>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</si>
  <si>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</si>
  <si>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</si>
  <si>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</si>
  <si>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</si>
  <si>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E07000242</t>
  </si>
  <si>
    <t>E07000240</t>
  </si>
  <si>
    <t>E07000243</t>
  </si>
  <si>
    <t>E07000241</t>
  </si>
  <si>
    <t>E08000037</t>
  </si>
  <si>
    <t>E06000057</t>
  </si>
  <si>
    <t>ENGLAND</t>
  </si>
  <si>
    <t>local_authority</t>
  </si>
  <si>
    <t>ccg_209</t>
  </si>
  <si>
    <t>clinical_commissioning_group</t>
  </si>
  <si>
    <t>pop_2014</t>
  </si>
  <si>
    <t>la_total</t>
  </si>
  <si>
    <t>%_of_la</t>
  </si>
  <si>
    <t>09C</t>
  </si>
  <si>
    <t>la_152</t>
  </si>
  <si>
    <t>Local Authority (upper tier)</t>
  </si>
  <si>
    <t>NHS England - 2016-17 CCG Allocations</t>
  </si>
  <si>
    <t>CCG Level Revenue funding for the BCF</t>
  </si>
  <si>
    <t>2016/17</t>
  </si>
  <si>
    <t>2017/18</t>
  </si>
  <si>
    <t>2018/19</t>
  </si>
  <si>
    <t>2019/20</t>
  </si>
  <si>
    <t>£ driven by social care relative need formula (RNF)</t>
  </si>
  <si>
    <t>Total £ from CCG for BCF (% from CCG allocations)</t>
  </si>
  <si>
    <t>CCG revenue funding potentially subject to pay-for-performance measures</t>
  </si>
  <si>
    <t xml:space="preserve">NHS Darlington CCG </t>
  </si>
  <si>
    <t xml:space="preserve">NHS Durham Dales, Easington and Sedgefield CCG </t>
  </si>
  <si>
    <t xml:space="preserve">NHS Hartlepool and Stockton-on-Tees CCG </t>
  </si>
  <si>
    <t xml:space="preserve">NHS North Durham CCG </t>
  </si>
  <si>
    <t xml:space="preserve">NHS North Tyneside CCG </t>
  </si>
  <si>
    <t xml:space="preserve">NHS Northumberland CCG </t>
  </si>
  <si>
    <t xml:space="preserve">NHS South Tees CCG </t>
  </si>
  <si>
    <t xml:space="preserve">NHS South Tyneside CCG </t>
  </si>
  <si>
    <t xml:space="preserve">NHS Sunderland CCG </t>
  </si>
  <si>
    <t xml:space="preserve">NHS Blackburn with Darwen CCG </t>
  </si>
  <si>
    <t xml:space="preserve">NHS Blackpool CCG </t>
  </si>
  <si>
    <t xml:space="preserve">NHS Bolton CCG </t>
  </si>
  <si>
    <t xml:space="preserve">NHS Bury CCG </t>
  </si>
  <si>
    <t xml:space="preserve">NHS Central Manchester CCG </t>
  </si>
  <si>
    <t xml:space="preserve">NHS Chorley and South Ribble CCG </t>
  </si>
  <si>
    <t xml:space="preserve">NHS Cumbria CCG </t>
  </si>
  <si>
    <t xml:space="preserve">NHS East Lancashire CCG </t>
  </si>
  <si>
    <t xml:space="preserve">NHS Eastern Cheshire CCG </t>
  </si>
  <si>
    <t xml:space="preserve">NHS Fylde and Wyre CCG </t>
  </si>
  <si>
    <t xml:space="preserve">NHS Greater Preston CCG </t>
  </si>
  <si>
    <t xml:space="preserve">NHS Halton CCG </t>
  </si>
  <si>
    <t xml:space="preserve">NHS Heywood, Middleton and Rochdale CCG </t>
  </si>
  <si>
    <t xml:space="preserve">NHS Knowsley CCG </t>
  </si>
  <si>
    <t xml:space="preserve">NHS Lancashire North CCG </t>
  </si>
  <si>
    <t xml:space="preserve">NHS Liverpool CCG </t>
  </si>
  <si>
    <t xml:space="preserve">NHS North Manchester CCG </t>
  </si>
  <si>
    <t xml:space="preserve">NHS Oldham CCG </t>
  </si>
  <si>
    <t xml:space="preserve">NHS Salford CCG </t>
  </si>
  <si>
    <t xml:space="preserve">NHS South Cheshire CCG </t>
  </si>
  <si>
    <t xml:space="preserve">NHS South Manchester CCG </t>
  </si>
  <si>
    <t xml:space="preserve">NHS South Sefton CCG </t>
  </si>
  <si>
    <t xml:space="preserve">NHS Southport and Formby CCG </t>
  </si>
  <si>
    <t xml:space="preserve">NHS St Helens CCG </t>
  </si>
  <si>
    <t xml:space="preserve">NHS Stockport CCG </t>
  </si>
  <si>
    <t xml:space="preserve">NHS Tameside and Glossop CCG </t>
  </si>
  <si>
    <t xml:space="preserve">NHS Trafford CCG </t>
  </si>
  <si>
    <t xml:space="preserve">NHS Vale Royal CCG </t>
  </si>
  <si>
    <t xml:space="preserve">NHS Warrington CCG </t>
  </si>
  <si>
    <t xml:space="preserve">NHS West Cheshire CCG </t>
  </si>
  <si>
    <t xml:space="preserve">NHS West Lancashire CCG </t>
  </si>
  <si>
    <t xml:space="preserve">NHS Wigan Borough CCG </t>
  </si>
  <si>
    <t xml:space="preserve">NHS Wirral CCG </t>
  </si>
  <si>
    <t xml:space="preserve">NHS Airedale, Wharfedale and Craven CCG </t>
  </si>
  <si>
    <t xml:space="preserve">NHS Barnsley CCG </t>
  </si>
  <si>
    <t xml:space="preserve">NHS Bassetlaw CCG </t>
  </si>
  <si>
    <t xml:space="preserve">NHS Bradford City CCG </t>
  </si>
  <si>
    <t xml:space="preserve">NHS Bradford Districts CCG </t>
  </si>
  <si>
    <t xml:space="preserve">NHS Calderdale CCG </t>
  </si>
  <si>
    <t xml:space="preserve">NHS Doncaster CCG </t>
  </si>
  <si>
    <t xml:space="preserve">NHS East Riding of Yorkshire CCG </t>
  </si>
  <si>
    <t xml:space="preserve">NHS Greater Huddersfield CCG </t>
  </si>
  <si>
    <t xml:space="preserve">NHS Hambleton, Richmondshire and Whitby CCG </t>
  </si>
  <si>
    <t xml:space="preserve">NHS Harrogate and Rural District CCG </t>
  </si>
  <si>
    <t xml:space="preserve">NHS Hull CCG </t>
  </si>
  <si>
    <t xml:space="preserve">NHS Leeds North CCG </t>
  </si>
  <si>
    <t xml:space="preserve">NHS Leeds South and East CCG </t>
  </si>
  <si>
    <t xml:space="preserve">NHS Leeds West CCG </t>
  </si>
  <si>
    <t xml:space="preserve">NHS North East Lincolnshire CCG </t>
  </si>
  <si>
    <t xml:space="preserve">NHS North Kirklees CCG </t>
  </si>
  <si>
    <t xml:space="preserve">NHS North Lincolnshire CCG </t>
  </si>
  <si>
    <t xml:space="preserve">NHS Rotherham CCG </t>
  </si>
  <si>
    <t xml:space="preserve">NHS Scarborough and Ryedale CCG </t>
  </si>
  <si>
    <t xml:space="preserve">NHS Sheffield CCG </t>
  </si>
  <si>
    <t xml:space="preserve">NHS Vale of York CCG </t>
  </si>
  <si>
    <t xml:space="preserve">NHS Wakefield CCG </t>
  </si>
  <si>
    <t xml:space="preserve">NHS Birmingham CrossCity CCG </t>
  </si>
  <si>
    <t xml:space="preserve">NHS Birmingham South and Central CCG </t>
  </si>
  <si>
    <t xml:space="preserve">NHS Cannock Chase CCG </t>
  </si>
  <si>
    <t xml:space="preserve">NHS Coventry and Rugby CCG </t>
  </si>
  <si>
    <t xml:space="preserve">NHS Dudley CCG </t>
  </si>
  <si>
    <t xml:space="preserve">NHS East Staffordshire CCG </t>
  </si>
  <si>
    <t xml:space="preserve">NHS Herefordshire CCG </t>
  </si>
  <si>
    <t xml:space="preserve">NHS North Staffordshire CCG </t>
  </si>
  <si>
    <t xml:space="preserve">NHS Redditch and Bromsgrove CCG </t>
  </si>
  <si>
    <t xml:space="preserve">NHS Sandwell and West Birmingham CCG </t>
  </si>
  <si>
    <t xml:space="preserve">NHS Shropshire CCG </t>
  </si>
  <si>
    <t xml:space="preserve">NHS Solihull CCG </t>
  </si>
  <si>
    <t xml:space="preserve">NHS South East Staffs and Seisdon Peninsular CCG </t>
  </si>
  <si>
    <t xml:space="preserve">NHS South Warwickshire CCG </t>
  </si>
  <si>
    <t xml:space="preserve">NHS South Worcestershire CCG </t>
  </si>
  <si>
    <t xml:space="preserve">NHS Stafford and Surrounds CCG </t>
  </si>
  <si>
    <t xml:space="preserve">NHS Stoke-on-Trent CCG </t>
  </si>
  <si>
    <t xml:space="preserve">NHS Telford and Wrekin CCG </t>
  </si>
  <si>
    <t xml:space="preserve">NHS Walsall CCG </t>
  </si>
  <si>
    <t xml:space="preserve">NHS Warwickshire North CCG </t>
  </si>
  <si>
    <t xml:space="preserve">NHS Wolverhampton CCG </t>
  </si>
  <si>
    <t xml:space="preserve">NHS Wyre Forest CCG </t>
  </si>
  <si>
    <t xml:space="preserve">NHS Corby CCG </t>
  </si>
  <si>
    <t xml:space="preserve">NHS East Leicestershire and Rutland CCG </t>
  </si>
  <si>
    <t xml:space="preserve">NHS Erewash CCG </t>
  </si>
  <si>
    <t xml:space="preserve">NHS Hardwick CCG </t>
  </si>
  <si>
    <t xml:space="preserve">NHS Leicester City CCG </t>
  </si>
  <si>
    <t xml:space="preserve">NHS Lincolnshire East CCG </t>
  </si>
  <si>
    <t xml:space="preserve">NHS Lincolnshire West CCG </t>
  </si>
  <si>
    <t xml:space="preserve">NHS Mansfield and Ashfield CCG </t>
  </si>
  <si>
    <t xml:space="preserve">NHS Milton Keynes CCG </t>
  </si>
  <si>
    <t xml:space="preserve">NHS Nene CCG </t>
  </si>
  <si>
    <t xml:space="preserve">NHS Newark and Sherwood CCG </t>
  </si>
  <si>
    <t xml:space="preserve">NHS North Derbyshire CCG </t>
  </si>
  <si>
    <t xml:space="preserve">NHS Nottingham City CCG </t>
  </si>
  <si>
    <t xml:space="preserve">NHS Nottingham North and East CCG </t>
  </si>
  <si>
    <t xml:space="preserve">NHS Nottingham West CCG </t>
  </si>
  <si>
    <t xml:space="preserve">NHS Rushcliffe CCG </t>
  </si>
  <si>
    <t xml:space="preserve">NHS South Lincolnshire CCG </t>
  </si>
  <si>
    <t xml:space="preserve">NHS South West Lincolnshire CCG </t>
  </si>
  <si>
    <t xml:space="preserve">NHS Southern Derbyshire CCG </t>
  </si>
  <si>
    <t xml:space="preserve">NHS West Leicestershire CCG </t>
  </si>
  <si>
    <t xml:space="preserve">NHS Basildon and Brentwood CCG </t>
  </si>
  <si>
    <t xml:space="preserve">NHS Bedfordshire CCG </t>
  </si>
  <si>
    <t xml:space="preserve">NHS Cambridgeshire and Peterborough CCG </t>
  </si>
  <si>
    <t xml:space="preserve">NHS Castle Point and Rochford CCG </t>
  </si>
  <si>
    <t xml:space="preserve">NHS East and North Hertfordshire CCG </t>
  </si>
  <si>
    <t xml:space="preserve">NHS Great Yarmouth and Waveney CCG </t>
  </si>
  <si>
    <t xml:space="preserve">NHS Herts Valleys CCG </t>
  </si>
  <si>
    <t xml:space="preserve">NHS Ipswich and East Suffolk CCG </t>
  </si>
  <si>
    <t xml:space="preserve">NHS Luton CCG </t>
  </si>
  <si>
    <t xml:space="preserve">NHS Mid Essex CCG </t>
  </si>
  <si>
    <t xml:space="preserve">NHS North East Essex CCG </t>
  </si>
  <si>
    <t xml:space="preserve">NHS North Norfolk CCG </t>
  </si>
  <si>
    <t xml:space="preserve">NHS Norwich CCG </t>
  </si>
  <si>
    <t xml:space="preserve">NHS South Norfolk CCG </t>
  </si>
  <si>
    <t xml:space="preserve">NHS Southend CCG </t>
  </si>
  <si>
    <t xml:space="preserve">NHS Thurrock CCG </t>
  </si>
  <si>
    <t xml:space="preserve">NHS West Essex CCG </t>
  </si>
  <si>
    <t xml:space="preserve">NHS West Norfolk CCG </t>
  </si>
  <si>
    <t xml:space="preserve">NHS West Suffolk CCG </t>
  </si>
  <si>
    <t xml:space="preserve">NHS Barking and Dagenham CCG </t>
  </si>
  <si>
    <t xml:space="preserve">NHS Barnet CCG </t>
  </si>
  <si>
    <t xml:space="preserve">NHS Bexley CCG </t>
  </si>
  <si>
    <t xml:space="preserve">NHS Brent CCG </t>
  </si>
  <si>
    <t xml:space="preserve">NHS Bromley CCG </t>
  </si>
  <si>
    <t xml:space="preserve">NHS Camden CCG </t>
  </si>
  <si>
    <t xml:space="preserve">NHS Central London (Westminster) CCG </t>
  </si>
  <si>
    <t xml:space="preserve">NHS City and Hackney CCG </t>
  </si>
  <si>
    <t xml:space="preserve">NHS Croydon CCG </t>
  </si>
  <si>
    <t xml:space="preserve">NHS Ealing CCG </t>
  </si>
  <si>
    <t xml:space="preserve">NHS Enfield CCG </t>
  </si>
  <si>
    <t xml:space="preserve">NHS Greenwich CCG </t>
  </si>
  <si>
    <t xml:space="preserve">NHS Hammersmith and Fulham CCG </t>
  </si>
  <si>
    <t xml:space="preserve">NHS Haringey CCG </t>
  </si>
  <si>
    <t xml:space="preserve">NHS Harrow CCG </t>
  </si>
  <si>
    <t xml:space="preserve">NHS Havering CCG </t>
  </si>
  <si>
    <t xml:space="preserve">NHS Hillingdon CCG </t>
  </si>
  <si>
    <t xml:space="preserve">NHS Hounslow CCG </t>
  </si>
  <si>
    <t xml:space="preserve">NHS Islington CCG </t>
  </si>
  <si>
    <t xml:space="preserve">NHS Kingston CCG </t>
  </si>
  <si>
    <t xml:space="preserve">NHS Lambeth CCG </t>
  </si>
  <si>
    <t xml:space="preserve">NHS Lewisham CCG </t>
  </si>
  <si>
    <t xml:space="preserve">NHS Merton CCG </t>
  </si>
  <si>
    <t xml:space="preserve">NHS Newham CCG </t>
  </si>
  <si>
    <t xml:space="preserve">NHS Redbridge CCG </t>
  </si>
  <si>
    <t xml:space="preserve">NHS Richmond CCG </t>
  </si>
  <si>
    <t xml:space="preserve">NHS Southwark CCG </t>
  </si>
  <si>
    <t xml:space="preserve">NHS Sutton CCG </t>
  </si>
  <si>
    <t xml:space="preserve">NHS Tower Hamlets CCG </t>
  </si>
  <si>
    <t xml:space="preserve">NHS Waltham Forest CCG </t>
  </si>
  <si>
    <t xml:space="preserve">NHS Wandsworth CCG </t>
  </si>
  <si>
    <t xml:space="preserve">NHS West London (K&amp;C &amp; QPP) CCG </t>
  </si>
  <si>
    <t xml:space="preserve">NHS Ashford CCG </t>
  </si>
  <si>
    <t xml:space="preserve">NHS Aylesbury Vale CCG </t>
  </si>
  <si>
    <t xml:space="preserve">NHS Bracknell and Ascot CCG </t>
  </si>
  <si>
    <t xml:space="preserve">NHS Brighton and Hove CCG </t>
  </si>
  <si>
    <t xml:space="preserve">NHS Canterbury and Coastal CCG </t>
  </si>
  <si>
    <t xml:space="preserve">NHS Chiltern CCG </t>
  </si>
  <si>
    <t xml:space="preserve">NHS Coastal West Sussex CCG </t>
  </si>
  <si>
    <t xml:space="preserve">NHS Crawley CCG </t>
  </si>
  <si>
    <t xml:space="preserve">NHS Dartford, Gravesham and Swanley CCG </t>
  </si>
  <si>
    <t xml:space="preserve">NHS East Surrey CCG </t>
  </si>
  <si>
    <t xml:space="preserve">NHS Eastbourne, Hailsham and Seaford CCG </t>
  </si>
  <si>
    <t xml:space="preserve">NHS Fareham and Gosport CCG </t>
  </si>
  <si>
    <t xml:space="preserve">NHS Guildford and Waverley CCG </t>
  </si>
  <si>
    <t xml:space="preserve">NHS Hastings and Rother CCG </t>
  </si>
  <si>
    <t xml:space="preserve">NHS High Weald Lewes Havens CCG </t>
  </si>
  <si>
    <t xml:space="preserve">NHS Horsham and Mid Sussex CCG </t>
  </si>
  <si>
    <t xml:space="preserve">NHS Isle of Wight CCG </t>
  </si>
  <si>
    <t xml:space="preserve">NHS Medway CCG </t>
  </si>
  <si>
    <t xml:space="preserve">NHS Newbury and District CCG </t>
  </si>
  <si>
    <t xml:space="preserve">NHS North and West Reading CCG </t>
  </si>
  <si>
    <t xml:space="preserve">NHS North East Hampshire and Farnham CCG </t>
  </si>
  <si>
    <t xml:space="preserve">NHS North Hampshire CCG </t>
  </si>
  <si>
    <t xml:space="preserve">NHS North West Surrey CCG </t>
  </si>
  <si>
    <t xml:space="preserve">NHS Oxfordshire CCG </t>
  </si>
  <si>
    <t xml:space="preserve">NHS Portsmouth CCG </t>
  </si>
  <si>
    <t xml:space="preserve">NHS Slough CCG </t>
  </si>
  <si>
    <t xml:space="preserve">NHS South Eastern Hampshire CCG </t>
  </si>
  <si>
    <t xml:space="preserve">NHS South Kent Coast CCG </t>
  </si>
  <si>
    <t xml:space="preserve">NHS South Reading CCG </t>
  </si>
  <si>
    <t xml:space="preserve">NHS Southampton CCG </t>
  </si>
  <si>
    <t xml:space="preserve">NHS Surrey Downs CCG </t>
  </si>
  <si>
    <t xml:space="preserve">NHS Surrey Heath CCG </t>
  </si>
  <si>
    <t xml:space="preserve">NHS Swale CCG </t>
  </si>
  <si>
    <t xml:space="preserve">NHS Thanet CCG </t>
  </si>
  <si>
    <t xml:space="preserve">NHS West Hampshire CCG </t>
  </si>
  <si>
    <t xml:space="preserve">NHS West Kent CCG </t>
  </si>
  <si>
    <t xml:space="preserve">NHS Windsor, Ascot and Maidenhead CCG </t>
  </si>
  <si>
    <t xml:space="preserve">NHS Wokingham CCG </t>
  </si>
  <si>
    <t xml:space="preserve">NHS Bath and North East Somerset CCG </t>
  </si>
  <si>
    <t xml:space="preserve">NHS Bristol CCG </t>
  </si>
  <si>
    <t xml:space="preserve">NHS Dorset CCG </t>
  </si>
  <si>
    <t xml:space="preserve">NHS Gloucestershire CCG </t>
  </si>
  <si>
    <t xml:space="preserve">NHS Kernow CCG </t>
  </si>
  <si>
    <t xml:space="preserve">NHS North Somerset CCG </t>
  </si>
  <si>
    <t xml:space="preserve">NHS North, East, West Devon CCG </t>
  </si>
  <si>
    <t xml:space="preserve">NHS Somerset CCG </t>
  </si>
  <si>
    <t xml:space="preserve">NHS South Devon and Torbay CCG </t>
  </si>
  <si>
    <t xml:space="preserve">NHS South Gloucestershire CCG </t>
  </si>
  <si>
    <t xml:space="preserve">NHS Swindon CCG </t>
  </si>
  <si>
    <t xml:space="preserve">NHS Wiltshire CCG </t>
  </si>
  <si>
    <t>2020/21</t>
  </si>
  <si>
    <t xml:space="preserve">Percentage Subject to PPM </t>
  </si>
  <si>
    <t>NHS Newcastle Gateshead CCG</t>
  </si>
  <si>
    <t>CCG Totals</t>
  </si>
  <si>
    <t>England</t>
  </si>
  <si>
    <t>Feed of Social Care Contribution Tab</t>
  </si>
  <si>
    <t>Feed of CCG Contribution Tab</t>
  </si>
  <si>
    <t>Clinical Commissioning Group (209)</t>
  </si>
  <si>
    <t>CCG Revenue funding towards the BCF by LA</t>
  </si>
  <si>
    <t>Clinical Commissioning Group</t>
  </si>
  <si>
    <t>Code</t>
  </si>
  <si>
    <t>NHS England - Allocations 2016-17 to 2020-21</t>
  </si>
  <si>
    <t>outputs</t>
  </si>
  <si>
    <t>notes</t>
  </si>
  <si>
    <t>A description of the sheets in this workbook is given below.</t>
  </si>
  <si>
    <t xml:space="preserve">2016/17 </t>
  </si>
  <si>
    <t>Total funding from CCG £000s</t>
  </si>
  <si>
    <t>Funding for Better Care Fund 2016-17 to 2018/19</t>
  </si>
  <si>
    <t>Calculates minimum funding for the Better Care Fund for 2016-17 to 2018-19</t>
  </si>
  <si>
    <t>Total funding for Better Care Fund by CCG</t>
  </si>
  <si>
    <t>Total funding for Better Care Fund by LA &amp; CCG</t>
  </si>
  <si>
    <t>CCG</t>
  </si>
  <si>
    <t>CCG Total Revenue funding towards the BCF</t>
  </si>
  <si>
    <t>Better Care Fund (3 yr) LA-CCG</t>
  </si>
  <si>
    <t>Better Care Fund (3 yr) CCG</t>
  </si>
  <si>
    <t xml:space="preserve">This sheet extends the BCF allocations for a further two years, showing contributions to </t>
  </si>
  <si>
    <t>This sheet summarises the total contribution to BCF made by each CCG</t>
  </si>
  <si>
    <t>Local Authorities by each CCG.</t>
  </si>
  <si>
    <t>Contributions from each CCG to each LA in column B</t>
  </si>
  <si>
    <t>2018-19</t>
  </si>
  <si>
    <t>2017-18</t>
  </si>
  <si>
    <t>if they make contributions to more than one LA</t>
  </si>
  <si>
    <t xml:space="preserve">  GDP Deflator used</t>
  </si>
  <si>
    <t>CCGs appear in column D more than once</t>
  </si>
  <si>
    <t>Funding for Better Care Fund 2016-17 to 2018-19</t>
  </si>
  <si>
    <t>https://www.england.nhs.uk/2016/04/allocations-tech-guide-16-17/</t>
  </si>
  <si>
    <t>These calcluations are based on spreadsheet R - Better Care Fund</t>
  </si>
  <si>
    <t>CCG Allocations Technical Documentation</t>
  </si>
  <si>
    <t>Please refer to the Technical Guidance for further information</t>
  </si>
  <si>
    <t xml:space="preserve">Note: This document is based on the same boundaries as the most recent CCG allocations, </t>
  </si>
  <si>
    <t>so does not include CCG boundary changes since January 2016.</t>
  </si>
  <si>
    <t>For Manchester CCG, contributions should be summed.for Central, North and South Manchester CCGs</t>
  </si>
  <si>
    <t>For Cumbria CCG and North Lanacashire CCGs, please refer to local arrangements regarding boundary change</t>
  </si>
  <si>
    <t>Update uses contributions for 2016/17, uplifts by inflation for 2017/18 and 2018/19</t>
  </si>
  <si>
    <t>Funding from CCG other than based on RNF £000s</t>
  </si>
  <si>
    <t>Funding from CCG based on RNF £000s</t>
  </si>
  <si>
    <t>BCF revenue funding from CCGs ring-fenced for NHS out of hospital commissioned services/risk share £000s</t>
  </si>
  <si>
    <t xml:space="preserve">  GDP Deflator</t>
  </si>
  <si>
    <t xml:space="preserve">  values used</t>
  </si>
  <si>
    <t>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</si>
</sst>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?_-;_-@_-"/>
    <numFmt numFmtId="166" formatCode="#,##0_ ;\-#,##0\ "/>
    <numFmt numFmtId="167" formatCode="0.0"/>
  </numFmts>
  <fonts count="28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rgb="FFFF0000"/>
      <name val="Arial"/>
      <family val="2"/>
    </font>
    <font>
      <sz val="10"/>
      <color rgb="FFFFFF0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i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4" tint="-0.249977111117893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7" fillId="0" borderId="0"/>
    <xf numFmtId="0" fontId="9" fillId="0" borderId="0"/>
    <xf numFmtId="9" fontId="8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/>
    <xf numFmtId="0" fontId="8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9" fontId="6" fillId="0" borderId="0" applyFont="0" applyFill="0" applyBorder="0" applyAlignment="0" applyProtection="0"/>
  </cellStyleXfs>
  <cellXfs count="217">
    <xf numFmtId="0" fontId="0" fillId="0" borderId="0" xfId="0"/>
    <xf numFmtId="0" fontId="12" fillId="0" borderId="1" xfId="10" applyFont="1" applyFill="1" applyBorder="1" applyAlignment="1"/>
    <xf numFmtId="0" fontId="5" fillId="0" borderId="0" xfId="0" applyFont="1" applyFill="1"/>
    <xf numFmtId="0" fontId="12" fillId="3" borderId="2" xfId="10" applyFont="1" applyFill="1" applyBorder="1" applyAlignment="1">
      <alignment horizontal="left"/>
    </xf>
    <xf numFmtId="9" fontId="12" fillId="3" borderId="2" xfId="22" applyNumberFormat="1" applyFont="1" applyFill="1" applyBorder="1" applyAlignment="1">
      <alignment horizontal="right"/>
    </xf>
    <xf numFmtId="3" fontId="12" fillId="3" borderId="2" xfId="22" applyNumberFormat="1" applyFont="1" applyFill="1" applyBorder="1" applyAlignment="1">
      <alignment horizontal="right"/>
    </xf>
    <xf numFmtId="0" fontId="5" fillId="0" borderId="0" xfId="5" applyFont="1"/>
    <xf numFmtId="9" fontId="12" fillId="0" borderId="1" xfId="22" applyNumberFormat="1" applyFont="1" applyFill="1" applyBorder="1" applyAlignment="1">
      <alignment horizontal="right"/>
    </xf>
    <xf numFmtId="3" fontId="12" fillId="0" borderId="1" xfId="22" applyNumberFormat="1" applyFont="1" applyFill="1" applyBorder="1" applyAlignment="1">
      <alignment horizontal="right"/>
    </xf>
    <xf numFmtId="9" fontId="5" fillId="0" borderId="0" xfId="5" applyNumberFormat="1" applyFont="1"/>
    <xf numFmtId="3" fontId="5" fillId="0" borderId="0" xfId="5" applyNumberFormat="1" applyFont="1"/>
    <xf numFmtId="0" fontId="5" fillId="0" borderId="0" xfId="0" applyFont="1"/>
    <xf numFmtId="0" fontId="11" fillId="0" borderId="0" xfId="0" applyFont="1"/>
    <xf numFmtId="0" fontId="15" fillId="0" borderId="0" xfId="6" applyFont="1"/>
    <xf numFmtId="0" fontId="17" fillId="0" borderId="0" xfId="0" applyFont="1" applyFill="1" applyAlignment="1"/>
    <xf numFmtId="0" fontId="11" fillId="0" borderId="8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4" fillId="6" borderId="3" xfId="0" applyFont="1" applyFill="1" applyBorder="1" applyAlignment="1"/>
    <xf numFmtId="0" fontId="14" fillId="6" borderId="4" xfId="0" applyFont="1" applyFill="1" applyBorder="1" applyAlignment="1"/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0" xfId="0" applyFont="1" applyFill="1" applyBorder="1"/>
    <xf numFmtId="0" fontId="5" fillId="0" borderId="9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10" xfId="0" applyFont="1" applyFill="1" applyBorder="1"/>
    <xf numFmtId="0" fontId="11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5" fillId="4" borderId="0" xfId="0" applyFont="1" applyFill="1"/>
    <xf numFmtId="165" fontId="5" fillId="0" borderId="0" xfId="0" applyNumberFormat="1" applyFont="1"/>
    <xf numFmtId="0" fontId="9" fillId="0" borderId="0" xfId="0" applyFont="1" applyFill="1" applyBorder="1"/>
    <xf numFmtId="3" fontId="5" fillId="0" borderId="0" xfId="0" applyNumberFormat="1" applyFont="1" applyFill="1" applyBorder="1"/>
    <xf numFmtId="0" fontId="0" fillId="0" borderId="0" xfId="0" applyBorder="1"/>
    <xf numFmtId="166" fontId="5" fillId="0" borderId="0" xfId="0" applyNumberFormat="1" applyFont="1"/>
    <xf numFmtId="0" fontId="12" fillId="0" borderId="0" xfId="10" applyFont="1" applyFill="1" applyBorder="1" applyAlignment="1"/>
    <xf numFmtId="0" fontId="11" fillId="0" borderId="0" xfId="0" applyFont="1" applyFill="1" applyBorder="1"/>
    <xf numFmtId="0" fontId="5" fillId="0" borderId="11" xfId="0" applyFont="1" applyFill="1" applyBorder="1"/>
    <xf numFmtId="0" fontId="0" fillId="0" borderId="11" xfId="0" applyBorder="1"/>
    <xf numFmtId="0" fontId="5" fillId="0" borderId="12" xfId="0" applyFont="1" applyFill="1" applyBorder="1"/>
    <xf numFmtId="0" fontId="0" fillId="0" borderId="12" xfId="0" applyBorder="1"/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49" fontId="18" fillId="2" borderId="15" xfId="0" applyNumberFormat="1" applyFont="1" applyFill="1" applyBorder="1" applyAlignment="1">
      <alignment horizontal="right" wrapText="1"/>
    </xf>
    <xf numFmtId="49" fontId="18" fillId="2" borderId="16" xfId="0" applyNumberFormat="1" applyFont="1" applyFill="1" applyBorder="1" applyAlignment="1">
      <alignment horizontal="right" wrapText="1"/>
    </xf>
    <xf numFmtId="49" fontId="18" fillId="2" borderId="17" xfId="0" applyNumberFormat="1" applyFont="1" applyFill="1" applyBorder="1" applyAlignment="1">
      <alignment horizontal="right" wrapText="1"/>
    </xf>
    <xf numFmtId="0" fontId="0" fillId="0" borderId="9" xfId="0" applyBorder="1"/>
    <xf numFmtId="0" fontId="9" fillId="0" borderId="18" xfId="0" applyFont="1" applyFill="1" applyBorder="1"/>
    <xf numFmtId="164" fontId="5" fillId="5" borderId="19" xfId="2" applyNumberFormat="1" applyFont="1" applyFill="1" applyBorder="1"/>
    <xf numFmtId="164" fontId="5" fillId="5" borderId="19" xfId="0" applyNumberFormat="1" applyFont="1" applyFill="1" applyBorder="1"/>
    <xf numFmtId="0" fontId="0" fillId="0" borderId="19" xfId="0" applyBorder="1"/>
    <xf numFmtId="0" fontId="5" fillId="0" borderId="18" xfId="0" applyFont="1" applyFill="1" applyBorder="1"/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20" xfId="10" applyFont="1" applyFill="1" applyBorder="1" applyAlignment="1"/>
    <xf numFmtId="0" fontId="12" fillId="0" borderId="21" xfId="10" applyFont="1" applyFill="1" applyBorder="1" applyAlignment="1"/>
    <xf numFmtId="0" fontId="5" fillId="0" borderId="21" xfId="0" applyFont="1" applyFill="1" applyBorder="1"/>
    <xf numFmtId="0" fontId="5" fillId="0" borderId="22" xfId="0" applyFont="1" applyFill="1" applyBorder="1"/>
    <xf numFmtId="0" fontId="5" fillId="0" borderId="20" xfId="0" applyFont="1" applyFill="1" applyBorder="1"/>
    <xf numFmtId="0" fontId="0" fillId="0" borderId="21" xfId="0" applyBorder="1"/>
    <xf numFmtId="0" fontId="0" fillId="0" borderId="22" xfId="0" applyBorder="1"/>
    <xf numFmtId="3" fontId="5" fillId="5" borderId="19" xfId="0" applyNumberFormat="1" applyFont="1" applyFill="1" applyBorder="1"/>
    <xf numFmtId="0" fontId="5" fillId="0" borderId="19" xfId="0" applyFont="1" applyFill="1" applyBorder="1"/>
    <xf numFmtId="0" fontId="19" fillId="0" borderId="0" xfId="0" applyFont="1" applyBorder="1" applyAlignment="1">
      <alignment horizontal="left"/>
    </xf>
    <xf numFmtId="164" fontId="0" fillId="0" borderId="0" xfId="0" applyNumberFormat="1" applyBorder="1"/>
    <xf numFmtId="164" fontId="0" fillId="0" borderId="0" xfId="0" applyNumberFormat="1"/>
    <xf numFmtId="0" fontId="17" fillId="0" borderId="0" xfId="0" applyFont="1" applyFill="1"/>
    <xf numFmtId="0" fontId="14" fillId="6" borderId="15" xfId="0" applyFont="1" applyFill="1" applyBorder="1" applyAlignment="1">
      <alignment horizontal="left" wrapText="1"/>
    </xf>
    <xf numFmtId="0" fontId="14" fillId="6" borderId="17" xfId="0" applyFont="1" applyFill="1" applyBorder="1"/>
    <xf numFmtId="0" fontId="12" fillId="0" borderId="28" xfId="10" applyFont="1" applyFill="1" applyBorder="1" applyAlignment="1"/>
    <xf numFmtId="0" fontId="12" fillId="0" borderId="29" xfId="10" applyFont="1" applyFill="1" applyBorder="1" applyAlignment="1"/>
    <xf numFmtId="0" fontId="12" fillId="0" borderId="30" xfId="10" applyFont="1" applyFill="1" applyBorder="1" applyAlignment="1"/>
    <xf numFmtId="0" fontId="12" fillId="0" borderId="31" xfId="10" applyFont="1" applyFill="1" applyBorder="1" applyAlignment="1"/>
    <xf numFmtId="0" fontId="12" fillId="4" borderId="26" xfId="10" applyFont="1" applyFill="1" applyBorder="1" applyAlignment="1"/>
    <xf numFmtId="0" fontId="12" fillId="4" borderId="27" xfId="10" applyFont="1" applyFill="1" applyBorder="1" applyAlignment="1"/>
    <xf numFmtId="0" fontId="12" fillId="4" borderId="28" xfId="10" applyFont="1" applyFill="1" applyBorder="1" applyAlignment="1"/>
    <xf numFmtId="0" fontId="12" fillId="4" borderId="29" xfId="10" applyFont="1" applyFill="1" applyBorder="1" applyAlignment="1"/>
    <xf numFmtId="0" fontId="9" fillId="0" borderId="28" xfId="10" applyFont="1" applyFill="1" applyBorder="1" applyAlignment="1"/>
    <xf numFmtId="0" fontId="9" fillId="0" borderId="29" xfId="10" applyFont="1" applyFill="1" applyBorder="1" applyAlignment="1"/>
    <xf numFmtId="3" fontId="12" fillId="0" borderId="18" xfId="10" applyNumberFormat="1" applyFont="1" applyFill="1" applyBorder="1" applyAlignment="1"/>
    <xf numFmtId="3" fontId="12" fillId="4" borderId="18" xfId="10" applyNumberFormat="1" applyFont="1" applyFill="1" applyBorder="1" applyAlignment="1"/>
    <xf numFmtId="3" fontId="9" fillId="0" borderId="18" xfId="10" applyNumberFormat="1" applyFont="1" applyFill="1" applyBorder="1" applyAlignment="1"/>
    <xf numFmtId="3" fontId="9" fillId="0" borderId="0" xfId="10" applyNumberFormat="1" applyFont="1" applyFill="1" applyBorder="1" applyAlignment="1"/>
    <xf numFmtId="0" fontId="9" fillId="9" borderId="24" xfId="10" applyFont="1" applyFill="1" applyBorder="1" applyAlignment="1"/>
    <xf numFmtId="0" fontId="9" fillId="0" borderId="0" xfId="10" applyFont="1" applyFill="1" applyBorder="1" applyAlignment="1"/>
    <xf numFmtId="0" fontId="9" fillId="9" borderId="0" xfId="10" applyFont="1" applyFill="1" applyBorder="1" applyAlignment="1"/>
    <xf numFmtId="0" fontId="9" fillId="0" borderId="7" xfId="10" applyFont="1" applyFill="1" applyBorder="1" applyAlignment="1"/>
    <xf numFmtId="0" fontId="9" fillId="9" borderId="25" xfId="10" applyFont="1" applyFill="1" applyBorder="1" applyAlignment="1"/>
    <xf numFmtId="0" fontId="9" fillId="0" borderId="9" xfId="10" applyFont="1" applyFill="1" applyBorder="1" applyAlignment="1"/>
    <xf numFmtId="0" fontId="9" fillId="9" borderId="9" xfId="10" applyFont="1" applyFill="1" applyBorder="1" applyAlignment="1"/>
    <xf numFmtId="0" fontId="9" fillId="0" borderId="10" xfId="10" applyFont="1" applyFill="1" applyBorder="1" applyAlignment="1"/>
    <xf numFmtId="0" fontId="14" fillId="7" borderId="15" xfId="0" applyFont="1" applyFill="1" applyBorder="1" applyAlignment="1">
      <alignment horizontal="left" wrapText="1"/>
    </xf>
    <xf numFmtId="0" fontId="14" fillId="7" borderId="17" xfId="0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0" fontId="17" fillId="10" borderId="0" xfId="0" applyFont="1" applyFill="1" applyAlignment="1"/>
    <xf numFmtId="0" fontId="11" fillId="10" borderId="0" xfId="0" applyFont="1" applyFill="1"/>
    <xf numFmtId="0" fontId="15" fillId="10" borderId="0" xfId="4" applyFont="1" applyFill="1" applyAlignment="1"/>
    <xf numFmtId="0" fontId="20" fillId="10" borderId="0" xfId="0" applyFont="1" applyFill="1" applyBorder="1" applyAlignment="1"/>
    <xf numFmtId="0" fontId="21" fillId="11" borderId="0" xfId="0" applyFont="1" applyFill="1" applyAlignment="1"/>
    <xf numFmtId="0" fontId="14" fillId="6" borderId="0" xfId="0" applyFont="1" applyFill="1" applyAlignment="1"/>
    <xf numFmtId="0" fontId="16" fillId="6" borderId="0" xfId="0" applyFont="1" applyFill="1" applyAlignment="1"/>
    <xf numFmtId="0" fontId="16" fillId="6" borderId="0" xfId="0" applyFont="1" applyFill="1" applyAlignment="1">
      <alignment horizontal="right"/>
    </xf>
    <xf numFmtId="0" fontId="22" fillId="10" borderId="0" xfId="0" applyFont="1" applyFill="1" applyAlignment="1"/>
    <xf numFmtId="0" fontId="14" fillId="6" borderId="0" xfId="0" applyFont="1" applyFill="1" applyAlignment="1">
      <alignment horizontal="left"/>
    </xf>
    <xf numFmtId="0" fontId="20" fillId="8" borderId="0" xfId="0" applyFont="1" applyFill="1" applyBorder="1" applyAlignment="1"/>
    <xf numFmtId="0" fontId="16" fillId="11" borderId="0" xfId="0" applyFont="1" applyFill="1" applyAlignment="1">
      <alignment horizontal="right"/>
    </xf>
    <xf numFmtId="0" fontId="15" fillId="8" borderId="0" xfId="6" applyFont="1" applyFill="1" applyAlignment="1"/>
    <xf numFmtId="0" fontId="16" fillId="11" borderId="0" xfId="8" applyFont="1" applyFill="1" applyAlignment="1">
      <alignment horizontal="left"/>
    </xf>
    <xf numFmtId="0" fontId="20" fillId="0" borderId="0" xfId="0" applyFont="1" applyFill="1" applyAlignment="1"/>
    <xf numFmtId="0" fontId="15" fillId="0" borderId="0" xfId="4" applyFont="1" applyFill="1"/>
    <xf numFmtId="0" fontId="23" fillId="10" borderId="0" xfId="0" applyFont="1" applyFill="1" applyAlignment="1"/>
    <xf numFmtId="0" fontId="14" fillId="10" borderId="0" xfId="0" applyFont="1" applyFill="1" applyAlignment="1">
      <alignment horizontal="left"/>
    </xf>
    <xf numFmtId="0" fontId="14" fillId="10" borderId="0" xfId="0" applyFont="1" applyFill="1" applyAlignment="1"/>
    <xf numFmtId="0" fontId="16" fillId="10" borderId="0" xfId="0" applyFont="1" applyFill="1" applyAlignment="1">
      <alignment horizontal="right"/>
    </xf>
    <xf numFmtId="3" fontId="12" fillId="4" borderId="34" xfId="10" applyNumberFormat="1" applyFont="1" applyFill="1" applyBorder="1" applyAlignment="1"/>
    <xf numFmtId="3" fontId="12" fillId="0" borderId="20" xfId="10" applyNumberFormat="1" applyFont="1" applyFill="1" applyBorder="1" applyAlignment="1"/>
    <xf numFmtId="3" fontId="12" fillId="4" borderId="0" xfId="10" applyNumberFormat="1" applyFont="1" applyFill="1" applyBorder="1" applyAlignment="1"/>
    <xf numFmtId="3" fontId="12" fillId="0" borderId="0" xfId="10" applyNumberFormat="1" applyFont="1" applyFill="1" applyBorder="1" applyAlignment="1"/>
    <xf numFmtId="3" fontId="9" fillId="0" borderId="9" xfId="10" applyNumberFormat="1" applyFont="1" applyFill="1" applyBorder="1" applyAlignment="1"/>
    <xf numFmtId="0" fontId="14" fillId="6" borderId="35" xfId="0" applyFont="1" applyFill="1" applyBorder="1" applyAlignment="1">
      <alignment horizontal="right"/>
    </xf>
    <xf numFmtId="0" fontId="14" fillId="6" borderId="33" xfId="0" applyFont="1" applyFill="1" applyBorder="1" applyAlignment="1">
      <alignment horizontal="right"/>
    </xf>
    <xf numFmtId="0" fontId="14" fillId="6" borderId="37" xfId="0" applyFont="1" applyFill="1" applyBorder="1" applyAlignment="1">
      <alignment horizontal="right"/>
    </xf>
    <xf numFmtId="3" fontId="12" fillId="4" borderId="33" xfId="10" applyNumberFormat="1" applyFont="1" applyFill="1" applyBorder="1" applyAlignment="1"/>
    <xf numFmtId="3" fontId="12" fillId="4" borderId="37" xfId="10" applyNumberFormat="1" applyFont="1" applyFill="1" applyBorder="1" applyAlignment="1"/>
    <xf numFmtId="3" fontId="12" fillId="0" borderId="9" xfId="10" applyNumberFormat="1" applyFont="1" applyFill="1" applyBorder="1" applyAlignment="1"/>
    <xf numFmtId="3" fontId="12" fillId="4" borderId="9" xfId="10" applyNumberFormat="1" applyFont="1" applyFill="1" applyBorder="1" applyAlignment="1"/>
    <xf numFmtId="3" fontId="12" fillId="0" borderId="21" xfId="10" applyNumberFormat="1" applyFont="1" applyFill="1" applyBorder="1" applyAlignment="1"/>
    <xf numFmtId="3" fontId="12" fillId="0" borderId="22" xfId="10" applyNumberFormat="1" applyFont="1" applyFill="1" applyBorder="1" applyAlignment="1"/>
    <xf numFmtId="0" fontId="4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4" fillId="0" borderId="0" xfId="0" applyFont="1" applyFill="1"/>
    <xf numFmtId="0" fontId="25" fillId="1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49" fontId="22" fillId="0" borderId="0" xfId="0" applyNumberFormat="1" applyFont="1" applyFill="1" applyAlignment="1">
      <alignment horizontal="right"/>
    </xf>
    <xf numFmtId="0" fontId="9" fillId="0" borderId="43" xfId="0" applyFont="1" applyFill="1" applyBorder="1"/>
    <xf numFmtId="0" fontId="9" fillId="0" borderId="44" xfId="0" applyFont="1" applyFill="1" applyBorder="1"/>
    <xf numFmtId="0" fontId="9" fillId="0" borderId="40" xfId="0" applyFont="1" applyFill="1" applyBorder="1"/>
    <xf numFmtId="0" fontId="9" fillId="0" borderId="41" xfId="0" applyFont="1" applyFill="1" applyBorder="1"/>
    <xf numFmtId="3" fontId="22" fillId="0" borderId="40" xfId="10" applyNumberFormat="1" applyFont="1" applyFill="1" applyBorder="1" applyAlignment="1"/>
    <xf numFmtId="3" fontId="12" fillId="0" borderId="41" xfId="10" applyNumberFormat="1" applyFont="1" applyFill="1" applyBorder="1" applyAlignment="1"/>
    <xf numFmtId="3" fontId="12" fillId="0" borderId="42" xfId="10" applyNumberFormat="1" applyFont="1" applyFill="1" applyBorder="1" applyAlignment="1"/>
    <xf numFmtId="3" fontId="22" fillId="0" borderId="43" xfId="10" applyNumberFormat="1" applyFont="1" applyFill="1" applyBorder="1" applyAlignment="1"/>
    <xf numFmtId="3" fontId="12" fillId="0" borderId="44" xfId="10" applyNumberFormat="1" applyFont="1" applyFill="1" applyBorder="1" applyAlignment="1"/>
    <xf numFmtId="3" fontId="12" fillId="0" borderId="45" xfId="10" applyNumberFormat="1" applyFont="1" applyFill="1" applyBorder="1" applyAlignment="1"/>
    <xf numFmtId="0" fontId="9" fillId="0" borderId="46" xfId="0" applyFont="1" applyFill="1" applyBorder="1"/>
    <xf numFmtId="0" fontId="9" fillId="0" borderId="47" xfId="0" applyFont="1" applyFill="1" applyBorder="1"/>
    <xf numFmtId="3" fontId="22" fillId="0" borderId="46" xfId="10" applyNumberFormat="1" applyFont="1" applyFill="1" applyBorder="1" applyAlignment="1"/>
    <xf numFmtId="3" fontId="12" fillId="0" borderId="47" xfId="10" applyNumberFormat="1" applyFont="1" applyFill="1" applyBorder="1" applyAlignment="1"/>
    <xf numFmtId="3" fontId="12" fillId="0" borderId="48" xfId="10" applyNumberFormat="1" applyFont="1" applyFill="1" applyBorder="1" applyAlignment="1"/>
    <xf numFmtId="0" fontId="18" fillId="0" borderId="0" xfId="0" applyFont="1" applyFill="1"/>
    <xf numFmtId="0" fontId="3" fillId="10" borderId="0" xfId="0" applyFont="1" applyFill="1"/>
    <xf numFmtId="0" fontId="3" fillId="10" borderId="0" xfId="0" applyFont="1" applyFill="1" applyAlignment="1"/>
    <xf numFmtId="0" fontId="3" fillId="11" borderId="0" xfId="0" applyFont="1" applyFill="1"/>
    <xf numFmtId="0" fontId="3" fillId="8" borderId="0" xfId="0" applyFont="1" applyFill="1" applyAlignment="1"/>
    <xf numFmtId="0" fontId="3" fillId="8" borderId="0" xfId="0" applyFont="1" applyFill="1"/>
    <xf numFmtId="0" fontId="2" fillId="10" borderId="0" xfId="0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 applyFill="1" applyAlignment="1">
      <alignment horizontal="right"/>
    </xf>
    <xf numFmtId="0" fontId="1" fillId="0" borderId="0" xfId="0" applyFont="1" applyFill="1"/>
    <xf numFmtId="0" fontId="15" fillId="8" borderId="49" xfId="0" applyFont="1" applyFill="1" applyBorder="1"/>
    <xf numFmtId="0" fontId="15" fillId="8" borderId="33" xfId="0" applyFont="1" applyFill="1" applyBorder="1"/>
    <xf numFmtId="49" fontId="15" fillId="8" borderId="33" xfId="0" applyNumberFormat="1" applyFont="1" applyFill="1" applyBorder="1" applyAlignment="1">
      <alignment horizontal="center"/>
    </xf>
    <xf numFmtId="10" fontId="17" fillId="8" borderId="5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right"/>
    </xf>
    <xf numFmtId="3" fontId="1" fillId="0" borderId="0" xfId="0" applyNumberFormat="1" applyFont="1"/>
    <xf numFmtId="3" fontId="15" fillId="8" borderId="39" xfId="0" applyNumberFormat="1" applyFont="1" applyFill="1" applyBorder="1"/>
    <xf numFmtId="3" fontId="15" fillId="8" borderId="51" xfId="0" applyNumberFormat="1" applyFont="1" applyFill="1" applyBorder="1"/>
    <xf numFmtId="49" fontId="15" fillId="8" borderId="51" xfId="0" applyNumberFormat="1" applyFont="1" applyFill="1" applyBorder="1" applyAlignment="1">
      <alignment horizontal="center"/>
    </xf>
    <xf numFmtId="10" fontId="17" fillId="8" borderId="38" xfId="0" applyNumberFormat="1" applyFont="1" applyFill="1" applyBorder="1" applyAlignment="1">
      <alignment horizontal="center"/>
    </xf>
    <xf numFmtId="49" fontId="22" fillId="0" borderId="18" xfId="0" applyNumberFormat="1" applyFont="1" applyFill="1" applyBorder="1" applyAlignment="1">
      <alignment horizontal="right"/>
    </xf>
    <xf numFmtId="10" fontId="15" fillId="0" borderId="0" xfId="0" applyNumberFormat="1" applyFont="1" applyFill="1" applyBorder="1"/>
    <xf numFmtId="10" fontId="15" fillId="0" borderId="9" xfId="0" applyNumberFormat="1" applyFont="1" applyFill="1" applyBorder="1"/>
    <xf numFmtId="10" fontId="15" fillId="0" borderId="0" xfId="23" applyNumberFormat="1" applyFont="1" applyFill="1"/>
    <xf numFmtId="3" fontId="1" fillId="0" borderId="39" xfId="0" applyNumberFormat="1" applyFont="1" applyFill="1" applyBorder="1"/>
    <xf numFmtId="3" fontId="1" fillId="0" borderId="21" xfId="0" applyNumberFormat="1" applyFont="1" applyFill="1" applyBorder="1"/>
    <xf numFmtId="3" fontId="1" fillId="0" borderId="38" xfId="0" applyNumberFormat="1" applyFont="1" applyFill="1" applyBorder="1"/>
    <xf numFmtId="3" fontId="1" fillId="0" borderId="0" xfId="0" applyNumberFormat="1" applyFont="1" applyFill="1"/>
    <xf numFmtId="0" fontId="14" fillId="6" borderId="35" xfId="0" applyFont="1" applyFill="1" applyBorder="1" applyAlignment="1">
      <alignment horizontal="left" wrapText="1"/>
    </xf>
    <xf numFmtId="0" fontId="14" fillId="6" borderId="36" xfId="0" applyFont="1" applyFill="1" applyBorder="1"/>
    <xf numFmtId="0" fontId="14" fillId="6" borderId="49" xfId="0" applyFont="1" applyFill="1" applyBorder="1" applyAlignment="1">
      <alignment horizontal="right"/>
    </xf>
    <xf numFmtId="0" fontId="14" fillId="6" borderId="50" xfId="0" applyFont="1" applyFill="1" applyBorder="1" applyAlignment="1">
      <alignment horizontal="right"/>
    </xf>
    <xf numFmtId="167" fontId="27" fillId="0" borderId="0" xfId="0" applyNumberFormat="1" applyFont="1" applyFill="1" applyBorder="1"/>
    <xf numFmtId="49" fontId="15" fillId="8" borderId="18" xfId="0" applyNumberFormat="1" applyFont="1" applyFill="1" applyBorder="1" applyAlignment="1">
      <alignment horizontal="right"/>
    </xf>
    <xf numFmtId="49" fontId="15" fillId="8" borderId="9" xfId="0" applyNumberFormat="1" applyFont="1" applyFill="1" applyBorder="1" applyAlignment="1">
      <alignment horizontal="right"/>
    </xf>
    <xf numFmtId="10" fontId="17" fillId="8" borderId="39" xfId="0" applyNumberFormat="1" applyFont="1" applyFill="1" applyBorder="1" applyAlignment="1">
      <alignment horizontal="right"/>
    </xf>
    <xf numFmtId="10" fontId="17" fillId="8" borderId="38" xfId="0" applyNumberFormat="1" applyFont="1" applyFill="1" applyBorder="1" applyAlignment="1">
      <alignment horizontal="right"/>
    </xf>
    <xf numFmtId="0" fontId="4" fillId="0" borderId="0" xfId="0" applyFont="1" applyFill="1" applyBorder="1"/>
    <xf numFmtId="3" fontId="1" fillId="0" borderId="0" xfId="0" applyNumberFormat="1" applyFont="1" applyFill="1" applyBorder="1"/>
    <xf numFmtId="0" fontId="11" fillId="4" borderId="35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15" fillId="8" borderId="49" xfId="0" applyFont="1" applyFill="1" applyBorder="1" applyAlignment="1">
      <alignment horizontal="center"/>
    </xf>
    <xf numFmtId="0" fontId="15" fillId="8" borderId="50" xfId="0" applyFont="1" applyFill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9" borderId="15" xfId="0" applyFont="1" applyFill="1" applyBorder="1" applyAlignment="1">
      <alignment horizontal="left" vertical="center" wrapText="1"/>
    </xf>
    <xf numFmtId="0" fontId="18" fillId="9" borderId="17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0" fontId="18" fillId="8" borderId="35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 wrapText="1"/>
    </xf>
    <xf numFmtId="0" fontId="17" fillId="8" borderId="32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/>
    </xf>
  </cellXfs>
  <cellStyles count="24">
    <cellStyle name="Comma 2" xfId="2"/>
    <cellStyle name="Comma 2 2" xfId="11"/>
    <cellStyle name="Comma 3" xfId="21"/>
    <cellStyle name="Normal" xfId="0" builtinId="0"/>
    <cellStyle name="Normal 2" xfId="4"/>
    <cellStyle name="Normal 2 2" xfId="13"/>
    <cellStyle name="Normal 2 3" xfId="14"/>
    <cellStyle name="Normal 2 4" xfId="12"/>
    <cellStyle name="Normal 3" xfId="5"/>
    <cellStyle name="Normal 3 2" xfId="15"/>
    <cellStyle name="Normal 4" xfId="1"/>
    <cellStyle name="Normal 4 2" xfId="6"/>
    <cellStyle name="Normal 5" xfId="7"/>
    <cellStyle name="Normal 5 2" xfId="16"/>
    <cellStyle name="Normal 5 3" xfId="8"/>
    <cellStyle name="Normal 6" xfId="17"/>
    <cellStyle name="Normal 7" xfId="20"/>
    <cellStyle name="Normal_CCG-LA mapper" xfId="22"/>
    <cellStyle name="Normal_LA-CCG mapper" xfId="10"/>
    <cellStyle name="Percent" xfId="23" builtinId="5"/>
    <cellStyle name="Percent 2" xfId="9"/>
    <cellStyle name="Percent 2 2" xfId="18"/>
    <cellStyle name="Percent 3" xfId="3"/>
    <cellStyle name="Percent 3 2" xfId="19"/>
  </cellStyles>
  <dxfs count="1">
    <dxf>
      <font>
        <color auto="1"/>
      </font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tatarek\AppData\Local\Microsoft\Windows\Temporary%20Internet%20Files\Content.Outlook\3GEM5KNE\R%20Better%20Care%20Fund%20-%203%20year%20allocation%20(following%20Q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A152 - LA326"/>
      <sheetName val="LA-CCG mapper"/>
      <sheetName val="Schematic"/>
      <sheetName val="DFG"/>
      <sheetName val="From CCG allocations"/>
      <sheetName val="RNF (Social Care)"/>
      <sheetName val="BCF LAs (1yr)"/>
      <sheetName val="BCF LAs (3yrs) full"/>
      <sheetName val="Better Care Fund (3 yr) LA-CCG"/>
      <sheetName val="Better Care Fund (3 yr) CCG"/>
      <sheetName val="CCG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>
            <v>1.7899999999999999E-2</v>
          </cell>
        </row>
        <row r="2">
          <cell r="P2">
            <v>1.9E-2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2"/>
  <sheetViews>
    <sheetView zoomScaleNormal="100" workbookViewId="0">
      <selection activeCell="B334" sqref="B334"/>
    </sheetView>
  </sheetViews>
  <sheetFormatPr defaultColWidth="9.140625" defaultRowHeight="12.75" x14ac:dyDescent="0.2"/>
  <cols>
    <col min="1" max="1" width="10.28515625" style="11" bestFit="1" customWidth="1"/>
    <col min="2" max="2" width="27" style="11" bestFit="1" customWidth="1"/>
    <col min="3" max="3" width="10.28515625" style="11" bestFit="1" customWidth="1"/>
    <col min="4" max="4" width="27" style="11" bestFit="1" customWidth="1"/>
    <col min="5" max="16384" width="9.140625" style="11"/>
  </cols>
  <sheetData>
    <row r="1" spans="1:4" x14ac:dyDescent="0.2">
      <c r="A1" s="12" t="s">
        <v>725</v>
      </c>
      <c r="B1" s="12" t="s">
        <v>726</v>
      </c>
      <c r="C1" s="12" t="s">
        <v>723</v>
      </c>
      <c r="D1" s="12" t="s">
        <v>724</v>
      </c>
    </row>
    <row r="2" spans="1:4" s="30" customFormat="1" x14ac:dyDescent="0.2">
      <c r="A2" s="30" t="s">
        <v>387</v>
      </c>
      <c r="B2" s="30" t="s">
        <v>388</v>
      </c>
      <c r="C2" s="30" t="s">
        <v>387</v>
      </c>
      <c r="D2" s="30" t="s">
        <v>388</v>
      </c>
    </row>
    <row r="3" spans="1:4" x14ac:dyDescent="0.2">
      <c r="A3" s="11" t="s">
        <v>391</v>
      </c>
      <c r="B3" s="11" t="s">
        <v>392</v>
      </c>
      <c r="C3" s="11" t="s">
        <v>391</v>
      </c>
      <c r="D3" s="11" t="s">
        <v>392</v>
      </c>
    </row>
    <row r="4" spans="1:4" s="30" customFormat="1" x14ac:dyDescent="0.2">
      <c r="A4" s="30" t="s">
        <v>289</v>
      </c>
      <c r="B4" s="30" t="s">
        <v>290</v>
      </c>
      <c r="C4" s="30" t="s">
        <v>289</v>
      </c>
      <c r="D4" s="30" t="s">
        <v>290</v>
      </c>
    </row>
    <row r="5" spans="1:4" x14ac:dyDescent="0.2">
      <c r="A5" s="11" t="s">
        <v>81</v>
      </c>
      <c r="B5" s="11" t="s">
        <v>82</v>
      </c>
      <c r="C5" s="11" t="s">
        <v>81</v>
      </c>
      <c r="D5" s="11" t="s">
        <v>82</v>
      </c>
    </row>
    <row r="6" spans="1:4" s="30" customFormat="1" x14ac:dyDescent="0.2">
      <c r="A6" s="30" t="s">
        <v>217</v>
      </c>
      <c r="B6" s="30" t="s">
        <v>218</v>
      </c>
      <c r="C6" s="30" t="s">
        <v>217</v>
      </c>
      <c r="D6" s="30" t="s">
        <v>218</v>
      </c>
    </row>
    <row r="7" spans="1:4" x14ac:dyDescent="0.2">
      <c r="A7" s="11" t="s">
        <v>395</v>
      </c>
      <c r="B7" s="11" t="s">
        <v>396</v>
      </c>
      <c r="C7" s="11" t="s">
        <v>395</v>
      </c>
      <c r="D7" s="11" t="s">
        <v>396</v>
      </c>
    </row>
    <row r="8" spans="1:4" s="30" customFormat="1" x14ac:dyDescent="0.2">
      <c r="A8" s="30" t="s">
        <v>323</v>
      </c>
      <c r="B8" s="30" t="s">
        <v>324</v>
      </c>
      <c r="C8" s="30" t="s">
        <v>323</v>
      </c>
      <c r="D8" s="30" t="s">
        <v>324</v>
      </c>
    </row>
    <row r="9" spans="1:4" x14ac:dyDescent="0.2">
      <c r="A9" s="11" t="s">
        <v>25</v>
      </c>
      <c r="B9" s="11" t="s">
        <v>26</v>
      </c>
      <c r="C9" s="11" t="s">
        <v>25</v>
      </c>
      <c r="D9" s="11" t="s">
        <v>26</v>
      </c>
    </row>
    <row r="10" spans="1:4" s="30" customFormat="1" x14ac:dyDescent="0.2">
      <c r="A10" s="30" t="s">
        <v>29</v>
      </c>
      <c r="B10" s="30" t="s">
        <v>30</v>
      </c>
      <c r="C10" s="30" t="s">
        <v>29</v>
      </c>
      <c r="D10" s="30" t="s">
        <v>30</v>
      </c>
    </row>
    <row r="11" spans="1:4" x14ac:dyDescent="0.2">
      <c r="A11" s="11" t="s">
        <v>223</v>
      </c>
      <c r="B11" s="11" t="s">
        <v>224</v>
      </c>
      <c r="C11" s="11" t="s">
        <v>223</v>
      </c>
      <c r="D11" s="11" t="s">
        <v>224</v>
      </c>
    </row>
    <row r="12" spans="1:4" s="30" customFormat="1" x14ac:dyDescent="0.2">
      <c r="A12" s="30" t="s">
        <v>105</v>
      </c>
      <c r="B12" s="30" t="s">
        <v>106</v>
      </c>
      <c r="C12" s="30" t="s">
        <v>105</v>
      </c>
      <c r="D12" s="30" t="s">
        <v>106</v>
      </c>
    </row>
    <row r="13" spans="1:4" x14ac:dyDescent="0.2">
      <c r="A13" s="11" t="s">
        <v>135</v>
      </c>
      <c r="B13" s="11" t="s">
        <v>136</v>
      </c>
      <c r="C13" s="11" t="s">
        <v>135</v>
      </c>
      <c r="D13" s="11" t="s">
        <v>136</v>
      </c>
    </row>
    <row r="14" spans="1:4" s="30" customFormat="1" x14ac:dyDescent="0.2">
      <c r="A14" s="30" t="s">
        <v>353</v>
      </c>
      <c r="B14" s="30" t="s">
        <v>354</v>
      </c>
      <c r="C14" s="30" t="s">
        <v>353</v>
      </c>
      <c r="D14" s="30" t="s">
        <v>354</v>
      </c>
    </row>
    <row r="15" spans="1:4" x14ac:dyDescent="0.2">
      <c r="A15" s="11" t="s">
        <v>399</v>
      </c>
      <c r="B15" s="11" t="s">
        <v>400</v>
      </c>
      <c r="C15" s="11" t="s">
        <v>399</v>
      </c>
      <c r="D15" s="11" t="s">
        <v>400</v>
      </c>
    </row>
    <row r="16" spans="1:4" s="30" customFormat="1" x14ac:dyDescent="0.2">
      <c r="A16" s="30" t="s">
        <v>165</v>
      </c>
      <c r="B16" s="30" t="s">
        <v>166</v>
      </c>
      <c r="C16" s="30" t="s">
        <v>165</v>
      </c>
      <c r="D16" s="30" t="s">
        <v>166</v>
      </c>
    </row>
    <row r="17" spans="1:4" x14ac:dyDescent="0.2">
      <c r="A17" s="11" t="s">
        <v>85</v>
      </c>
      <c r="B17" s="11" t="s">
        <v>86</v>
      </c>
      <c r="C17" s="11" t="s">
        <v>85</v>
      </c>
      <c r="D17" s="11" t="s">
        <v>86</v>
      </c>
    </row>
    <row r="18" spans="1:4" s="30" customFormat="1" x14ac:dyDescent="0.2">
      <c r="A18" s="30" t="s">
        <v>403</v>
      </c>
      <c r="B18" s="30" t="s">
        <v>404</v>
      </c>
      <c r="C18" s="30" t="s">
        <v>403</v>
      </c>
      <c r="D18" s="30" t="s">
        <v>404</v>
      </c>
    </row>
    <row r="19" spans="1:4" x14ac:dyDescent="0.2">
      <c r="A19" s="11" t="s">
        <v>513</v>
      </c>
      <c r="B19" s="11" t="s">
        <v>514</v>
      </c>
      <c r="C19" s="11" t="s">
        <v>727</v>
      </c>
      <c r="D19" s="11" t="s">
        <v>728</v>
      </c>
    </row>
    <row r="20" spans="1:4" x14ac:dyDescent="0.2">
      <c r="C20" s="11" t="s">
        <v>729</v>
      </c>
      <c r="D20" s="11" t="s">
        <v>730</v>
      </c>
    </row>
    <row r="21" spans="1:4" x14ac:dyDescent="0.2">
      <c r="C21" s="11" t="s">
        <v>731</v>
      </c>
      <c r="D21" s="11" t="s">
        <v>732</v>
      </c>
    </row>
    <row r="22" spans="1:4" x14ac:dyDescent="0.2">
      <c r="C22" s="11" t="s">
        <v>733</v>
      </c>
      <c r="D22" s="11" t="s">
        <v>734</v>
      </c>
    </row>
    <row r="23" spans="1:4" s="30" customFormat="1" x14ac:dyDescent="0.2">
      <c r="A23" s="30" t="s">
        <v>227</v>
      </c>
      <c r="B23" s="30" t="s">
        <v>228</v>
      </c>
      <c r="C23" s="30" t="s">
        <v>227</v>
      </c>
      <c r="D23" s="30" t="s">
        <v>228</v>
      </c>
    </row>
    <row r="24" spans="1:4" x14ac:dyDescent="0.2">
      <c r="A24" s="11" t="s">
        <v>361</v>
      </c>
      <c r="B24" s="11" t="s">
        <v>362</v>
      </c>
      <c r="C24" s="11" t="s">
        <v>361</v>
      </c>
      <c r="D24" s="11" t="s">
        <v>362</v>
      </c>
    </row>
    <row r="25" spans="1:4" s="30" customFormat="1" x14ac:dyDescent="0.2">
      <c r="A25" s="30" t="s">
        <v>519</v>
      </c>
      <c r="B25" s="30" t="s">
        <v>520</v>
      </c>
      <c r="C25" s="30" t="s">
        <v>735</v>
      </c>
      <c r="D25" s="30" t="s">
        <v>736</v>
      </c>
    </row>
    <row r="26" spans="1:4" s="30" customFormat="1" x14ac:dyDescent="0.2">
      <c r="C26" s="30" t="s">
        <v>737</v>
      </c>
      <c r="D26" s="30" t="s">
        <v>738</v>
      </c>
    </row>
    <row r="27" spans="1:4" s="30" customFormat="1" x14ac:dyDescent="0.2">
      <c r="C27" s="30" t="s">
        <v>739</v>
      </c>
      <c r="D27" s="30" t="s">
        <v>740</v>
      </c>
    </row>
    <row r="28" spans="1:4" s="30" customFormat="1" x14ac:dyDescent="0.2">
      <c r="C28" s="30" t="s">
        <v>741</v>
      </c>
      <c r="D28" s="30" t="s">
        <v>742</v>
      </c>
    </row>
    <row r="29" spans="1:4" s="30" customFormat="1" x14ac:dyDescent="0.2">
      <c r="C29" s="30" t="s">
        <v>743</v>
      </c>
      <c r="D29" s="30" t="s">
        <v>744</v>
      </c>
    </row>
    <row r="30" spans="1:4" x14ac:dyDescent="0.2">
      <c r="A30" s="11" t="s">
        <v>407</v>
      </c>
      <c r="B30" s="11" t="s">
        <v>408</v>
      </c>
      <c r="C30" s="11" t="s">
        <v>407</v>
      </c>
      <c r="D30" s="11" t="s">
        <v>408</v>
      </c>
    </row>
    <row r="31" spans="1:4" s="30" customFormat="1" x14ac:dyDescent="0.2">
      <c r="A31" s="30" t="s">
        <v>221</v>
      </c>
      <c r="B31" s="30" t="s">
        <v>222</v>
      </c>
      <c r="C31" s="30" t="s">
        <v>221</v>
      </c>
      <c r="D31" s="30" t="s">
        <v>222</v>
      </c>
    </row>
    <row r="32" spans="1:4" x14ac:dyDescent="0.2">
      <c r="A32" s="11" t="s">
        <v>191</v>
      </c>
      <c r="B32" s="11" t="s">
        <v>192</v>
      </c>
      <c r="C32" s="11" t="s">
        <v>191</v>
      </c>
      <c r="D32" s="11" t="s">
        <v>192</v>
      </c>
    </row>
    <row r="33" spans="1:4" s="30" customFormat="1" x14ac:dyDescent="0.2">
      <c r="A33" s="30" t="s">
        <v>197</v>
      </c>
      <c r="B33" s="30" t="s">
        <v>198</v>
      </c>
      <c r="C33" s="30" t="s">
        <v>197</v>
      </c>
      <c r="D33" s="30" t="s">
        <v>198</v>
      </c>
    </row>
    <row r="34" spans="1:4" x14ac:dyDescent="0.2">
      <c r="A34" s="11" t="s">
        <v>383</v>
      </c>
      <c r="B34" s="11" t="s">
        <v>384</v>
      </c>
      <c r="C34" s="11" t="s">
        <v>383</v>
      </c>
      <c r="D34" s="11" t="s">
        <v>384</v>
      </c>
    </row>
    <row r="35" spans="1:4" s="30" customFormat="1" x14ac:dyDescent="0.2">
      <c r="A35" s="30" t="s">
        <v>207</v>
      </c>
      <c r="B35" s="30" t="s">
        <v>208</v>
      </c>
      <c r="C35" s="30" t="s">
        <v>207</v>
      </c>
      <c r="D35" s="30" t="s">
        <v>208</v>
      </c>
    </row>
    <row r="36" spans="1:4" x14ac:dyDescent="0.2">
      <c r="A36" s="11" t="s">
        <v>181</v>
      </c>
      <c r="B36" s="11" t="s">
        <v>182</v>
      </c>
      <c r="C36" s="11" t="s">
        <v>181</v>
      </c>
      <c r="D36" s="11" t="s">
        <v>182</v>
      </c>
    </row>
    <row r="37" spans="1:4" s="30" customFormat="1" x14ac:dyDescent="0.2">
      <c r="A37" s="30" t="s">
        <v>331</v>
      </c>
      <c r="B37" s="30" t="s">
        <v>332</v>
      </c>
      <c r="C37" s="30" t="s">
        <v>331</v>
      </c>
      <c r="D37" s="30" t="s">
        <v>332</v>
      </c>
    </row>
    <row r="38" spans="1:4" x14ac:dyDescent="0.2">
      <c r="A38" s="11" t="s">
        <v>411</v>
      </c>
      <c r="B38" s="11" t="s">
        <v>412</v>
      </c>
      <c r="C38" s="11" t="s">
        <v>411</v>
      </c>
      <c r="D38" s="11" t="s">
        <v>412</v>
      </c>
    </row>
    <row r="39" spans="1:4" s="30" customFormat="1" x14ac:dyDescent="0.2">
      <c r="A39" s="30" t="s">
        <v>521</v>
      </c>
      <c r="B39" s="30" t="s">
        <v>522</v>
      </c>
      <c r="C39" s="30" t="s">
        <v>745</v>
      </c>
      <c r="D39" s="30" t="s">
        <v>746</v>
      </c>
    </row>
    <row r="40" spans="1:4" s="30" customFormat="1" x14ac:dyDescent="0.2">
      <c r="C40" s="30" t="s">
        <v>747</v>
      </c>
      <c r="D40" s="30" t="s">
        <v>748</v>
      </c>
    </row>
    <row r="41" spans="1:4" s="30" customFormat="1" x14ac:dyDescent="0.2">
      <c r="C41" s="30" t="s">
        <v>749</v>
      </c>
      <c r="D41" s="30" t="s">
        <v>750</v>
      </c>
    </row>
    <row r="42" spans="1:4" s="30" customFormat="1" x14ac:dyDescent="0.2">
      <c r="C42" s="30" t="s">
        <v>751</v>
      </c>
      <c r="D42" s="30" t="s">
        <v>752</v>
      </c>
    </row>
    <row r="43" spans="1:4" s="30" customFormat="1" x14ac:dyDescent="0.2">
      <c r="C43" s="30" t="s">
        <v>753</v>
      </c>
      <c r="D43" s="30" t="s">
        <v>754</v>
      </c>
    </row>
    <row r="44" spans="1:4" s="30" customFormat="1" x14ac:dyDescent="0.2">
      <c r="C44" s="30" t="s">
        <v>755</v>
      </c>
      <c r="D44" s="30" t="s">
        <v>756</v>
      </c>
    </row>
    <row r="45" spans="1:4" x14ac:dyDescent="0.2">
      <c r="A45" s="11" t="s">
        <v>13</v>
      </c>
      <c r="B45" s="11" t="s">
        <v>14</v>
      </c>
      <c r="C45" s="11" t="s">
        <v>13</v>
      </c>
      <c r="D45" s="11" t="s">
        <v>14</v>
      </c>
    </row>
    <row r="46" spans="1:4" s="30" customFormat="1" x14ac:dyDescent="0.2">
      <c r="A46" s="30" t="s">
        <v>53</v>
      </c>
      <c r="B46" s="30" t="s">
        <v>54</v>
      </c>
      <c r="C46" s="30" t="s">
        <v>53</v>
      </c>
      <c r="D46" s="30" t="s">
        <v>54</v>
      </c>
    </row>
    <row r="47" spans="1:4" x14ac:dyDescent="0.2">
      <c r="A47" s="11" t="s">
        <v>525</v>
      </c>
      <c r="B47" s="11" t="s">
        <v>526</v>
      </c>
      <c r="C47" s="11" t="s">
        <v>757</v>
      </c>
      <c r="D47" s="11" t="s">
        <v>758</v>
      </c>
    </row>
    <row r="48" spans="1:4" x14ac:dyDescent="0.2">
      <c r="C48" s="11" t="s">
        <v>759</v>
      </c>
      <c r="D48" s="11" t="s">
        <v>760</v>
      </c>
    </row>
    <row r="49" spans="1:4" x14ac:dyDescent="0.2">
      <c r="C49" s="11" t="s">
        <v>761</v>
      </c>
      <c r="D49" s="11" t="s">
        <v>762</v>
      </c>
    </row>
    <row r="50" spans="1:4" x14ac:dyDescent="0.2">
      <c r="C50" s="11" t="s">
        <v>763</v>
      </c>
      <c r="D50" s="11" t="s">
        <v>764</v>
      </c>
    </row>
    <row r="51" spans="1:4" x14ac:dyDescent="0.2">
      <c r="C51" s="11" t="s">
        <v>765</v>
      </c>
      <c r="D51" s="11" t="s">
        <v>766</v>
      </c>
    </row>
    <row r="52" spans="1:4" x14ac:dyDescent="0.2">
      <c r="C52" s="11" t="s">
        <v>767</v>
      </c>
      <c r="D52" s="11" t="s">
        <v>768</v>
      </c>
    </row>
    <row r="53" spans="1:4" x14ac:dyDescent="0.2">
      <c r="C53" s="11" t="s">
        <v>769</v>
      </c>
      <c r="D53" s="11" t="s">
        <v>770</v>
      </c>
    </row>
    <row r="54" spans="1:4" x14ac:dyDescent="0.2">
      <c r="C54" s="11" t="s">
        <v>771</v>
      </c>
      <c r="D54" s="11" t="s">
        <v>772</v>
      </c>
    </row>
    <row r="55" spans="1:4" s="30" customFormat="1" x14ac:dyDescent="0.2">
      <c r="A55" s="30" t="s">
        <v>533</v>
      </c>
      <c r="B55" s="30" t="s">
        <v>534</v>
      </c>
      <c r="C55" s="30" t="s">
        <v>773</v>
      </c>
      <c r="D55" s="30" t="s">
        <v>774</v>
      </c>
    </row>
    <row r="56" spans="1:4" s="30" customFormat="1" x14ac:dyDescent="0.2">
      <c r="C56" s="30" t="s">
        <v>775</v>
      </c>
      <c r="D56" s="30" t="s">
        <v>776</v>
      </c>
    </row>
    <row r="57" spans="1:4" s="30" customFormat="1" x14ac:dyDescent="0.2">
      <c r="C57" s="30" t="s">
        <v>777</v>
      </c>
      <c r="D57" s="30" t="s">
        <v>778</v>
      </c>
    </row>
    <row r="58" spans="1:4" s="30" customFormat="1" x14ac:dyDescent="0.2">
      <c r="C58" s="30" t="s">
        <v>779</v>
      </c>
      <c r="D58" s="30" t="s">
        <v>780</v>
      </c>
    </row>
    <row r="59" spans="1:4" s="30" customFormat="1" x14ac:dyDescent="0.2">
      <c r="C59" s="30" t="s">
        <v>781</v>
      </c>
      <c r="D59" s="30" t="s">
        <v>782</v>
      </c>
    </row>
    <row r="60" spans="1:4" s="30" customFormat="1" x14ac:dyDescent="0.2">
      <c r="C60" s="30" t="s">
        <v>783</v>
      </c>
      <c r="D60" s="30" t="s">
        <v>784</v>
      </c>
    </row>
    <row r="61" spans="1:4" s="30" customFormat="1" x14ac:dyDescent="0.2">
      <c r="C61" s="30" t="s">
        <v>785</v>
      </c>
      <c r="D61" s="30" t="s">
        <v>786</v>
      </c>
    </row>
    <row r="62" spans="1:4" s="30" customFormat="1" x14ac:dyDescent="0.2">
      <c r="C62" s="30" t="s">
        <v>787</v>
      </c>
      <c r="D62" s="30" t="s">
        <v>788</v>
      </c>
    </row>
    <row r="63" spans="1:4" x14ac:dyDescent="0.2">
      <c r="A63" s="11" t="s">
        <v>293</v>
      </c>
      <c r="B63" s="11" t="s">
        <v>294</v>
      </c>
      <c r="C63" s="11" t="s">
        <v>293</v>
      </c>
      <c r="D63" s="11" t="s">
        <v>294</v>
      </c>
    </row>
    <row r="64" spans="1:4" s="30" customFormat="1" x14ac:dyDescent="0.2">
      <c r="A64" s="30" t="s">
        <v>535</v>
      </c>
      <c r="B64" s="30" t="s">
        <v>536</v>
      </c>
      <c r="C64" s="30" t="s">
        <v>789</v>
      </c>
      <c r="D64" s="30" t="s">
        <v>790</v>
      </c>
    </row>
    <row r="65" spans="1:4" s="30" customFormat="1" x14ac:dyDescent="0.2">
      <c r="C65" s="30" t="s">
        <v>791</v>
      </c>
      <c r="D65" s="30" t="s">
        <v>792</v>
      </c>
    </row>
    <row r="66" spans="1:4" s="30" customFormat="1" x14ac:dyDescent="0.2">
      <c r="C66" s="30" t="s">
        <v>793</v>
      </c>
      <c r="D66" s="30" t="s">
        <v>794</v>
      </c>
    </row>
    <row r="67" spans="1:4" s="30" customFormat="1" x14ac:dyDescent="0.2">
      <c r="C67" s="30" t="s">
        <v>795</v>
      </c>
      <c r="D67" s="30" t="s">
        <v>796</v>
      </c>
    </row>
    <row r="68" spans="1:4" s="30" customFormat="1" x14ac:dyDescent="0.2">
      <c r="C68" s="30" t="s">
        <v>797</v>
      </c>
      <c r="D68" s="30" t="s">
        <v>798</v>
      </c>
    </row>
    <row r="69" spans="1:4" s="30" customFormat="1" x14ac:dyDescent="0.2">
      <c r="C69" s="30" t="s">
        <v>799</v>
      </c>
      <c r="D69" s="30" t="s">
        <v>800</v>
      </c>
    </row>
    <row r="70" spans="1:4" x14ac:dyDescent="0.2">
      <c r="A70" s="11" t="s">
        <v>335</v>
      </c>
      <c r="B70" s="11" t="s">
        <v>336</v>
      </c>
      <c r="C70" s="11" t="s">
        <v>335</v>
      </c>
      <c r="D70" s="11" t="s">
        <v>336</v>
      </c>
    </row>
    <row r="71" spans="1:4" s="30" customFormat="1" x14ac:dyDescent="0.2">
      <c r="A71" s="30" t="s">
        <v>415</v>
      </c>
      <c r="B71" s="30" t="s">
        <v>416</v>
      </c>
      <c r="C71" s="30" t="s">
        <v>415</v>
      </c>
      <c r="D71" s="30" t="s">
        <v>416</v>
      </c>
    </row>
    <row r="72" spans="1:4" x14ac:dyDescent="0.2">
      <c r="A72" s="11" t="s">
        <v>37</v>
      </c>
      <c r="B72" s="11" t="s">
        <v>38</v>
      </c>
      <c r="C72" s="11" t="s">
        <v>37</v>
      </c>
      <c r="D72" s="11" t="s">
        <v>38</v>
      </c>
    </row>
    <row r="73" spans="1:4" s="30" customFormat="1" x14ac:dyDescent="0.2">
      <c r="A73" s="30" t="s">
        <v>537</v>
      </c>
      <c r="B73" s="30" t="s">
        <v>538</v>
      </c>
      <c r="C73" s="30" t="s">
        <v>801</v>
      </c>
      <c r="D73" s="30" t="s">
        <v>802</v>
      </c>
    </row>
    <row r="74" spans="1:4" s="30" customFormat="1" x14ac:dyDescent="0.2">
      <c r="C74" s="30" t="s">
        <v>803</v>
      </c>
      <c r="D74" s="30" t="s">
        <v>804</v>
      </c>
    </row>
    <row r="75" spans="1:4" s="30" customFormat="1" x14ac:dyDescent="0.2">
      <c r="C75" s="30" t="s">
        <v>805</v>
      </c>
      <c r="D75" s="30" t="s">
        <v>806</v>
      </c>
    </row>
    <row r="76" spans="1:4" s="30" customFormat="1" x14ac:dyDescent="0.2">
      <c r="C76" s="30" t="s">
        <v>807</v>
      </c>
      <c r="D76" s="30" t="s">
        <v>808</v>
      </c>
    </row>
    <row r="77" spans="1:4" s="30" customFormat="1" x14ac:dyDescent="0.2">
      <c r="C77" s="30" t="s">
        <v>809</v>
      </c>
      <c r="D77" s="30" t="s">
        <v>810</v>
      </c>
    </row>
    <row r="78" spans="1:4" x14ac:dyDescent="0.2">
      <c r="A78" s="11" t="s">
        <v>419</v>
      </c>
      <c r="B78" s="11" t="s">
        <v>420</v>
      </c>
      <c r="C78" s="11" t="s">
        <v>419</v>
      </c>
      <c r="D78" s="11" t="s">
        <v>420</v>
      </c>
    </row>
    <row r="79" spans="1:4" s="30" customFormat="1" x14ac:dyDescent="0.2">
      <c r="A79" s="30" t="s">
        <v>545</v>
      </c>
      <c r="B79" s="30" t="s">
        <v>546</v>
      </c>
      <c r="C79" s="30" t="s">
        <v>811</v>
      </c>
      <c r="D79" s="30" t="s">
        <v>812</v>
      </c>
    </row>
    <row r="80" spans="1:4" s="30" customFormat="1" x14ac:dyDescent="0.2">
      <c r="C80" s="30" t="s">
        <v>813</v>
      </c>
      <c r="D80" s="30" t="s">
        <v>814</v>
      </c>
    </row>
    <row r="81" spans="1:4" s="30" customFormat="1" x14ac:dyDescent="0.2">
      <c r="C81" s="30" t="s">
        <v>815</v>
      </c>
      <c r="D81" s="30" t="s">
        <v>816</v>
      </c>
    </row>
    <row r="82" spans="1:4" s="30" customFormat="1" x14ac:dyDescent="0.2">
      <c r="C82" s="30" t="s">
        <v>817</v>
      </c>
      <c r="D82" s="30" t="s">
        <v>818</v>
      </c>
    </row>
    <row r="83" spans="1:4" s="30" customFormat="1" x14ac:dyDescent="0.2">
      <c r="C83" s="30" t="s">
        <v>819</v>
      </c>
      <c r="D83" s="30" t="s">
        <v>820</v>
      </c>
    </row>
    <row r="84" spans="1:4" s="30" customFormat="1" x14ac:dyDescent="0.2">
      <c r="C84" s="30" t="s">
        <v>821</v>
      </c>
      <c r="D84" s="30" t="s">
        <v>822</v>
      </c>
    </row>
    <row r="85" spans="1:4" s="30" customFormat="1" x14ac:dyDescent="0.2">
      <c r="C85" s="30" t="s">
        <v>823</v>
      </c>
      <c r="D85" s="30" t="s">
        <v>824</v>
      </c>
    </row>
    <row r="86" spans="1:4" s="30" customFormat="1" x14ac:dyDescent="0.2">
      <c r="C86" s="30" t="s">
        <v>825</v>
      </c>
      <c r="D86" s="30" t="s">
        <v>826</v>
      </c>
    </row>
    <row r="87" spans="1:4" s="30" customFormat="1" x14ac:dyDescent="0.2">
      <c r="C87" s="30" t="s">
        <v>827</v>
      </c>
      <c r="D87" s="30" t="s">
        <v>828</v>
      </c>
    </row>
    <row r="88" spans="1:4" s="30" customFormat="1" x14ac:dyDescent="0.2">
      <c r="C88" s="30" t="s">
        <v>829</v>
      </c>
      <c r="D88" s="30" t="s">
        <v>830</v>
      </c>
    </row>
    <row r="89" spans="1:4" s="30" customFormat="1" x14ac:dyDescent="0.2">
      <c r="C89" s="30" t="s">
        <v>831</v>
      </c>
      <c r="D89" s="30" t="s">
        <v>832</v>
      </c>
    </row>
    <row r="90" spans="1:4" s="30" customFormat="1" x14ac:dyDescent="0.2">
      <c r="C90" s="30" t="s">
        <v>833</v>
      </c>
      <c r="D90" s="30" t="s">
        <v>834</v>
      </c>
    </row>
    <row r="91" spans="1:4" x14ac:dyDescent="0.2">
      <c r="A91" s="11" t="s">
        <v>305</v>
      </c>
      <c r="B91" s="11" t="s">
        <v>306</v>
      </c>
      <c r="C91" s="11" t="s">
        <v>1129</v>
      </c>
      <c r="D91" s="11" t="s">
        <v>306</v>
      </c>
    </row>
    <row r="92" spans="1:4" s="30" customFormat="1" x14ac:dyDescent="0.2">
      <c r="A92" s="30" t="s">
        <v>557</v>
      </c>
      <c r="B92" s="30" t="s">
        <v>558</v>
      </c>
      <c r="C92" s="30" t="s">
        <v>835</v>
      </c>
      <c r="D92" s="30" t="s">
        <v>836</v>
      </c>
    </row>
    <row r="93" spans="1:4" s="30" customFormat="1" x14ac:dyDescent="0.2">
      <c r="C93" s="30" t="s">
        <v>837</v>
      </c>
      <c r="D93" s="30" t="s">
        <v>838</v>
      </c>
    </row>
    <row r="94" spans="1:4" s="30" customFormat="1" x14ac:dyDescent="0.2">
      <c r="C94" s="30" t="s">
        <v>839</v>
      </c>
      <c r="D94" s="30" t="s">
        <v>840</v>
      </c>
    </row>
    <row r="95" spans="1:4" s="30" customFormat="1" x14ac:dyDescent="0.2">
      <c r="C95" s="30" t="s">
        <v>841</v>
      </c>
      <c r="D95" s="30" t="s">
        <v>842</v>
      </c>
    </row>
    <row r="96" spans="1:4" s="30" customFormat="1" x14ac:dyDescent="0.2">
      <c r="C96" s="30" t="s">
        <v>843</v>
      </c>
      <c r="D96" s="30" t="s">
        <v>844</v>
      </c>
    </row>
    <row r="97" spans="1:4" s="30" customFormat="1" x14ac:dyDescent="0.2">
      <c r="C97" s="30" t="s">
        <v>845</v>
      </c>
      <c r="D97" s="30" t="s">
        <v>846</v>
      </c>
    </row>
    <row r="98" spans="1:4" x14ac:dyDescent="0.2">
      <c r="A98" s="11" t="s">
        <v>423</v>
      </c>
      <c r="B98" s="11" t="s">
        <v>424</v>
      </c>
      <c r="C98" s="11" t="s">
        <v>423</v>
      </c>
      <c r="D98" s="11" t="s">
        <v>424</v>
      </c>
    </row>
    <row r="99" spans="1:4" s="30" customFormat="1" x14ac:dyDescent="0.2">
      <c r="A99" s="30" t="s">
        <v>427</v>
      </c>
      <c r="B99" s="30" t="s">
        <v>428</v>
      </c>
      <c r="C99" s="30" t="s">
        <v>427</v>
      </c>
      <c r="D99" s="30" t="s">
        <v>428</v>
      </c>
    </row>
    <row r="100" spans="1:4" x14ac:dyDescent="0.2">
      <c r="A100" s="11" t="s">
        <v>17</v>
      </c>
      <c r="B100" s="11" t="s">
        <v>18</v>
      </c>
      <c r="C100" s="11" t="s">
        <v>17</v>
      </c>
      <c r="D100" s="11" t="s">
        <v>18</v>
      </c>
    </row>
    <row r="101" spans="1:4" s="30" customFormat="1" x14ac:dyDescent="0.2">
      <c r="A101" s="30" t="s">
        <v>429</v>
      </c>
      <c r="B101" s="30" t="s">
        <v>430</v>
      </c>
      <c r="C101" s="30" t="s">
        <v>429</v>
      </c>
      <c r="D101" s="30" t="s">
        <v>430</v>
      </c>
    </row>
    <row r="102" spans="1:4" x14ac:dyDescent="0.2">
      <c r="A102" s="11" t="s">
        <v>561</v>
      </c>
      <c r="B102" s="11" t="s">
        <v>562</v>
      </c>
      <c r="C102" s="11" t="s">
        <v>847</v>
      </c>
      <c r="D102" s="11" t="s">
        <v>848</v>
      </c>
    </row>
    <row r="103" spans="1:4" x14ac:dyDescent="0.2">
      <c r="C103" s="11" t="s">
        <v>849</v>
      </c>
      <c r="D103" s="11" t="s">
        <v>850</v>
      </c>
    </row>
    <row r="104" spans="1:4" x14ac:dyDescent="0.2">
      <c r="C104" s="11" t="s">
        <v>851</v>
      </c>
      <c r="D104" s="11" t="s">
        <v>852</v>
      </c>
    </row>
    <row r="105" spans="1:4" x14ac:dyDescent="0.2">
      <c r="C105" s="11" t="s">
        <v>853</v>
      </c>
      <c r="D105" s="11" t="s">
        <v>854</v>
      </c>
    </row>
    <row r="106" spans="1:4" x14ac:dyDescent="0.2">
      <c r="C106" s="11" t="s">
        <v>855</v>
      </c>
      <c r="D106" s="11" t="s">
        <v>856</v>
      </c>
    </row>
    <row r="107" spans="1:4" x14ac:dyDescent="0.2">
      <c r="C107" s="11" t="s">
        <v>857</v>
      </c>
      <c r="D107" s="11" t="s">
        <v>858</v>
      </c>
    </row>
    <row r="108" spans="1:4" x14ac:dyDescent="0.2">
      <c r="C108" s="11" t="s">
        <v>859</v>
      </c>
      <c r="D108" s="11" t="s">
        <v>860</v>
      </c>
    </row>
    <row r="109" spans="1:4" x14ac:dyDescent="0.2">
      <c r="C109" s="11" t="s">
        <v>861</v>
      </c>
      <c r="D109" s="11" t="s">
        <v>862</v>
      </c>
    </row>
    <row r="110" spans="1:4" x14ac:dyDescent="0.2">
      <c r="C110" s="11" t="s">
        <v>863</v>
      </c>
      <c r="D110" s="11" t="s">
        <v>864</v>
      </c>
    </row>
    <row r="111" spans="1:4" x14ac:dyDescent="0.2">
      <c r="C111" s="11" t="s">
        <v>865</v>
      </c>
      <c r="D111" s="11" t="s">
        <v>866</v>
      </c>
    </row>
    <row r="112" spans="1:4" x14ac:dyDescent="0.2">
      <c r="C112" s="11" t="s">
        <v>867</v>
      </c>
      <c r="D112" s="11" t="s">
        <v>868</v>
      </c>
    </row>
    <row r="113" spans="1:4" s="30" customFormat="1" x14ac:dyDescent="0.2">
      <c r="A113" s="30" t="s">
        <v>433</v>
      </c>
      <c r="B113" s="30" t="s">
        <v>434</v>
      </c>
      <c r="C113" s="30" t="s">
        <v>433</v>
      </c>
      <c r="D113" s="30" t="s">
        <v>434</v>
      </c>
    </row>
    <row r="114" spans="1:4" x14ac:dyDescent="0.2">
      <c r="A114" s="11" t="s">
        <v>437</v>
      </c>
      <c r="B114" s="11" t="s">
        <v>438</v>
      </c>
      <c r="C114" s="11" t="s">
        <v>437</v>
      </c>
      <c r="D114" s="11" t="s">
        <v>438</v>
      </c>
    </row>
    <row r="115" spans="1:4" s="30" customFormat="1" x14ac:dyDescent="0.2">
      <c r="A115" s="30" t="s">
        <v>1</v>
      </c>
      <c r="B115" s="30" t="s">
        <v>2</v>
      </c>
      <c r="C115" s="30" t="s">
        <v>1</v>
      </c>
      <c r="D115" s="30" t="s">
        <v>2</v>
      </c>
    </row>
    <row r="116" spans="1:4" x14ac:dyDescent="0.2">
      <c r="A116" s="11" t="s">
        <v>441</v>
      </c>
      <c r="B116" s="11" t="s">
        <v>442</v>
      </c>
      <c r="C116" s="11" t="s">
        <v>441</v>
      </c>
      <c r="D116" s="11" t="s">
        <v>442</v>
      </c>
    </row>
    <row r="117" spans="1:4" s="30" customFormat="1" x14ac:dyDescent="0.2">
      <c r="A117" s="30" t="s">
        <v>69</v>
      </c>
      <c r="B117" s="30" t="s">
        <v>70</v>
      </c>
      <c r="C117" s="30" t="s">
        <v>69</v>
      </c>
      <c r="D117" s="30" t="s">
        <v>70</v>
      </c>
    </row>
    <row r="118" spans="1:4" x14ac:dyDescent="0.2">
      <c r="A118" s="11" t="s">
        <v>573</v>
      </c>
      <c r="B118" s="11" t="s">
        <v>574</v>
      </c>
      <c r="C118" s="11" t="s">
        <v>869</v>
      </c>
      <c r="D118" s="11" t="s">
        <v>870</v>
      </c>
    </row>
    <row r="119" spans="1:4" x14ac:dyDescent="0.2">
      <c r="C119" s="11" t="s">
        <v>871</v>
      </c>
      <c r="D119" s="11" t="s">
        <v>872</v>
      </c>
    </row>
    <row r="120" spans="1:4" x14ac:dyDescent="0.2">
      <c r="C120" s="11" t="s">
        <v>1125</v>
      </c>
      <c r="D120" s="11" t="s">
        <v>873</v>
      </c>
    </row>
    <row r="121" spans="1:4" x14ac:dyDescent="0.2">
      <c r="C121" s="11" t="s">
        <v>874</v>
      </c>
      <c r="D121" s="11" t="s">
        <v>875</v>
      </c>
    </row>
    <row r="122" spans="1:4" x14ac:dyDescent="0.2">
      <c r="C122" s="11" t="s">
        <v>876</v>
      </c>
      <c r="D122" s="11" t="s">
        <v>877</v>
      </c>
    </row>
    <row r="123" spans="1:4" x14ac:dyDescent="0.2">
      <c r="C123" s="11" t="s">
        <v>1126</v>
      </c>
      <c r="D123" s="11" t="s">
        <v>878</v>
      </c>
    </row>
    <row r="124" spans="1:4" x14ac:dyDescent="0.2">
      <c r="C124" s="11" t="s">
        <v>1127</v>
      </c>
      <c r="D124" s="11" t="s">
        <v>879</v>
      </c>
    </row>
    <row r="125" spans="1:4" x14ac:dyDescent="0.2">
      <c r="C125" s="11" t="s">
        <v>880</v>
      </c>
      <c r="D125" s="11" t="s">
        <v>881</v>
      </c>
    </row>
    <row r="126" spans="1:4" x14ac:dyDescent="0.2">
      <c r="C126" s="11" t="s">
        <v>882</v>
      </c>
      <c r="D126" s="11" t="s">
        <v>883</v>
      </c>
    </row>
    <row r="127" spans="1:4" x14ac:dyDescent="0.2">
      <c r="C127" s="11" t="s">
        <v>1128</v>
      </c>
      <c r="D127" s="11" t="s">
        <v>884</v>
      </c>
    </row>
    <row r="128" spans="1:4" s="30" customFormat="1" x14ac:dyDescent="0.2">
      <c r="A128" s="30" t="s">
        <v>445</v>
      </c>
      <c r="B128" s="30" t="s">
        <v>446</v>
      </c>
      <c r="C128" s="30" t="s">
        <v>445</v>
      </c>
      <c r="D128" s="30" t="s">
        <v>446</v>
      </c>
    </row>
    <row r="129" spans="1:4" x14ac:dyDescent="0.2">
      <c r="A129" s="11" t="s">
        <v>449</v>
      </c>
      <c r="B129" s="11" t="s">
        <v>450</v>
      </c>
      <c r="C129" s="11" t="s">
        <v>449</v>
      </c>
      <c r="D129" s="11" t="s">
        <v>450</v>
      </c>
    </row>
    <row r="130" spans="1:4" s="30" customFormat="1" x14ac:dyDescent="0.2">
      <c r="A130" s="30" t="s">
        <v>177</v>
      </c>
      <c r="B130" s="30" t="s">
        <v>178</v>
      </c>
      <c r="C130" s="30" t="s">
        <v>177</v>
      </c>
      <c r="D130" s="30" t="s">
        <v>178</v>
      </c>
    </row>
    <row r="131" spans="1:4" x14ac:dyDescent="0.2">
      <c r="A131" s="11" t="s">
        <v>211</v>
      </c>
      <c r="B131" s="11" t="s">
        <v>212</v>
      </c>
      <c r="C131" s="11" t="s">
        <v>211</v>
      </c>
      <c r="D131" s="11" t="s">
        <v>212</v>
      </c>
    </row>
    <row r="132" spans="1:4" s="30" customFormat="1" x14ac:dyDescent="0.2">
      <c r="A132" s="30" t="s">
        <v>453</v>
      </c>
      <c r="B132" s="30" t="s">
        <v>454</v>
      </c>
      <c r="C132" s="30" t="s">
        <v>453</v>
      </c>
      <c r="D132" s="30" t="s">
        <v>454</v>
      </c>
    </row>
    <row r="133" spans="1:4" x14ac:dyDescent="0.2">
      <c r="A133" s="11" t="s">
        <v>457</v>
      </c>
      <c r="B133" s="11" t="s">
        <v>458</v>
      </c>
      <c r="C133" s="11" t="s">
        <v>457</v>
      </c>
      <c r="D133" s="11" t="s">
        <v>458</v>
      </c>
    </row>
    <row r="134" spans="1:4" s="30" customFormat="1" x14ac:dyDescent="0.2">
      <c r="A134" s="30" t="s">
        <v>579</v>
      </c>
      <c r="B134" s="30" t="s">
        <v>580</v>
      </c>
      <c r="C134" s="30" t="s">
        <v>885</v>
      </c>
      <c r="D134" s="30" t="s">
        <v>886</v>
      </c>
    </row>
    <row r="135" spans="1:4" s="30" customFormat="1" x14ac:dyDescent="0.2">
      <c r="C135" s="30" t="s">
        <v>887</v>
      </c>
      <c r="D135" s="30" t="s">
        <v>888</v>
      </c>
    </row>
    <row r="136" spans="1:4" s="30" customFormat="1" x14ac:dyDescent="0.2">
      <c r="C136" s="30" t="s">
        <v>889</v>
      </c>
      <c r="D136" s="30" t="s">
        <v>890</v>
      </c>
    </row>
    <row r="137" spans="1:4" s="30" customFormat="1" x14ac:dyDescent="0.2">
      <c r="C137" s="30" t="s">
        <v>891</v>
      </c>
      <c r="D137" s="30" t="s">
        <v>892</v>
      </c>
    </row>
    <row r="138" spans="1:4" s="30" customFormat="1" x14ac:dyDescent="0.2">
      <c r="C138" s="30" t="s">
        <v>893</v>
      </c>
      <c r="D138" s="30" t="s">
        <v>894</v>
      </c>
    </row>
    <row r="139" spans="1:4" s="30" customFormat="1" x14ac:dyDescent="0.2">
      <c r="C139" s="30" t="s">
        <v>895</v>
      </c>
      <c r="D139" s="30" t="s">
        <v>896</v>
      </c>
    </row>
    <row r="140" spans="1:4" s="30" customFormat="1" x14ac:dyDescent="0.2">
      <c r="C140" s="30" t="s">
        <v>897</v>
      </c>
      <c r="D140" s="30" t="s">
        <v>898</v>
      </c>
    </row>
    <row r="141" spans="1:4" s="30" customFormat="1" x14ac:dyDescent="0.2">
      <c r="C141" s="30" t="s">
        <v>899</v>
      </c>
      <c r="D141" s="30" t="s">
        <v>900</v>
      </c>
    </row>
    <row r="142" spans="1:4" s="30" customFormat="1" x14ac:dyDescent="0.2">
      <c r="C142" s="30" t="s">
        <v>901</v>
      </c>
      <c r="D142" s="30" t="s">
        <v>902</v>
      </c>
    </row>
    <row r="143" spans="1:4" s="30" customFormat="1" x14ac:dyDescent="0.2">
      <c r="C143" s="30" t="s">
        <v>903</v>
      </c>
      <c r="D143" s="30" t="s">
        <v>904</v>
      </c>
    </row>
    <row r="144" spans="1:4" s="30" customFormat="1" x14ac:dyDescent="0.2">
      <c r="C144" s="30" t="s">
        <v>905</v>
      </c>
      <c r="D144" s="30" t="s">
        <v>906</v>
      </c>
    </row>
    <row r="145" spans="1:4" s="30" customFormat="1" x14ac:dyDescent="0.2">
      <c r="C145" s="30" t="s">
        <v>907</v>
      </c>
      <c r="D145" s="30" t="s">
        <v>908</v>
      </c>
    </row>
    <row r="146" spans="1:4" x14ac:dyDescent="0.2">
      <c r="A146" s="11" t="s">
        <v>33</v>
      </c>
      <c r="B146" s="11" t="s">
        <v>34</v>
      </c>
      <c r="C146" s="11" t="s">
        <v>33</v>
      </c>
      <c r="D146" s="11" t="s">
        <v>34</v>
      </c>
    </row>
    <row r="147" spans="1:4" s="30" customFormat="1" x14ac:dyDescent="0.2">
      <c r="A147" s="30" t="s">
        <v>461</v>
      </c>
      <c r="B147" s="30" t="s">
        <v>462</v>
      </c>
      <c r="C147" s="30" t="s">
        <v>461</v>
      </c>
      <c r="D147" s="30" t="s">
        <v>462</v>
      </c>
    </row>
    <row r="148" spans="1:4" x14ac:dyDescent="0.2">
      <c r="A148" s="11" t="s">
        <v>365</v>
      </c>
      <c r="B148" s="11" t="s">
        <v>366</v>
      </c>
      <c r="C148" s="11" t="s">
        <v>365</v>
      </c>
      <c r="D148" s="11" t="s">
        <v>366</v>
      </c>
    </row>
    <row r="149" spans="1:4" s="30" customFormat="1" x14ac:dyDescent="0.2">
      <c r="A149" s="30" t="s">
        <v>267</v>
      </c>
      <c r="B149" s="30" t="s">
        <v>268</v>
      </c>
      <c r="C149" s="30" t="s">
        <v>267</v>
      </c>
      <c r="D149" s="30" t="s">
        <v>268</v>
      </c>
    </row>
    <row r="150" spans="1:4" x14ac:dyDescent="0.2">
      <c r="A150" s="11" t="s">
        <v>465</v>
      </c>
      <c r="B150" s="11" t="s">
        <v>466</v>
      </c>
      <c r="C150" s="11" t="s">
        <v>465</v>
      </c>
      <c r="D150" s="11" t="s">
        <v>466</v>
      </c>
    </row>
    <row r="151" spans="1:4" s="30" customFormat="1" x14ac:dyDescent="0.2">
      <c r="A151" s="30" t="s">
        <v>594</v>
      </c>
      <c r="B151" s="30" t="s">
        <v>595</v>
      </c>
      <c r="C151" s="30" t="s">
        <v>909</v>
      </c>
      <c r="D151" s="30" t="s">
        <v>910</v>
      </c>
    </row>
    <row r="152" spans="1:4" s="30" customFormat="1" x14ac:dyDescent="0.2">
      <c r="C152" s="30" t="s">
        <v>911</v>
      </c>
      <c r="D152" s="30" t="s">
        <v>912</v>
      </c>
    </row>
    <row r="153" spans="1:4" s="30" customFormat="1" x14ac:dyDescent="0.2">
      <c r="C153" s="30" t="s">
        <v>913</v>
      </c>
      <c r="D153" s="30" t="s">
        <v>914</v>
      </c>
    </row>
    <row r="154" spans="1:4" s="30" customFormat="1" x14ac:dyDescent="0.2">
      <c r="C154" s="30" t="s">
        <v>915</v>
      </c>
      <c r="D154" s="30" t="s">
        <v>916</v>
      </c>
    </row>
    <row r="155" spans="1:4" s="30" customFormat="1" x14ac:dyDescent="0.2">
      <c r="C155" s="30" t="s">
        <v>917</v>
      </c>
      <c r="D155" s="30" t="s">
        <v>918</v>
      </c>
    </row>
    <row r="156" spans="1:4" s="30" customFormat="1" x14ac:dyDescent="0.2">
      <c r="C156" s="30" t="s">
        <v>919</v>
      </c>
      <c r="D156" s="30" t="s">
        <v>920</v>
      </c>
    </row>
    <row r="157" spans="1:4" s="30" customFormat="1" x14ac:dyDescent="0.2">
      <c r="C157" s="30" t="s">
        <v>921</v>
      </c>
      <c r="D157" s="30" t="s">
        <v>922</v>
      </c>
    </row>
    <row r="158" spans="1:4" s="30" customFormat="1" x14ac:dyDescent="0.2">
      <c r="C158" s="30" t="s">
        <v>923</v>
      </c>
      <c r="D158" s="30" t="s">
        <v>924</v>
      </c>
    </row>
    <row r="159" spans="1:4" s="30" customFormat="1" x14ac:dyDescent="0.2">
      <c r="C159" s="30" t="s">
        <v>925</v>
      </c>
      <c r="D159" s="30" t="s">
        <v>926</v>
      </c>
    </row>
    <row r="160" spans="1:4" s="30" customFormat="1" x14ac:dyDescent="0.2">
      <c r="C160" s="30" t="s">
        <v>927</v>
      </c>
      <c r="D160" s="30" t="s">
        <v>928</v>
      </c>
    </row>
    <row r="161" spans="1:4" s="30" customFormat="1" x14ac:dyDescent="0.2">
      <c r="C161" s="30" t="s">
        <v>929</v>
      </c>
      <c r="D161" s="30" t="s">
        <v>930</v>
      </c>
    </row>
    <row r="162" spans="1:4" s="30" customFormat="1" x14ac:dyDescent="0.2">
      <c r="C162" s="30" t="s">
        <v>931</v>
      </c>
      <c r="D162" s="30" t="s">
        <v>932</v>
      </c>
    </row>
    <row r="163" spans="1:4" x14ac:dyDescent="0.2">
      <c r="A163" s="11" t="s">
        <v>371</v>
      </c>
      <c r="B163" s="11" t="s">
        <v>372</v>
      </c>
      <c r="C163" s="11" t="s">
        <v>371</v>
      </c>
      <c r="D163" s="11" t="s">
        <v>372</v>
      </c>
    </row>
    <row r="164" spans="1:4" s="30" customFormat="1" x14ac:dyDescent="0.2">
      <c r="A164" s="30" t="s">
        <v>57</v>
      </c>
      <c r="B164" s="30" t="s">
        <v>58</v>
      </c>
      <c r="C164" s="30" t="s">
        <v>57</v>
      </c>
      <c r="D164" s="30" t="s">
        <v>58</v>
      </c>
    </row>
    <row r="165" spans="1:4" x14ac:dyDescent="0.2">
      <c r="A165" s="11" t="s">
        <v>608</v>
      </c>
      <c r="B165" s="11" t="s">
        <v>609</v>
      </c>
      <c r="C165" s="11" t="s">
        <v>933</v>
      </c>
      <c r="D165" s="11" t="s">
        <v>934</v>
      </c>
    </row>
    <row r="166" spans="1:4" x14ac:dyDescent="0.2">
      <c r="C166" s="11" t="s">
        <v>935</v>
      </c>
      <c r="D166" s="11" t="s">
        <v>936</v>
      </c>
    </row>
    <row r="167" spans="1:4" x14ac:dyDescent="0.2">
      <c r="C167" s="11" t="s">
        <v>937</v>
      </c>
      <c r="D167" s="11" t="s">
        <v>938</v>
      </c>
    </row>
    <row r="168" spans="1:4" x14ac:dyDescent="0.2">
      <c r="C168" s="11" t="s">
        <v>939</v>
      </c>
      <c r="D168" s="11" t="s">
        <v>940</v>
      </c>
    </row>
    <row r="169" spans="1:4" x14ac:dyDescent="0.2">
      <c r="C169" s="11" t="s">
        <v>941</v>
      </c>
      <c r="D169" s="11" t="s">
        <v>942</v>
      </c>
    </row>
    <row r="170" spans="1:4" x14ac:dyDescent="0.2">
      <c r="C170" s="11" t="s">
        <v>943</v>
      </c>
      <c r="D170" s="11" t="s">
        <v>944</v>
      </c>
    </row>
    <row r="171" spans="1:4" x14ac:dyDescent="0.2">
      <c r="C171" s="11" t="s">
        <v>945</v>
      </c>
      <c r="D171" s="11" t="s">
        <v>946</v>
      </c>
    </row>
    <row r="172" spans="1:4" s="30" customFormat="1" x14ac:dyDescent="0.2">
      <c r="A172" s="30" t="s">
        <v>469</v>
      </c>
      <c r="B172" s="30" t="s">
        <v>470</v>
      </c>
      <c r="C172" s="30" t="s">
        <v>469</v>
      </c>
      <c r="D172" s="30" t="s">
        <v>470</v>
      </c>
    </row>
    <row r="173" spans="1:4" x14ac:dyDescent="0.2">
      <c r="A173" s="11" t="s">
        <v>612</v>
      </c>
      <c r="B173" s="11" t="s">
        <v>613</v>
      </c>
      <c r="C173" s="11" t="s">
        <v>947</v>
      </c>
      <c r="D173" s="11" t="s">
        <v>948</v>
      </c>
    </row>
    <row r="174" spans="1:4" x14ac:dyDescent="0.2">
      <c r="C174" s="11" t="s">
        <v>949</v>
      </c>
      <c r="D174" s="11" t="s">
        <v>950</v>
      </c>
    </row>
    <row r="175" spans="1:4" x14ac:dyDescent="0.2">
      <c r="C175" s="11" t="s">
        <v>951</v>
      </c>
      <c r="D175" s="11" t="s">
        <v>952</v>
      </c>
    </row>
    <row r="176" spans="1:4" x14ac:dyDescent="0.2">
      <c r="C176" s="11" t="s">
        <v>953</v>
      </c>
      <c r="D176" s="11" t="s">
        <v>954</v>
      </c>
    </row>
    <row r="177" spans="1:4" x14ac:dyDescent="0.2">
      <c r="C177" s="11" t="s">
        <v>955</v>
      </c>
      <c r="D177" s="11" t="s">
        <v>956</v>
      </c>
    </row>
    <row r="178" spans="1:4" x14ac:dyDescent="0.2">
      <c r="C178" s="11" t="s">
        <v>957</v>
      </c>
      <c r="D178" s="11" t="s">
        <v>958</v>
      </c>
    </row>
    <row r="179" spans="1:4" x14ac:dyDescent="0.2">
      <c r="C179" s="11" t="s">
        <v>959</v>
      </c>
      <c r="D179" s="11" t="s">
        <v>960</v>
      </c>
    </row>
    <row r="180" spans="1:4" s="30" customFormat="1" x14ac:dyDescent="0.2">
      <c r="A180" s="30" t="s">
        <v>271</v>
      </c>
      <c r="B180" s="30" t="s">
        <v>272</v>
      </c>
      <c r="C180" s="30" t="s">
        <v>271</v>
      </c>
      <c r="D180" s="30" t="s">
        <v>272</v>
      </c>
    </row>
    <row r="181" spans="1:4" x14ac:dyDescent="0.2">
      <c r="A181" s="11" t="s">
        <v>119</v>
      </c>
      <c r="B181" s="11" t="s">
        <v>120</v>
      </c>
      <c r="C181" s="11" t="s">
        <v>119</v>
      </c>
      <c r="D181" s="11" t="s">
        <v>120</v>
      </c>
    </row>
    <row r="182" spans="1:4" s="30" customFormat="1" x14ac:dyDescent="0.2">
      <c r="A182" s="30" t="s">
        <v>231</v>
      </c>
      <c r="B182" s="30" t="s">
        <v>232</v>
      </c>
      <c r="C182" s="30" t="s">
        <v>231</v>
      </c>
      <c r="D182" s="30" t="s">
        <v>232</v>
      </c>
    </row>
    <row r="183" spans="1:4" x14ac:dyDescent="0.2">
      <c r="A183" s="11" t="s">
        <v>131</v>
      </c>
      <c r="B183" s="11" t="s">
        <v>132</v>
      </c>
      <c r="C183" s="11" t="s">
        <v>131</v>
      </c>
      <c r="D183" s="11" t="s">
        <v>132</v>
      </c>
    </row>
    <row r="184" spans="1:4" s="30" customFormat="1" x14ac:dyDescent="0.2">
      <c r="A184" s="30" t="s">
        <v>473</v>
      </c>
      <c r="B184" s="30" t="s">
        <v>474</v>
      </c>
      <c r="C184" s="30" t="s">
        <v>473</v>
      </c>
      <c r="D184" s="30" t="s">
        <v>474</v>
      </c>
    </row>
    <row r="185" spans="1:4" x14ac:dyDescent="0.2">
      <c r="A185" s="11" t="s">
        <v>5</v>
      </c>
      <c r="B185" s="11" t="s">
        <v>6</v>
      </c>
      <c r="C185" s="11" t="s">
        <v>5</v>
      </c>
      <c r="D185" s="11" t="s">
        <v>6</v>
      </c>
    </row>
    <row r="186" spans="1:4" s="30" customFormat="1" x14ac:dyDescent="0.2">
      <c r="A186" s="30" t="s">
        <v>161</v>
      </c>
      <c r="B186" s="30" t="s">
        <v>162</v>
      </c>
      <c r="C186" s="30" t="s">
        <v>161</v>
      </c>
      <c r="D186" s="30" t="s">
        <v>162</v>
      </c>
    </row>
    <row r="187" spans="1:4" x14ac:dyDescent="0.2">
      <c r="A187" s="11" t="s">
        <v>309</v>
      </c>
      <c r="B187" s="11" t="s">
        <v>310</v>
      </c>
      <c r="C187" s="11" t="s">
        <v>309</v>
      </c>
      <c r="D187" s="11" t="s">
        <v>310</v>
      </c>
    </row>
    <row r="188" spans="1:4" s="30" customFormat="1" x14ac:dyDescent="0.2">
      <c r="A188" s="30" t="s">
        <v>477</v>
      </c>
      <c r="B188" s="30" t="s">
        <v>478</v>
      </c>
      <c r="C188" s="30" t="s">
        <v>477</v>
      </c>
      <c r="D188" s="30" t="s">
        <v>478</v>
      </c>
    </row>
    <row r="189" spans="1:4" x14ac:dyDescent="0.2">
      <c r="A189" s="11" t="s">
        <v>622</v>
      </c>
      <c r="B189" s="11" t="s">
        <v>623</v>
      </c>
      <c r="C189" s="11" t="s">
        <v>961</v>
      </c>
      <c r="D189" s="11" t="s">
        <v>962</v>
      </c>
    </row>
    <row r="190" spans="1:4" x14ac:dyDescent="0.2">
      <c r="C190" s="11" t="s">
        <v>963</v>
      </c>
      <c r="D190" s="11" t="s">
        <v>964</v>
      </c>
    </row>
    <row r="191" spans="1:4" x14ac:dyDescent="0.2">
      <c r="C191" s="11" t="s">
        <v>965</v>
      </c>
      <c r="D191" s="11" t="s">
        <v>966</v>
      </c>
    </row>
    <row r="192" spans="1:4" x14ac:dyDescent="0.2">
      <c r="C192" s="11" t="s">
        <v>967</v>
      </c>
      <c r="D192" s="11" t="s">
        <v>968</v>
      </c>
    </row>
    <row r="193" spans="1:4" x14ac:dyDescent="0.2">
      <c r="C193" s="11" t="s">
        <v>969</v>
      </c>
      <c r="D193" s="11" t="s">
        <v>970</v>
      </c>
    </row>
    <row r="194" spans="1:4" x14ac:dyDescent="0.2">
      <c r="C194" s="11" t="s">
        <v>971</v>
      </c>
      <c r="D194" s="11" t="s">
        <v>972</v>
      </c>
    </row>
    <row r="195" spans="1:4" x14ac:dyDescent="0.2">
      <c r="C195" s="11" t="s">
        <v>973</v>
      </c>
      <c r="D195" s="11" t="s">
        <v>974</v>
      </c>
    </row>
    <row r="196" spans="1:4" s="30" customFormat="1" x14ac:dyDescent="0.2">
      <c r="A196" s="30" t="s">
        <v>43</v>
      </c>
      <c r="B196" s="30" t="s">
        <v>44</v>
      </c>
      <c r="C196" s="30" t="s">
        <v>43</v>
      </c>
      <c r="D196" s="30" t="s">
        <v>44</v>
      </c>
    </row>
    <row r="197" spans="1:4" x14ac:dyDescent="0.2">
      <c r="A197" s="11" t="s">
        <v>47</v>
      </c>
      <c r="B197" s="11" t="s">
        <v>48</v>
      </c>
      <c r="C197" s="11" t="s">
        <v>47</v>
      </c>
      <c r="D197" s="11" t="s">
        <v>48</v>
      </c>
    </row>
    <row r="198" spans="1:4" s="30" customFormat="1" x14ac:dyDescent="0.2">
      <c r="A198" s="30" t="s">
        <v>89</v>
      </c>
      <c r="B198" s="30" t="s">
        <v>90</v>
      </c>
      <c r="C198" s="30" t="s">
        <v>89</v>
      </c>
      <c r="D198" s="30" t="s">
        <v>90</v>
      </c>
    </row>
    <row r="199" spans="1:4" x14ac:dyDescent="0.2">
      <c r="A199" s="11" t="s">
        <v>311</v>
      </c>
      <c r="B199" s="11" t="s">
        <v>312</v>
      </c>
      <c r="C199" s="11" t="s">
        <v>311</v>
      </c>
      <c r="D199" s="11" t="s">
        <v>312</v>
      </c>
    </row>
    <row r="200" spans="1:4" s="30" customFormat="1" x14ac:dyDescent="0.2">
      <c r="A200" s="30" t="s">
        <v>640</v>
      </c>
      <c r="B200" s="30" t="s">
        <v>641</v>
      </c>
      <c r="C200" s="30" t="s">
        <v>975</v>
      </c>
      <c r="D200" s="30" t="s">
        <v>976</v>
      </c>
    </row>
    <row r="201" spans="1:4" s="30" customFormat="1" x14ac:dyDescent="0.2">
      <c r="C201" s="30" t="s">
        <v>977</v>
      </c>
      <c r="D201" s="30" t="s">
        <v>978</v>
      </c>
    </row>
    <row r="202" spans="1:4" s="30" customFormat="1" x14ac:dyDescent="0.2">
      <c r="C202" s="30" t="s">
        <v>979</v>
      </c>
      <c r="D202" s="30" t="s">
        <v>980</v>
      </c>
    </row>
    <row r="203" spans="1:4" s="30" customFormat="1" x14ac:dyDescent="0.2">
      <c r="C203" s="30" t="s">
        <v>981</v>
      </c>
      <c r="D203" s="30" t="s">
        <v>982</v>
      </c>
    </row>
    <row r="204" spans="1:4" s="30" customFormat="1" x14ac:dyDescent="0.2">
      <c r="C204" s="30" t="s">
        <v>983</v>
      </c>
      <c r="D204" s="30" t="s">
        <v>984</v>
      </c>
    </row>
    <row r="205" spans="1:4" s="30" customFormat="1" x14ac:dyDescent="0.2">
      <c r="C205" s="30" t="s">
        <v>985</v>
      </c>
      <c r="D205" s="30" t="s">
        <v>986</v>
      </c>
    </row>
    <row r="206" spans="1:4" s="30" customFormat="1" x14ac:dyDescent="0.2">
      <c r="C206" s="30" t="s">
        <v>987</v>
      </c>
      <c r="D206" s="30" t="s">
        <v>988</v>
      </c>
    </row>
    <row r="207" spans="1:4" x14ac:dyDescent="0.2">
      <c r="A207" s="11" t="s">
        <v>634</v>
      </c>
      <c r="B207" s="11" t="s">
        <v>635</v>
      </c>
      <c r="C207" s="11" t="s">
        <v>989</v>
      </c>
      <c r="D207" s="11" t="s">
        <v>990</v>
      </c>
    </row>
    <row r="208" spans="1:4" x14ac:dyDescent="0.2">
      <c r="C208" s="11" t="s">
        <v>991</v>
      </c>
      <c r="D208" s="11" t="s">
        <v>992</v>
      </c>
    </row>
    <row r="209" spans="1:4" x14ac:dyDescent="0.2">
      <c r="C209" s="11" t="s">
        <v>993</v>
      </c>
      <c r="D209" s="11" t="s">
        <v>994</v>
      </c>
    </row>
    <row r="210" spans="1:4" x14ac:dyDescent="0.2">
      <c r="C210" s="11" t="s">
        <v>995</v>
      </c>
      <c r="D210" s="11" t="s">
        <v>996</v>
      </c>
    </row>
    <row r="211" spans="1:4" x14ac:dyDescent="0.2">
      <c r="C211" s="11" t="s">
        <v>997</v>
      </c>
      <c r="D211" s="11" t="s">
        <v>998</v>
      </c>
    </row>
    <row r="212" spans="1:4" x14ac:dyDescent="0.2">
      <c r="C212" s="11" t="s">
        <v>999</v>
      </c>
      <c r="D212" s="11" t="s">
        <v>1000</v>
      </c>
    </row>
    <row r="213" spans="1:4" x14ac:dyDescent="0.2">
      <c r="C213" s="11" t="s">
        <v>1001</v>
      </c>
      <c r="D213" s="11" t="s">
        <v>1002</v>
      </c>
    </row>
    <row r="214" spans="1:4" s="30" customFormat="1" x14ac:dyDescent="0.2">
      <c r="A214" s="30" t="s">
        <v>187</v>
      </c>
      <c r="B214" s="30" t="s">
        <v>188</v>
      </c>
      <c r="C214" s="30" t="s">
        <v>1130</v>
      </c>
      <c r="D214" s="30" t="s">
        <v>188</v>
      </c>
    </row>
    <row r="215" spans="1:4" x14ac:dyDescent="0.2">
      <c r="A215" s="11" t="s">
        <v>65</v>
      </c>
      <c r="B215" s="11" t="s">
        <v>66</v>
      </c>
      <c r="C215" s="11" t="s">
        <v>65</v>
      </c>
      <c r="D215" s="11" t="s">
        <v>66</v>
      </c>
    </row>
    <row r="216" spans="1:4" s="30" customFormat="1" x14ac:dyDescent="0.2">
      <c r="A216" s="30" t="s">
        <v>648</v>
      </c>
      <c r="B216" s="30" t="s">
        <v>649</v>
      </c>
      <c r="C216" s="30" t="s">
        <v>1003</v>
      </c>
      <c r="D216" s="30" t="s">
        <v>1004</v>
      </c>
    </row>
    <row r="217" spans="1:4" s="30" customFormat="1" x14ac:dyDescent="0.2">
      <c r="C217" s="30" t="s">
        <v>1005</v>
      </c>
      <c r="D217" s="30" t="s">
        <v>1006</v>
      </c>
    </row>
    <row r="218" spans="1:4" s="30" customFormat="1" x14ac:dyDescent="0.2">
      <c r="C218" s="30" t="s">
        <v>1007</v>
      </c>
      <c r="D218" s="30" t="s">
        <v>1008</v>
      </c>
    </row>
    <row r="219" spans="1:4" s="30" customFormat="1" x14ac:dyDescent="0.2">
      <c r="C219" s="30" t="s">
        <v>1009</v>
      </c>
      <c r="D219" s="30" t="s">
        <v>1010</v>
      </c>
    </row>
    <row r="220" spans="1:4" s="30" customFormat="1" x14ac:dyDescent="0.2">
      <c r="C220" s="30" t="s">
        <v>1011</v>
      </c>
      <c r="D220" s="30" t="s">
        <v>1012</v>
      </c>
    </row>
    <row r="221" spans="1:4" s="30" customFormat="1" x14ac:dyDescent="0.2">
      <c r="C221" s="30" t="s">
        <v>1013</v>
      </c>
      <c r="D221" s="30" t="s">
        <v>1014</v>
      </c>
    </row>
    <row r="222" spans="1:4" s="30" customFormat="1" x14ac:dyDescent="0.2">
      <c r="C222" s="30" t="s">
        <v>1015</v>
      </c>
      <c r="D222" s="30" t="s">
        <v>1016</v>
      </c>
    </row>
    <row r="223" spans="1:4" x14ac:dyDescent="0.2">
      <c r="A223" s="11" t="s">
        <v>239</v>
      </c>
      <c r="B223" s="11" t="s">
        <v>240</v>
      </c>
      <c r="C223" s="11" t="s">
        <v>239</v>
      </c>
      <c r="D223" s="11" t="s">
        <v>240</v>
      </c>
    </row>
    <row r="224" spans="1:4" s="30" customFormat="1" x14ac:dyDescent="0.2">
      <c r="A224" s="30" t="s">
        <v>662</v>
      </c>
      <c r="B224" s="30" t="s">
        <v>663</v>
      </c>
      <c r="C224" s="30" t="s">
        <v>1017</v>
      </c>
      <c r="D224" s="30" t="s">
        <v>1018</v>
      </c>
    </row>
    <row r="225" spans="1:4" s="30" customFormat="1" x14ac:dyDescent="0.2">
      <c r="C225" s="30" t="s">
        <v>1019</v>
      </c>
      <c r="D225" s="30" t="s">
        <v>1020</v>
      </c>
    </row>
    <row r="226" spans="1:4" s="30" customFormat="1" x14ac:dyDescent="0.2">
      <c r="C226" s="30" t="s">
        <v>1021</v>
      </c>
      <c r="D226" s="30" t="s">
        <v>1022</v>
      </c>
    </row>
    <row r="227" spans="1:4" s="30" customFormat="1" x14ac:dyDescent="0.2">
      <c r="C227" s="30" t="s">
        <v>1023</v>
      </c>
      <c r="D227" s="30" t="s">
        <v>1024</v>
      </c>
    </row>
    <row r="228" spans="1:4" s="30" customFormat="1" x14ac:dyDescent="0.2">
      <c r="C228" s="30" t="s">
        <v>1025</v>
      </c>
      <c r="D228" s="30" t="s">
        <v>1026</v>
      </c>
    </row>
    <row r="229" spans="1:4" x14ac:dyDescent="0.2">
      <c r="A229" s="11" t="s">
        <v>115</v>
      </c>
      <c r="B229" s="11" t="s">
        <v>116</v>
      </c>
      <c r="C229" s="11" t="s">
        <v>115</v>
      </c>
      <c r="D229" s="11" t="s">
        <v>116</v>
      </c>
    </row>
    <row r="230" spans="1:4" s="30" customFormat="1" x14ac:dyDescent="0.2">
      <c r="A230" s="30" t="s">
        <v>97</v>
      </c>
      <c r="B230" s="30" t="s">
        <v>98</v>
      </c>
      <c r="C230" s="30" t="s">
        <v>97</v>
      </c>
      <c r="D230" s="30" t="s">
        <v>98</v>
      </c>
    </row>
    <row r="231" spans="1:4" x14ac:dyDescent="0.2">
      <c r="A231" s="11" t="s">
        <v>109</v>
      </c>
      <c r="B231" s="11" t="s">
        <v>110</v>
      </c>
      <c r="C231" s="11" t="s">
        <v>109</v>
      </c>
      <c r="D231" s="11" t="s">
        <v>110</v>
      </c>
    </row>
    <row r="232" spans="1:4" s="30" customFormat="1" x14ac:dyDescent="0.2">
      <c r="A232" s="30" t="s">
        <v>169</v>
      </c>
      <c r="B232" s="30" t="s">
        <v>170</v>
      </c>
      <c r="C232" s="30" t="s">
        <v>169</v>
      </c>
      <c r="D232" s="30" t="s">
        <v>170</v>
      </c>
    </row>
    <row r="233" spans="1:4" x14ac:dyDescent="0.2">
      <c r="A233" s="11" t="s">
        <v>145</v>
      </c>
      <c r="B233" s="11" t="s">
        <v>146</v>
      </c>
      <c r="C233" s="11" t="s">
        <v>145</v>
      </c>
      <c r="D233" s="11" t="s">
        <v>146</v>
      </c>
    </row>
    <row r="234" spans="1:4" s="30" customFormat="1" x14ac:dyDescent="0.2">
      <c r="A234" s="30" t="s">
        <v>481</v>
      </c>
      <c r="B234" s="30" t="s">
        <v>482</v>
      </c>
      <c r="C234" s="30" t="s">
        <v>481</v>
      </c>
      <c r="D234" s="30" t="s">
        <v>482</v>
      </c>
    </row>
    <row r="235" spans="1:4" x14ac:dyDescent="0.2">
      <c r="A235" s="11" t="s">
        <v>9</v>
      </c>
      <c r="B235" s="11" t="s">
        <v>10</v>
      </c>
      <c r="C235" s="11" t="s">
        <v>9</v>
      </c>
      <c r="D235" s="11" t="s">
        <v>10</v>
      </c>
    </row>
    <row r="236" spans="1:4" s="30" customFormat="1" x14ac:dyDescent="0.2">
      <c r="A236" s="30" t="s">
        <v>485</v>
      </c>
      <c r="B236" s="30" t="s">
        <v>486</v>
      </c>
      <c r="C236" s="30" t="s">
        <v>485</v>
      </c>
      <c r="D236" s="30" t="s">
        <v>486</v>
      </c>
    </row>
    <row r="237" spans="1:4" x14ac:dyDescent="0.2">
      <c r="A237" s="11" t="s">
        <v>243</v>
      </c>
      <c r="B237" s="11" t="s">
        <v>244</v>
      </c>
      <c r="C237" s="11" t="s">
        <v>243</v>
      </c>
      <c r="D237" s="11" t="s">
        <v>244</v>
      </c>
    </row>
    <row r="238" spans="1:4" s="30" customFormat="1" x14ac:dyDescent="0.2">
      <c r="A238" s="30" t="s">
        <v>297</v>
      </c>
      <c r="B238" s="30" t="s">
        <v>298</v>
      </c>
      <c r="C238" s="30" t="s">
        <v>297</v>
      </c>
      <c r="D238" s="30" t="s">
        <v>298</v>
      </c>
    </row>
    <row r="239" spans="1:4" x14ac:dyDescent="0.2">
      <c r="A239" s="11" t="s">
        <v>61</v>
      </c>
      <c r="B239" s="11" t="s">
        <v>62</v>
      </c>
      <c r="C239" s="11" t="s">
        <v>61</v>
      </c>
      <c r="D239" s="11" t="s">
        <v>62</v>
      </c>
    </row>
    <row r="240" spans="1:4" s="30" customFormat="1" x14ac:dyDescent="0.2">
      <c r="A240" s="30" t="s">
        <v>247</v>
      </c>
      <c r="B240" s="30" t="s">
        <v>248</v>
      </c>
      <c r="C240" s="30" t="s">
        <v>247</v>
      </c>
      <c r="D240" s="30" t="s">
        <v>248</v>
      </c>
    </row>
    <row r="241" spans="1:4" x14ac:dyDescent="0.2">
      <c r="A241" s="11" t="s">
        <v>339</v>
      </c>
      <c r="B241" s="11" t="s">
        <v>340</v>
      </c>
      <c r="C241" s="11" t="s">
        <v>339</v>
      </c>
      <c r="D241" s="11" t="s">
        <v>340</v>
      </c>
    </row>
    <row r="242" spans="1:4" s="30" customFormat="1" x14ac:dyDescent="0.2">
      <c r="A242" s="30" t="s">
        <v>279</v>
      </c>
      <c r="B242" s="30" t="s">
        <v>280</v>
      </c>
      <c r="C242" s="30" t="s">
        <v>279</v>
      </c>
      <c r="D242" s="30" t="s">
        <v>280</v>
      </c>
    </row>
    <row r="243" spans="1:4" x14ac:dyDescent="0.2">
      <c r="A243" s="11" t="s">
        <v>301</v>
      </c>
      <c r="B243" s="11" t="s">
        <v>302</v>
      </c>
      <c r="C243" s="11" t="s">
        <v>301</v>
      </c>
      <c r="D243" s="11" t="s">
        <v>302</v>
      </c>
    </row>
    <row r="244" spans="1:4" s="30" customFormat="1" x14ac:dyDescent="0.2">
      <c r="A244" s="30" t="s">
        <v>203</v>
      </c>
      <c r="B244" s="30" t="s">
        <v>204</v>
      </c>
      <c r="C244" s="30" t="s">
        <v>203</v>
      </c>
      <c r="D244" s="30" t="s">
        <v>204</v>
      </c>
    </row>
    <row r="245" spans="1:4" x14ac:dyDescent="0.2">
      <c r="A245" s="11" t="s">
        <v>149</v>
      </c>
      <c r="B245" s="11" t="s">
        <v>150</v>
      </c>
      <c r="C245" s="11" t="s">
        <v>149</v>
      </c>
      <c r="D245" s="11" t="s">
        <v>150</v>
      </c>
    </row>
    <row r="246" spans="1:4" s="30" customFormat="1" x14ac:dyDescent="0.2">
      <c r="A246" s="30" t="s">
        <v>341</v>
      </c>
      <c r="B246" s="30" t="s">
        <v>342</v>
      </c>
      <c r="C246" s="30" t="s">
        <v>341</v>
      </c>
      <c r="D246" s="30" t="s">
        <v>342</v>
      </c>
    </row>
    <row r="247" spans="1:4" x14ac:dyDescent="0.2">
      <c r="A247" s="11" t="s">
        <v>666</v>
      </c>
      <c r="B247" s="11" t="s">
        <v>667</v>
      </c>
      <c r="C247" s="11" t="s">
        <v>1027</v>
      </c>
      <c r="D247" s="11" t="s">
        <v>1028</v>
      </c>
    </row>
    <row r="248" spans="1:4" x14ac:dyDescent="0.2">
      <c r="C248" s="11" t="s">
        <v>1029</v>
      </c>
      <c r="D248" s="11" t="s">
        <v>1030</v>
      </c>
    </row>
    <row r="249" spans="1:4" x14ac:dyDescent="0.2">
      <c r="C249" s="11" t="s">
        <v>1031</v>
      </c>
      <c r="D249" s="11" t="s">
        <v>1032</v>
      </c>
    </row>
    <row r="250" spans="1:4" x14ac:dyDescent="0.2">
      <c r="C250" s="11" t="s">
        <v>1033</v>
      </c>
      <c r="D250" s="11" t="s">
        <v>1034</v>
      </c>
    </row>
    <row r="251" spans="1:4" x14ac:dyDescent="0.2">
      <c r="C251" s="11" t="s">
        <v>1035</v>
      </c>
      <c r="D251" s="11" t="s">
        <v>1036</v>
      </c>
    </row>
    <row r="252" spans="1:4" s="30" customFormat="1" x14ac:dyDescent="0.2">
      <c r="A252" s="30" t="s">
        <v>93</v>
      </c>
      <c r="B252" s="30" t="s">
        <v>94</v>
      </c>
      <c r="C252" s="30" t="s">
        <v>93</v>
      </c>
      <c r="D252" s="30" t="s">
        <v>94</v>
      </c>
    </row>
    <row r="253" spans="1:4" x14ac:dyDescent="0.2">
      <c r="A253" s="11" t="s">
        <v>315</v>
      </c>
      <c r="B253" s="11" t="s">
        <v>316</v>
      </c>
      <c r="C253" s="11" t="s">
        <v>315</v>
      </c>
      <c r="D253" s="11" t="s">
        <v>316</v>
      </c>
    </row>
    <row r="254" spans="1:4" s="30" customFormat="1" x14ac:dyDescent="0.2">
      <c r="A254" s="30" t="s">
        <v>173</v>
      </c>
      <c r="B254" s="30" t="s">
        <v>174</v>
      </c>
      <c r="C254" s="30" t="s">
        <v>173</v>
      </c>
      <c r="D254" s="30" t="s">
        <v>174</v>
      </c>
    </row>
    <row r="255" spans="1:4" x14ac:dyDescent="0.2">
      <c r="A255" s="11" t="s">
        <v>123</v>
      </c>
      <c r="B255" s="11" t="s">
        <v>124</v>
      </c>
      <c r="C255" s="11" t="s">
        <v>123</v>
      </c>
      <c r="D255" s="11" t="s">
        <v>124</v>
      </c>
    </row>
    <row r="256" spans="1:4" s="30" customFormat="1" x14ac:dyDescent="0.2">
      <c r="A256" s="30" t="s">
        <v>489</v>
      </c>
      <c r="B256" s="30" t="s">
        <v>490</v>
      </c>
      <c r="C256" s="30" t="s">
        <v>489</v>
      </c>
      <c r="D256" s="30" t="s">
        <v>490</v>
      </c>
    </row>
    <row r="257" spans="1:4" x14ac:dyDescent="0.2">
      <c r="A257" s="11" t="s">
        <v>275</v>
      </c>
      <c r="B257" s="11" t="s">
        <v>276</v>
      </c>
      <c r="C257" s="11" t="s">
        <v>275</v>
      </c>
      <c r="D257" s="11" t="s">
        <v>276</v>
      </c>
    </row>
    <row r="258" spans="1:4" s="30" customFormat="1" x14ac:dyDescent="0.2">
      <c r="A258" s="30" t="s">
        <v>670</v>
      </c>
      <c r="B258" s="30" t="s">
        <v>671</v>
      </c>
      <c r="C258" s="30" t="s">
        <v>1037</v>
      </c>
      <c r="D258" s="30" t="s">
        <v>1038</v>
      </c>
    </row>
    <row r="259" spans="1:4" s="30" customFormat="1" x14ac:dyDescent="0.2">
      <c r="C259" s="30" t="s">
        <v>1039</v>
      </c>
      <c r="D259" s="30" t="s">
        <v>1040</v>
      </c>
    </row>
    <row r="260" spans="1:4" s="30" customFormat="1" x14ac:dyDescent="0.2">
      <c r="C260" s="30" t="s">
        <v>1041</v>
      </c>
      <c r="D260" s="30" t="s">
        <v>1042</v>
      </c>
    </row>
    <row r="261" spans="1:4" s="30" customFormat="1" x14ac:dyDescent="0.2">
      <c r="C261" s="30" t="s">
        <v>1043</v>
      </c>
      <c r="D261" s="30" t="s">
        <v>1044</v>
      </c>
    </row>
    <row r="262" spans="1:4" s="30" customFormat="1" x14ac:dyDescent="0.2">
      <c r="C262" s="30" t="s">
        <v>1045</v>
      </c>
      <c r="D262" s="30" t="s">
        <v>1046</v>
      </c>
    </row>
    <row r="263" spans="1:4" s="30" customFormat="1" x14ac:dyDescent="0.2">
      <c r="C263" s="30" t="s">
        <v>1047</v>
      </c>
      <c r="D263" s="30" t="s">
        <v>1048</v>
      </c>
    </row>
    <row r="264" spans="1:4" s="30" customFormat="1" x14ac:dyDescent="0.2">
      <c r="C264" s="30" t="s">
        <v>1049</v>
      </c>
      <c r="D264" s="30" t="s">
        <v>1050</v>
      </c>
    </row>
    <row r="265" spans="1:4" s="30" customFormat="1" x14ac:dyDescent="0.2">
      <c r="C265" s="30" t="s">
        <v>1051</v>
      </c>
      <c r="D265" s="30" t="s">
        <v>1052</v>
      </c>
    </row>
    <row r="266" spans="1:4" x14ac:dyDescent="0.2">
      <c r="A266" s="11" t="s">
        <v>251</v>
      </c>
      <c r="B266" s="11" t="s">
        <v>252</v>
      </c>
      <c r="C266" s="11" t="s">
        <v>251</v>
      </c>
      <c r="D266" s="11" t="s">
        <v>252</v>
      </c>
    </row>
    <row r="267" spans="1:4" s="30" customFormat="1" x14ac:dyDescent="0.2">
      <c r="A267" s="30" t="s">
        <v>11</v>
      </c>
      <c r="B267" s="30" t="s">
        <v>12</v>
      </c>
      <c r="C267" s="30" t="s">
        <v>11</v>
      </c>
      <c r="D267" s="30" t="s">
        <v>12</v>
      </c>
    </row>
    <row r="268" spans="1:4" x14ac:dyDescent="0.2">
      <c r="A268" s="11" t="s">
        <v>77</v>
      </c>
      <c r="B268" s="11" t="s">
        <v>78</v>
      </c>
      <c r="C268" s="11" t="s">
        <v>77</v>
      </c>
      <c r="D268" s="11" t="s">
        <v>78</v>
      </c>
    </row>
    <row r="269" spans="1:4" s="30" customFormat="1" x14ac:dyDescent="0.2">
      <c r="A269" s="30" t="s">
        <v>682</v>
      </c>
      <c r="B269" s="30" t="s">
        <v>683</v>
      </c>
      <c r="C269" s="30" t="s">
        <v>1053</v>
      </c>
      <c r="D269" s="30" t="s">
        <v>1054</v>
      </c>
    </row>
    <row r="270" spans="1:4" s="30" customFormat="1" x14ac:dyDescent="0.2">
      <c r="C270" s="30" t="s">
        <v>1055</v>
      </c>
      <c r="D270" s="30" t="s">
        <v>1056</v>
      </c>
    </row>
    <row r="271" spans="1:4" s="30" customFormat="1" x14ac:dyDescent="0.2">
      <c r="C271" s="30" t="s">
        <v>1057</v>
      </c>
      <c r="D271" s="30" t="s">
        <v>1058</v>
      </c>
    </row>
    <row r="272" spans="1:4" s="30" customFormat="1" x14ac:dyDescent="0.2">
      <c r="C272" s="30" t="s">
        <v>1059</v>
      </c>
      <c r="D272" s="30" t="s">
        <v>1060</v>
      </c>
    </row>
    <row r="273" spans="1:4" s="30" customFormat="1" x14ac:dyDescent="0.2">
      <c r="C273" s="30" t="s">
        <v>1061</v>
      </c>
      <c r="D273" s="30" t="s">
        <v>1062</v>
      </c>
    </row>
    <row r="274" spans="1:4" s="30" customFormat="1" x14ac:dyDescent="0.2">
      <c r="C274" s="30" t="s">
        <v>1063</v>
      </c>
      <c r="D274" s="30" t="s">
        <v>1064</v>
      </c>
    </row>
    <row r="275" spans="1:4" s="30" customFormat="1" x14ac:dyDescent="0.2">
      <c r="C275" s="30" t="s">
        <v>1065</v>
      </c>
      <c r="D275" s="30" t="s">
        <v>1066</v>
      </c>
    </row>
    <row r="276" spans="1:4" x14ac:dyDescent="0.2">
      <c r="A276" s="11" t="s">
        <v>319</v>
      </c>
      <c r="B276" s="11" t="s">
        <v>320</v>
      </c>
      <c r="C276" s="11" t="s">
        <v>319</v>
      </c>
      <c r="D276" s="11" t="s">
        <v>320</v>
      </c>
    </row>
    <row r="277" spans="1:4" s="30" customFormat="1" x14ac:dyDescent="0.2">
      <c r="A277" s="30" t="s">
        <v>688</v>
      </c>
      <c r="B277" s="30" t="s">
        <v>689</v>
      </c>
      <c r="C277" s="30" t="s">
        <v>1067</v>
      </c>
      <c r="D277" s="30" t="s">
        <v>1068</v>
      </c>
    </row>
    <row r="278" spans="1:4" s="30" customFormat="1" x14ac:dyDescent="0.2">
      <c r="C278" s="30" t="s">
        <v>1069</v>
      </c>
      <c r="D278" s="30" t="s">
        <v>1070</v>
      </c>
    </row>
    <row r="279" spans="1:4" s="30" customFormat="1" x14ac:dyDescent="0.2">
      <c r="C279" s="30" t="s">
        <v>1071</v>
      </c>
      <c r="D279" s="30" t="s">
        <v>1072</v>
      </c>
    </row>
    <row r="280" spans="1:4" s="30" customFormat="1" x14ac:dyDescent="0.2">
      <c r="C280" s="30" t="s">
        <v>1073</v>
      </c>
      <c r="D280" s="30" t="s">
        <v>1074</v>
      </c>
    </row>
    <row r="281" spans="1:4" s="30" customFormat="1" x14ac:dyDescent="0.2">
      <c r="C281" s="30" t="s">
        <v>1075</v>
      </c>
      <c r="D281" s="30" t="s">
        <v>1076</v>
      </c>
    </row>
    <row r="282" spans="1:4" s="30" customFormat="1" x14ac:dyDescent="0.2">
      <c r="C282" s="30" t="s">
        <v>1077</v>
      </c>
      <c r="D282" s="30" t="s">
        <v>1078</v>
      </c>
    </row>
    <row r="283" spans="1:4" s="30" customFormat="1" x14ac:dyDescent="0.2">
      <c r="C283" s="30" t="s">
        <v>1079</v>
      </c>
      <c r="D283" s="30" t="s">
        <v>1080</v>
      </c>
    </row>
    <row r="284" spans="1:4" s="30" customFormat="1" x14ac:dyDescent="0.2">
      <c r="C284" s="30" t="s">
        <v>1081</v>
      </c>
      <c r="D284" s="30" t="s">
        <v>1082</v>
      </c>
    </row>
    <row r="285" spans="1:4" s="30" customFormat="1" x14ac:dyDescent="0.2">
      <c r="C285" s="30" t="s">
        <v>1083</v>
      </c>
      <c r="D285" s="30" t="s">
        <v>1084</v>
      </c>
    </row>
    <row r="286" spans="1:4" s="30" customFormat="1" x14ac:dyDescent="0.2">
      <c r="C286" s="30" t="s">
        <v>1085</v>
      </c>
      <c r="D286" s="30" t="s">
        <v>1086</v>
      </c>
    </row>
    <row r="287" spans="1:4" s="30" customFormat="1" x14ac:dyDescent="0.2">
      <c r="C287" s="30" t="s">
        <v>1087</v>
      </c>
      <c r="D287" s="30" t="s">
        <v>1088</v>
      </c>
    </row>
    <row r="288" spans="1:4" x14ac:dyDescent="0.2">
      <c r="A288" s="11" t="s">
        <v>493</v>
      </c>
      <c r="B288" s="11" t="s">
        <v>494</v>
      </c>
      <c r="C288" s="11" t="s">
        <v>493</v>
      </c>
      <c r="D288" s="11" t="s">
        <v>494</v>
      </c>
    </row>
    <row r="289" spans="1:4" s="30" customFormat="1" x14ac:dyDescent="0.2">
      <c r="A289" s="30" t="s">
        <v>111</v>
      </c>
      <c r="B289" s="30" t="s">
        <v>112</v>
      </c>
      <c r="C289" s="30" t="s">
        <v>111</v>
      </c>
      <c r="D289" s="30" t="s">
        <v>112</v>
      </c>
    </row>
    <row r="290" spans="1:4" x14ac:dyDescent="0.2">
      <c r="A290" s="11" t="s">
        <v>255</v>
      </c>
      <c r="B290" s="11" t="s">
        <v>256</v>
      </c>
      <c r="C290" s="11" t="s">
        <v>255</v>
      </c>
      <c r="D290" s="11" t="s">
        <v>256</v>
      </c>
    </row>
    <row r="291" spans="1:4" s="30" customFormat="1" x14ac:dyDescent="0.2">
      <c r="A291" s="30" t="s">
        <v>73</v>
      </c>
      <c r="B291" s="30" t="s">
        <v>74</v>
      </c>
      <c r="C291" s="30" t="s">
        <v>73</v>
      </c>
      <c r="D291" s="30" t="s">
        <v>74</v>
      </c>
    </row>
    <row r="292" spans="1:4" x14ac:dyDescent="0.2">
      <c r="A292" s="11" t="s">
        <v>127</v>
      </c>
      <c r="B292" s="11" t="s">
        <v>128</v>
      </c>
      <c r="C292" s="11" t="s">
        <v>127</v>
      </c>
      <c r="D292" s="11" t="s">
        <v>128</v>
      </c>
    </row>
    <row r="293" spans="1:4" s="30" customFormat="1" x14ac:dyDescent="0.2">
      <c r="A293" s="30" t="s">
        <v>101</v>
      </c>
      <c r="B293" s="30" t="s">
        <v>102</v>
      </c>
      <c r="C293" s="30" t="s">
        <v>101</v>
      </c>
      <c r="D293" s="30" t="s">
        <v>102</v>
      </c>
    </row>
    <row r="294" spans="1:4" x14ac:dyDescent="0.2">
      <c r="A294" s="11" t="s">
        <v>497</v>
      </c>
      <c r="B294" s="11" t="s">
        <v>498</v>
      </c>
      <c r="C294" s="11" t="s">
        <v>497</v>
      </c>
      <c r="D294" s="11" t="s">
        <v>498</v>
      </c>
    </row>
    <row r="295" spans="1:4" s="30" customFormat="1" x14ac:dyDescent="0.2">
      <c r="A295" s="30" t="s">
        <v>259</v>
      </c>
      <c r="B295" s="30" t="s">
        <v>260</v>
      </c>
      <c r="C295" s="30" t="s">
        <v>259</v>
      </c>
      <c r="D295" s="30" t="s">
        <v>260</v>
      </c>
    </row>
    <row r="296" spans="1:4" x14ac:dyDescent="0.2">
      <c r="A296" s="11" t="s">
        <v>379</v>
      </c>
      <c r="B296" s="11" t="s">
        <v>380</v>
      </c>
      <c r="C296" s="11" t="s">
        <v>379</v>
      </c>
      <c r="D296" s="11" t="s">
        <v>380</v>
      </c>
    </row>
    <row r="297" spans="1:4" s="30" customFormat="1" x14ac:dyDescent="0.2">
      <c r="A297" s="30" t="s">
        <v>345</v>
      </c>
      <c r="B297" s="30" t="s">
        <v>346</v>
      </c>
      <c r="C297" s="30" t="s">
        <v>345</v>
      </c>
      <c r="D297" s="30" t="s">
        <v>346</v>
      </c>
    </row>
    <row r="298" spans="1:4" x14ac:dyDescent="0.2">
      <c r="A298" s="11" t="s">
        <v>501</v>
      </c>
      <c r="B298" s="11" t="s">
        <v>502</v>
      </c>
      <c r="C298" s="11" t="s">
        <v>501</v>
      </c>
      <c r="D298" s="11" t="s">
        <v>502</v>
      </c>
    </row>
    <row r="299" spans="1:4" s="30" customFormat="1" x14ac:dyDescent="0.2">
      <c r="A299" s="30" t="s">
        <v>505</v>
      </c>
      <c r="B299" s="30" t="s">
        <v>506</v>
      </c>
      <c r="C299" s="30" t="s">
        <v>505</v>
      </c>
      <c r="D299" s="30" t="s">
        <v>506</v>
      </c>
    </row>
    <row r="300" spans="1:4" x14ac:dyDescent="0.2">
      <c r="A300" s="11" t="s">
        <v>21</v>
      </c>
      <c r="B300" s="11" t="s">
        <v>22</v>
      </c>
      <c r="C300" s="11" t="s">
        <v>21</v>
      </c>
      <c r="D300" s="11" t="s">
        <v>22</v>
      </c>
    </row>
    <row r="301" spans="1:4" s="30" customFormat="1" x14ac:dyDescent="0.2">
      <c r="A301" s="30" t="s">
        <v>700</v>
      </c>
      <c r="B301" s="30" t="s">
        <v>701</v>
      </c>
      <c r="C301" s="30" t="s">
        <v>1089</v>
      </c>
      <c r="D301" s="30" t="s">
        <v>1090</v>
      </c>
    </row>
    <row r="302" spans="1:4" s="30" customFormat="1" x14ac:dyDescent="0.2">
      <c r="C302" s="30" t="s">
        <v>1091</v>
      </c>
      <c r="D302" s="30" t="s">
        <v>1092</v>
      </c>
    </row>
    <row r="303" spans="1:4" s="30" customFormat="1" x14ac:dyDescent="0.2">
      <c r="C303" s="30" t="s">
        <v>1093</v>
      </c>
      <c r="D303" s="30" t="s">
        <v>1094</v>
      </c>
    </row>
    <row r="304" spans="1:4" s="30" customFormat="1" x14ac:dyDescent="0.2">
      <c r="C304" s="30" t="s">
        <v>1095</v>
      </c>
      <c r="D304" s="30" t="s">
        <v>1096</v>
      </c>
    </row>
    <row r="305" spans="1:4" s="30" customFormat="1" x14ac:dyDescent="0.2">
      <c r="C305" s="30" t="s">
        <v>1097</v>
      </c>
      <c r="D305" s="30" t="s">
        <v>1098</v>
      </c>
    </row>
    <row r="306" spans="1:4" x14ac:dyDescent="0.2">
      <c r="A306" s="11" t="s">
        <v>139</v>
      </c>
      <c r="B306" s="11" t="s">
        <v>140</v>
      </c>
      <c r="C306" s="11" t="s">
        <v>139</v>
      </c>
      <c r="D306" s="11" t="s">
        <v>140</v>
      </c>
    </row>
    <row r="307" spans="1:4" s="30" customFormat="1" x14ac:dyDescent="0.2">
      <c r="A307" s="30" t="s">
        <v>706</v>
      </c>
      <c r="B307" s="30" t="s">
        <v>707</v>
      </c>
      <c r="C307" s="30" t="s">
        <v>1099</v>
      </c>
      <c r="D307" s="30" t="s">
        <v>1100</v>
      </c>
    </row>
    <row r="308" spans="1:4" s="30" customFormat="1" x14ac:dyDescent="0.2">
      <c r="C308" s="30" t="s">
        <v>1101</v>
      </c>
      <c r="D308" s="30" t="s">
        <v>1102</v>
      </c>
    </row>
    <row r="309" spans="1:4" s="30" customFormat="1" x14ac:dyDescent="0.2">
      <c r="C309" s="30" t="s">
        <v>1103</v>
      </c>
      <c r="D309" s="30" t="s">
        <v>1104</v>
      </c>
    </row>
    <row r="310" spans="1:4" s="30" customFormat="1" x14ac:dyDescent="0.2">
      <c r="C310" s="30" t="s">
        <v>1105</v>
      </c>
      <c r="D310" s="30" t="s">
        <v>1106</v>
      </c>
    </row>
    <row r="311" spans="1:4" s="30" customFormat="1" x14ac:dyDescent="0.2">
      <c r="C311" s="30" t="s">
        <v>1107</v>
      </c>
      <c r="D311" s="30" t="s">
        <v>1108</v>
      </c>
    </row>
    <row r="312" spans="1:4" s="30" customFormat="1" x14ac:dyDescent="0.2">
      <c r="C312" s="30" t="s">
        <v>1109</v>
      </c>
      <c r="D312" s="30" t="s">
        <v>1110</v>
      </c>
    </row>
    <row r="313" spans="1:4" s="30" customFormat="1" x14ac:dyDescent="0.2">
      <c r="C313" s="30" t="s">
        <v>1111</v>
      </c>
      <c r="D313" s="30" t="s">
        <v>1112</v>
      </c>
    </row>
    <row r="314" spans="1:4" x14ac:dyDescent="0.2">
      <c r="A314" s="11" t="s">
        <v>509</v>
      </c>
      <c r="B314" s="11" t="s">
        <v>510</v>
      </c>
      <c r="C314" s="11" t="s">
        <v>509</v>
      </c>
      <c r="D314" s="11" t="s">
        <v>510</v>
      </c>
    </row>
    <row r="315" spans="1:4" s="30" customFormat="1" x14ac:dyDescent="0.2">
      <c r="A315" s="30" t="s">
        <v>263</v>
      </c>
      <c r="B315" s="30" t="s">
        <v>264</v>
      </c>
      <c r="C315" s="30" t="s">
        <v>263</v>
      </c>
      <c r="D315" s="30" t="s">
        <v>264</v>
      </c>
    </row>
    <row r="316" spans="1:4" x14ac:dyDescent="0.2">
      <c r="A316" s="11" t="s">
        <v>213</v>
      </c>
      <c r="B316" s="11" t="s">
        <v>214</v>
      </c>
      <c r="C316" s="11" t="s">
        <v>213</v>
      </c>
      <c r="D316" s="11" t="s">
        <v>214</v>
      </c>
    </row>
    <row r="317" spans="1:4" s="30" customFormat="1" x14ac:dyDescent="0.2">
      <c r="A317" s="30" t="s">
        <v>153</v>
      </c>
      <c r="B317" s="30" t="s">
        <v>154</v>
      </c>
      <c r="C317" s="30" t="s">
        <v>153</v>
      </c>
      <c r="D317" s="30" t="s">
        <v>154</v>
      </c>
    </row>
    <row r="318" spans="1:4" x14ac:dyDescent="0.2">
      <c r="A318" s="11" t="s">
        <v>285</v>
      </c>
      <c r="B318" s="11" t="s">
        <v>286</v>
      </c>
      <c r="C318" s="11" t="s">
        <v>285</v>
      </c>
      <c r="D318" s="11" t="s">
        <v>286</v>
      </c>
    </row>
    <row r="319" spans="1:4" s="30" customFormat="1" x14ac:dyDescent="0.2">
      <c r="A319" s="30" t="s">
        <v>157</v>
      </c>
      <c r="B319" s="30" t="s">
        <v>158</v>
      </c>
      <c r="C319" s="30" t="s">
        <v>157</v>
      </c>
      <c r="D319" s="30" t="s">
        <v>158</v>
      </c>
    </row>
    <row r="320" spans="1:4" x14ac:dyDescent="0.2">
      <c r="A320" s="11" t="s">
        <v>349</v>
      </c>
      <c r="B320" s="11" t="s">
        <v>350</v>
      </c>
      <c r="C320" s="11" t="s">
        <v>349</v>
      </c>
      <c r="D320" s="11" t="s">
        <v>350</v>
      </c>
    </row>
    <row r="321" spans="1:4" s="30" customFormat="1" x14ac:dyDescent="0.2">
      <c r="A321" s="30" t="s">
        <v>714</v>
      </c>
      <c r="B321" s="30" t="s">
        <v>715</v>
      </c>
      <c r="C321" s="30" t="s">
        <v>1113</v>
      </c>
      <c r="D321" s="30" t="s">
        <v>1114</v>
      </c>
    </row>
    <row r="322" spans="1:4" s="30" customFormat="1" x14ac:dyDescent="0.2">
      <c r="C322" s="30" t="s">
        <v>1115</v>
      </c>
      <c r="D322" s="30" t="s">
        <v>1116</v>
      </c>
    </row>
    <row r="323" spans="1:4" s="30" customFormat="1" x14ac:dyDescent="0.2">
      <c r="C323" s="30" t="s">
        <v>1117</v>
      </c>
      <c r="D323" s="30" t="s">
        <v>1118</v>
      </c>
    </row>
    <row r="324" spans="1:4" s="30" customFormat="1" x14ac:dyDescent="0.2">
      <c r="C324" s="30" t="s">
        <v>1119</v>
      </c>
      <c r="D324" s="30" t="s">
        <v>1120</v>
      </c>
    </row>
    <row r="325" spans="1:4" s="30" customFormat="1" x14ac:dyDescent="0.2">
      <c r="C325" s="30" t="s">
        <v>1121</v>
      </c>
      <c r="D325" s="30" t="s">
        <v>1122</v>
      </c>
    </row>
    <row r="326" spans="1:4" s="30" customFormat="1" x14ac:dyDescent="0.2">
      <c r="C326" s="30" t="s">
        <v>1123</v>
      </c>
      <c r="D326" s="30" t="s">
        <v>1124</v>
      </c>
    </row>
    <row r="327" spans="1:4" x14ac:dyDescent="0.2">
      <c r="A327" s="11" t="s">
        <v>51</v>
      </c>
      <c r="B327" s="11" t="s">
        <v>52</v>
      </c>
      <c r="C327" s="11" t="s">
        <v>51</v>
      </c>
      <c r="D327" s="11" t="s">
        <v>52</v>
      </c>
    </row>
    <row r="328" spans="1:4" s="30" customFormat="1" x14ac:dyDescent="0.2">
      <c r="A328" s="30" t="s">
        <v>573</v>
      </c>
      <c r="B328" s="30" t="s">
        <v>574</v>
      </c>
      <c r="C328" s="30" t="s">
        <v>1125</v>
      </c>
      <c r="D328" s="30" t="s">
        <v>873</v>
      </c>
    </row>
    <row r="329" spans="1:4" s="30" customFormat="1" x14ac:dyDescent="0.2">
      <c r="C329" s="30" t="s">
        <v>1126</v>
      </c>
      <c r="D329" s="30" t="s">
        <v>878</v>
      </c>
    </row>
    <row r="330" spans="1:4" s="30" customFormat="1" x14ac:dyDescent="0.2">
      <c r="C330" s="30" t="s">
        <v>1127</v>
      </c>
      <c r="D330" s="30" t="s">
        <v>879</v>
      </c>
    </row>
    <row r="331" spans="1:4" s="30" customFormat="1" x14ac:dyDescent="0.2">
      <c r="C331" s="30" t="s">
        <v>1128</v>
      </c>
      <c r="D331" s="30" t="s">
        <v>884</v>
      </c>
    </row>
    <row r="332" spans="1:4" s="2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A2" sqref="A2"/>
    </sheetView>
  </sheetViews>
  <sheetFormatPr defaultColWidth="9.140625" defaultRowHeight="12.75" x14ac:dyDescent="0.2"/>
  <cols>
    <col min="1" max="1" width="10" style="6" bestFit="1" customWidth="1"/>
    <col min="2" max="2" width="27.7109375" style="6" bestFit="1" customWidth="1"/>
    <col min="3" max="3" width="10.5703125" style="6" customWidth="1"/>
    <col min="4" max="4" width="45.7109375" style="6" customWidth="1"/>
    <col min="5" max="5" width="14.5703125" style="10" customWidth="1"/>
    <col min="6" max="6" width="9.28515625" style="10" customWidth="1"/>
    <col min="7" max="7" width="10.42578125" style="9" customWidth="1"/>
    <col min="8" max="16384" width="9.140625" style="6"/>
  </cols>
  <sheetData>
    <row r="1" spans="1:7" x14ac:dyDescent="0.2">
      <c r="A1" s="3" t="s">
        <v>1139</v>
      </c>
      <c r="B1" s="3" t="s">
        <v>1132</v>
      </c>
      <c r="C1" s="3" t="s">
        <v>1133</v>
      </c>
      <c r="D1" s="3" t="s">
        <v>1134</v>
      </c>
      <c r="E1" s="5" t="s">
        <v>1135</v>
      </c>
      <c r="F1" s="5" t="s">
        <v>1136</v>
      </c>
      <c r="G1" s="4" t="s">
        <v>1137</v>
      </c>
    </row>
    <row r="2" spans="1:7" x14ac:dyDescent="0.2">
      <c r="A2" s="1" t="s">
        <v>1</v>
      </c>
      <c r="B2" s="1" t="s">
        <v>2</v>
      </c>
      <c r="C2" s="1" t="s">
        <v>3</v>
      </c>
      <c r="D2" s="1" t="s">
        <v>4</v>
      </c>
      <c r="E2" s="8">
        <v>92590</v>
      </c>
      <c r="F2" s="8">
        <v>92590</v>
      </c>
      <c r="G2" s="7">
        <v>1</v>
      </c>
    </row>
    <row r="3" spans="1:7" x14ac:dyDescent="0.2">
      <c r="A3" s="1" t="s">
        <v>5</v>
      </c>
      <c r="B3" s="1" t="s">
        <v>6</v>
      </c>
      <c r="C3" s="1" t="s">
        <v>7</v>
      </c>
      <c r="D3" s="1" t="s">
        <v>8</v>
      </c>
      <c r="E3" s="8">
        <v>139119</v>
      </c>
      <c r="F3" s="8">
        <v>139119</v>
      </c>
      <c r="G3" s="7">
        <v>1</v>
      </c>
    </row>
    <row r="4" spans="1:7" x14ac:dyDescent="0.2">
      <c r="A4" s="1" t="s">
        <v>9</v>
      </c>
      <c r="B4" s="1" t="s">
        <v>10</v>
      </c>
      <c r="C4" s="1" t="s">
        <v>7</v>
      </c>
      <c r="D4" s="1" t="s">
        <v>8</v>
      </c>
      <c r="E4" s="8">
        <v>135042</v>
      </c>
      <c r="F4" s="8">
        <v>135042</v>
      </c>
      <c r="G4" s="7">
        <v>1</v>
      </c>
    </row>
    <row r="5" spans="1:7" x14ac:dyDescent="0.2">
      <c r="A5" s="1" t="s">
        <v>11</v>
      </c>
      <c r="B5" s="1" t="s">
        <v>12</v>
      </c>
      <c r="C5" s="1" t="s">
        <v>3</v>
      </c>
      <c r="D5" s="1" t="s">
        <v>4</v>
      </c>
      <c r="E5" s="8">
        <v>194119</v>
      </c>
      <c r="F5" s="8">
        <v>194119</v>
      </c>
      <c r="G5" s="7">
        <v>1</v>
      </c>
    </row>
    <row r="6" spans="1:7" x14ac:dyDescent="0.2">
      <c r="A6" s="1" t="s">
        <v>13</v>
      </c>
      <c r="B6" s="1" t="s">
        <v>14</v>
      </c>
      <c r="C6" s="1" t="s">
        <v>15</v>
      </c>
      <c r="D6" s="1" t="s">
        <v>16</v>
      </c>
      <c r="E6" s="8">
        <v>105367</v>
      </c>
      <c r="F6" s="8">
        <v>105367</v>
      </c>
      <c r="G6" s="7">
        <v>1</v>
      </c>
    </row>
    <row r="7" spans="1:7" x14ac:dyDescent="0.2">
      <c r="A7" s="1" t="s">
        <v>17</v>
      </c>
      <c r="B7" s="1" t="s">
        <v>18</v>
      </c>
      <c r="C7" s="1" t="s">
        <v>19</v>
      </c>
      <c r="D7" s="1" t="s">
        <v>20</v>
      </c>
      <c r="E7" s="8">
        <v>126354</v>
      </c>
      <c r="F7" s="8">
        <v>126354</v>
      </c>
      <c r="G7" s="7">
        <v>1</v>
      </c>
    </row>
    <row r="8" spans="1:7" x14ac:dyDescent="0.2">
      <c r="A8" s="1" t="s">
        <v>21</v>
      </c>
      <c r="B8" s="1" t="s">
        <v>22</v>
      </c>
      <c r="C8" s="1" t="s">
        <v>23</v>
      </c>
      <c r="D8" s="1" t="s">
        <v>24</v>
      </c>
      <c r="E8" s="8">
        <v>206428</v>
      </c>
      <c r="F8" s="8">
        <v>206428</v>
      </c>
      <c r="G8" s="7">
        <v>1</v>
      </c>
    </row>
    <row r="9" spans="1:7" x14ac:dyDescent="0.2">
      <c r="A9" s="1" t="s">
        <v>25</v>
      </c>
      <c r="B9" s="1" t="s">
        <v>26</v>
      </c>
      <c r="C9" s="1" t="s">
        <v>27</v>
      </c>
      <c r="D9" s="1" t="s">
        <v>28</v>
      </c>
      <c r="E9" s="8">
        <v>146743</v>
      </c>
      <c r="F9" s="8">
        <v>146743</v>
      </c>
      <c r="G9" s="7">
        <v>1</v>
      </c>
    </row>
    <row r="10" spans="1:7" x14ac:dyDescent="0.2">
      <c r="A10" s="1" t="s">
        <v>29</v>
      </c>
      <c r="B10" s="1" t="s">
        <v>30</v>
      </c>
      <c r="C10" s="1" t="s">
        <v>31</v>
      </c>
      <c r="D10" s="1" t="s">
        <v>32</v>
      </c>
      <c r="E10" s="8">
        <v>140501</v>
      </c>
      <c r="F10" s="8">
        <v>140501</v>
      </c>
      <c r="G10" s="7">
        <v>1</v>
      </c>
    </row>
    <row r="11" spans="1:7" x14ac:dyDescent="0.2">
      <c r="A11" s="1" t="s">
        <v>33</v>
      </c>
      <c r="B11" s="1" t="s">
        <v>34</v>
      </c>
      <c r="C11" s="1" t="s">
        <v>35</v>
      </c>
      <c r="D11" s="1" t="s">
        <v>36</v>
      </c>
      <c r="E11" s="8">
        <v>257710</v>
      </c>
      <c r="F11" s="8">
        <v>257710</v>
      </c>
      <c r="G11" s="7">
        <v>1</v>
      </c>
    </row>
    <row r="12" spans="1:7" x14ac:dyDescent="0.2">
      <c r="A12" s="1" t="s">
        <v>37</v>
      </c>
      <c r="B12" s="1" t="s">
        <v>38</v>
      </c>
      <c r="C12" s="1" t="s">
        <v>39</v>
      </c>
      <c r="D12" s="1" t="s">
        <v>40</v>
      </c>
      <c r="E12" s="8">
        <v>315725</v>
      </c>
      <c r="F12" s="8">
        <v>337115</v>
      </c>
      <c r="G12" s="7">
        <v>0.93654984204203318</v>
      </c>
    </row>
    <row r="13" spans="1:7" x14ac:dyDescent="0.2">
      <c r="A13" s="1" t="s">
        <v>37</v>
      </c>
      <c r="B13" s="1" t="s">
        <v>38</v>
      </c>
      <c r="C13" s="1" t="s">
        <v>41</v>
      </c>
      <c r="D13" s="1" t="s">
        <v>42</v>
      </c>
      <c r="E13" s="8">
        <v>21390</v>
      </c>
      <c r="F13" s="8">
        <v>337115</v>
      </c>
      <c r="G13" s="7">
        <v>6.3450157957966866E-2</v>
      </c>
    </row>
    <row r="14" spans="1:7" x14ac:dyDescent="0.2">
      <c r="A14" s="1" t="s">
        <v>43</v>
      </c>
      <c r="B14" s="1" t="s">
        <v>44</v>
      </c>
      <c r="C14" s="1" t="s">
        <v>45</v>
      </c>
      <c r="D14" s="1" t="s">
        <v>46</v>
      </c>
      <c r="E14" s="8">
        <v>159804</v>
      </c>
      <c r="F14" s="8">
        <v>159804</v>
      </c>
      <c r="G14" s="7">
        <v>1</v>
      </c>
    </row>
    <row r="15" spans="1:7" x14ac:dyDescent="0.2">
      <c r="A15" s="1" t="s">
        <v>47</v>
      </c>
      <c r="B15" s="1" t="s">
        <v>48</v>
      </c>
      <c r="C15" s="1" t="s">
        <v>49</v>
      </c>
      <c r="D15" s="1" t="s">
        <v>50</v>
      </c>
      <c r="E15" s="8">
        <v>169247</v>
      </c>
      <c r="F15" s="8">
        <v>169247</v>
      </c>
      <c r="G15" s="7">
        <v>1</v>
      </c>
    </row>
    <row r="16" spans="1:7" x14ac:dyDescent="0.2">
      <c r="A16" s="1" t="s">
        <v>51</v>
      </c>
      <c r="B16" s="1" t="s">
        <v>52</v>
      </c>
      <c r="C16" s="1" t="s">
        <v>41</v>
      </c>
      <c r="D16" s="1" t="s">
        <v>42</v>
      </c>
      <c r="E16" s="8">
        <v>204439</v>
      </c>
      <c r="F16" s="8">
        <v>204439</v>
      </c>
      <c r="G16" s="7">
        <v>1</v>
      </c>
    </row>
    <row r="17" spans="1:7" x14ac:dyDescent="0.2">
      <c r="A17" s="1" t="s">
        <v>53</v>
      </c>
      <c r="B17" s="1" t="s">
        <v>54</v>
      </c>
      <c r="C17" s="1" t="s">
        <v>55</v>
      </c>
      <c r="D17" s="1" t="s">
        <v>56</v>
      </c>
      <c r="E17" s="8">
        <v>252463</v>
      </c>
      <c r="F17" s="8">
        <v>252463</v>
      </c>
      <c r="G17" s="7">
        <v>1</v>
      </c>
    </row>
    <row r="18" spans="1:7" x14ac:dyDescent="0.2">
      <c r="A18" s="1" t="s">
        <v>57</v>
      </c>
      <c r="B18" s="1" t="s">
        <v>58</v>
      </c>
      <c r="C18" s="1" t="s">
        <v>59</v>
      </c>
      <c r="D18" s="1" t="s">
        <v>60</v>
      </c>
      <c r="E18" s="8">
        <v>337653</v>
      </c>
      <c r="F18" s="8">
        <v>337653</v>
      </c>
      <c r="G18" s="7">
        <v>1</v>
      </c>
    </row>
    <row r="19" spans="1:7" x14ac:dyDescent="0.2">
      <c r="A19" s="1" t="s">
        <v>61</v>
      </c>
      <c r="B19" s="1" t="s">
        <v>62</v>
      </c>
      <c r="C19" s="1" t="s">
        <v>63</v>
      </c>
      <c r="D19" s="1" t="s">
        <v>64</v>
      </c>
      <c r="E19" s="8">
        <v>38022</v>
      </c>
      <c r="F19" s="8">
        <v>38022</v>
      </c>
      <c r="G19" s="7">
        <v>1</v>
      </c>
    </row>
    <row r="20" spans="1:7" x14ac:dyDescent="0.2">
      <c r="A20" s="1" t="s">
        <v>65</v>
      </c>
      <c r="B20" s="1" t="s">
        <v>66</v>
      </c>
      <c r="C20" s="1" t="s">
        <v>67</v>
      </c>
      <c r="D20" s="1" t="s">
        <v>68</v>
      </c>
      <c r="E20" s="8">
        <v>314268</v>
      </c>
      <c r="F20" s="8">
        <v>314268</v>
      </c>
      <c r="G20" s="7">
        <v>1</v>
      </c>
    </row>
    <row r="21" spans="1:7" x14ac:dyDescent="0.2">
      <c r="A21" s="1" t="s">
        <v>69</v>
      </c>
      <c r="B21" s="1" t="s">
        <v>70</v>
      </c>
      <c r="C21" s="1" t="s">
        <v>71</v>
      </c>
      <c r="D21" s="1" t="s">
        <v>72</v>
      </c>
      <c r="E21" s="8">
        <v>187160</v>
      </c>
      <c r="F21" s="8">
        <v>187160</v>
      </c>
      <c r="G21" s="7">
        <v>1</v>
      </c>
    </row>
    <row r="22" spans="1:7" x14ac:dyDescent="0.2">
      <c r="A22" s="1" t="s">
        <v>73</v>
      </c>
      <c r="B22" s="1" t="s">
        <v>74</v>
      </c>
      <c r="C22" s="1" t="s">
        <v>75</v>
      </c>
      <c r="D22" s="1" t="s">
        <v>76</v>
      </c>
      <c r="E22" s="8">
        <v>169440</v>
      </c>
      <c r="F22" s="8">
        <v>169440</v>
      </c>
      <c r="G22" s="7">
        <v>1</v>
      </c>
    </row>
    <row r="23" spans="1:7" x14ac:dyDescent="0.2">
      <c r="A23" s="1" t="s">
        <v>77</v>
      </c>
      <c r="B23" s="1" t="s">
        <v>78</v>
      </c>
      <c r="C23" s="1" t="s">
        <v>79</v>
      </c>
      <c r="D23" s="1" t="s">
        <v>80</v>
      </c>
      <c r="E23" s="8">
        <v>251027</v>
      </c>
      <c r="F23" s="8">
        <v>251027</v>
      </c>
      <c r="G23" s="7">
        <v>1</v>
      </c>
    </row>
    <row r="24" spans="1:7" x14ac:dyDescent="0.2">
      <c r="A24" s="1" t="s">
        <v>81</v>
      </c>
      <c r="B24" s="1" t="s">
        <v>82</v>
      </c>
      <c r="C24" s="1" t="s">
        <v>83</v>
      </c>
      <c r="D24" s="1" t="s">
        <v>84</v>
      </c>
      <c r="E24" s="8">
        <v>182021</v>
      </c>
      <c r="F24" s="8">
        <v>182021</v>
      </c>
      <c r="G24" s="7">
        <v>1</v>
      </c>
    </row>
    <row r="25" spans="1:7" x14ac:dyDescent="0.2">
      <c r="A25" s="1" t="s">
        <v>85</v>
      </c>
      <c r="B25" s="1" t="s">
        <v>86</v>
      </c>
      <c r="C25" s="1" t="s">
        <v>87</v>
      </c>
      <c r="D25" s="1" t="s">
        <v>88</v>
      </c>
      <c r="E25" s="8">
        <v>442474</v>
      </c>
      <c r="F25" s="8">
        <v>442474</v>
      </c>
      <c r="G25" s="7">
        <v>1</v>
      </c>
    </row>
    <row r="26" spans="1:7" x14ac:dyDescent="0.2">
      <c r="A26" s="1" t="s">
        <v>89</v>
      </c>
      <c r="B26" s="1" t="s">
        <v>90</v>
      </c>
      <c r="C26" s="1" t="s">
        <v>91</v>
      </c>
      <c r="D26" s="1" t="s">
        <v>92</v>
      </c>
      <c r="E26" s="8">
        <v>208154</v>
      </c>
      <c r="F26" s="8">
        <v>208154</v>
      </c>
      <c r="G26" s="7">
        <v>1</v>
      </c>
    </row>
    <row r="27" spans="1:7" x14ac:dyDescent="0.2">
      <c r="A27" s="1" t="s">
        <v>93</v>
      </c>
      <c r="B27" s="1" t="s">
        <v>94</v>
      </c>
      <c r="C27" s="1" t="s">
        <v>95</v>
      </c>
      <c r="D27" s="1" t="s">
        <v>96</v>
      </c>
      <c r="E27" s="8">
        <v>271556</v>
      </c>
      <c r="F27" s="8">
        <v>271556</v>
      </c>
      <c r="G27" s="7">
        <v>1</v>
      </c>
    </row>
    <row r="28" spans="1:7" x14ac:dyDescent="0.2">
      <c r="A28" s="1" t="s">
        <v>97</v>
      </c>
      <c r="B28" s="1" t="s">
        <v>98</v>
      </c>
      <c r="C28" s="1" t="s">
        <v>99</v>
      </c>
      <c r="D28" s="1" t="s">
        <v>100</v>
      </c>
      <c r="E28" s="8">
        <v>261546</v>
      </c>
      <c r="F28" s="8">
        <v>261546</v>
      </c>
      <c r="G28" s="7">
        <v>1</v>
      </c>
    </row>
    <row r="29" spans="1:7" x14ac:dyDescent="0.2">
      <c r="A29" s="1" t="s">
        <v>101</v>
      </c>
      <c r="B29" s="1" t="s">
        <v>102</v>
      </c>
      <c r="C29" s="1" t="s">
        <v>103</v>
      </c>
      <c r="D29" s="1" t="s">
        <v>104</v>
      </c>
      <c r="E29" s="8">
        <v>132984</v>
      </c>
      <c r="F29" s="8">
        <v>132984</v>
      </c>
      <c r="G29" s="7">
        <v>1</v>
      </c>
    </row>
    <row r="30" spans="1:7" x14ac:dyDescent="0.2">
      <c r="A30" s="1" t="s">
        <v>105</v>
      </c>
      <c r="B30" s="1" t="s">
        <v>106</v>
      </c>
      <c r="C30" s="1" t="s">
        <v>107</v>
      </c>
      <c r="D30" s="1" t="s">
        <v>108</v>
      </c>
      <c r="E30" s="8">
        <v>191390</v>
      </c>
      <c r="F30" s="8">
        <v>191390</v>
      </c>
      <c r="G30" s="7">
        <v>1</v>
      </c>
    </row>
    <row r="31" spans="1:7" x14ac:dyDescent="0.2">
      <c r="A31" s="1" t="s">
        <v>109</v>
      </c>
      <c r="B31" s="1" t="s">
        <v>110</v>
      </c>
      <c r="C31" s="1" t="s">
        <v>107</v>
      </c>
      <c r="D31" s="1" t="s">
        <v>108</v>
      </c>
      <c r="E31" s="8">
        <v>150109</v>
      </c>
      <c r="F31" s="8">
        <v>150109</v>
      </c>
      <c r="G31" s="7">
        <v>1</v>
      </c>
    </row>
    <row r="32" spans="1:7" x14ac:dyDescent="0.2">
      <c r="A32" s="1" t="s">
        <v>111</v>
      </c>
      <c r="B32" s="1" t="s">
        <v>112</v>
      </c>
      <c r="C32" s="1" t="s">
        <v>113</v>
      </c>
      <c r="D32" s="1" t="s">
        <v>114</v>
      </c>
      <c r="E32" s="8">
        <v>215799</v>
      </c>
      <c r="F32" s="8">
        <v>215799</v>
      </c>
      <c r="G32" s="7">
        <v>1</v>
      </c>
    </row>
    <row r="33" spans="1:7" x14ac:dyDescent="0.2">
      <c r="A33" s="1" t="s">
        <v>115</v>
      </c>
      <c r="B33" s="1" t="s">
        <v>116</v>
      </c>
      <c r="C33" s="1" t="s">
        <v>117</v>
      </c>
      <c r="D33" s="1" t="s">
        <v>118</v>
      </c>
      <c r="E33" s="8">
        <v>190461</v>
      </c>
      <c r="F33" s="8">
        <v>190461</v>
      </c>
      <c r="G33" s="7">
        <v>1</v>
      </c>
    </row>
    <row r="34" spans="1:7" x14ac:dyDescent="0.2">
      <c r="A34" s="1" t="s">
        <v>119</v>
      </c>
      <c r="B34" s="1" t="s">
        <v>120</v>
      </c>
      <c r="C34" s="1" t="s">
        <v>121</v>
      </c>
      <c r="D34" s="1" t="s">
        <v>122</v>
      </c>
      <c r="E34" s="8">
        <v>210962</v>
      </c>
      <c r="F34" s="8">
        <v>210962</v>
      </c>
      <c r="G34" s="7">
        <v>1</v>
      </c>
    </row>
    <row r="35" spans="1:7" x14ac:dyDescent="0.2">
      <c r="A35" s="1" t="s">
        <v>123</v>
      </c>
      <c r="B35" s="1" t="s">
        <v>124</v>
      </c>
      <c r="C35" s="1" t="s">
        <v>125</v>
      </c>
      <c r="D35" s="1" t="s">
        <v>126</v>
      </c>
      <c r="E35" s="8">
        <v>177931</v>
      </c>
      <c r="F35" s="8">
        <v>177931</v>
      </c>
      <c r="G35" s="7">
        <v>1</v>
      </c>
    </row>
    <row r="36" spans="1:7" x14ac:dyDescent="0.2">
      <c r="A36" s="1" t="s">
        <v>127</v>
      </c>
      <c r="B36" s="1" t="s">
        <v>128</v>
      </c>
      <c r="C36" s="1" t="s">
        <v>129</v>
      </c>
      <c r="D36" s="1" t="s">
        <v>130</v>
      </c>
      <c r="E36" s="8">
        <v>163270</v>
      </c>
      <c r="F36" s="8">
        <v>163270</v>
      </c>
      <c r="G36" s="7">
        <v>1</v>
      </c>
    </row>
    <row r="37" spans="1:7" x14ac:dyDescent="0.2">
      <c r="A37" s="1" t="s">
        <v>131</v>
      </c>
      <c r="B37" s="1" t="s">
        <v>132</v>
      </c>
      <c r="C37" s="1" t="s">
        <v>133</v>
      </c>
      <c r="D37" s="1" t="s">
        <v>134</v>
      </c>
      <c r="E37" s="8">
        <v>274015</v>
      </c>
      <c r="F37" s="8">
        <v>274015</v>
      </c>
      <c r="G37" s="7">
        <v>1</v>
      </c>
    </row>
    <row r="38" spans="1:7" x14ac:dyDescent="0.2">
      <c r="A38" s="1" t="s">
        <v>135</v>
      </c>
      <c r="B38" s="1" t="s">
        <v>136</v>
      </c>
      <c r="C38" s="1" t="s">
        <v>137</v>
      </c>
      <c r="D38" s="1" t="s">
        <v>138</v>
      </c>
      <c r="E38" s="8">
        <v>118025</v>
      </c>
      <c r="F38" s="8">
        <v>118025</v>
      </c>
      <c r="G38" s="7">
        <v>1</v>
      </c>
    </row>
    <row r="39" spans="1:7" x14ac:dyDescent="0.2">
      <c r="A39" s="1" t="s">
        <v>139</v>
      </c>
      <c r="B39" s="1" t="s">
        <v>140</v>
      </c>
      <c r="C39" s="1" t="s">
        <v>141</v>
      </c>
      <c r="D39" s="1" t="s">
        <v>142</v>
      </c>
      <c r="E39" s="8">
        <v>105971</v>
      </c>
      <c r="F39" s="8">
        <v>155732</v>
      </c>
      <c r="G39" s="7">
        <v>0.68047029512238977</v>
      </c>
    </row>
    <row r="40" spans="1:7" x14ac:dyDescent="0.2">
      <c r="A40" s="1" t="s">
        <v>139</v>
      </c>
      <c r="B40" s="1" t="s">
        <v>140</v>
      </c>
      <c r="C40" s="1" t="s">
        <v>143</v>
      </c>
      <c r="D40" s="1" t="s">
        <v>144</v>
      </c>
      <c r="E40" s="8">
        <v>49761</v>
      </c>
      <c r="F40" s="8">
        <v>155732</v>
      </c>
      <c r="G40" s="7">
        <v>0.31952970487761023</v>
      </c>
    </row>
    <row r="41" spans="1:7" x14ac:dyDescent="0.2">
      <c r="A41" s="1" t="s">
        <v>145</v>
      </c>
      <c r="B41" s="1" t="s">
        <v>146</v>
      </c>
      <c r="C41" s="1" t="s">
        <v>143</v>
      </c>
      <c r="D41" s="1" t="s">
        <v>144</v>
      </c>
      <c r="E41" s="8">
        <v>50621</v>
      </c>
      <c r="F41" s="8">
        <v>160825</v>
      </c>
      <c r="G41" s="7">
        <v>0.31475827763096531</v>
      </c>
    </row>
    <row r="42" spans="1:7" x14ac:dyDescent="0.2">
      <c r="A42" s="1" t="s">
        <v>145</v>
      </c>
      <c r="B42" s="1" t="s">
        <v>146</v>
      </c>
      <c r="C42" s="1" t="s">
        <v>147</v>
      </c>
      <c r="D42" s="1" t="s">
        <v>148</v>
      </c>
      <c r="E42" s="8">
        <v>110204</v>
      </c>
      <c r="F42" s="8">
        <v>160825</v>
      </c>
      <c r="G42" s="7">
        <v>0.68524172236903469</v>
      </c>
    </row>
    <row r="43" spans="1:7" x14ac:dyDescent="0.2">
      <c r="A43" s="1" t="s">
        <v>149</v>
      </c>
      <c r="B43" s="1" t="s">
        <v>150</v>
      </c>
      <c r="C43" s="1" t="s">
        <v>151</v>
      </c>
      <c r="D43" s="1" t="s">
        <v>152</v>
      </c>
      <c r="E43" s="8">
        <v>144575</v>
      </c>
      <c r="F43" s="8">
        <v>144575</v>
      </c>
      <c r="G43" s="7">
        <v>1</v>
      </c>
    </row>
    <row r="44" spans="1:7" x14ac:dyDescent="0.2">
      <c r="A44" s="1" t="s">
        <v>153</v>
      </c>
      <c r="B44" s="1" t="s">
        <v>154</v>
      </c>
      <c r="C44" s="1" t="s">
        <v>137</v>
      </c>
      <c r="D44" s="1" t="s">
        <v>138</v>
      </c>
      <c r="E44" s="8">
        <v>17886</v>
      </c>
      <c r="F44" s="8">
        <v>147400</v>
      </c>
      <c r="G44" s="7">
        <v>0.12134328358208955</v>
      </c>
    </row>
    <row r="45" spans="1:7" x14ac:dyDescent="0.2">
      <c r="A45" s="1" t="s">
        <v>153</v>
      </c>
      <c r="B45" s="1" t="s">
        <v>154</v>
      </c>
      <c r="C45" s="1" t="s">
        <v>155</v>
      </c>
      <c r="D45" s="1" t="s">
        <v>156</v>
      </c>
      <c r="E45" s="8">
        <v>129514</v>
      </c>
      <c r="F45" s="8">
        <v>147400</v>
      </c>
      <c r="G45" s="7">
        <v>0.87865671641791043</v>
      </c>
    </row>
    <row r="46" spans="1:7" x14ac:dyDescent="0.2">
      <c r="A46" s="1" t="s">
        <v>157</v>
      </c>
      <c r="B46" s="1" t="s">
        <v>158</v>
      </c>
      <c r="C46" s="1" t="s">
        <v>159</v>
      </c>
      <c r="D46" s="1" t="s">
        <v>160</v>
      </c>
      <c r="E46" s="8">
        <v>159097</v>
      </c>
      <c r="F46" s="8">
        <v>159097</v>
      </c>
      <c r="G46" s="7">
        <v>1</v>
      </c>
    </row>
    <row r="47" spans="1:7" x14ac:dyDescent="0.2">
      <c r="A47" s="1" t="s">
        <v>161</v>
      </c>
      <c r="B47" s="1" t="s">
        <v>162</v>
      </c>
      <c r="C47" s="1" t="s">
        <v>163</v>
      </c>
      <c r="D47" s="1" t="s">
        <v>164</v>
      </c>
      <c r="E47" s="8">
        <v>259245</v>
      </c>
      <c r="F47" s="8">
        <v>259245</v>
      </c>
      <c r="G47" s="7">
        <v>1</v>
      </c>
    </row>
    <row r="48" spans="1:7" x14ac:dyDescent="0.2">
      <c r="A48" s="1" t="s">
        <v>165</v>
      </c>
      <c r="B48" s="1" t="s">
        <v>166</v>
      </c>
      <c r="C48" s="1" t="s">
        <v>167</v>
      </c>
      <c r="D48" s="1" t="s">
        <v>168</v>
      </c>
      <c r="E48" s="8">
        <v>281076</v>
      </c>
      <c r="F48" s="8">
        <v>281076</v>
      </c>
      <c r="G48" s="7">
        <v>1</v>
      </c>
    </row>
    <row r="49" spans="1:7" x14ac:dyDescent="0.2">
      <c r="A49" s="1" t="s">
        <v>169</v>
      </c>
      <c r="B49" s="1" t="s">
        <v>170</v>
      </c>
      <c r="C49" s="1" t="s">
        <v>171</v>
      </c>
      <c r="D49" s="1" t="s">
        <v>172</v>
      </c>
      <c r="E49" s="8">
        <v>209085</v>
      </c>
      <c r="F49" s="8">
        <v>209085</v>
      </c>
      <c r="G49" s="7">
        <v>1</v>
      </c>
    </row>
    <row r="50" spans="1:7" x14ac:dyDescent="0.2">
      <c r="A50" s="1" t="s">
        <v>173</v>
      </c>
      <c r="B50" s="1" t="s">
        <v>174</v>
      </c>
      <c r="C50" s="1" t="s">
        <v>175</v>
      </c>
      <c r="D50" s="1" t="s">
        <v>176</v>
      </c>
      <c r="E50" s="8">
        <v>245290</v>
      </c>
      <c r="F50" s="8">
        <v>245290</v>
      </c>
      <c r="G50" s="7">
        <v>1</v>
      </c>
    </row>
    <row r="51" spans="1:7" x14ac:dyDescent="0.2">
      <c r="A51" s="1" t="s">
        <v>177</v>
      </c>
      <c r="B51" s="1" t="s">
        <v>178</v>
      </c>
      <c r="C51" s="1" t="s">
        <v>179</v>
      </c>
      <c r="D51" s="1" t="s">
        <v>180</v>
      </c>
      <c r="E51" s="8">
        <v>139105</v>
      </c>
      <c r="F51" s="8">
        <v>139105</v>
      </c>
      <c r="G51" s="7">
        <v>1</v>
      </c>
    </row>
    <row r="52" spans="1:7" x14ac:dyDescent="0.2">
      <c r="A52" s="1" t="s">
        <v>181</v>
      </c>
      <c r="B52" s="1" t="s">
        <v>182</v>
      </c>
      <c r="C52" s="1" t="s">
        <v>183</v>
      </c>
      <c r="D52" s="1" t="s">
        <v>184</v>
      </c>
      <c r="E52" s="8">
        <v>273412</v>
      </c>
      <c r="F52" s="8">
        <v>517773</v>
      </c>
      <c r="G52" s="7">
        <v>0.52805379963806531</v>
      </c>
    </row>
    <row r="53" spans="1:7" x14ac:dyDescent="0.2">
      <c r="A53" s="1" t="s">
        <v>181</v>
      </c>
      <c r="B53" s="1" t="s">
        <v>182</v>
      </c>
      <c r="C53" s="1" t="s">
        <v>185</v>
      </c>
      <c r="D53" s="1" t="s">
        <v>186</v>
      </c>
      <c r="E53" s="8">
        <v>244361</v>
      </c>
      <c r="F53" s="8">
        <v>517773</v>
      </c>
      <c r="G53" s="7">
        <v>0.47194620036193469</v>
      </c>
    </row>
    <row r="54" spans="1:7" x14ac:dyDescent="0.2">
      <c r="A54" s="1" t="s">
        <v>187</v>
      </c>
      <c r="B54" s="1" t="s">
        <v>188</v>
      </c>
      <c r="C54" s="1" t="s">
        <v>189</v>
      </c>
      <c r="D54" s="1" t="s">
        <v>190</v>
      </c>
      <c r="E54" s="8">
        <v>315987</v>
      </c>
      <c r="F54" s="8">
        <v>315987</v>
      </c>
      <c r="G54" s="7">
        <v>1</v>
      </c>
    </row>
    <row r="55" spans="1:7" x14ac:dyDescent="0.2">
      <c r="A55" s="1" t="s">
        <v>191</v>
      </c>
      <c r="B55" s="1" t="s">
        <v>192</v>
      </c>
      <c r="C55" s="1" t="s">
        <v>193</v>
      </c>
      <c r="D55" s="1" t="s">
        <v>194</v>
      </c>
      <c r="E55" s="8">
        <v>196501</v>
      </c>
      <c r="F55" s="8">
        <v>374179</v>
      </c>
      <c r="G55" s="7">
        <v>0.52515240032177113</v>
      </c>
    </row>
    <row r="56" spans="1:7" x14ac:dyDescent="0.2">
      <c r="A56" s="1" t="s">
        <v>191</v>
      </c>
      <c r="B56" s="1" t="s">
        <v>192</v>
      </c>
      <c r="C56" s="1" t="s">
        <v>195</v>
      </c>
      <c r="D56" s="1" t="s">
        <v>196</v>
      </c>
      <c r="E56" s="8">
        <v>177678</v>
      </c>
      <c r="F56" s="8">
        <v>374179</v>
      </c>
      <c r="G56" s="7">
        <v>0.47484759967822887</v>
      </c>
    </row>
    <row r="57" spans="1:7" x14ac:dyDescent="0.2">
      <c r="A57" s="1" t="s">
        <v>197</v>
      </c>
      <c r="B57" s="1" t="s">
        <v>198</v>
      </c>
      <c r="C57" s="1" t="s">
        <v>199</v>
      </c>
      <c r="D57" s="1" t="s">
        <v>200</v>
      </c>
      <c r="E57" s="8">
        <v>102008</v>
      </c>
      <c r="F57" s="8">
        <v>332210</v>
      </c>
      <c r="G57" s="7">
        <v>0.30705878811595078</v>
      </c>
    </row>
    <row r="58" spans="1:7" x14ac:dyDescent="0.2">
      <c r="A58" s="1" t="s">
        <v>197</v>
      </c>
      <c r="B58" s="1" t="s">
        <v>198</v>
      </c>
      <c r="C58" s="1" t="s">
        <v>201</v>
      </c>
      <c r="D58" s="1" t="s">
        <v>202</v>
      </c>
      <c r="E58" s="8">
        <v>230202</v>
      </c>
      <c r="F58" s="8">
        <v>332210</v>
      </c>
      <c r="G58" s="7">
        <v>0.69294121188404922</v>
      </c>
    </row>
    <row r="59" spans="1:7" x14ac:dyDescent="0.2">
      <c r="A59" s="1" t="s">
        <v>203</v>
      </c>
      <c r="B59" s="1" t="s">
        <v>204</v>
      </c>
      <c r="C59" s="1" t="s">
        <v>205</v>
      </c>
      <c r="D59" s="1" t="s">
        <v>206</v>
      </c>
      <c r="E59" s="8">
        <v>310121</v>
      </c>
      <c r="F59" s="8">
        <v>310121</v>
      </c>
      <c r="G59" s="7">
        <v>1</v>
      </c>
    </row>
    <row r="60" spans="1:7" x14ac:dyDescent="0.2">
      <c r="A60" s="1" t="s">
        <v>207</v>
      </c>
      <c r="B60" s="1" t="s">
        <v>208</v>
      </c>
      <c r="C60" s="1" t="s">
        <v>209</v>
      </c>
      <c r="D60" s="1" t="s">
        <v>210</v>
      </c>
      <c r="E60" s="8">
        <v>545335</v>
      </c>
      <c r="F60" s="8">
        <v>545335</v>
      </c>
      <c r="G60" s="7">
        <v>1</v>
      </c>
    </row>
    <row r="61" spans="1:7" x14ac:dyDescent="0.2">
      <c r="A61" s="1" t="s">
        <v>211</v>
      </c>
      <c r="B61" s="1" t="s">
        <v>212</v>
      </c>
      <c r="C61" s="1" t="s">
        <v>209</v>
      </c>
      <c r="D61" s="1" t="s">
        <v>210</v>
      </c>
      <c r="E61" s="8">
        <v>2280</v>
      </c>
      <c r="F61" s="8">
        <v>2280</v>
      </c>
      <c r="G61" s="7">
        <v>1</v>
      </c>
    </row>
    <row r="62" spans="1:7" x14ac:dyDescent="0.2">
      <c r="A62" s="1" t="s">
        <v>213</v>
      </c>
      <c r="B62" s="1" t="s">
        <v>214</v>
      </c>
      <c r="C62" s="1" t="s">
        <v>215</v>
      </c>
      <c r="D62" s="1" t="s">
        <v>216</v>
      </c>
      <c r="E62" s="8">
        <v>483143</v>
      </c>
      <c r="F62" s="8">
        <v>483143</v>
      </c>
      <c r="G62" s="7">
        <v>1</v>
      </c>
    </row>
    <row r="63" spans="1:7" x14ac:dyDescent="0.2">
      <c r="A63" s="1" t="s">
        <v>217</v>
      </c>
      <c r="B63" s="1" t="s">
        <v>218</v>
      </c>
      <c r="C63" s="1" t="s">
        <v>219</v>
      </c>
      <c r="D63" s="1" t="s">
        <v>220</v>
      </c>
      <c r="E63" s="8">
        <v>163924</v>
      </c>
      <c r="F63" s="8">
        <v>163924</v>
      </c>
      <c r="G63" s="7">
        <v>1</v>
      </c>
    </row>
    <row r="64" spans="1:7" x14ac:dyDescent="0.2">
      <c r="A64" s="1" t="s">
        <v>221</v>
      </c>
      <c r="B64" s="1" t="s">
        <v>222</v>
      </c>
      <c r="C64" s="1" t="s">
        <v>219</v>
      </c>
      <c r="D64" s="1" t="s">
        <v>220</v>
      </c>
      <c r="E64" s="8">
        <v>269076</v>
      </c>
      <c r="F64" s="8">
        <v>269076</v>
      </c>
      <c r="G64" s="7">
        <v>1</v>
      </c>
    </row>
    <row r="65" spans="1:7" x14ac:dyDescent="0.2">
      <c r="A65" s="1" t="s">
        <v>223</v>
      </c>
      <c r="B65" s="1" t="s">
        <v>224</v>
      </c>
      <c r="C65" s="1" t="s">
        <v>225</v>
      </c>
      <c r="D65" s="1" t="s">
        <v>226</v>
      </c>
      <c r="E65" s="8">
        <v>280439</v>
      </c>
      <c r="F65" s="8">
        <v>280439</v>
      </c>
      <c r="G65" s="7">
        <v>1</v>
      </c>
    </row>
    <row r="66" spans="1:7" x14ac:dyDescent="0.2">
      <c r="A66" s="1" t="s">
        <v>227</v>
      </c>
      <c r="B66" s="1" t="s">
        <v>228</v>
      </c>
      <c r="C66" s="1" t="s">
        <v>229</v>
      </c>
      <c r="D66" s="1" t="s">
        <v>230</v>
      </c>
      <c r="E66" s="8">
        <v>187474</v>
      </c>
      <c r="F66" s="8">
        <v>187474</v>
      </c>
      <c r="G66" s="7">
        <v>1</v>
      </c>
    </row>
    <row r="67" spans="1:7" x14ac:dyDescent="0.2">
      <c r="A67" s="1" t="s">
        <v>231</v>
      </c>
      <c r="B67" s="1" t="s">
        <v>232</v>
      </c>
      <c r="C67" s="1" t="s">
        <v>233</v>
      </c>
      <c r="D67" s="1" t="s">
        <v>234</v>
      </c>
      <c r="E67" s="8">
        <v>184651</v>
      </c>
      <c r="F67" s="8">
        <v>520215</v>
      </c>
      <c r="G67" s="7">
        <v>0.35495131820497294</v>
      </c>
    </row>
    <row r="68" spans="1:7" x14ac:dyDescent="0.2">
      <c r="A68" s="1" t="s">
        <v>231</v>
      </c>
      <c r="B68" s="1" t="s">
        <v>232</v>
      </c>
      <c r="C68" s="1" t="s">
        <v>235</v>
      </c>
      <c r="D68" s="1" t="s">
        <v>236</v>
      </c>
      <c r="E68" s="8">
        <v>173990</v>
      </c>
      <c r="F68" s="8">
        <v>520215</v>
      </c>
      <c r="G68" s="7">
        <v>0.33445786838134234</v>
      </c>
    </row>
    <row r="69" spans="1:7" x14ac:dyDescent="0.2">
      <c r="A69" s="1" t="s">
        <v>231</v>
      </c>
      <c r="B69" s="1" t="s">
        <v>232</v>
      </c>
      <c r="C69" s="1" t="s">
        <v>237</v>
      </c>
      <c r="D69" s="1" t="s">
        <v>238</v>
      </c>
      <c r="E69" s="8">
        <v>161574</v>
      </c>
      <c r="F69" s="8">
        <v>520215</v>
      </c>
      <c r="G69" s="7">
        <v>0.31059081341368472</v>
      </c>
    </row>
    <row r="70" spans="1:7" x14ac:dyDescent="0.2">
      <c r="A70" s="1" t="s">
        <v>239</v>
      </c>
      <c r="B70" s="1" t="s">
        <v>240</v>
      </c>
      <c r="C70" s="1" t="s">
        <v>241</v>
      </c>
      <c r="D70" s="1" t="s">
        <v>242</v>
      </c>
      <c r="E70" s="8">
        <v>228765</v>
      </c>
      <c r="F70" s="8">
        <v>228765</v>
      </c>
      <c r="G70" s="7">
        <v>1</v>
      </c>
    </row>
    <row r="71" spans="1:7" x14ac:dyDescent="0.2">
      <c r="A71" s="1" t="s">
        <v>243</v>
      </c>
      <c r="B71" s="1" t="s">
        <v>244</v>
      </c>
      <c r="C71" s="1" t="s">
        <v>245</v>
      </c>
      <c r="D71" s="1" t="s">
        <v>246</v>
      </c>
      <c r="E71" s="8">
        <v>212962</v>
      </c>
      <c r="F71" s="8">
        <v>212962</v>
      </c>
      <c r="G71" s="7">
        <v>1</v>
      </c>
    </row>
    <row r="72" spans="1:7" x14ac:dyDescent="0.2">
      <c r="A72" s="1" t="s">
        <v>247</v>
      </c>
      <c r="B72" s="1" t="s">
        <v>248</v>
      </c>
      <c r="C72" s="1" t="s">
        <v>249</v>
      </c>
      <c r="D72" s="1" t="s">
        <v>250</v>
      </c>
      <c r="E72" s="8">
        <v>242040</v>
      </c>
      <c r="F72" s="8">
        <v>242040</v>
      </c>
      <c r="G72" s="7">
        <v>1</v>
      </c>
    </row>
    <row r="73" spans="1:7" x14ac:dyDescent="0.2">
      <c r="A73" s="1" t="s">
        <v>251</v>
      </c>
      <c r="B73" s="1" t="s">
        <v>252</v>
      </c>
      <c r="C73" s="1" t="s">
        <v>253</v>
      </c>
      <c r="D73" s="1" t="s">
        <v>254</v>
      </c>
      <c r="E73" s="8">
        <v>286755</v>
      </c>
      <c r="F73" s="8">
        <v>286755</v>
      </c>
      <c r="G73" s="7">
        <v>1</v>
      </c>
    </row>
    <row r="74" spans="1:7" x14ac:dyDescent="0.2">
      <c r="A74" s="1" t="s">
        <v>255</v>
      </c>
      <c r="B74" s="1" t="s">
        <v>256</v>
      </c>
      <c r="C74" s="1" t="s">
        <v>257</v>
      </c>
      <c r="D74" s="1" t="s">
        <v>258</v>
      </c>
      <c r="E74" s="8">
        <v>220771</v>
      </c>
      <c r="F74" s="8">
        <v>220771</v>
      </c>
      <c r="G74" s="7">
        <v>1</v>
      </c>
    </row>
    <row r="75" spans="1:7" x14ac:dyDescent="0.2">
      <c r="A75" s="1" t="s">
        <v>259</v>
      </c>
      <c r="B75" s="1" t="s">
        <v>260</v>
      </c>
      <c r="C75" s="1" t="s">
        <v>261</v>
      </c>
      <c r="D75" s="1" t="s">
        <v>262</v>
      </c>
      <c r="E75" s="8">
        <v>232458</v>
      </c>
      <c r="F75" s="8">
        <v>232458</v>
      </c>
      <c r="G75" s="7">
        <v>1</v>
      </c>
    </row>
    <row r="76" spans="1:7" x14ac:dyDescent="0.2">
      <c r="A76" s="1" t="s">
        <v>263</v>
      </c>
      <c r="B76" s="1" t="s">
        <v>264</v>
      </c>
      <c r="C76" s="1" t="s">
        <v>265</v>
      </c>
      <c r="D76" s="1" t="s">
        <v>266</v>
      </c>
      <c r="E76" s="8">
        <v>320975</v>
      </c>
      <c r="F76" s="8">
        <v>320975</v>
      </c>
      <c r="G76" s="7">
        <v>1</v>
      </c>
    </row>
    <row r="77" spans="1:7" x14ac:dyDescent="0.2">
      <c r="A77" s="1" t="s">
        <v>267</v>
      </c>
      <c r="B77" s="1" t="s">
        <v>268</v>
      </c>
      <c r="C77" s="1" t="s">
        <v>269</v>
      </c>
      <c r="D77" s="1" t="s">
        <v>270</v>
      </c>
      <c r="E77" s="8">
        <v>146407</v>
      </c>
      <c r="F77" s="8">
        <v>146407</v>
      </c>
      <c r="G77" s="7">
        <v>1</v>
      </c>
    </row>
    <row r="78" spans="1:7" x14ac:dyDescent="0.2">
      <c r="A78" s="1" t="s">
        <v>271</v>
      </c>
      <c r="B78" s="1" t="s">
        <v>272</v>
      </c>
      <c r="C78" s="1" t="s">
        <v>273</v>
      </c>
      <c r="D78" s="1" t="s">
        <v>274</v>
      </c>
      <c r="E78" s="8">
        <v>473073</v>
      </c>
      <c r="F78" s="8">
        <v>473073</v>
      </c>
      <c r="G78" s="7">
        <v>1</v>
      </c>
    </row>
    <row r="79" spans="1:7" x14ac:dyDescent="0.2">
      <c r="A79" s="1" t="s">
        <v>275</v>
      </c>
      <c r="B79" s="1" t="s">
        <v>276</v>
      </c>
      <c r="C79" s="1" t="s">
        <v>277</v>
      </c>
      <c r="D79" s="1" t="s">
        <v>278</v>
      </c>
      <c r="E79" s="8">
        <v>177188</v>
      </c>
      <c r="F79" s="8">
        <v>177188</v>
      </c>
      <c r="G79" s="7">
        <v>1</v>
      </c>
    </row>
    <row r="80" spans="1:7" x14ac:dyDescent="0.2">
      <c r="A80" s="1" t="s">
        <v>279</v>
      </c>
      <c r="B80" s="1" t="s">
        <v>280</v>
      </c>
      <c r="C80" s="1" t="s">
        <v>281</v>
      </c>
      <c r="D80" s="1" t="s">
        <v>282</v>
      </c>
      <c r="E80" s="8">
        <v>158728</v>
      </c>
      <c r="F80" s="8">
        <v>273531</v>
      </c>
      <c r="G80" s="7">
        <v>0.58029254453791346</v>
      </c>
    </row>
    <row r="81" spans="1:7" x14ac:dyDescent="0.2">
      <c r="A81" s="1" t="s">
        <v>279</v>
      </c>
      <c r="B81" s="1" t="s">
        <v>280</v>
      </c>
      <c r="C81" s="1" t="s">
        <v>283</v>
      </c>
      <c r="D81" s="1" t="s">
        <v>284</v>
      </c>
      <c r="E81" s="8">
        <v>114803</v>
      </c>
      <c r="F81" s="8">
        <v>273531</v>
      </c>
      <c r="G81" s="7">
        <v>0.41970745546208654</v>
      </c>
    </row>
    <row r="82" spans="1:7" x14ac:dyDescent="0.2">
      <c r="A82" s="1" t="s">
        <v>285</v>
      </c>
      <c r="B82" s="1" t="s">
        <v>286</v>
      </c>
      <c r="C82" s="1" t="s">
        <v>287</v>
      </c>
      <c r="D82" s="1" t="s">
        <v>288</v>
      </c>
      <c r="E82" s="8">
        <v>320914</v>
      </c>
      <c r="F82" s="8">
        <v>320914</v>
      </c>
      <c r="G82" s="7">
        <v>1</v>
      </c>
    </row>
    <row r="83" spans="1:7" x14ac:dyDescent="0.2">
      <c r="A83" s="1" t="s">
        <v>289</v>
      </c>
      <c r="B83" s="1" t="s">
        <v>290</v>
      </c>
      <c r="C83" s="1" t="s">
        <v>291</v>
      </c>
      <c r="D83" s="1" t="s">
        <v>292</v>
      </c>
      <c r="E83" s="8">
        <v>237843</v>
      </c>
      <c r="F83" s="8">
        <v>237843</v>
      </c>
      <c r="G83" s="7">
        <v>1</v>
      </c>
    </row>
    <row r="84" spans="1:7" x14ac:dyDescent="0.2">
      <c r="A84" s="1" t="s">
        <v>293</v>
      </c>
      <c r="B84" s="1" t="s">
        <v>294</v>
      </c>
      <c r="C84" s="1" t="s">
        <v>295</v>
      </c>
      <c r="D84" s="1" t="s">
        <v>296</v>
      </c>
      <c r="E84" s="8">
        <v>304185</v>
      </c>
      <c r="F84" s="8">
        <v>304185</v>
      </c>
      <c r="G84" s="7">
        <v>1</v>
      </c>
    </row>
    <row r="85" spans="1:7" x14ac:dyDescent="0.2">
      <c r="A85" s="1" t="s">
        <v>297</v>
      </c>
      <c r="B85" s="1" t="s">
        <v>298</v>
      </c>
      <c r="C85" s="1" t="s">
        <v>299</v>
      </c>
      <c r="D85" s="1" t="s">
        <v>300</v>
      </c>
      <c r="E85" s="8">
        <v>260070</v>
      </c>
      <c r="F85" s="8">
        <v>260070</v>
      </c>
      <c r="G85" s="7">
        <v>1</v>
      </c>
    </row>
    <row r="86" spans="1:7" x14ac:dyDescent="0.2">
      <c r="A86" s="1" t="s">
        <v>301</v>
      </c>
      <c r="B86" s="1" t="s">
        <v>302</v>
      </c>
      <c r="C86" s="1" t="s">
        <v>303</v>
      </c>
      <c r="D86" s="1" t="s">
        <v>304</v>
      </c>
      <c r="E86" s="8">
        <v>563749</v>
      </c>
      <c r="F86" s="8">
        <v>563749</v>
      </c>
      <c r="G86" s="7">
        <v>1</v>
      </c>
    </row>
    <row r="87" spans="1:7" x14ac:dyDescent="0.2">
      <c r="A87" s="1" t="s">
        <v>305</v>
      </c>
      <c r="B87" s="1" t="s">
        <v>306</v>
      </c>
      <c r="C87" s="1" t="s">
        <v>307</v>
      </c>
      <c r="D87" s="1" t="s">
        <v>308</v>
      </c>
      <c r="E87" s="8">
        <v>200505</v>
      </c>
      <c r="F87" s="8">
        <v>200505</v>
      </c>
      <c r="G87" s="7">
        <v>1</v>
      </c>
    </row>
    <row r="88" spans="1:7" x14ac:dyDescent="0.2">
      <c r="A88" s="1" t="s">
        <v>309</v>
      </c>
      <c r="B88" s="1" t="s">
        <v>310</v>
      </c>
      <c r="C88" s="1" t="s">
        <v>307</v>
      </c>
      <c r="D88" s="1" t="s">
        <v>308</v>
      </c>
      <c r="E88" s="8">
        <v>289835</v>
      </c>
      <c r="F88" s="8">
        <v>289835</v>
      </c>
      <c r="G88" s="7">
        <v>1</v>
      </c>
    </row>
    <row r="89" spans="1:7" x14ac:dyDescent="0.2">
      <c r="A89" s="1" t="s">
        <v>311</v>
      </c>
      <c r="B89" s="1" t="s">
        <v>312</v>
      </c>
      <c r="C89" s="1" t="s">
        <v>313</v>
      </c>
      <c r="D89" s="1" t="s">
        <v>314</v>
      </c>
      <c r="E89" s="8">
        <v>202744</v>
      </c>
      <c r="F89" s="8">
        <v>202744</v>
      </c>
      <c r="G89" s="7">
        <v>1</v>
      </c>
    </row>
    <row r="90" spans="1:7" x14ac:dyDescent="0.2">
      <c r="A90" s="1" t="s">
        <v>315</v>
      </c>
      <c r="B90" s="1" t="s">
        <v>316</v>
      </c>
      <c r="C90" s="1" t="s">
        <v>317</v>
      </c>
      <c r="D90" s="1" t="s">
        <v>318</v>
      </c>
      <c r="E90" s="8">
        <v>148740</v>
      </c>
      <c r="F90" s="8">
        <v>148740</v>
      </c>
      <c r="G90" s="7">
        <v>1</v>
      </c>
    </row>
    <row r="91" spans="1:7" x14ac:dyDescent="0.2">
      <c r="A91" s="1" t="s">
        <v>319</v>
      </c>
      <c r="B91" s="1" t="s">
        <v>320</v>
      </c>
      <c r="C91" s="1" t="s">
        <v>321</v>
      </c>
      <c r="D91" s="1" t="s">
        <v>322</v>
      </c>
      <c r="E91" s="8">
        <v>276889</v>
      </c>
      <c r="F91" s="8">
        <v>276889</v>
      </c>
      <c r="G91" s="7">
        <v>1</v>
      </c>
    </row>
    <row r="92" spans="1:7" x14ac:dyDescent="0.2">
      <c r="A92" s="1" t="s">
        <v>323</v>
      </c>
      <c r="B92" s="1" t="s">
        <v>324</v>
      </c>
      <c r="C92" s="1" t="s">
        <v>325</v>
      </c>
      <c r="D92" s="1" t="s">
        <v>326</v>
      </c>
      <c r="E92" s="8">
        <v>201921</v>
      </c>
      <c r="F92" s="8">
        <v>1101360</v>
      </c>
      <c r="G92" s="7">
        <v>0.18333787317498365</v>
      </c>
    </row>
    <row r="93" spans="1:7" x14ac:dyDescent="0.2">
      <c r="A93" s="1" t="s">
        <v>323</v>
      </c>
      <c r="B93" s="1" t="s">
        <v>324</v>
      </c>
      <c r="C93" s="1" t="s">
        <v>327</v>
      </c>
      <c r="D93" s="1" t="s">
        <v>328</v>
      </c>
      <c r="E93" s="8">
        <v>167723</v>
      </c>
      <c r="F93" s="8">
        <v>1101360</v>
      </c>
      <c r="G93" s="7">
        <v>0.15228717222343285</v>
      </c>
    </row>
    <row r="94" spans="1:7" x14ac:dyDescent="0.2">
      <c r="A94" s="1" t="s">
        <v>323</v>
      </c>
      <c r="B94" s="1" t="s">
        <v>324</v>
      </c>
      <c r="C94" s="1" t="s">
        <v>329</v>
      </c>
      <c r="D94" s="1" t="s">
        <v>330</v>
      </c>
      <c r="E94" s="8">
        <v>731716</v>
      </c>
      <c r="F94" s="8">
        <v>1101360</v>
      </c>
      <c r="G94" s="7">
        <v>0.66437495460158347</v>
      </c>
    </row>
    <row r="95" spans="1:7" x14ac:dyDescent="0.2">
      <c r="A95" s="1" t="s">
        <v>331</v>
      </c>
      <c r="B95" s="1" t="s">
        <v>332</v>
      </c>
      <c r="C95" s="1" t="s">
        <v>333</v>
      </c>
      <c r="D95" s="1" t="s">
        <v>334</v>
      </c>
      <c r="E95" s="8">
        <v>337428</v>
      </c>
      <c r="F95" s="8">
        <v>337428</v>
      </c>
      <c r="G95" s="7">
        <v>1</v>
      </c>
    </row>
    <row r="96" spans="1:7" x14ac:dyDescent="0.2">
      <c r="A96" s="1" t="s">
        <v>335</v>
      </c>
      <c r="B96" s="1" t="s">
        <v>336</v>
      </c>
      <c r="C96" s="1" t="s">
        <v>337</v>
      </c>
      <c r="D96" s="1" t="s">
        <v>338</v>
      </c>
      <c r="E96" s="8">
        <v>315799</v>
      </c>
      <c r="F96" s="8">
        <v>315799</v>
      </c>
      <c r="G96" s="7">
        <v>1</v>
      </c>
    </row>
    <row r="97" spans="1:7" x14ac:dyDescent="0.2">
      <c r="A97" s="1" t="s">
        <v>339</v>
      </c>
      <c r="B97" s="1" t="s">
        <v>340</v>
      </c>
      <c r="C97" s="1" t="s">
        <v>327</v>
      </c>
      <c r="D97" s="1" t="s">
        <v>328</v>
      </c>
      <c r="E97" s="8">
        <v>316719</v>
      </c>
      <c r="F97" s="8">
        <v>316719</v>
      </c>
      <c r="G97" s="7">
        <v>1</v>
      </c>
    </row>
    <row r="98" spans="1:7" x14ac:dyDescent="0.2">
      <c r="A98" s="1" t="s">
        <v>341</v>
      </c>
      <c r="B98" s="1" t="s">
        <v>342</v>
      </c>
      <c r="C98" s="1" t="s">
        <v>343</v>
      </c>
      <c r="D98" s="1" t="s">
        <v>344</v>
      </c>
      <c r="E98" s="8">
        <v>209890</v>
      </c>
      <c r="F98" s="8">
        <v>209890</v>
      </c>
      <c r="G98" s="7">
        <v>1</v>
      </c>
    </row>
    <row r="99" spans="1:7" x14ac:dyDescent="0.2">
      <c r="A99" s="1" t="s">
        <v>345</v>
      </c>
      <c r="B99" s="1" t="s">
        <v>346</v>
      </c>
      <c r="C99" s="1" t="s">
        <v>347</v>
      </c>
      <c r="D99" s="1" t="s">
        <v>348</v>
      </c>
      <c r="E99" s="8">
        <v>274173</v>
      </c>
      <c r="F99" s="8">
        <v>274173</v>
      </c>
      <c r="G99" s="7">
        <v>1</v>
      </c>
    </row>
    <row r="100" spans="1:7" x14ac:dyDescent="0.2">
      <c r="A100" s="1" t="s">
        <v>349</v>
      </c>
      <c r="B100" s="1" t="s">
        <v>350</v>
      </c>
      <c r="C100" s="1" t="s">
        <v>351</v>
      </c>
      <c r="D100" s="1" t="s">
        <v>352</v>
      </c>
      <c r="E100" s="8">
        <v>252987</v>
      </c>
      <c r="F100" s="8">
        <v>252987</v>
      </c>
      <c r="G100" s="7">
        <v>1</v>
      </c>
    </row>
    <row r="101" spans="1:7" x14ac:dyDescent="0.2">
      <c r="A101" s="1" t="s">
        <v>353</v>
      </c>
      <c r="B101" s="1" t="s">
        <v>354</v>
      </c>
      <c r="C101" s="1" t="s">
        <v>355</v>
      </c>
      <c r="D101" s="1" t="s">
        <v>356</v>
      </c>
      <c r="E101" s="8">
        <v>108968</v>
      </c>
      <c r="F101" s="8">
        <v>528155</v>
      </c>
      <c r="G101" s="7">
        <v>0.20631822097679658</v>
      </c>
    </row>
    <row r="102" spans="1:7" x14ac:dyDescent="0.2">
      <c r="A102" s="1" t="s">
        <v>353</v>
      </c>
      <c r="B102" s="1" t="s">
        <v>354</v>
      </c>
      <c r="C102" s="1" t="s">
        <v>357</v>
      </c>
      <c r="D102" s="1" t="s">
        <v>358</v>
      </c>
      <c r="E102" s="8">
        <v>336031</v>
      </c>
      <c r="F102" s="8">
        <v>528155</v>
      </c>
      <c r="G102" s="7">
        <v>0.63623557478391757</v>
      </c>
    </row>
    <row r="103" spans="1:7" x14ac:dyDescent="0.2">
      <c r="A103" s="1" t="s">
        <v>353</v>
      </c>
      <c r="B103" s="1" t="s">
        <v>354</v>
      </c>
      <c r="C103" s="1" t="s">
        <v>359</v>
      </c>
      <c r="D103" s="1" t="s">
        <v>360</v>
      </c>
      <c r="E103" s="8">
        <v>83156</v>
      </c>
      <c r="F103" s="8">
        <v>528155</v>
      </c>
      <c r="G103" s="7">
        <v>0.15744620423928582</v>
      </c>
    </row>
    <row r="104" spans="1:7" x14ac:dyDescent="0.2">
      <c r="A104" s="1" t="s">
        <v>361</v>
      </c>
      <c r="B104" s="1" t="s">
        <v>362</v>
      </c>
      <c r="C104" s="1" t="s">
        <v>363</v>
      </c>
      <c r="D104" s="1" t="s">
        <v>364</v>
      </c>
      <c r="E104" s="8">
        <v>207376</v>
      </c>
      <c r="F104" s="8">
        <v>207376</v>
      </c>
      <c r="G104" s="7">
        <v>1</v>
      </c>
    </row>
    <row r="105" spans="1:7" x14ac:dyDescent="0.2">
      <c r="A105" s="1" t="s">
        <v>365</v>
      </c>
      <c r="B105" s="1" t="s">
        <v>366</v>
      </c>
      <c r="C105" s="1" t="s">
        <v>367</v>
      </c>
      <c r="D105" s="1" t="s">
        <v>368</v>
      </c>
      <c r="E105" s="8">
        <v>241542</v>
      </c>
      <c r="F105" s="8">
        <v>431020</v>
      </c>
      <c r="G105" s="7">
        <v>0.56039626931464892</v>
      </c>
    </row>
    <row r="106" spans="1:7" x14ac:dyDescent="0.2">
      <c r="A106" s="1" t="s">
        <v>365</v>
      </c>
      <c r="B106" s="1" t="s">
        <v>366</v>
      </c>
      <c r="C106" s="1" t="s">
        <v>369</v>
      </c>
      <c r="D106" s="1" t="s">
        <v>370</v>
      </c>
      <c r="E106" s="8">
        <v>189478</v>
      </c>
      <c r="F106" s="8">
        <v>431020</v>
      </c>
      <c r="G106" s="7">
        <v>0.43960373068535102</v>
      </c>
    </row>
    <row r="107" spans="1:7" x14ac:dyDescent="0.2">
      <c r="A107" s="1" t="s">
        <v>371</v>
      </c>
      <c r="B107" s="1" t="s">
        <v>372</v>
      </c>
      <c r="C107" s="1" t="s">
        <v>373</v>
      </c>
      <c r="D107" s="1" t="s">
        <v>374</v>
      </c>
      <c r="E107" s="8">
        <v>199876</v>
      </c>
      <c r="F107" s="8">
        <v>766399</v>
      </c>
      <c r="G107" s="7">
        <v>0.26079887891294223</v>
      </c>
    </row>
    <row r="108" spans="1:7" x14ac:dyDescent="0.2">
      <c r="A108" s="1" t="s">
        <v>371</v>
      </c>
      <c r="B108" s="1" t="s">
        <v>372</v>
      </c>
      <c r="C108" s="1" t="s">
        <v>375</v>
      </c>
      <c r="D108" s="1" t="s">
        <v>376</v>
      </c>
      <c r="E108" s="8">
        <v>321429</v>
      </c>
      <c r="F108" s="8">
        <v>766399</v>
      </c>
      <c r="G108" s="7">
        <v>0.41940164326936752</v>
      </c>
    </row>
    <row r="109" spans="1:7" x14ac:dyDescent="0.2">
      <c r="A109" s="1" t="s">
        <v>371</v>
      </c>
      <c r="B109" s="1" t="s">
        <v>372</v>
      </c>
      <c r="C109" s="1" t="s">
        <v>377</v>
      </c>
      <c r="D109" s="1" t="s">
        <v>378</v>
      </c>
      <c r="E109" s="8">
        <v>245094</v>
      </c>
      <c r="F109" s="8">
        <v>766399</v>
      </c>
      <c r="G109" s="7">
        <v>0.31979947781769025</v>
      </c>
    </row>
    <row r="110" spans="1:7" x14ac:dyDescent="0.2">
      <c r="A110" s="1" t="s">
        <v>379</v>
      </c>
      <c r="B110" s="1" t="s">
        <v>380</v>
      </c>
      <c r="C110" s="1" t="s">
        <v>381</v>
      </c>
      <c r="D110" s="1" t="s">
        <v>382</v>
      </c>
      <c r="E110" s="8">
        <v>331379</v>
      </c>
      <c r="F110" s="8">
        <v>331379</v>
      </c>
      <c r="G110" s="7">
        <v>1</v>
      </c>
    </row>
    <row r="111" spans="1:7" x14ac:dyDescent="0.2">
      <c r="A111" s="1" t="s">
        <v>383</v>
      </c>
      <c r="B111" s="1" t="s">
        <v>384</v>
      </c>
      <c r="C111" s="1" t="s">
        <v>385</v>
      </c>
      <c r="D111" s="1" t="s">
        <v>386</v>
      </c>
      <c r="E111" s="8">
        <v>8072</v>
      </c>
      <c r="F111" s="8">
        <v>8072</v>
      </c>
      <c r="G111" s="7">
        <v>1</v>
      </c>
    </row>
    <row r="112" spans="1:7" x14ac:dyDescent="0.2">
      <c r="A112" s="1" t="s">
        <v>387</v>
      </c>
      <c r="B112" s="1" t="s">
        <v>388</v>
      </c>
      <c r="C112" s="1" t="s">
        <v>389</v>
      </c>
      <c r="D112" s="1" t="s">
        <v>390</v>
      </c>
      <c r="E112" s="8">
        <v>198294</v>
      </c>
      <c r="F112" s="8">
        <v>198294</v>
      </c>
      <c r="G112" s="7">
        <v>1</v>
      </c>
    </row>
    <row r="113" spans="1:7" x14ac:dyDescent="0.2">
      <c r="A113" s="1" t="s">
        <v>391</v>
      </c>
      <c r="B113" s="1" t="s">
        <v>392</v>
      </c>
      <c r="C113" s="1" t="s">
        <v>393</v>
      </c>
      <c r="D113" s="1" t="s">
        <v>394</v>
      </c>
      <c r="E113" s="8">
        <v>374915</v>
      </c>
      <c r="F113" s="8">
        <v>374915</v>
      </c>
      <c r="G113" s="7">
        <v>1</v>
      </c>
    </row>
    <row r="114" spans="1:7" x14ac:dyDescent="0.2">
      <c r="A114" s="1" t="s">
        <v>395</v>
      </c>
      <c r="B114" s="1" t="s">
        <v>396</v>
      </c>
      <c r="C114" s="1" t="s">
        <v>397</v>
      </c>
      <c r="D114" s="1" t="s">
        <v>398</v>
      </c>
      <c r="E114" s="8">
        <v>239865</v>
      </c>
      <c r="F114" s="8">
        <v>239865</v>
      </c>
      <c r="G114" s="7">
        <v>1</v>
      </c>
    </row>
    <row r="115" spans="1:7" x14ac:dyDescent="0.2">
      <c r="A115" s="1" t="s">
        <v>399</v>
      </c>
      <c r="B115" s="1" t="s">
        <v>400</v>
      </c>
      <c r="C115" s="1" t="s">
        <v>401</v>
      </c>
      <c r="D115" s="1" t="s">
        <v>402</v>
      </c>
      <c r="E115" s="8">
        <v>320762</v>
      </c>
      <c r="F115" s="8">
        <v>320762</v>
      </c>
      <c r="G115" s="7">
        <v>1</v>
      </c>
    </row>
    <row r="116" spans="1:7" x14ac:dyDescent="0.2">
      <c r="A116" s="1" t="s">
        <v>403</v>
      </c>
      <c r="B116" s="1" t="s">
        <v>404</v>
      </c>
      <c r="C116" s="1" t="s">
        <v>405</v>
      </c>
      <c r="D116" s="1" t="s">
        <v>406</v>
      </c>
      <c r="E116" s="8">
        <v>321278</v>
      </c>
      <c r="F116" s="8">
        <v>321278</v>
      </c>
      <c r="G116" s="7">
        <v>1</v>
      </c>
    </row>
    <row r="117" spans="1:7" x14ac:dyDescent="0.2">
      <c r="A117" s="1" t="s">
        <v>407</v>
      </c>
      <c r="B117" s="1" t="s">
        <v>408</v>
      </c>
      <c r="C117" s="1" t="s">
        <v>409</v>
      </c>
      <c r="D117" s="1" t="s">
        <v>410</v>
      </c>
      <c r="E117" s="8">
        <v>234846</v>
      </c>
      <c r="F117" s="8">
        <v>234846</v>
      </c>
      <c r="G117" s="7">
        <v>1</v>
      </c>
    </row>
    <row r="118" spans="1:7" x14ac:dyDescent="0.2">
      <c r="A118" s="1" t="s">
        <v>411</v>
      </c>
      <c r="B118" s="1" t="s">
        <v>412</v>
      </c>
      <c r="C118" s="1" t="s">
        <v>413</v>
      </c>
      <c r="D118" s="1" t="s">
        <v>414</v>
      </c>
      <c r="E118" s="8">
        <v>376040</v>
      </c>
      <c r="F118" s="8">
        <v>376040</v>
      </c>
      <c r="G118" s="7">
        <v>1</v>
      </c>
    </row>
    <row r="119" spans="1:7" x14ac:dyDescent="0.2">
      <c r="A119" s="1" t="s">
        <v>415</v>
      </c>
      <c r="B119" s="1" t="s">
        <v>416</v>
      </c>
      <c r="C119" s="1" t="s">
        <v>417</v>
      </c>
      <c r="D119" s="1" t="s">
        <v>418</v>
      </c>
      <c r="E119" s="8">
        <v>342118</v>
      </c>
      <c r="F119" s="8">
        <v>342118</v>
      </c>
      <c r="G119" s="7">
        <v>1</v>
      </c>
    </row>
    <row r="120" spans="1:7" x14ac:dyDescent="0.2">
      <c r="A120" s="1" t="s">
        <v>419</v>
      </c>
      <c r="B120" s="1" t="s">
        <v>420</v>
      </c>
      <c r="C120" s="1" t="s">
        <v>421</v>
      </c>
      <c r="D120" s="1" t="s">
        <v>422</v>
      </c>
      <c r="E120" s="8">
        <v>324574</v>
      </c>
      <c r="F120" s="8">
        <v>324574</v>
      </c>
      <c r="G120" s="7">
        <v>1</v>
      </c>
    </row>
    <row r="121" spans="1:7" x14ac:dyDescent="0.2">
      <c r="A121" s="1" t="s">
        <v>423</v>
      </c>
      <c r="B121" s="1" t="s">
        <v>424</v>
      </c>
      <c r="C121" s="1" t="s">
        <v>425</v>
      </c>
      <c r="D121" s="1" t="s">
        <v>426</v>
      </c>
      <c r="E121" s="8">
        <v>268678</v>
      </c>
      <c r="F121" s="8">
        <v>268678</v>
      </c>
      <c r="G121" s="7">
        <v>1</v>
      </c>
    </row>
    <row r="122" spans="1:7" x14ac:dyDescent="0.2">
      <c r="A122" s="1" t="s">
        <v>427</v>
      </c>
      <c r="B122" s="1" t="s">
        <v>428</v>
      </c>
      <c r="C122" s="1" t="s">
        <v>385</v>
      </c>
      <c r="D122" s="1" t="s">
        <v>386</v>
      </c>
      <c r="E122" s="8">
        <v>263150</v>
      </c>
      <c r="F122" s="8">
        <v>263150</v>
      </c>
      <c r="G122" s="7">
        <v>1</v>
      </c>
    </row>
    <row r="123" spans="1:7" x14ac:dyDescent="0.2">
      <c r="A123" s="1" t="s">
        <v>429</v>
      </c>
      <c r="B123" s="1" t="s">
        <v>430</v>
      </c>
      <c r="C123" s="1" t="s">
        <v>431</v>
      </c>
      <c r="D123" s="1" t="s">
        <v>432</v>
      </c>
      <c r="E123" s="8">
        <v>178365</v>
      </c>
      <c r="F123" s="8">
        <v>178365</v>
      </c>
      <c r="G123" s="7">
        <v>1</v>
      </c>
    </row>
    <row r="124" spans="1:7" x14ac:dyDescent="0.2">
      <c r="A124" s="1" t="s">
        <v>433</v>
      </c>
      <c r="B124" s="1" t="s">
        <v>434</v>
      </c>
      <c r="C124" s="1" t="s">
        <v>435</v>
      </c>
      <c r="D124" s="1" t="s">
        <v>436</v>
      </c>
      <c r="E124" s="8">
        <v>267541</v>
      </c>
      <c r="F124" s="8">
        <v>267541</v>
      </c>
      <c r="G124" s="7">
        <v>1</v>
      </c>
    </row>
    <row r="125" spans="1:7" x14ac:dyDescent="0.2">
      <c r="A125" s="1" t="s">
        <v>437</v>
      </c>
      <c r="B125" s="1" t="s">
        <v>438</v>
      </c>
      <c r="C125" s="1" t="s">
        <v>439</v>
      </c>
      <c r="D125" s="1" t="s">
        <v>440</v>
      </c>
      <c r="E125" s="8">
        <v>246011</v>
      </c>
      <c r="F125" s="8">
        <v>246011</v>
      </c>
      <c r="G125" s="7">
        <v>1</v>
      </c>
    </row>
    <row r="126" spans="1:7" x14ac:dyDescent="0.2">
      <c r="A126" s="1" t="s">
        <v>441</v>
      </c>
      <c r="B126" s="1" t="s">
        <v>442</v>
      </c>
      <c r="C126" s="1" t="s">
        <v>443</v>
      </c>
      <c r="D126" s="1" t="s">
        <v>444</v>
      </c>
      <c r="E126" s="8">
        <v>245974</v>
      </c>
      <c r="F126" s="8">
        <v>245974</v>
      </c>
      <c r="G126" s="7">
        <v>1</v>
      </c>
    </row>
    <row r="127" spans="1:7" x14ac:dyDescent="0.2">
      <c r="A127" s="1" t="s">
        <v>445</v>
      </c>
      <c r="B127" s="1" t="s">
        <v>446</v>
      </c>
      <c r="C127" s="1" t="s">
        <v>447</v>
      </c>
      <c r="D127" s="1" t="s">
        <v>448</v>
      </c>
      <c r="E127" s="8">
        <v>292690</v>
      </c>
      <c r="F127" s="8">
        <v>292690</v>
      </c>
      <c r="G127" s="7">
        <v>1</v>
      </c>
    </row>
    <row r="128" spans="1:7" x14ac:dyDescent="0.2">
      <c r="A128" s="1" t="s">
        <v>449</v>
      </c>
      <c r="B128" s="1" t="s">
        <v>450</v>
      </c>
      <c r="C128" s="1" t="s">
        <v>451</v>
      </c>
      <c r="D128" s="1" t="s">
        <v>452</v>
      </c>
      <c r="E128" s="8">
        <v>265568</v>
      </c>
      <c r="F128" s="8">
        <v>265568</v>
      </c>
      <c r="G128" s="7">
        <v>1</v>
      </c>
    </row>
    <row r="129" spans="1:7" x14ac:dyDescent="0.2">
      <c r="A129" s="1" t="s">
        <v>453</v>
      </c>
      <c r="B129" s="1" t="s">
        <v>454</v>
      </c>
      <c r="C129" s="1" t="s">
        <v>455</v>
      </c>
      <c r="D129" s="1" t="s">
        <v>456</v>
      </c>
      <c r="E129" s="8">
        <v>221030</v>
      </c>
      <c r="F129" s="8">
        <v>221030</v>
      </c>
      <c r="G129" s="7">
        <v>1</v>
      </c>
    </row>
    <row r="130" spans="1:7" x14ac:dyDescent="0.2">
      <c r="A130" s="1" t="s">
        <v>457</v>
      </c>
      <c r="B130" s="1" t="s">
        <v>458</v>
      </c>
      <c r="C130" s="1" t="s">
        <v>459</v>
      </c>
      <c r="D130" s="1" t="s">
        <v>460</v>
      </c>
      <c r="E130" s="8">
        <v>156190</v>
      </c>
      <c r="F130" s="8">
        <v>156190</v>
      </c>
      <c r="G130" s="7">
        <v>1</v>
      </c>
    </row>
    <row r="131" spans="1:7" x14ac:dyDescent="0.2">
      <c r="A131" s="1" t="s">
        <v>461</v>
      </c>
      <c r="B131" s="1" t="s">
        <v>462</v>
      </c>
      <c r="C131" s="1" t="s">
        <v>463</v>
      </c>
      <c r="D131" s="1" t="s">
        <v>464</v>
      </c>
      <c r="E131" s="8">
        <v>169958</v>
      </c>
      <c r="F131" s="8">
        <v>169958</v>
      </c>
      <c r="G131" s="7">
        <v>1</v>
      </c>
    </row>
    <row r="132" spans="1:7" x14ac:dyDescent="0.2">
      <c r="A132" s="1" t="s">
        <v>465</v>
      </c>
      <c r="B132" s="1" t="s">
        <v>466</v>
      </c>
      <c r="C132" s="1" t="s">
        <v>467</v>
      </c>
      <c r="D132" s="1" t="s">
        <v>468</v>
      </c>
      <c r="E132" s="8">
        <v>318216</v>
      </c>
      <c r="F132" s="8">
        <v>318216</v>
      </c>
      <c r="G132" s="7">
        <v>1</v>
      </c>
    </row>
    <row r="133" spans="1:7" x14ac:dyDescent="0.2">
      <c r="A133" s="1" t="s">
        <v>469</v>
      </c>
      <c r="B133" s="1" t="s">
        <v>470</v>
      </c>
      <c r="C133" s="1" t="s">
        <v>471</v>
      </c>
      <c r="D133" s="1" t="s">
        <v>472</v>
      </c>
      <c r="E133" s="8">
        <v>291933</v>
      </c>
      <c r="F133" s="8">
        <v>291933</v>
      </c>
      <c r="G133" s="7">
        <v>1</v>
      </c>
    </row>
    <row r="134" spans="1:7" x14ac:dyDescent="0.2">
      <c r="A134" s="1" t="s">
        <v>473</v>
      </c>
      <c r="B134" s="1" t="s">
        <v>474</v>
      </c>
      <c r="C134" s="1" t="s">
        <v>475</v>
      </c>
      <c r="D134" s="1" t="s">
        <v>476</v>
      </c>
      <c r="E134" s="8">
        <v>203515</v>
      </c>
      <c r="F134" s="8">
        <v>203515</v>
      </c>
      <c r="G134" s="7">
        <v>1</v>
      </c>
    </row>
    <row r="135" spans="1:7" x14ac:dyDescent="0.2">
      <c r="A135" s="1" t="s">
        <v>477</v>
      </c>
      <c r="B135" s="1" t="s">
        <v>478</v>
      </c>
      <c r="C135" s="1" t="s">
        <v>479</v>
      </c>
      <c r="D135" s="1" t="s">
        <v>480</v>
      </c>
      <c r="E135" s="8">
        <v>324322</v>
      </c>
      <c r="F135" s="8">
        <v>324322</v>
      </c>
      <c r="G135" s="7">
        <v>1</v>
      </c>
    </row>
    <row r="136" spans="1:7" x14ac:dyDescent="0.2">
      <c r="A136" s="1" t="s">
        <v>481</v>
      </c>
      <c r="B136" s="1" t="s">
        <v>482</v>
      </c>
      <c r="C136" s="1" t="s">
        <v>483</v>
      </c>
      <c r="D136" s="1" t="s">
        <v>484</v>
      </c>
      <c r="E136" s="8">
        <v>293055</v>
      </c>
      <c r="F136" s="8">
        <v>293055</v>
      </c>
      <c r="G136" s="7">
        <v>1</v>
      </c>
    </row>
    <row r="137" spans="1:7" x14ac:dyDescent="0.2">
      <c r="A137" s="1" t="s">
        <v>485</v>
      </c>
      <c r="B137" s="1" t="s">
        <v>486</v>
      </c>
      <c r="C137" s="1" t="s">
        <v>487</v>
      </c>
      <c r="D137" s="1" t="s">
        <v>488</v>
      </c>
      <c r="E137" s="8">
        <v>193585</v>
      </c>
      <c r="F137" s="8">
        <v>193585</v>
      </c>
      <c r="G137" s="7">
        <v>1</v>
      </c>
    </row>
    <row r="138" spans="1:7" x14ac:dyDescent="0.2">
      <c r="A138" s="1" t="s">
        <v>489</v>
      </c>
      <c r="B138" s="1" t="s">
        <v>490</v>
      </c>
      <c r="C138" s="1" t="s">
        <v>491</v>
      </c>
      <c r="D138" s="1" t="s">
        <v>492</v>
      </c>
      <c r="E138" s="8">
        <v>302538</v>
      </c>
      <c r="F138" s="8">
        <v>302538</v>
      </c>
      <c r="G138" s="7">
        <v>1</v>
      </c>
    </row>
    <row r="139" spans="1:7" x14ac:dyDescent="0.2">
      <c r="A139" s="1" t="s">
        <v>493</v>
      </c>
      <c r="B139" s="1" t="s">
        <v>494</v>
      </c>
      <c r="C139" s="1" t="s">
        <v>495</v>
      </c>
      <c r="D139" s="1" t="s">
        <v>496</v>
      </c>
      <c r="E139" s="8">
        <v>198134</v>
      </c>
      <c r="F139" s="8">
        <v>198134</v>
      </c>
      <c r="G139" s="7">
        <v>1</v>
      </c>
    </row>
    <row r="140" spans="1:7" x14ac:dyDescent="0.2">
      <c r="A140" s="1" t="s">
        <v>497</v>
      </c>
      <c r="B140" s="1" t="s">
        <v>498</v>
      </c>
      <c r="C140" s="1" t="s">
        <v>499</v>
      </c>
      <c r="D140" s="1" t="s">
        <v>500</v>
      </c>
      <c r="E140" s="8">
        <v>284015</v>
      </c>
      <c r="F140" s="8">
        <v>284015</v>
      </c>
      <c r="G140" s="7">
        <v>1</v>
      </c>
    </row>
    <row r="141" spans="1:7" x14ac:dyDescent="0.2">
      <c r="A141" s="1" t="s">
        <v>501</v>
      </c>
      <c r="B141" s="1" t="s">
        <v>502</v>
      </c>
      <c r="C141" s="1" t="s">
        <v>503</v>
      </c>
      <c r="D141" s="1" t="s">
        <v>504</v>
      </c>
      <c r="E141" s="8">
        <v>268020</v>
      </c>
      <c r="F141" s="8">
        <v>268020</v>
      </c>
      <c r="G141" s="7">
        <v>1</v>
      </c>
    </row>
    <row r="142" spans="1:7" x14ac:dyDescent="0.2">
      <c r="A142" s="1" t="s">
        <v>505</v>
      </c>
      <c r="B142" s="1" t="s">
        <v>506</v>
      </c>
      <c r="C142" s="1" t="s">
        <v>507</v>
      </c>
      <c r="D142" s="1" t="s">
        <v>508</v>
      </c>
      <c r="E142" s="8">
        <v>312145</v>
      </c>
      <c r="F142" s="8">
        <v>312145</v>
      </c>
      <c r="G142" s="7">
        <v>1</v>
      </c>
    </row>
    <row r="143" spans="1:7" x14ac:dyDescent="0.2">
      <c r="A143" s="1" t="s">
        <v>509</v>
      </c>
      <c r="B143" s="1" t="s">
        <v>510</v>
      </c>
      <c r="C143" s="1" t="s">
        <v>459</v>
      </c>
      <c r="D143" s="1" t="s">
        <v>460</v>
      </c>
      <c r="E143" s="8">
        <v>65934</v>
      </c>
      <c r="F143" s="8">
        <v>233292</v>
      </c>
      <c r="G143" s="7">
        <v>0.28262435059924901</v>
      </c>
    </row>
    <row r="144" spans="1:7" x14ac:dyDescent="0.2">
      <c r="A144" s="1" t="s">
        <v>509</v>
      </c>
      <c r="B144" s="1" t="s">
        <v>510</v>
      </c>
      <c r="C144" s="1" t="s">
        <v>511</v>
      </c>
      <c r="D144" s="1" t="s">
        <v>512</v>
      </c>
      <c r="E144" s="8">
        <v>167358</v>
      </c>
      <c r="F144" s="8">
        <v>233292</v>
      </c>
      <c r="G144" s="7">
        <v>0.71737564940075094</v>
      </c>
    </row>
    <row r="145" spans="1:7" x14ac:dyDescent="0.2">
      <c r="A145" s="1" t="s">
        <v>513</v>
      </c>
      <c r="B145" s="1" t="s">
        <v>514</v>
      </c>
      <c r="C145" s="1" t="s">
        <v>163</v>
      </c>
      <c r="D145" s="1" t="s">
        <v>164</v>
      </c>
      <c r="E145" s="8">
        <v>5795</v>
      </c>
      <c r="F145" s="8">
        <v>521922</v>
      </c>
      <c r="G145" s="7">
        <v>1.1103191664654871E-2</v>
      </c>
    </row>
    <row r="146" spans="1:7" x14ac:dyDescent="0.2">
      <c r="A146" s="1" t="s">
        <v>513</v>
      </c>
      <c r="B146" s="1" t="s">
        <v>514</v>
      </c>
      <c r="C146" s="1" t="s">
        <v>515</v>
      </c>
      <c r="D146" s="1" t="s">
        <v>516</v>
      </c>
      <c r="E146" s="8">
        <v>321768</v>
      </c>
      <c r="F146" s="8">
        <v>521922</v>
      </c>
      <c r="G146" s="7">
        <v>0.61650591467690574</v>
      </c>
    </row>
    <row r="147" spans="1:7" x14ac:dyDescent="0.2">
      <c r="A147" s="1" t="s">
        <v>513</v>
      </c>
      <c r="B147" s="1" t="s">
        <v>514</v>
      </c>
      <c r="C147" s="1" t="s">
        <v>517</v>
      </c>
      <c r="D147" s="1" t="s">
        <v>518</v>
      </c>
      <c r="E147" s="8">
        <v>194359</v>
      </c>
      <c r="F147" s="8">
        <v>521922</v>
      </c>
      <c r="G147" s="7">
        <v>0.37239089365843936</v>
      </c>
    </row>
    <row r="148" spans="1:7" x14ac:dyDescent="0.2">
      <c r="A148" s="1" t="s">
        <v>519</v>
      </c>
      <c r="B148" s="1" t="s">
        <v>520</v>
      </c>
      <c r="C148" s="1" t="s">
        <v>117</v>
      </c>
      <c r="D148" s="1" t="s">
        <v>118</v>
      </c>
      <c r="E148" s="8">
        <v>639818</v>
      </c>
      <c r="F148" s="8">
        <v>639818</v>
      </c>
      <c r="G148" s="7">
        <v>1</v>
      </c>
    </row>
    <row r="149" spans="1:7" x14ac:dyDescent="0.2">
      <c r="A149" s="1" t="s">
        <v>521</v>
      </c>
      <c r="B149" s="1" t="s">
        <v>522</v>
      </c>
      <c r="C149" s="1" t="s">
        <v>523</v>
      </c>
      <c r="D149" s="1" t="s">
        <v>524</v>
      </c>
      <c r="E149" s="8">
        <v>497874</v>
      </c>
      <c r="F149" s="8">
        <v>497874</v>
      </c>
      <c r="G149" s="7">
        <v>1</v>
      </c>
    </row>
    <row r="150" spans="1:7" x14ac:dyDescent="0.2">
      <c r="A150" s="1" t="s">
        <v>525</v>
      </c>
      <c r="B150" s="1" t="s">
        <v>526</v>
      </c>
      <c r="C150" s="1" t="s">
        <v>257</v>
      </c>
      <c r="D150" s="1" t="s">
        <v>258</v>
      </c>
      <c r="E150" s="8">
        <v>33160</v>
      </c>
      <c r="F150" s="8">
        <v>779804</v>
      </c>
      <c r="G150" s="7">
        <v>4.2523505906612434E-2</v>
      </c>
    </row>
    <row r="151" spans="1:7" x14ac:dyDescent="0.2">
      <c r="A151" s="1" t="s">
        <v>525</v>
      </c>
      <c r="B151" s="1" t="s">
        <v>526</v>
      </c>
      <c r="C151" s="1" t="s">
        <v>527</v>
      </c>
      <c r="D151" s="1" t="s">
        <v>528</v>
      </c>
      <c r="E151" s="8">
        <v>95778</v>
      </c>
      <c r="F151" s="8">
        <v>779804</v>
      </c>
      <c r="G151" s="7">
        <v>0.12282317095064914</v>
      </c>
    </row>
    <row r="152" spans="1:7" x14ac:dyDescent="0.2">
      <c r="A152" s="1" t="s">
        <v>525</v>
      </c>
      <c r="B152" s="1" t="s">
        <v>526</v>
      </c>
      <c r="C152" s="1" t="s">
        <v>529</v>
      </c>
      <c r="D152" s="1" t="s">
        <v>530</v>
      </c>
      <c r="E152" s="8">
        <v>109818</v>
      </c>
      <c r="F152" s="8">
        <v>779804</v>
      </c>
      <c r="G152" s="7">
        <v>0.14082769516442592</v>
      </c>
    </row>
    <row r="153" spans="1:7" x14ac:dyDescent="0.2">
      <c r="A153" s="1" t="s">
        <v>525</v>
      </c>
      <c r="B153" s="1" t="s">
        <v>526</v>
      </c>
      <c r="C153" s="1" t="s">
        <v>531</v>
      </c>
      <c r="D153" s="1" t="s">
        <v>532</v>
      </c>
      <c r="E153" s="8">
        <v>272499</v>
      </c>
      <c r="F153" s="8">
        <v>779804</v>
      </c>
      <c r="G153" s="7">
        <v>0.3494455016901683</v>
      </c>
    </row>
    <row r="154" spans="1:7" x14ac:dyDescent="0.2">
      <c r="A154" s="1" t="s">
        <v>525</v>
      </c>
      <c r="B154" s="1" t="s">
        <v>526</v>
      </c>
      <c r="C154" s="1" t="s">
        <v>55</v>
      </c>
      <c r="D154" s="1" t="s">
        <v>56</v>
      </c>
      <c r="E154" s="8">
        <v>268549</v>
      </c>
      <c r="F154" s="8">
        <v>779804</v>
      </c>
      <c r="G154" s="7">
        <v>0.34438012628814418</v>
      </c>
    </row>
    <row r="155" spans="1:7" x14ac:dyDescent="0.2">
      <c r="A155" s="1" t="s">
        <v>533</v>
      </c>
      <c r="B155" s="1" t="s">
        <v>534</v>
      </c>
      <c r="C155" s="1" t="s">
        <v>99</v>
      </c>
      <c r="D155" s="1" t="s">
        <v>100</v>
      </c>
      <c r="E155" s="8">
        <v>621254</v>
      </c>
      <c r="F155" s="8">
        <v>765302</v>
      </c>
      <c r="G155" s="7">
        <v>0.81177626610148679</v>
      </c>
    </row>
    <row r="156" spans="1:7" x14ac:dyDescent="0.2">
      <c r="A156" s="1" t="s">
        <v>533</v>
      </c>
      <c r="B156" s="1" t="s">
        <v>534</v>
      </c>
      <c r="C156" s="1" t="s">
        <v>103</v>
      </c>
      <c r="D156" s="1" t="s">
        <v>104</v>
      </c>
      <c r="E156" s="8">
        <v>144048</v>
      </c>
      <c r="F156" s="8">
        <v>765302</v>
      </c>
      <c r="G156" s="7">
        <v>0.18822373389851327</v>
      </c>
    </row>
    <row r="157" spans="1:7" x14ac:dyDescent="0.2">
      <c r="A157" s="1" t="s">
        <v>535</v>
      </c>
      <c r="B157" s="1" t="s">
        <v>536</v>
      </c>
      <c r="C157" s="1" t="s">
        <v>107</v>
      </c>
      <c r="D157" s="1" t="s">
        <v>108</v>
      </c>
      <c r="E157" s="8">
        <v>418269</v>
      </c>
      <c r="F157" s="8">
        <v>418269</v>
      </c>
      <c r="G157" s="7">
        <v>1</v>
      </c>
    </row>
    <row r="158" spans="1:7" x14ac:dyDescent="0.2">
      <c r="A158" s="1" t="s">
        <v>537</v>
      </c>
      <c r="B158" s="1" t="s">
        <v>538</v>
      </c>
      <c r="C158" s="1" t="s">
        <v>539</v>
      </c>
      <c r="D158" s="1" t="s">
        <v>540</v>
      </c>
      <c r="E158" s="8">
        <v>185807</v>
      </c>
      <c r="F158" s="8">
        <v>539766</v>
      </c>
      <c r="G158" s="7">
        <v>0.34423620605966287</v>
      </c>
    </row>
    <row r="159" spans="1:7" x14ac:dyDescent="0.2">
      <c r="A159" s="1" t="s">
        <v>537</v>
      </c>
      <c r="B159" s="1" t="s">
        <v>538</v>
      </c>
      <c r="C159" s="1" t="s">
        <v>541</v>
      </c>
      <c r="D159" s="1" t="s">
        <v>542</v>
      </c>
      <c r="E159" s="8">
        <v>183223</v>
      </c>
      <c r="F159" s="8">
        <v>539766</v>
      </c>
      <c r="G159" s="7">
        <v>0.33944894639528983</v>
      </c>
    </row>
    <row r="160" spans="1:7" x14ac:dyDescent="0.2">
      <c r="A160" s="1" t="s">
        <v>537</v>
      </c>
      <c r="B160" s="1" t="s">
        <v>538</v>
      </c>
      <c r="C160" s="1" t="s">
        <v>543</v>
      </c>
      <c r="D160" s="1" t="s">
        <v>544</v>
      </c>
      <c r="E160" s="8">
        <v>170736</v>
      </c>
      <c r="F160" s="8">
        <v>539766</v>
      </c>
      <c r="G160" s="7">
        <v>0.3163148475450473</v>
      </c>
    </row>
    <row r="161" spans="1:7" x14ac:dyDescent="0.2">
      <c r="A161" s="1" t="s">
        <v>545</v>
      </c>
      <c r="B161" s="1" t="s">
        <v>546</v>
      </c>
      <c r="C161" s="1" t="s">
        <v>547</v>
      </c>
      <c r="D161" s="1" t="s">
        <v>548</v>
      </c>
      <c r="E161" s="8">
        <v>384385</v>
      </c>
      <c r="F161" s="8">
        <v>1431953</v>
      </c>
      <c r="G161" s="7">
        <v>0.26843408966635079</v>
      </c>
    </row>
    <row r="162" spans="1:7" x14ac:dyDescent="0.2">
      <c r="A162" s="1" t="s">
        <v>545</v>
      </c>
      <c r="B162" s="1" t="s">
        <v>546</v>
      </c>
      <c r="C162" s="1" t="s">
        <v>549</v>
      </c>
      <c r="D162" s="1" t="s">
        <v>550</v>
      </c>
      <c r="E162" s="8">
        <v>320336</v>
      </c>
      <c r="F162" s="8">
        <v>1431953</v>
      </c>
      <c r="G162" s="7">
        <v>0.22370566631726041</v>
      </c>
    </row>
    <row r="163" spans="1:7" x14ac:dyDescent="0.2">
      <c r="A163" s="1" t="s">
        <v>545</v>
      </c>
      <c r="B163" s="1" t="s">
        <v>546</v>
      </c>
      <c r="C163" s="1" t="s">
        <v>551</v>
      </c>
      <c r="D163" s="1" t="s">
        <v>552</v>
      </c>
      <c r="E163" s="8">
        <v>297383</v>
      </c>
      <c r="F163" s="8">
        <v>1431953</v>
      </c>
      <c r="G163" s="7">
        <v>0.20767650893569831</v>
      </c>
    </row>
    <row r="164" spans="1:7" x14ac:dyDescent="0.2">
      <c r="A164" s="1" t="s">
        <v>545</v>
      </c>
      <c r="B164" s="1" t="s">
        <v>546</v>
      </c>
      <c r="C164" s="1" t="s">
        <v>553</v>
      </c>
      <c r="D164" s="1" t="s">
        <v>554</v>
      </c>
      <c r="E164" s="8">
        <v>256166</v>
      </c>
      <c r="F164" s="8">
        <v>1431953</v>
      </c>
      <c r="G164" s="7">
        <v>0.17889274298807292</v>
      </c>
    </row>
    <row r="165" spans="1:7" x14ac:dyDescent="0.2">
      <c r="A165" s="1" t="s">
        <v>545</v>
      </c>
      <c r="B165" s="1" t="s">
        <v>546</v>
      </c>
      <c r="C165" s="1" t="s">
        <v>555</v>
      </c>
      <c r="D165" s="1" t="s">
        <v>556</v>
      </c>
      <c r="E165" s="8">
        <v>173683</v>
      </c>
      <c r="F165" s="8">
        <v>1431953</v>
      </c>
      <c r="G165" s="7">
        <v>0.12129099209261757</v>
      </c>
    </row>
    <row r="166" spans="1:7" x14ac:dyDescent="0.2">
      <c r="A166" s="1" t="s">
        <v>557</v>
      </c>
      <c r="B166" s="1" t="s">
        <v>558</v>
      </c>
      <c r="C166" s="1" t="s">
        <v>559</v>
      </c>
      <c r="D166" s="1" t="s">
        <v>560</v>
      </c>
      <c r="E166" s="8">
        <v>611332</v>
      </c>
      <c r="F166" s="8">
        <v>611332</v>
      </c>
      <c r="G166" s="7">
        <v>1</v>
      </c>
    </row>
    <row r="167" spans="1:7" x14ac:dyDescent="0.2">
      <c r="A167" s="1" t="s">
        <v>561</v>
      </c>
      <c r="B167" s="1" t="s">
        <v>562</v>
      </c>
      <c r="C167" s="1" t="s">
        <v>563</v>
      </c>
      <c r="D167" s="1" t="s">
        <v>564</v>
      </c>
      <c r="E167" s="8">
        <v>219266</v>
      </c>
      <c r="F167" s="8">
        <v>1346136</v>
      </c>
      <c r="G167" s="7">
        <v>0.16288547368170825</v>
      </c>
    </row>
    <row r="168" spans="1:7" x14ac:dyDescent="0.2">
      <c r="A168" s="1" t="s">
        <v>561</v>
      </c>
      <c r="B168" s="1" t="s">
        <v>562</v>
      </c>
      <c r="C168" s="1" t="s">
        <v>565</v>
      </c>
      <c r="D168" s="1" t="s">
        <v>566</v>
      </c>
      <c r="E168" s="8">
        <v>198618</v>
      </c>
      <c r="F168" s="8">
        <v>1346136</v>
      </c>
      <c r="G168" s="7">
        <v>0.14754675604842304</v>
      </c>
    </row>
    <row r="169" spans="1:7" x14ac:dyDescent="0.2">
      <c r="A169" s="1" t="s">
        <v>561</v>
      </c>
      <c r="B169" s="1" t="s">
        <v>562</v>
      </c>
      <c r="C169" s="1" t="s">
        <v>567</v>
      </c>
      <c r="D169" s="1" t="s">
        <v>568</v>
      </c>
      <c r="E169" s="8">
        <v>210872</v>
      </c>
      <c r="F169" s="8">
        <v>1346136</v>
      </c>
      <c r="G169" s="7">
        <v>0.15664984815798702</v>
      </c>
    </row>
    <row r="170" spans="1:7" x14ac:dyDescent="0.2">
      <c r="A170" s="1" t="s">
        <v>561</v>
      </c>
      <c r="B170" s="1" t="s">
        <v>562</v>
      </c>
      <c r="C170" s="1" t="s">
        <v>569</v>
      </c>
      <c r="D170" s="1" t="s">
        <v>570</v>
      </c>
      <c r="E170" s="8">
        <v>551855</v>
      </c>
      <c r="F170" s="8">
        <v>1346136</v>
      </c>
      <c r="G170" s="7">
        <v>0.40995486340161769</v>
      </c>
    </row>
    <row r="171" spans="1:7" x14ac:dyDescent="0.2">
      <c r="A171" s="1" t="s">
        <v>561</v>
      </c>
      <c r="B171" s="1" t="s">
        <v>562</v>
      </c>
      <c r="C171" s="1" t="s">
        <v>571</v>
      </c>
      <c r="D171" s="1" t="s">
        <v>572</v>
      </c>
      <c r="E171" s="8">
        <v>165525</v>
      </c>
      <c r="F171" s="8">
        <v>1346136</v>
      </c>
      <c r="G171" s="7">
        <v>0.12296305871026404</v>
      </c>
    </row>
    <row r="172" spans="1:7" x14ac:dyDescent="0.2">
      <c r="A172" s="1" t="s">
        <v>573</v>
      </c>
      <c r="B172" s="1" t="s">
        <v>574</v>
      </c>
      <c r="C172" s="1" t="s">
        <v>117</v>
      </c>
      <c r="D172" s="1" t="s">
        <v>118</v>
      </c>
      <c r="E172" s="8">
        <v>18937</v>
      </c>
      <c r="F172" s="8">
        <v>1154766</v>
      </c>
      <c r="G172" s="7">
        <v>1.6398993389136848E-2</v>
      </c>
    </row>
    <row r="173" spans="1:7" x14ac:dyDescent="0.2">
      <c r="A173" s="1" t="s">
        <v>573</v>
      </c>
      <c r="B173" s="1" t="s">
        <v>574</v>
      </c>
      <c r="C173" s="1" t="s">
        <v>575</v>
      </c>
      <c r="D173" s="1" t="s">
        <v>576</v>
      </c>
      <c r="E173" s="8">
        <v>552899</v>
      </c>
      <c r="F173" s="8">
        <v>1154766</v>
      </c>
      <c r="G173" s="7">
        <v>0.47879743601734032</v>
      </c>
    </row>
    <row r="174" spans="1:7" x14ac:dyDescent="0.2">
      <c r="A174" s="1" t="s">
        <v>573</v>
      </c>
      <c r="B174" s="1" t="s">
        <v>574</v>
      </c>
      <c r="C174" s="1" t="s">
        <v>577</v>
      </c>
      <c r="D174" s="1" t="s">
        <v>578</v>
      </c>
      <c r="E174" s="8">
        <v>582930</v>
      </c>
      <c r="F174" s="8">
        <v>1154766</v>
      </c>
      <c r="G174" s="7">
        <v>0.50480357059352288</v>
      </c>
    </row>
    <row r="175" spans="1:7" x14ac:dyDescent="0.2">
      <c r="A175" s="1" t="s">
        <v>579</v>
      </c>
      <c r="B175" s="1" t="s">
        <v>580</v>
      </c>
      <c r="C175" s="1" t="s">
        <v>1138</v>
      </c>
      <c r="D175" s="1" t="s">
        <v>581</v>
      </c>
      <c r="E175" s="8">
        <v>123285</v>
      </c>
      <c r="F175" s="8">
        <v>1510354</v>
      </c>
      <c r="G175" s="7">
        <v>8.1626559071581895E-2</v>
      </c>
    </row>
    <row r="176" spans="1:7" x14ac:dyDescent="0.2">
      <c r="A176" s="1" t="s">
        <v>579</v>
      </c>
      <c r="B176" s="1" t="s">
        <v>580</v>
      </c>
      <c r="C176" s="1" t="s">
        <v>582</v>
      </c>
      <c r="D176" s="1" t="s">
        <v>583</v>
      </c>
      <c r="E176" s="8">
        <v>205086</v>
      </c>
      <c r="F176" s="8">
        <v>1510354</v>
      </c>
      <c r="G176" s="7">
        <v>0.1357867096058275</v>
      </c>
    </row>
    <row r="177" spans="1:7" x14ac:dyDescent="0.2">
      <c r="A177" s="1" t="s">
        <v>579</v>
      </c>
      <c r="B177" s="1" t="s">
        <v>580</v>
      </c>
      <c r="C177" s="1" t="s">
        <v>584</v>
      </c>
      <c r="D177" s="1" t="s">
        <v>585</v>
      </c>
      <c r="E177" s="8">
        <v>255253</v>
      </c>
      <c r="F177" s="8">
        <v>1510354</v>
      </c>
      <c r="G177" s="7">
        <v>0.16900210149408681</v>
      </c>
    </row>
    <row r="178" spans="1:7" x14ac:dyDescent="0.2">
      <c r="A178" s="1" t="s">
        <v>579</v>
      </c>
      <c r="B178" s="1" t="s">
        <v>580</v>
      </c>
      <c r="C178" s="1" t="s">
        <v>586</v>
      </c>
      <c r="D178" s="1" t="s">
        <v>587</v>
      </c>
      <c r="E178" s="8">
        <v>204780</v>
      </c>
      <c r="F178" s="8">
        <v>1510354</v>
      </c>
      <c r="G178" s="7">
        <v>0.13558410809651247</v>
      </c>
    </row>
    <row r="179" spans="1:7" x14ac:dyDescent="0.2">
      <c r="A179" s="1" t="s">
        <v>579</v>
      </c>
      <c r="B179" s="1" t="s">
        <v>580</v>
      </c>
      <c r="C179" s="1" t="s">
        <v>588</v>
      </c>
      <c r="D179" s="1" t="s">
        <v>589</v>
      </c>
      <c r="E179" s="8">
        <v>111137</v>
      </c>
      <c r="F179" s="8">
        <v>1510354</v>
      </c>
      <c r="G179" s="7">
        <v>7.3583411571062143E-2</v>
      </c>
    </row>
    <row r="180" spans="1:7" x14ac:dyDescent="0.2">
      <c r="A180" s="1" t="s">
        <v>579</v>
      </c>
      <c r="B180" s="1" t="s">
        <v>580</v>
      </c>
      <c r="C180" s="1" t="s">
        <v>590</v>
      </c>
      <c r="D180" s="1" t="s">
        <v>591</v>
      </c>
      <c r="E180" s="8">
        <v>138410</v>
      </c>
      <c r="F180" s="8">
        <v>1510354</v>
      </c>
      <c r="G180" s="7">
        <v>9.1640767661091374E-2</v>
      </c>
    </row>
    <row r="181" spans="1:7" x14ac:dyDescent="0.2">
      <c r="A181" s="1" t="s">
        <v>579</v>
      </c>
      <c r="B181" s="1" t="s">
        <v>580</v>
      </c>
      <c r="C181" s="1" t="s">
        <v>592</v>
      </c>
      <c r="D181" s="1" t="s">
        <v>593</v>
      </c>
      <c r="E181" s="8">
        <v>472403</v>
      </c>
      <c r="F181" s="8">
        <v>1510354</v>
      </c>
      <c r="G181" s="7">
        <v>0.31277634249983777</v>
      </c>
    </row>
    <row r="182" spans="1:7" x14ac:dyDescent="0.2">
      <c r="A182" s="1" t="s">
        <v>594</v>
      </c>
      <c r="B182" s="1" t="s">
        <v>595</v>
      </c>
      <c r="C182" s="1" t="s">
        <v>596</v>
      </c>
      <c r="D182" s="1" t="s">
        <v>597</v>
      </c>
      <c r="E182" s="8">
        <v>170700</v>
      </c>
      <c r="F182" s="8">
        <v>1184735</v>
      </c>
      <c r="G182" s="7">
        <v>0.14408285397156326</v>
      </c>
    </row>
    <row r="183" spans="1:7" x14ac:dyDescent="0.2">
      <c r="A183" s="1" t="s">
        <v>594</v>
      </c>
      <c r="B183" s="1" t="s">
        <v>595</v>
      </c>
      <c r="C183" s="1" t="s">
        <v>598</v>
      </c>
      <c r="D183" s="1" t="s">
        <v>599</v>
      </c>
      <c r="E183" s="8">
        <v>373187</v>
      </c>
      <c r="F183" s="8">
        <v>1184735</v>
      </c>
      <c r="G183" s="7">
        <v>0.31499618058046736</v>
      </c>
    </row>
    <row r="184" spans="1:7" x14ac:dyDescent="0.2">
      <c r="A184" s="1" t="s">
        <v>594</v>
      </c>
      <c r="B184" s="1" t="s">
        <v>595</v>
      </c>
      <c r="C184" s="1" t="s">
        <v>600</v>
      </c>
      <c r="D184" s="1" t="s">
        <v>601</v>
      </c>
      <c r="E184" s="8">
        <v>205482</v>
      </c>
      <c r="F184" s="8">
        <v>1184735</v>
      </c>
      <c r="G184" s="7">
        <v>0.17344131810067231</v>
      </c>
    </row>
    <row r="185" spans="1:7" x14ac:dyDescent="0.2">
      <c r="A185" s="1" t="s">
        <v>594</v>
      </c>
      <c r="B185" s="1" t="s">
        <v>595</v>
      </c>
      <c r="C185" s="1" t="s">
        <v>602</v>
      </c>
      <c r="D185" s="1" t="s">
        <v>603</v>
      </c>
      <c r="E185" s="8">
        <v>156633</v>
      </c>
      <c r="F185" s="8">
        <v>1184735</v>
      </c>
      <c r="G185" s="7">
        <v>0.13220931263109473</v>
      </c>
    </row>
    <row r="186" spans="1:7" x14ac:dyDescent="0.2">
      <c r="A186" s="1" t="s">
        <v>594</v>
      </c>
      <c r="B186" s="1" t="s">
        <v>595</v>
      </c>
      <c r="C186" s="1" t="s">
        <v>604</v>
      </c>
      <c r="D186" s="1" t="s">
        <v>605</v>
      </c>
      <c r="E186" s="8">
        <v>111940</v>
      </c>
      <c r="F186" s="8">
        <v>1184735</v>
      </c>
      <c r="G186" s="7">
        <v>9.4485264637239552E-2</v>
      </c>
    </row>
    <row r="187" spans="1:7" x14ac:dyDescent="0.2">
      <c r="A187" s="1" t="s">
        <v>594</v>
      </c>
      <c r="B187" s="1" t="s">
        <v>595</v>
      </c>
      <c r="C187" s="1" t="s">
        <v>606</v>
      </c>
      <c r="D187" s="1" t="s">
        <v>607</v>
      </c>
      <c r="E187" s="8">
        <v>166793</v>
      </c>
      <c r="F187" s="8">
        <v>1184735</v>
      </c>
      <c r="G187" s="7">
        <v>0.14078507007896279</v>
      </c>
    </row>
    <row r="188" spans="1:7" x14ac:dyDescent="0.2">
      <c r="A188" s="1" t="s">
        <v>608</v>
      </c>
      <c r="B188" s="1" t="s">
        <v>609</v>
      </c>
      <c r="C188" s="1" t="s">
        <v>63</v>
      </c>
      <c r="D188" s="1" t="s">
        <v>64</v>
      </c>
      <c r="E188" s="8">
        <v>285898</v>
      </c>
      <c r="F188" s="8">
        <v>667905</v>
      </c>
      <c r="G188" s="7">
        <v>0.42805189360762386</v>
      </c>
    </row>
    <row r="189" spans="1:7" x14ac:dyDescent="0.2">
      <c r="A189" s="1" t="s">
        <v>608</v>
      </c>
      <c r="B189" s="1" t="s">
        <v>609</v>
      </c>
      <c r="C189" s="1" t="s">
        <v>610</v>
      </c>
      <c r="D189" s="1" t="s">
        <v>611</v>
      </c>
      <c r="E189" s="8">
        <v>382007</v>
      </c>
      <c r="F189" s="8">
        <v>667905</v>
      </c>
      <c r="G189" s="7">
        <v>0.57194810639237614</v>
      </c>
    </row>
    <row r="190" spans="1:7" x14ac:dyDescent="0.2">
      <c r="A190" s="1" t="s">
        <v>612</v>
      </c>
      <c r="B190" s="1" t="s">
        <v>613</v>
      </c>
      <c r="C190" s="1" t="s">
        <v>614</v>
      </c>
      <c r="D190" s="1" t="s">
        <v>615</v>
      </c>
      <c r="E190" s="8">
        <v>231103</v>
      </c>
      <c r="F190" s="8">
        <v>731516</v>
      </c>
      <c r="G190" s="7">
        <v>0.31592337009716809</v>
      </c>
    </row>
    <row r="191" spans="1:7" x14ac:dyDescent="0.2">
      <c r="A191" s="1" t="s">
        <v>612</v>
      </c>
      <c r="B191" s="1" t="s">
        <v>613</v>
      </c>
      <c r="C191" s="1" t="s">
        <v>616</v>
      </c>
      <c r="D191" s="1" t="s">
        <v>617</v>
      </c>
      <c r="E191" s="8">
        <v>231853</v>
      </c>
      <c r="F191" s="8">
        <v>731516</v>
      </c>
      <c r="G191" s="7">
        <v>0.31694863817059366</v>
      </c>
    </row>
    <row r="192" spans="1:7" x14ac:dyDescent="0.2">
      <c r="A192" s="1" t="s">
        <v>612</v>
      </c>
      <c r="B192" s="1" t="s">
        <v>613</v>
      </c>
      <c r="C192" s="1" t="s">
        <v>618</v>
      </c>
      <c r="D192" s="1" t="s">
        <v>619</v>
      </c>
      <c r="E192" s="8">
        <v>124207</v>
      </c>
      <c r="F192" s="8">
        <v>731516</v>
      </c>
      <c r="G192" s="7">
        <v>0.16979396212796438</v>
      </c>
    </row>
    <row r="193" spans="1:7" x14ac:dyDescent="0.2">
      <c r="A193" s="1" t="s">
        <v>612</v>
      </c>
      <c r="B193" s="1" t="s">
        <v>613</v>
      </c>
      <c r="C193" s="1" t="s">
        <v>620</v>
      </c>
      <c r="D193" s="1" t="s">
        <v>621</v>
      </c>
      <c r="E193" s="8">
        <v>144353</v>
      </c>
      <c r="F193" s="8">
        <v>731516</v>
      </c>
      <c r="G193" s="7">
        <v>0.19733402960427388</v>
      </c>
    </row>
    <row r="194" spans="1:7" x14ac:dyDescent="0.2">
      <c r="A194" s="1" t="s">
        <v>622</v>
      </c>
      <c r="B194" s="1" t="s">
        <v>623</v>
      </c>
      <c r="C194" s="1" t="s">
        <v>624</v>
      </c>
      <c r="D194" s="1" t="s">
        <v>625</v>
      </c>
      <c r="E194" s="8">
        <v>98172</v>
      </c>
      <c r="F194" s="8">
        <v>877710</v>
      </c>
      <c r="G194" s="7">
        <v>0.11185015551833749</v>
      </c>
    </row>
    <row r="195" spans="1:7" x14ac:dyDescent="0.2">
      <c r="A195" s="1" t="s">
        <v>622</v>
      </c>
      <c r="B195" s="1" t="s">
        <v>623</v>
      </c>
      <c r="C195" s="1" t="s">
        <v>626</v>
      </c>
      <c r="D195" s="1" t="s">
        <v>627</v>
      </c>
      <c r="E195" s="8">
        <v>169449</v>
      </c>
      <c r="F195" s="8">
        <v>877710</v>
      </c>
      <c r="G195" s="7">
        <v>0.19305807157261509</v>
      </c>
    </row>
    <row r="196" spans="1:7" x14ac:dyDescent="0.2">
      <c r="A196" s="1" t="s">
        <v>622</v>
      </c>
      <c r="B196" s="1" t="s">
        <v>623</v>
      </c>
      <c r="C196" s="1" t="s">
        <v>628</v>
      </c>
      <c r="D196" s="1" t="s">
        <v>629</v>
      </c>
      <c r="E196" s="8">
        <v>196851</v>
      </c>
      <c r="F196" s="8">
        <v>877710</v>
      </c>
      <c r="G196" s="7">
        <v>0.22427795057593056</v>
      </c>
    </row>
    <row r="197" spans="1:7" x14ac:dyDescent="0.2">
      <c r="A197" s="1" t="s">
        <v>622</v>
      </c>
      <c r="B197" s="1" t="s">
        <v>623</v>
      </c>
      <c r="C197" s="1" t="s">
        <v>630</v>
      </c>
      <c r="D197" s="1" t="s">
        <v>631</v>
      </c>
      <c r="E197" s="8">
        <v>240198</v>
      </c>
      <c r="F197" s="8">
        <v>877710</v>
      </c>
      <c r="G197" s="7">
        <v>0.2736644221895615</v>
      </c>
    </row>
    <row r="198" spans="1:7" x14ac:dyDescent="0.2">
      <c r="A198" s="1" t="s">
        <v>622</v>
      </c>
      <c r="B198" s="1" t="s">
        <v>623</v>
      </c>
      <c r="C198" s="1" t="s">
        <v>632</v>
      </c>
      <c r="D198" s="1" t="s">
        <v>633</v>
      </c>
      <c r="E198" s="8">
        <v>173040</v>
      </c>
      <c r="F198" s="8">
        <v>877710</v>
      </c>
      <c r="G198" s="7">
        <v>0.19714940014355539</v>
      </c>
    </row>
    <row r="199" spans="1:7" x14ac:dyDescent="0.2">
      <c r="A199" s="1" t="s">
        <v>634</v>
      </c>
      <c r="B199" s="1" t="s">
        <v>635</v>
      </c>
      <c r="C199" s="1" t="s">
        <v>636</v>
      </c>
      <c r="D199" s="1" t="s">
        <v>637</v>
      </c>
      <c r="E199" s="8">
        <v>65434</v>
      </c>
      <c r="F199" s="8">
        <v>714392</v>
      </c>
      <c r="G199" s="7">
        <v>9.1593970817142406E-2</v>
      </c>
    </row>
    <row r="200" spans="1:7" x14ac:dyDescent="0.2">
      <c r="A200" s="1" t="s">
        <v>634</v>
      </c>
      <c r="B200" s="1" t="s">
        <v>635</v>
      </c>
      <c r="C200" s="1" t="s">
        <v>638</v>
      </c>
      <c r="D200" s="1" t="s">
        <v>639</v>
      </c>
      <c r="E200" s="8">
        <v>632949</v>
      </c>
      <c r="F200" s="8">
        <v>714392</v>
      </c>
      <c r="G200" s="7">
        <v>0.88599676368156421</v>
      </c>
    </row>
    <row r="201" spans="1:7" x14ac:dyDescent="0.2">
      <c r="A201" s="1" t="s">
        <v>634</v>
      </c>
      <c r="B201" s="1" t="s">
        <v>635</v>
      </c>
      <c r="C201" s="1" t="s">
        <v>117</v>
      </c>
      <c r="D201" s="1" t="s">
        <v>118</v>
      </c>
      <c r="E201" s="8">
        <v>16009</v>
      </c>
      <c r="F201" s="8">
        <v>714392</v>
      </c>
      <c r="G201" s="7">
        <v>2.2409265501293407E-2</v>
      </c>
    </row>
    <row r="202" spans="1:7" x14ac:dyDescent="0.2">
      <c r="A202" s="1" t="s">
        <v>640</v>
      </c>
      <c r="B202" s="1" t="s">
        <v>641</v>
      </c>
      <c r="C202" s="1" t="s">
        <v>523</v>
      </c>
      <c r="D202" s="1" t="s">
        <v>524</v>
      </c>
      <c r="E202" s="8">
        <v>6069</v>
      </c>
      <c r="F202" s="8">
        <v>601536</v>
      </c>
      <c r="G202" s="7">
        <v>1.0089171720395787E-2</v>
      </c>
    </row>
    <row r="203" spans="1:7" x14ac:dyDescent="0.2">
      <c r="A203" s="1" t="s">
        <v>640</v>
      </c>
      <c r="B203" s="1" t="s">
        <v>641</v>
      </c>
      <c r="C203" s="1" t="s">
        <v>355</v>
      </c>
      <c r="D203" s="1" t="s">
        <v>356</v>
      </c>
      <c r="E203" s="8">
        <v>49627</v>
      </c>
      <c r="F203" s="8">
        <v>601536</v>
      </c>
      <c r="G203" s="7">
        <v>8.2500465475050536E-2</v>
      </c>
    </row>
    <row r="204" spans="1:7" x14ac:dyDescent="0.2">
      <c r="A204" s="1" t="s">
        <v>640</v>
      </c>
      <c r="B204" s="1" t="s">
        <v>641</v>
      </c>
      <c r="C204" s="1" t="s">
        <v>642</v>
      </c>
      <c r="D204" s="1" t="s">
        <v>643</v>
      </c>
      <c r="E204" s="8">
        <v>152061</v>
      </c>
      <c r="F204" s="8">
        <v>601536</v>
      </c>
      <c r="G204" s="7">
        <v>0.25278786307053941</v>
      </c>
    </row>
    <row r="205" spans="1:7" x14ac:dyDescent="0.2">
      <c r="A205" s="1" t="s">
        <v>640</v>
      </c>
      <c r="B205" s="1" t="s">
        <v>641</v>
      </c>
      <c r="C205" s="1" t="s">
        <v>644</v>
      </c>
      <c r="D205" s="1" t="s">
        <v>645</v>
      </c>
      <c r="E205" s="8">
        <v>157267</v>
      </c>
      <c r="F205" s="8">
        <v>601536</v>
      </c>
      <c r="G205" s="7">
        <v>0.2614423741887435</v>
      </c>
    </row>
    <row r="206" spans="1:7" x14ac:dyDescent="0.2">
      <c r="A206" s="1" t="s">
        <v>640</v>
      </c>
      <c r="B206" s="1" t="s">
        <v>641</v>
      </c>
      <c r="C206" s="1" t="s">
        <v>646</v>
      </c>
      <c r="D206" s="1" t="s">
        <v>647</v>
      </c>
      <c r="E206" s="8">
        <v>110369</v>
      </c>
      <c r="F206" s="8">
        <v>601536</v>
      </c>
      <c r="G206" s="7">
        <v>0.18347862804553675</v>
      </c>
    </row>
    <row r="207" spans="1:7" x14ac:dyDescent="0.2">
      <c r="A207" s="1" t="s">
        <v>640</v>
      </c>
      <c r="B207" s="1" t="s">
        <v>641</v>
      </c>
      <c r="C207" s="1" t="s">
        <v>41</v>
      </c>
      <c r="D207" s="1" t="s">
        <v>42</v>
      </c>
      <c r="E207" s="8">
        <v>126143</v>
      </c>
      <c r="F207" s="8">
        <v>601536</v>
      </c>
      <c r="G207" s="7">
        <v>0.20970149749973402</v>
      </c>
    </row>
    <row r="208" spans="1:7" x14ac:dyDescent="0.2">
      <c r="A208" s="1" t="s">
        <v>648</v>
      </c>
      <c r="B208" s="1" t="s">
        <v>649</v>
      </c>
      <c r="C208" s="1" t="s">
        <v>650</v>
      </c>
      <c r="D208" s="1" t="s">
        <v>651</v>
      </c>
      <c r="E208" s="8">
        <v>114143</v>
      </c>
      <c r="F208" s="8">
        <v>801390</v>
      </c>
      <c r="G208" s="7">
        <v>0.14243127565854327</v>
      </c>
    </row>
    <row r="209" spans="1:7" x14ac:dyDescent="0.2">
      <c r="A209" s="1" t="s">
        <v>648</v>
      </c>
      <c r="B209" s="1" t="s">
        <v>649</v>
      </c>
      <c r="C209" s="1" t="s">
        <v>652</v>
      </c>
      <c r="D209" s="1" t="s">
        <v>653</v>
      </c>
      <c r="E209" s="8">
        <v>195079</v>
      </c>
      <c r="F209" s="8">
        <v>801390</v>
      </c>
      <c r="G209" s="7">
        <v>0.24342579767653702</v>
      </c>
    </row>
    <row r="210" spans="1:7" x14ac:dyDescent="0.2">
      <c r="A210" s="1" t="s">
        <v>648</v>
      </c>
      <c r="B210" s="1" t="s">
        <v>649</v>
      </c>
      <c r="C210" s="1" t="s">
        <v>654</v>
      </c>
      <c r="D210" s="1" t="s">
        <v>655</v>
      </c>
      <c r="E210" s="8">
        <v>117945</v>
      </c>
      <c r="F210" s="8">
        <v>801390</v>
      </c>
      <c r="G210" s="7">
        <v>0.14717553251225995</v>
      </c>
    </row>
    <row r="211" spans="1:7" x14ac:dyDescent="0.2">
      <c r="A211" s="1" t="s">
        <v>648</v>
      </c>
      <c r="B211" s="1" t="s">
        <v>649</v>
      </c>
      <c r="C211" s="1" t="s">
        <v>656</v>
      </c>
      <c r="D211" s="1" t="s">
        <v>657</v>
      </c>
      <c r="E211" s="8">
        <v>148773</v>
      </c>
      <c r="F211" s="8">
        <v>801390</v>
      </c>
      <c r="G211" s="7">
        <v>0.18564369408153333</v>
      </c>
    </row>
    <row r="212" spans="1:7" x14ac:dyDescent="0.2">
      <c r="A212" s="1" t="s">
        <v>648</v>
      </c>
      <c r="B212" s="1" t="s">
        <v>649</v>
      </c>
      <c r="C212" s="1" t="s">
        <v>658</v>
      </c>
      <c r="D212" s="1" t="s">
        <v>659</v>
      </c>
      <c r="E212" s="8">
        <v>111780</v>
      </c>
      <c r="F212" s="8">
        <v>801390</v>
      </c>
      <c r="G212" s="7">
        <v>0.13948264889754053</v>
      </c>
    </row>
    <row r="213" spans="1:7" x14ac:dyDescent="0.2">
      <c r="A213" s="1" t="s">
        <v>648</v>
      </c>
      <c r="B213" s="1" t="s">
        <v>649</v>
      </c>
      <c r="C213" s="1" t="s">
        <v>660</v>
      </c>
      <c r="D213" s="1" t="s">
        <v>661</v>
      </c>
      <c r="E213" s="8">
        <v>113670</v>
      </c>
      <c r="F213" s="8">
        <v>801390</v>
      </c>
      <c r="G213" s="7">
        <v>0.14184105117358589</v>
      </c>
    </row>
    <row r="214" spans="1:7" x14ac:dyDescent="0.2">
      <c r="A214" s="1" t="s">
        <v>662</v>
      </c>
      <c r="B214" s="1" t="s">
        <v>663</v>
      </c>
      <c r="C214" s="1" t="s">
        <v>664</v>
      </c>
      <c r="D214" s="1" t="s">
        <v>665</v>
      </c>
      <c r="E214" s="8">
        <v>658674</v>
      </c>
      <c r="F214" s="8">
        <v>672516</v>
      </c>
      <c r="G214" s="7">
        <v>0.97941759006477169</v>
      </c>
    </row>
    <row r="215" spans="1:7" x14ac:dyDescent="0.2">
      <c r="A215" s="1" t="s">
        <v>662</v>
      </c>
      <c r="B215" s="1" t="s">
        <v>663</v>
      </c>
      <c r="C215" s="1" t="s">
        <v>517</v>
      </c>
      <c r="D215" s="1" t="s">
        <v>518</v>
      </c>
      <c r="E215" s="8">
        <v>8601</v>
      </c>
      <c r="F215" s="8">
        <v>672516</v>
      </c>
      <c r="G215" s="7">
        <v>1.2789286797637528E-2</v>
      </c>
    </row>
    <row r="216" spans="1:7" x14ac:dyDescent="0.2">
      <c r="A216" s="1" t="s">
        <v>662</v>
      </c>
      <c r="B216" s="1" t="s">
        <v>663</v>
      </c>
      <c r="C216" s="1" t="s">
        <v>113</v>
      </c>
      <c r="D216" s="1" t="s">
        <v>114</v>
      </c>
      <c r="E216" s="8">
        <v>5241</v>
      </c>
      <c r="F216" s="8">
        <v>672516</v>
      </c>
      <c r="G216" s="7">
        <v>7.7931231375907789E-3</v>
      </c>
    </row>
    <row r="217" spans="1:7" x14ac:dyDescent="0.2">
      <c r="A217" s="1" t="s">
        <v>666</v>
      </c>
      <c r="B217" s="1" t="s">
        <v>667</v>
      </c>
      <c r="C217" s="1" t="s">
        <v>668</v>
      </c>
      <c r="D217" s="1" t="s">
        <v>669</v>
      </c>
      <c r="E217" s="8">
        <v>541609</v>
      </c>
      <c r="F217" s="8">
        <v>541609</v>
      </c>
      <c r="G217" s="7">
        <v>1</v>
      </c>
    </row>
    <row r="218" spans="1:7" x14ac:dyDescent="0.2">
      <c r="A218" s="1" t="s">
        <v>670</v>
      </c>
      <c r="B218" s="1" t="s">
        <v>671</v>
      </c>
      <c r="C218" s="1" t="s">
        <v>672</v>
      </c>
      <c r="D218" s="1" t="s">
        <v>673</v>
      </c>
      <c r="E218" s="8">
        <v>134435</v>
      </c>
      <c r="F218" s="8">
        <v>860165</v>
      </c>
      <c r="G218" s="7">
        <v>0.15628978161166754</v>
      </c>
    </row>
    <row r="219" spans="1:7" x14ac:dyDescent="0.2">
      <c r="A219" s="1" t="s">
        <v>670</v>
      </c>
      <c r="B219" s="1" t="s">
        <v>671</v>
      </c>
      <c r="C219" s="1" t="s">
        <v>674</v>
      </c>
      <c r="D219" s="1" t="s">
        <v>675</v>
      </c>
      <c r="E219" s="8">
        <v>125307</v>
      </c>
      <c r="F219" s="8">
        <v>860165</v>
      </c>
      <c r="G219" s="7">
        <v>0.14567786413071909</v>
      </c>
    </row>
    <row r="220" spans="1:7" x14ac:dyDescent="0.2">
      <c r="A220" s="1" t="s">
        <v>670</v>
      </c>
      <c r="B220" s="1" t="s">
        <v>671</v>
      </c>
      <c r="C220" s="1" t="s">
        <v>676</v>
      </c>
      <c r="D220" s="1" t="s">
        <v>677</v>
      </c>
      <c r="E220" s="8">
        <v>215636</v>
      </c>
      <c r="F220" s="8">
        <v>860165</v>
      </c>
      <c r="G220" s="7">
        <v>0.25069143710799674</v>
      </c>
    </row>
    <row r="221" spans="1:7" x14ac:dyDescent="0.2">
      <c r="A221" s="1" t="s">
        <v>670</v>
      </c>
      <c r="B221" s="1" t="s">
        <v>671</v>
      </c>
      <c r="C221" s="1" t="s">
        <v>678</v>
      </c>
      <c r="D221" s="1" t="s">
        <v>679</v>
      </c>
      <c r="E221" s="8">
        <v>224619</v>
      </c>
      <c r="F221" s="8">
        <v>860165</v>
      </c>
      <c r="G221" s="7">
        <v>0.26113478228014392</v>
      </c>
    </row>
    <row r="222" spans="1:7" x14ac:dyDescent="0.2">
      <c r="A222" s="1" t="s">
        <v>670</v>
      </c>
      <c r="B222" s="1" t="s">
        <v>671</v>
      </c>
      <c r="C222" s="1" t="s">
        <v>680</v>
      </c>
      <c r="D222" s="1" t="s">
        <v>681</v>
      </c>
      <c r="E222" s="8">
        <v>151989</v>
      </c>
      <c r="F222" s="8">
        <v>860165</v>
      </c>
      <c r="G222" s="7">
        <v>0.17669749408543708</v>
      </c>
    </row>
    <row r="223" spans="1:7" x14ac:dyDescent="0.2">
      <c r="A223" s="1" t="s">
        <v>670</v>
      </c>
      <c r="B223" s="1" t="s">
        <v>671</v>
      </c>
      <c r="C223" s="1" t="s">
        <v>79</v>
      </c>
      <c r="D223" s="1" t="s">
        <v>80</v>
      </c>
      <c r="E223" s="8">
        <v>8179</v>
      </c>
      <c r="F223" s="8">
        <v>860165</v>
      </c>
      <c r="G223" s="7">
        <v>9.5086407840356216E-3</v>
      </c>
    </row>
    <row r="224" spans="1:7" x14ac:dyDescent="0.2">
      <c r="A224" s="1" t="s">
        <v>682</v>
      </c>
      <c r="B224" s="1" t="s">
        <v>683</v>
      </c>
      <c r="C224" s="1" t="s">
        <v>684</v>
      </c>
      <c r="D224" s="1" t="s">
        <v>685</v>
      </c>
      <c r="E224" s="8">
        <v>397849</v>
      </c>
      <c r="F224" s="8">
        <v>738512</v>
      </c>
      <c r="G224" s="7">
        <v>0.53871704183547453</v>
      </c>
    </row>
    <row r="225" spans="1:7" x14ac:dyDescent="0.2">
      <c r="A225" s="1" t="s">
        <v>682</v>
      </c>
      <c r="B225" s="1" t="s">
        <v>683</v>
      </c>
      <c r="C225" s="1" t="s">
        <v>624</v>
      </c>
      <c r="D225" s="1" t="s">
        <v>625</v>
      </c>
      <c r="E225" s="8">
        <v>115919</v>
      </c>
      <c r="F225" s="8">
        <v>738512</v>
      </c>
      <c r="G225" s="7">
        <v>0.15696292003379769</v>
      </c>
    </row>
    <row r="226" spans="1:7" x14ac:dyDescent="0.2">
      <c r="A226" s="1" t="s">
        <v>682</v>
      </c>
      <c r="B226" s="1" t="s">
        <v>683</v>
      </c>
      <c r="C226" s="1" t="s">
        <v>686</v>
      </c>
      <c r="D226" s="1" t="s">
        <v>687</v>
      </c>
      <c r="E226" s="8">
        <v>224744</v>
      </c>
      <c r="F226" s="8">
        <v>738512</v>
      </c>
      <c r="G226" s="7">
        <v>0.30432003813072772</v>
      </c>
    </row>
    <row r="227" spans="1:7" x14ac:dyDescent="0.2">
      <c r="A227" s="1" t="s">
        <v>688</v>
      </c>
      <c r="B227" s="1" t="s">
        <v>689</v>
      </c>
      <c r="C227" s="1" t="s">
        <v>690</v>
      </c>
      <c r="D227" s="1" t="s">
        <v>691</v>
      </c>
      <c r="E227" s="8">
        <v>180459</v>
      </c>
      <c r="F227" s="8">
        <v>1161256</v>
      </c>
      <c r="G227" s="7">
        <v>0.155399842928691</v>
      </c>
    </row>
    <row r="228" spans="1:7" x14ac:dyDescent="0.2">
      <c r="A228" s="1" t="s">
        <v>688</v>
      </c>
      <c r="B228" s="1" t="s">
        <v>689</v>
      </c>
      <c r="C228" s="1" t="s">
        <v>692</v>
      </c>
      <c r="D228" s="1" t="s">
        <v>693</v>
      </c>
      <c r="E228" s="8">
        <v>202880</v>
      </c>
      <c r="F228" s="8">
        <v>1161256</v>
      </c>
      <c r="G228" s="7">
        <v>0.17470738579606909</v>
      </c>
    </row>
    <row r="229" spans="1:7" x14ac:dyDescent="0.2">
      <c r="A229" s="1" t="s">
        <v>688</v>
      </c>
      <c r="B229" s="1" t="s">
        <v>689</v>
      </c>
      <c r="C229" s="1" t="s">
        <v>694</v>
      </c>
      <c r="D229" s="1" t="s">
        <v>695</v>
      </c>
      <c r="E229" s="8">
        <v>341522</v>
      </c>
      <c r="F229" s="8">
        <v>1161256</v>
      </c>
      <c r="G229" s="7">
        <v>0.29409708109150784</v>
      </c>
    </row>
    <row r="230" spans="1:7" x14ac:dyDescent="0.2">
      <c r="A230" s="1" t="s">
        <v>688</v>
      </c>
      <c r="B230" s="1" t="s">
        <v>689</v>
      </c>
      <c r="C230" s="1" t="s">
        <v>696</v>
      </c>
      <c r="D230" s="1" t="s">
        <v>697</v>
      </c>
      <c r="E230" s="8">
        <v>94894</v>
      </c>
      <c r="F230" s="8">
        <v>1161256</v>
      </c>
      <c r="G230" s="7">
        <v>8.1716692960036377E-2</v>
      </c>
    </row>
    <row r="231" spans="1:7" x14ac:dyDescent="0.2">
      <c r="A231" s="1" t="s">
        <v>688</v>
      </c>
      <c r="B231" s="1" t="s">
        <v>689</v>
      </c>
      <c r="C231" s="1" t="s">
        <v>155</v>
      </c>
      <c r="D231" s="1" t="s">
        <v>156</v>
      </c>
      <c r="E231" s="8">
        <v>11798</v>
      </c>
      <c r="F231" s="8">
        <v>1161256</v>
      </c>
      <c r="G231" s="7">
        <v>1.0159689164146408E-2</v>
      </c>
    </row>
    <row r="232" spans="1:7" x14ac:dyDescent="0.2">
      <c r="A232" s="1" t="s">
        <v>688</v>
      </c>
      <c r="B232" s="1" t="s">
        <v>689</v>
      </c>
      <c r="C232" s="1" t="s">
        <v>698</v>
      </c>
      <c r="D232" s="1" t="s">
        <v>699</v>
      </c>
      <c r="E232" s="8">
        <v>286605</v>
      </c>
      <c r="F232" s="8">
        <v>1161256</v>
      </c>
      <c r="G232" s="7">
        <v>0.24680604448975937</v>
      </c>
    </row>
    <row r="233" spans="1:7" x14ac:dyDescent="0.2">
      <c r="A233" s="1" t="s">
        <v>688</v>
      </c>
      <c r="B233" s="1" t="s">
        <v>689</v>
      </c>
      <c r="C233" s="1" t="s">
        <v>571</v>
      </c>
      <c r="D233" s="1" t="s">
        <v>572</v>
      </c>
      <c r="E233" s="8">
        <v>43098</v>
      </c>
      <c r="F233" s="8">
        <v>1161256</v>
      </c>
      <c r="G233" s="7">
        <v>3.7113263569789952E-2</v>
      </c>
    </row>
    <row r="234" spans="1:7" x14ac:dyDescent="0.2">
      <c r="A234" s="1" t="s">
        <v>700</v>
      </c>
      <c r="B234" s="1" t="s">
        <v>701</v>
      </c>
      <c r="C234" s="1" t="s">
        <v>333</v>
      </c>
      <c r="D234" s="1" t="s">
        <v>334</v>
      </c>
      <c r="E234" s="8">
        <v>102500</v>
      </c>
      <c r="F234" s="8">
        <v>551594</v>
      </c>
      <c r="G234" s="7">
        <v>0.18582508149109672</v>
      </c>
    </row>
    <row r="235" spans="1:7" x14ac:dyDescent="0.2">
      <c r="A235" s="1" t="s">
        <v>700</v>
      </c>
      <c r="B235" s="1" t="s">
        <v>701</v>
      </c>
      <c r="C235" s="1" t="s">
        <v>702</v>
      </c>
      <c r="D235" s="1" t="s">
        <v>703</v>
      </c>
      <c r="E235" s="8">
        <v>188642</v>
      </c>
      <c r="F235" s="8">
        <v>551594</v>
      </c>
      <c r="G235" s="7">
        <v>0.3419942929038387</v>
      </c>
    </row>
    <row r="236" spans="1:7" x14ac:dyDescent="0.2">
      <c r="A236" s="1" t="s">
        <v>700</v>
      </c>
      <c r="B236" s="1" t="s">
        <v>701</v>
      </c>
      <c r="C236" s="1" t="s">
        <v>704</v>
      </c>
      <c r="D236" s="1" t="s">
        <v>705</v>
      </c>
      <c r="E236" s="8">
        <v>260452</v>
      </c>
      <c r="F236" s="8">
        <v>551594</v>
      </c>
      <c r="G236" s="7">
        <v>0.47218062560506457</v>
      </c>
    </row>
    <row r="237" spans="1:7" x14ac:dyDescent="0.2">
      <c r="A237" s="1" t="s">
        <v>706</v>
      </c>
      <c r="B237" s="1" t="s">
        <v>707</v>
      </c>
      <c r="C237" s="1" t="s">
        <v>708</v>
      </c>
      <c r="D237" s="1" t="s">
        <v>709</v>
      </c>
      <c r="E237" s="8">
        <v>490488</v>
      </c>
      <c r="F237" s="8">
        <v>828398</v>
      </c>
      <c r="G237" s="7">
        <v>0.59209220688606201</v>
      </c>
    </row>
    <row r="238" spans="1:7" x14ac:dyDescent="0.2">
      <c r="A238" s="1" t="s">
        <v>706</v>
      </c>
      <c r="B238" s="1" t="s">
        <v>707</v>
      </c>
      <c r="C238" s="1" t="s">
        <v>710</v>
      </c>
      <c r="D238" s="1" t="s">
        <v>711</v>
      </c>
      <c r="E238" s="8">
        <v>109883</v>
      </c>
      <c r="F238" s="8">
        <v>828398</v>
      </c>
      <c r="G238" s="7">
        <v>0.13264517780100871</v>
      </c>
    </row>
    <row r="239" spans="1:7" x14ac:dyDescent="0.2">
      <c r="A239" s="1" t="s">
        <v>706</v>
      </c>
      <c r="B239" s="1" t="s">
        <v>707</v>
      </c>
      <c r="C239" s="1" t="s">
        <v>712</v>
      </c>
      <c r="D239" s="1" t="s">
        <v>713</v>
      </c>
      <c r="E239" s="8">
        <v>228027</v>
      </c>
      <c r="F239" s="8">
        <v>828398</v>
      </c>
      <c r="G239" s="7">
        <v>0.27526261531292928</v>
      </c>
    </row>
    <row r="240" spans="1:7" x14ac:dyDescent="0.2">
      <c r="A240" s="1" t="s">
        <v>714</v>
      </c>
      <c r="B240" s="1" t="s">
        <v>715</v>
      </c>
      <c r="C240" s="1" t="s">
        <v>716</v>
      </c>
      <c r="D240" s="1" t="s">
        <v>717</v>
      </c>
      <c r="E240" s="8">
        <v>179956</v>
      </c>
      <c r="F240" s="8">
        <v>575421</v>
      </c>
      <c r="G240" s="7">
        <v>0.31273797793267888</v>
      </c>
    </row>
    <row r="241" spans="1:7" x14ac:dyDescent="0.2">
      <c r="A241" s="1" t="s">
        <v>714</v>
      </c>
      <c r="B241" s="1" t="s">
        <v>715</v>
      </c>
      <c r="C241" s="1" t="s">
        <v>718</v>
      </c>
      <c r="D241" s="1" t="s">
        <v>719</v>
      </c>
      <c r="E241" s="8">
        <v>296505</v>
      </c>
      <c r="F241" s="8">
        <v>575421</v>
      </c>
      <c r="G241" s="7">
        <v>0.51528359236107124</v>
      </c>
    </row>
    <row r="242" spans="1:7" x14ac:dyDescent="0.2">
      <c r="A242" s="1" t="s">
        <v>714</v>
      </c>
      <c r="B242" s="1" t="s">
        <v>715</v>
      </c>
      <c r="C242" s="1" t="s">
        <v>720</v>
      </c>
      <c r="D242" s="1" t="s">
        <v>721</v>
      </c>
      <c r="E242" s="8">
        <v>98960</v>
      </c>
      <c r="F242" s="8">
        <v>575421</v>
      </c>
      <c r="G242" s="7">
        <v>0.17197842970624985</v>
      </c>
    </row>
  </sheetData>
  <conditionalFormatting sqref="G2:G242">
    <cfRule type="cellIs" dxfId="0" priority="2" operator="not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9"/>
  <sheetViews>
    <sheetView zoomScaleNormal="100" workbookViewId="0">
      <selection activeCell="D34" sqref="D34"/>
    </sheetView>
  </sheetViews>
  <sheetFormatPr defaultRowHeight="12.75" x14ac:dyDescent="0.2"/>
  <cols>
    <col min="1" max="1" width="4.7109375" style="153" customWidth="1"/>
    <col min="2" max="2" width="4.5703125" style="153" customWidth="1"/>
    <col min="3" max="3" width="68" style="153" customWidth="1"/>
    <col min="4" max="16384" width="9.140625" style="153"/>
  </cols>
  <sheetData>
    <row r="1" spans="1:4" x14ac:dyDescent="0.2">
      <c r="A1" s="97" t="s">
        <v>1369</v>
      </c>
      <c r="C1" s="97"/>
    </row>
    <row r="2" spans="1:4" x14ac:dyDescent="0.2">
      <c r="A2" s="95" t="s">
        <v>1392</v>
      </c>
      <c r="C2" s="154"/>
    </row>
    <row r="3" spans="1:4" x14ac:dyDescent="0.2">
      <c r="A3" s="98" t="s">
        <v>1396</v>
      </c>
      <c r="C3" s="154"/>
    </row>
    <row r="4" spans="1:4" x14ac:dyDescent="0.2">
      <c r="A4" s="98"/>
      <c r="C4" s="154"/>
    </row>
    <row r="5" spans="1:4" x14ac:dyDescent="0.2">
      <c r="A5" s="108"/>
      <c r="B5" s="155"/>
      <c r="C5" s="99"/>
      <c r="D5" s="106" t="s">
        <v>1371</v>
      </c>
    </row>
    <row r="6" spans="1:4" x14ac:dyDescent="0.2">
      <c r="A6" s="107" t="s">
        <v>1372</v>
      </c>
      <c r="B6" s="105"/>
      <c r="C6" s="156"/>
      <c r="D6" s="157"/>
    </row>
    <row r="7" spans="1:4" x14ac:dyDescent="0.2">
      <c r="B7" s="98"/>
      <c r="C7" s="154"/>
    </row>
    <row r="8" spans="1:4" x14ac:dyDescent="0.2">
      <c r="A8" s="158" t="s">
        <v>1394</v>
      </c>
      <c r="B8" s="98"/>
      <c r="C8" s="154"/>
    </row>
    <row r="9" spans="1:4" x14ac:dyDescent="0.2">
      <c r="A9" s="96" t="s">
        <v>1395</v>
      </c>
      <c r="B9" s="98"/>
      <c r="C9" s="154"/>
    </row>
    <row r="10" spans="1:4" x14ac:dyDescent="0.2">
      <c r="A10" s="153" t="s">
        <v>1393</v>
      </c>
      <c r="B10" s="98"/>
      <c r="C10" s="154"/>
    </row>
    <row r="11" spans="1:4" x14ac:dyDescent="0.2">
      <c r="B11" s="98"/>
      <c r="C11" s="154"/>
    </row>
    <row r="12" spans="1:4" x14ac:dyDescent="0.2">
      <c r="A12" s="96" t="s">
        <v>1401</v>
      </c>
      <c r="B12" s="98"/>
      <c r="C12" s="154"/>
    </row>
    <row r="13" spans="1:4" x14ac:dyDescent="0.2">
      <c r="B13" s="98"/>
      <c r="C13" s="154"/>
    </row>
    <row r="14" spans="1:4" x14ac:dyDescent="0.2">
      <c r="B14" s="98"/>
      <c r="C14" s="154"/>
    </row>
    <row r="15" spans="1:4" x14ac:dyDescent="0.2">
      <c r="A15" s="153" t="s">
        <v>1397</v>
      </c>
      <c r="B15" s="98"/>
      <c r="C15" s="154"/>
    </row>
    <row r="16" spans="1:4" x14ac:dyDescent="0.2">
      <c r="A16" s="153" t="s">
        <v>1398</v>
      </c>
      <c r="B16" s="98"/>
      <c r="C16" s="154"/>
    </row>
    <row r="17" spans="1:4" x14ac:dyDescent="0.2">
      <c r="B17" s="98"/>
      <c r="C17" s="154"/>
    </row>
    <row r="18" spans="1:4" x14ac:dyDescent="0.2">
      <c r="A18" s="158" t="s">
        <v>1399</v>
      </c>
      <c r="B18" s="98"/>
      <c r="C18" s="154"/>
    </row>
    <row r="19" spans="1:4" x14ac:dyDescent="0.2">
      <c r="A19" s="153" t="s">
        <v>1400</v>
      </c>
      <c r="B19" s="98"/>
      <c r="C19" s="154"/>
    </row>
    <row r="20" spans="1:4" x14ac:dyDescent="0.2">
      <c r="B20" s="98"/>
      <c r="C20" s="154"/>
    </row>
    <row r="21" spans="1:4" x14ac:dyDescent="0.2">
      <c r="B21" s="98"/>
      <c r="C21" s="154"/>
    </row>
    <row r="22" spans="1:4" x14ac:dyDescent="0.2">
      <c r="A22" s="104">
        <v>1</v>
      </c>
      <c r="B22" s="100" t="s">
        <v>1381</v>
      </c>
      <c r="C22" s="101"/>
      <c r="D22" s="102" t="s">
        <v>1370</v>
      </c>
    </row>
    <row r="23" spans="1:4" x14ac:dyDescent="0.2">
      <c r="A23" s="112"/>
      <c r="B23" s="113"/>
      <c r="C23" s="111" t="s">
        <v>1376</v>
      </c>
      <c r="D23" s="114"/>
    </row>
    <row r="24" spans="1:4" x14ac:dyDescent="0.2">
      <c r="B24" s="154"/>
      <c r="C24" s="103" t="s">
        <v>1383</v>
      </c>
    </row>
    <row r="25" spans="1:4" x14ac:dyDescent="0.2">
      <c r="B25" s="154"/>
      <c r="C25" s="103" t="s">
        <v>1385</v>
      </c>
    </row>
    <row r="26" spans="1:4" s="133" customFormat="1" ht="8.25" x14ac:dyDescent="0.15"/>
    <row r="27" spans="1:4" x14ac:dyDescent="0.2">
      <c r="A27" s="104">
        <v>2</v>
      </c>
      <c r="B27" s="100" t="s">
        <v>1382</v>
      </c>
      <c r="C27" s="101"/>
      <c r="D27" s="102" t="s">
        <v>1370</v>
      </c>
    </row>
    <row r="28" spans="1:4" x14ac:dyDescent="0.2">
      <c r="A28" s="112"/>
      <c r="B28" s="113"/>
      <c r="C28" s="111" t="s">
        <v>1376</v>
      </c>
      <c r="D28" s="114"/>
    </row>
    <row r="29" spans="1:4" x14ac:dyDescent="0.2">
      <c r="B29" s="154"/>
      <c r="C29" s="103" t="s">
        <v>1384</v>
      </c>
    </row>
  </sheetData>
  <pageMargins left="0.47244094488188981" right="0.47244094488188981" top="0.47244094488188981" bottom="0.47244094488188981" header="0.31496062992125984" footer="0.23622047244094491"/>
  <pageSetup paperSize="9" scale="120" orientation="portrait" r:id="rId1"/>
  <headerFooter>
    <oddFooter>&amp;L&amp;A&amp;C&amp;F&amp;RPage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N220"/>
  <sheetViews>
    <sheetView tabSelected="1" zoomScaleNormal="100" workbookViewId="0">
      <pane ySplit="7" topLeftCell="A8" activePane="bottomLeft" state="frozen"/>
      <selection pane="bottomLeft" activeCell="Q15" sqref="Q15"/>
    </sheetView>
  </sheetViews>
  <sheetFormatPr defaultColWidth="8.85546875" defaultRowHeight="12.75" x14ac:dyDescent="0.2"/>
  <cols>
    <col min="1" max="1" width="6" style="161" customWidth="1"/>
    <col min="2" max="2" width="44.85546875" style="161" customWidth="1"/>
    <col min="3" max="14" width="10.7109375" style="161" customWidth="1"/>
    <col min="15" max="16384" width="8.85546875" style="161"/>
  </cols>
  <sheetData>
    <row r="1" spans="1:14" x14ac:dyDescent="0.2">
      <c r="A1" s="110" t="s">
        <v>1369</v>
      </c>
      <c r="B1" s="132"/>
      <c r="C1" s="136"/>
      <c r="D1" s="160"/>
      <c r="E1" s="160"/>
      <c r="F1" s="136"/>
      <c r="G1" s="159"/>
      <c r="H1" s="159"/>
      <c r="I1" s="136"/>
      <c r="K1" s="162" t="s">
        <v>1405</v>
      </c>
      <c r="L1" s="163"/>
      <c r="M1" s="164" t="s">
        <v>1388</v>
      </c>
      <c r="N1" s="165">
        <f>'[1]Better Care Fund (3 yr) LA-CCG'!P1</f>
        <v>1.7899999999999999E-2</v>
      </c>
    </row>
    <row r="2" spans="1:14" ht="12.75" customHeight="1" x14ac:dyDescent="0.2">
      <c r="A2" s="94" t="s">
        <v>1375</v>
      </c>
      <c r="B2" s="132"/>
      <c r="C2" s="136"/>
      <c r="D2" s="159"/>
      <c r="E2" s="159"/>
      <c r="F2" s="136"/>
      <c r="G2" s="166"/>
      <c r="H2" s="166"/>
      <c r="I2" s="136"/>
      <c r="J2" s="167"/>
      <c r="K2" s="168" t="s">
        <v>1406</v>
      </c>
      <c r="L2" s="169"/>
      <c r="M2" s="170" t="s">
        <v>1387</v>
      </c>
      <c r="N2" s="171">
        <f>'[1]Better Care Fund (3 yr) LA-CCG'!P2</f>
        <v>1.9E-2</v>
      </c>
    </row>
    <row r="3" spans="1:14" ht="12.75" customHeight="1" x14ac:dyDescent="0.2">
      <c r="A3" s="109" t="s">
        <v>1377</v>
      </c>
      <c r="B3" s="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12.75" customHeight="1" x14ac:dyDescent="0.2">
      <c r="C4" s="172" t="s">
        <v>1407</v>
      </c>
      <c r="D4" s="173">
        <f>N1</f>
        <v>1.7899999999999999E-2</v>
      </c>
      <c r="E4" s="174">
        <f>N2</f>
        <v>1.9E-2</v>
      </c>
      <c r="F4" s="136" t="s">
        <v>1407</v>
      </c>
      <c r="G4" s="175">
        <f>N1</f>
        <v>1.7899999999999999E-2</v>
      </c>
      <c r="H4" s="175">
        <f>N2</f>
        <v>1.9E-2</v>
      </c>
      <c r="I4" s="172" t="s">
        <v>1407</v>
      </c>
      <c r="J4" s="173">
        <f>(J5-I5)/I5</f>
        <v>1.7902813299232736E-2</v>
      </c>
      <c r="K4" s="174">
        <f>(K5-J5)/J5</f>
        <v>1.8983807928531545E-2</v>
      </c>
      <c r="L4" s="32"/>
      <c r="M4" s="173">
        <f>N1</f>
        <v>1.7899999999999999E-2</v>
      </c>
      <c r="N4" s="174">
        <f>N2</f>
        <v>1.9E-2</v>
      </c>
    </row>
    <row r="5" spans="1:14" ht="12.75" customHeight="1" x14ac:dyDescent="0.2">
      <c r="C5" s="176">
        <f>SUM(C8:C216)</f>
        <v>2400000</v>
      </c>
      <c r="D5" s="177">
        <f>C5*(1+$D$4)</f>
        <v>2442960</v>
      </c>
      <c r="E5" s="178">
        <f>D5*(1+$E$4)</f>
        <v>2489376.2399999998</v>
      </c>
      <c r="F5" s="179">
        <f>SUM(F8:F216)</f>
        <v>1119000</v>
      </c>
      <c r="G5" s="179">
        <f>F5*(1+$G$4)</f>
        <v>1139030.1000000001</v>
      </c>
      <c r="H5" s="179">
        <f>G5*(1+$H$4)</f>
        <v>1160671.6719</v>
      </c>
      <c r="I5" s="176">
        <v>3519000</v>
      </c>
      <c r="J5" s="177">
        <v>3582000</v>
      </c>
      <c r="K5" s="178">
        <v>3650000</v>
      </c>
      <c r="L5" s="177">
        <f>SUM(L8:L216)</f>
        <v>1000000.0000000006</v>
      </c>
      <c r="M5" s="177">
        <f>SUM(M$8:M$216)</f>
        <v>1017900.0000000005</v>
      </c>
      <c r="N5" s="178">
        <f>SUM(N$8:N$216)</f>
        <v>1037240.1000000007</v>
      </c>
    </row>
    <row r="6" spans="1:14" ht="66" customHeight="1" x14ac:dyDescent="0.2">
      <c r="A6" s="212" t="s">
        <v>1380</v>
      </c>
      <c r="B6" s="213"/>
      <c r="C6" s="191" t="s">
        <v>1402</v>
      </c>
      <c r="D6" s="192"/>
      <c r="E6" s="193"/>
      <c r="F6" s="191" t="s">
        <v>1403</v>
      </c>
      <c r="G6" s="192"/>
      <c r="H6" s="193"/>
      <c r="I6" s="214" t="s">
        <v>1374</v>
      </c>
      <c r="J6" s="215"/>
      <c r="K6" s="216"/>
      <c r="L6" s="197" t="s">
        <v>1404</v>
      </c>
      <c r="M6" s="198"/>
      <c r="N6" s="199"/>
    </row>
    <row r="7" spans="1:14" x14ac:dyDescent="0.2">
      <c r="A7" s="180" t="s">
        <v>1379</v>
      </c>
      <c r="B7" s="181" t="s">
        <v>1367</v>
      </c>
      <c r="C7" s="182" t="s">
        <v>1373</v>
      </c>
      <c r="D7" s="121" t="s">
        <v>1144</v>
      </c>
      <c r="E7" s="183" t="s">
        <v>1145</v>
      </c>
      <c r="F7" s="182" t="s">
        <v>1373</v>
      </c>
      <c r="G7" s="121" t="s">
        <v>1144</v>
      </c>
      <c r="H7" s="183" t="s">
        <v>1145</v>
      </c>
      <c r="I7" s="182" t="s">
        <v>1373</v>
      </c>
      <c r="J7" s="121" t="s">
        <v>1144</v>
      </c>
      <c r="K7" s="183" t="s">
        <v>1145</v>
      </c>
      <c r="L7" s="182" t="s">
        <v>1373</v>
      </c>
      <c r="M7" s="121" t="s">
        <v>1144</v>
      </c>
      <c r="N7" s="183" t="s">
        <v>1145</v>
      </c>
    </row>
    <row r="8" spans="1:14" ht="12.75" customHeight="1" x14ac:dyDescent="0.2">
      <c r="A8" s="139" t="s">
        <v>15</v>
      </c>
      <c r="B8" s="140" t="s">
        <v>1150</v>
      </c>
      <c r="C8" s="141">
        <v>4937.5104022722835</v>
      </c>
      <c r="D8" s="142">
        <f t="shared" ref="D8:E19" si="0">C8*(1+D$4)</f>
        <v>5025.8918384729577</v>
      </c>
      <c r="E8" s="143">
        <f t="shared" si="0"/>
        <v>5121.3837834039432</v>
      </c>
      <c r="F8" s="141">
        <v>2336.7139999999999</v>
      </c>
      <c r="G8" s="142">
        <f t="shared" ref="G8:H19" si="1">F8*(1+G$4)</f>
        <v>2378.5411806000002</v>
      </c>
      <c r="H8" s="143">
        <f>G8*(1+H$4)</f>
        <v>2423.7334630313999</v>
      </c>
      <c r="I8" s="141">
        <f t="shared" ref="I8:K23" si="2">C8+F8</f>
        <v>7274.2244022722834</v>
      </c>
      <c r="J8" s="142">
        <f t="shared" si="2"/>
        <v>7404.4330190729579</v>
      </c>
      <c r="K8" s="143">
        <f t="shared" si="2"/>
        <v>7545.1172464353431</v>
      </c>
      <c r="L8" s="141">
        <v>2067.1282757238664</v>
      </c>
      <c r="M8" s="142">
        <f t="shared" ref="M8:N23" si="3">L8*(1+M$4)</f>
        <v>2104.1298718593239</v>
      </c>
      <c r="N8" s="143">
        <f>M8*(1+N$4)</f>
        <v>2144.1083394246507</v>
      </c>
    </row>
    <row r="9" spans="1:14" ht="12.75" customHeight="1" x14ac:dyDescent="0.2">
      <c r="A9" s="137" t="s">
        <v>183</v>
      </c>
      <c r="B9" s="138" t="s">
        <v>1151</v>
      </c>
      <c r="C9" s="144">
        <v>14985.950097038769</v>
      </c>
      <c r="D9" s="145">
        <f t="shared" si="0"/>
        <v>15254.198603775763</v>
      </c>
      <c r="E9" s="146">
        <f t="shared" si="0"/>
        <v>15544.028377247501</v>
      </c>
      <c r="F9" s="144">
        <v>6948.8320949759827</v>
      </c>
      <c r="G9" s="145">
        <f t="shared" si="1"/>
        <v>7073.2161894760529</v>
      </c>
      <c r="H9" s="146">
        <f t="shared" si="1"/>
        <v>7207.607297076097</v>
      </c>
      <c r="I9" s="144">
        <f t="shared" si="2"/>
        <v>21934.782192014751</v>
      </c>
      <c r="J9" s="145">
        <f t="shared" si="2"/>
        <v>22327.414793251817</v>
      </c>
      <c r="K9" s="146">
        <f t="shared" si="2"/>
        <v>22751.635674323599</v>
      </c>
      <c r="L9" s="144">
        <v>6233.2430213170674</v>
      </c>
      <c r="M9" s="145">
        <f t="shared" si="3"/>
        <v>6344.818071398643</v>
      </c>
      <c r="N9" s="146">
        <f t="shared" si="3"/>
        <v>6465.3696147552164</v>
      </c>
    </row>
    <row r="10" spans="1:14" ht="12.75" customHeight="1" x14ac:dyDescent="0.2">
      <c r="A10" s="137" t="s">
        <v>3</v>
      </c>
      <c r="B10" s="138" t="s">
        <v>1152</v>
      </c>
      <c r="C10" s="144">
        <v>13509.851682884982</v>
      </c>
      <c r="D10" s="145">
        <f t="shared" si="0"/>
        <v>13751.678028008624</v>
      </c>
      <c r="E10" s="146">
        <f t="shared" si="0"/>
        <v>14012.959910540787</v>
      </c>
      <c r="F10" s="144">
        <v>6277.4130000000005</v>
      </c>
      <c r="G10" s="145">
        <f t="shared" si="1"/>
        <v>6389.7786927000006</v>
      </c>
      <c r="H10" s="146">
        <f t="shared" si="1"/>
        <v>6511.1844878613001</v>
      </c>
      <c r="I10" s="144">
        <f t="shared" si="2"/>
        <v>19787.264682884983</v>
      </c>
      <c r="J10" s="145">
        <f t="shared" si="2"/>
        <v>20141.456720708626</v>
      </c>
      <c r="K10" s="146">
        <f t="shared" si="2"/>
        <v>20524.144398402088</v>
      </c>
      <c r="L10" s="144">
        <v>5622.9794495268516</v>
      </c>
      <c r="M10" s="145">
        <f t="shared" si="3"/>
        <v>5723.6307816733824</v>
      </c>
      <c r="N10" s="146">
        <f t="shared" si="3"/>
        <v>5832.3797665251759</v>
      </c>
    </row>
    <row r="11" spans="1:14" ht="12.75" customHeight="1" x14ac:dyDescent="0.2">
      <c r="A11" s="137" t="s">
        <v>185</v>
      </c>
      <c r="B11" s="138" t="s">
        <v>1153</v>
      </c>
      <c r="C11" s="144">
        <v>11543.207949683143</v>
      </c>
      <c r="D11" s="145">
        <f t="shared" si="0"/>
        <v>11749.831371982471</v>
      </c>
      <c r="E11" s="146">
        <f t="shared" si="0"/>
        <v>11973.078168050137</v>
      </c>
      <c r="F11" s="144">
        <v>6210.4939050240164</v>
      </c>
      <c r="G11" s="145">
        <f t="shared" si="1"/>
        <v>6321.661745923946</v>
      </c>
      <c r="H11" s="146">
        <f t="shared" si="1"/>
        <v>6441.7733190965</v>
      </c>
      <c r="I11" s="144">
        <f t="shared" si="2"/>
        <v>17753.70185470716</v>
      </c>
      <c r="J11" s="145">
        <f t="shared" si="2"/>
        <v>18071.493117906415</v>
      </c>
      <c r="K11" s="146">
        <f t="shared" si="2"/>
        <v>18414.851487146636</v>
      </c>
      <c r="L11" s="144">
        <v>5045.0985662708636</v>
      </c>
      <c r="M11" s="145">
        <f t="shared" si="3"/>
        <v>5135.405830607112</v>
      </c>
      <c r="N11" s="146">
        <f t="shared" si="3"/>
        <v>5232.9785413886466</v>
      </c>
    </row>
    <row r="12" spans="1:14" ht="12.75" customHeight="1" x14ac:dyDescent="0.2">
      <c r="A12" s="137" t="s">
        <v>313</v>
      </c>
      <c r="B12" s="138" t="s">
        <v>1154</v>
      </c>
      <c r="C12" s="144">
        <v>10457.958248939261</v>
      </c>
      <c r="D12" s="145">
        <f t="shared" si="0"/>
        <v>10645.155701595275</v>
      </c>
      <c r="E12" s="146">
        <f t="shared" si="0"/>
        <v>10847.413659925583</v>
      </c>
      <c r="F12" s="144">
        <v>4807.3959999999997</v>
      </c>
      <c r="G12" s="145">
        <f t="shared" si="1"/>
        <v>4893.4483884000001</v>
      </c>
      <c r="H12" s="146">
        <f t="shared" si="1"/>
        <v>4986.4239077796001</v>
      </c>
      <c r="I12" s="144">
        <f t="shared" si="2"/>
        <v>15265.35424893926</v>
      </c>
      <c r="J12" s="145">
        <f t="shared" si="2"/>
        <v>15538.604089995275</v>
      </c>
      <c r="K12" s="146">
        <f t="shared" si="2"/>
        <v>15833.837567705184</v>
      </c>
      <c r="L12" s="144">
        <v>4337.9807470699825</v>
      </c>
      <c r="M12" s="145">
        <f t="shared" si="3"/>
        <v>4415.6306024425357</v>
      </c>
      <c r="N12" s="146">
        <f t="shared" si="3"/>
        <v>4499.5275838889438</v>
      </c>
    </row>
    <row r="13" spans="1:14" ht="12.75" customHeight="1" x14ac:dyDescent="0.2">
      <c r="A13" s="137" t="s">
        <v>189</v>
      </c>
      <c r="B13" s="138" t="s">
        <v>1155</v>
      </c>
      <c r="C13" s="144">
        <v>15255.052935991836</v>
      </c>
      <c r="D13" s="145">
        <f t="shared" si="0"/>
        <v>15528.118383546091</v>
      </c>
      <c r="E13" s="146">
        <f t="shared" si="0"/>
        <v>15823.152632833466</v>
      </c>
      <c r="F13" s="144">
        <v>7093.7709999999997</v>
      </c>
      <c r="G13" s="145">
        <f t="shared" si="1"/>
        <v>7220.7495008999995</v>
      </c>
      <c r="H13" s="146">
        <f t="shared" si="1"/>
        <v>7357.9437414170989</v>
      </c>
      <c r="I13" s="144">
        <f t="shared" si="2"/>
        <v>22348.823935991837</v>
      </c>
      <c r="J13" s="145">
        <f t="shared" si="2"/>
        <v>22748.867884446088</v>
      </c>
      <c r="K13" s="146">
        <f t="shared" si="2"/>
        <v>23181.096374250563</v>
      </c>
      <c r="L13" s="144">
        <v>6350.9019425950119</v>
      </c>
      <c r="M13" s="145">
        <f t="shared" si="3"/>
        <v>6464.5830873674631</v>
      </c>
      <c r="N13" s="146">
        <f t="shared" si="3"/>
        <v>6587.4101660274446</v>
      </c>
    </row>
    <row r="14" spans="1:14" ht="12.75" customHeight="1" x14ac:dyDescent="0.2">
      <c r="A14" s="137" t="s">
        <v>7</v>
      </c>
      <c r="B14" s="138" t="s">
        <v>1156</v>
      </c>
      <c r="C14" s="144">
        <v>14051.354010983094</v>
      </c>
      <c r="D14" s="145">
        <f t="shared" si="0"/>
        <v>14302.873247779691</v>
      </c>
      <c r="E14" s="146">
        <f t="shared" si="0"/>
        <v>14574.627839487504</v>
      </c>
      <c r="F14" s="144">
        <v>6891.9319999999998</v>
      </c>
      <c r="G14" s="145">
        <f t="shared" si="1"/>
        <v>7015.2975827999999</v>
      </c>
      <c r="H14" s="146">
        <f t="shared" si="1"/>
        <v>7148.5882368731991</v>
      </c>
      <c r="I14" s="144">
        <f t="shared" si="2"/>
        <v>20943.286010983094</v>
      </c>
      <c r="J14" s="145">
        <f t="shared" si="2"/>
        <v>21318.170830579693</v>
      </c>
      <c r="K14" s="146">
        <f t="shared" si="2"/>
        <v>21723.216076360703</v>
      </c>
      <c r="L14" s="144">
        <v>5951.4879258264009</v>
      </c>
      <c r="M14" s="145">
        <f t="shared" si="3"/>
        <v>6058.0195596986932</v>
      </c>
      <c r="N14" s="146">
        <f t="shared" si="3"/>
        <v>6173.1219313329675</v>
      </c>
    </row>
    <row r="15" spans="1:14" ht="12.75" customHeight="1" x14ac:dyDescent="0.2">
      <c r="A15" s="137" t="s">
        <v>317</v>
      </c>
      <c r="B15" s="138" t="s">
        <v>1157</v>
      </c>
      <c r="C15" s="144">
        <v>8236.8053438481438</v>
      </c>
      <c r="D15" s="145">
        <f t="shared" si="0"/>
        <v>8384.244159503025</v>
      </c>
      <c r="E15" s="146">
        <f t="shared" si="0"/>
        <v>8543.5447985335813</v>
      </c>
      <c r="F15" s="144">
        <v>4267.402</v>
      </c>
      <c r="G15" s="145">
        <f t="shared" si="1"/>
        <v>4343.7884958000004</v>
      </c>
      <c r="H15" s="146">
        <f t="shared" si="1"/>
        <v>4426.3204772201998</v>
      </c>
      <c r="I15" s="144">
        <f t="shared" si="2"/>
        <v>12504.207343848144</v>
      </c>
      <c r="J15" s="145">
        <f t="shared" si="2"/>
        <v>12728.032655303025</v>
      </c>
      <c r="K15" s="146">
        <f t="shared" si="2"/>
        <v>12969.865275753782</v>
      </c>
      <c r="L15" s="144">
        <v>3553.3411036794969</v>
      </c>
      <c r="M15" s="145">
        <f t="shared" si="3"/>
        <v>3616.9459094353601</v>
      </c>
      <c r="N15" s="146">
        <f t="shared" si="3"/>
        <v>3685.6678817146317</v>
      </c>
    </row>
    <row r="16" spans="1:14" ht="12.75" customHeight="1" x14ac:dyDescent="0.2">
      <c r="A16" s="137" t="s">
        <v>321</v>
      </c>
      <c r="B16" s="138" t="s">
        <v>1158</v>
      </c>
      <c r="C16" s="144">
        <v>15203.888120612255</v>
      </c>
      <c r="D16" s="145">
        <f t="shared" si="0"/>
        <v>15476.037717971214</v>
      </c>
      <c r="E16" s="146">
        <f t="shared" si="0"/>
        <v>15770.082434612666</v>
      </c>
      <c r="F16" s="144">
        <v>7309.7629999999999</v>
      </c>
      <c r="G16" s="145">
        <f t="shared" si="1"/>
        <v>7440.6077577000005</v>
      </c>
      <c r="H16" s="146">
        <f t="shared" si="1"/>
        <v>7581.9793050962999</v>
      </c>
      <c r="I16" s="144">
        <f t="shared" si="2"/>
        <v>22513.651120612256</v>
      </c>
      <c r="J16" s="145">
        <f t="shared" si="2"/>
        <v>22916.645475671216</v>
      </c>
      <c r="K16" s="146">
        <f t="shared" si="2"/>
        <v>23352.061739708966</v>
      </c>
      <c r="L16" s="144">
        <v>6397.7411539108452</v>
      </c>
      <c r="M16" s="145">
        <f t="shared" si="3"/>
        <v>6512.2607205658496</v>
      </c>
      <c r="N16" s="146">
        <f t="shared" si="3"/>
        <v>6635.9936742566006</v>
      </c>
    </row>
    <row r="17" spans="1:14" ht="12.75" customHeight="1" x14ac:dyDescent="0.2">
      <c r="A17" s="137" t="s">
        <v>27</v>
      </c>
      <c r="B17" s="138" t="s">
        <v>1159</v>
      </c>
      <c r="C17" s="144">
        <v>7408.2181393733645</v>
      </c>
      <c r="D17" s="145">
        <f t="shared" si="0"/>
        <v>7540.8252440681481</v>
      </c>
      <c r="E17" s="146">
        <f t="shared" si="0"/>
        <v>7684.1009237054423</v>
      </c>
      <c r="F17" s="144">
        <v>3564.0920000000001</v>
      </c>
      <c r="G17" s="145">
        <f t="shared" si="1"/>
        <v>3627.8892468000004</v>
      </c>
      <c r="H17" s="146">
        <f t="shared" si="1"/>
        <v>3696.8191424892002</v>
      </c>
      <c r="I17" s="144">
        <f t="shared" si="2"/>
        <v>10972.310139373365</v>
      </c>
      <c r="J17" s="145">
        <f t="shared" si="2"/>
        <v>11168.714490868148</v>
      </c>
      <c r="K17" s="146">
        <f t="shared" si="2"/>
        <v>11380.920066194642</v>
      </c>
      <c r="L17" s="144">
        <v>3118.0193632774567</v>
      </c>
      <c r="M17" s="145">
        <f t="shared" si="3"/>
        <v>3173.8319098801235</v>
      </c>
      <c r="N17" s="146">
        <f t="shared" si="3"/>
        <v>3234.1347161678455</v>
      </c>
    </row>
    <row r="18" spans="1:14" ht="12.75" customHeight="1" x14ac:dyDescent="0.2">
      <c r="A18" s="137" t="s">
        <v>31</v>
      </c>
      <c r="B18" s="138" t="s">
        <v>1160</v>
      </c>
      <c r="C18" s="144">
        <v>8523.5017458070979</v>
      </c>
      <c r="D18" s="145">
        <f t="shared" si="0"/>
        <v>8676.0724270570445</v>
      </c>
      <c r="E18" s="146">
        <f t="shared" si="0"/>
        <v>8840.9178031711272</v>
      </c>
      <c r="F18" s="144">
        <v>4213.43</v>
      </c>
      <c r="G18" s="145">
        <f t="shared" si="1"/>
        <v>4288.8503970000002</v>
      </c>
      <c r="H18" s="146">
        <f t="shared" si="1"/>
        <v>4370.3385545430001</v>
      </c>
      <c r="I18" s="144">
        <f t="shared" si="2"/>
        <v>12736.931745807098</v>
      </c>
      <c r="J18" s="145">
        <f t="shared" si="2"/>
        <v>12964.922824057045</v>
      </c>
      <c r="K18" s="146">
        <f t="shared" si="2"/>
        <v>13211.256357714126</v>
      </c>
      <c r="L18" s="144">
        <v>3619.4747785754771</v>
      </c>
      <c r="M18" s="145">
        <f t="shared" si="3"/>
        <v>3684.2633771119781</v>
      </c>
      <c r="N18" s="146">
        <f t="shared" si="3"/>
        <v>3754.2643812771053</v>
      </c>
    </row>
    <row r="19" spans="1:14" ht="12.75" customHeight="1" x14ac:dyDescent="0.2">
      <c r="A19" s="137" t="s">
        <v>225</v>
      </c>
      <c r="B19" s="138" t="s">
        <v>1161</v>
      </c>
      <c r="C19" s="144">
        <v>13172.23329230715</v>
      </c>
      <c r="D19" s="145">
        <f t="shared" si="0"/>
        <v>13408.016268239448</v>
      </c>
      <c r="E19" s="146">
        <f t="shared" si="0"/>
        <v>13662.768577335995</v>
      </c>
      <c r="F19" s="144">
        <v>6481.3530000000001</v>
      </c>
      <c r="G19" s="145">
        <f t="shared" si="1"/>
        <v>6597.3692187000006</v>
      </c>
      <c r="H19" s="146">
        <f t="shared" si="1"/>
        <v>6722.7192338553004</v>
      </c>
      <c r="I19" s="144">
        <f t="shared" si="2"/>
        <v>19653.586292307151</v>
      </c>
      <c r="J19" s="145">
        <f t="shared" si="2"/>
        <v>20005.385486939449</v>
      </c>
      <c r="K19" s="146">
        <f t="shared" si="2"/>
        <v>20385.487811191295</v>
      </c>
      <c r="L19" s="144">
        <v>5584.9918420878539</v>
      </c>
      <c r="M19" s="145">
        <f t="shared" si="3"/>
        <v>5684.9631960612269</v>
      </c>
      <c r="N19" s="146">
        <f t="shared" si="3"/>
        <v>5792.9774967863896</v>
      </c>
    </row>
    <row r="20" spans="1:14" ht="12.75" customHeight="1" x14ac:dyDescent="0.2">
      <c r="A20" s="137" t="s">
        <v>229</v>
      </c>
      <c r="B20" s="138" t="s">
        <v>1162</v>
      </c>
      <c r="C20" s="144">
        <v>8379.7041562936829</v>
      </c>
      <c r="D20" s="145">
        <f>C20*(1+D$4)</f>
        <v>8529.7008606913405</v>
      </c>
      <c r="E20" s="146">
        <f>D20*(1+E$4)</f>
        <v>8691.7651770444754</v>
      </c>
      <c r="F20" s="144">
        <v>3807.915</v>
      </c>
      <c r="G20" s="145">
        <f>F20*(1+G$4)</f>
        <v>3876.0766785000001</v>
      </c>
      <c r="H20" s="146">
        <f>G20*(1+H$4)</f>
        <v>3949.7221353914997</v>
      </c>
      <c r="I20" s="144">
        <f t="shared" si="2"/>
        <v>12187.619156293684</v>
      </c>
      <c r="J20" s="145">
        <f t="shared" si="2"/>
        <v>12405.77753919134</v>
      </c>
      <c r="K20" s="146">
        <f t="shared" si="2"/>
        <v>12641.487312435975</v>
      </c>
      <c r="L20" s="144">
        <v>3463.375719321878</v>
      </c>
      <c r="M20" s="145">
        <f t="shared" si="3"/>
        <v>3525.3701446977398</v>
      </c>
      <c r="N20" s="146">
        <f t="shared" si="3"/>
        <v>3592.3521774469964</v>
      </c>
    </row>
    <row r="21" spans="1:14" ht="12.75" customHeight="1" x14ac:dyDescent="0.2">
      <c r="A21" s="137" t="s">
        <v>233</v>
      </c>
      <c r="B21" s="138" t="s">
        <v>1163</v>
      </c>
      <c r="C21" s="144">
        <v>8644.2314119425355</v>
      </c>
      <c r="D21" s="145">
        <f t="shared" ref="D21:E36" si="4">C21*(1+D$4)</f>
        <v>8798.9631542163079</v>
      </c>
      <c r="E21" s="146">
        <f t="shared" si="4"/>
        <v>8966.1434541464168</v>
      </c>
      <c r="F21" s="144">
        <v>4412.2070980402332</v>
      </c>
      <c r="G21" s="145">
        <f t="shared" ref="G21:H36" si="5">F21*(1+G$4)</f>
        <v>4491.1856050951537</v>
      </c>
      <c r="H21" s="146">
        <f t="shared" si="5"/>
        <v>4576.5181315919608</v>
      </c>
      <c r="I21" s="144">
        <f t="shared" si="2"/>
        <v>13056.438509982769</v>
      </c>
      <c r="J21" s="145">
        <f t="shared" si="2"/>
        <v>13290.148759311462</v>
      </c>
      <c r="K21" s="146">
        <f t="shared" si="2"/>
        <v>13542.661585738377</v>
      </c>
      <c r="L21" s="144">
        <v>3710.2695396370486</v>
      </c>
      <c r="M21" s="145">
        <f t="shared" si="3"/>
        <v>3776.683364396552</v>
      </c>
      <c r="N21" s="146">
        <f t="shared" si="3"/>
        <v>3848.4403483200863</v>
      </c>
    </row>
    <row r="22" spans="1:14" ht="12.75" customHeight="1" x14ac:dyDescent="0.2">
      <c r="A22" s="137" t="s">
        <v>596</v>
      </c>
      <c r="B22" s="138" t="s">
        <v>1164</v>
      </c>
      <c r="C22" s="144">
        <v>7906.8728886590516</v>
      </c>
      <c r="D22" s="145">
        <f t="shared" si="4"/>
        <v>8048.4059133660485</v>
      </c>
      <c r="E22" s="146">
        <f t="shared" si="4"/>
        <v>8201.3256257200028</v>
      </c>
      <c r="F22" s="144">
        <v>3707.0188507134508</v>
      </c>
      <c r="G22" s="145">
        <f t="shared" si="5"/>
        <v>3773.3744881412217</v>
      </c>
      <c r="H22" s="146">
        <f t="shared" si="5"/>
        <v>3845.0686034159044</v>
      </c>
      <c r="I22" s="144">
        <f t="shared" si="2"/>
        <v>11613.891739372502</v>
      </c>
      <c r="J22" s="145">
        <f t="shared" si="2"/>
        <v>11821.780401507271</v>
      </c>
      <c r="K22" s="146">
        <f t="shared" si="2"/>
        <v>12046.394229135907</v>
      </c>
      <c r="L22" s="144">
        <v>3300.3386585315452</v>
      </c>
      <c r="M22" s="145">
        <f t="shared" si="3"/>
        <v>3359.4147205192598</v>
      </c>
      <c r="N22" s="146">
        <f t="shared" si="3"/>
        <v>3423.2436002091254</v>
      </c>
    </row>
    <row r="23" spans="1:14" ht="12.75" customHeight="1" x14ac:dyDescent="0.2">
      <c r="A23" s="137" t="s">
        <v>523</v>
      </c>
      <c r="B23" s="138" t="s">
        <v>1165</v>
      </c>
      <c r="C23" s="144">
        <v>24455.982952554754</v>
      </c>
      <c r="D23" s="145">
        <f t="shared" si="4"/>
        <v>24893.745047405486</v>
      </c>
      <c r="E23" s="146">
        <f t="shared" si="4"/>
        <v>25366.726203306189</v>
      </c>
      <c r="F23" s="144">
        <v>11803.93003391817</v>
      </c>
      <c r="G23" s="145">
        <f t="shared" si="5"/>
        <v>12015.220381525305</v>
      </c>
      <c r="H23" s="146">
        <f t="shared" si="5"/>
        <v>12243.509568774285</v>
      </c>
      <c r="I23" s="144">
        <f t="shared" si="2"/>
        <v>36259.912986472926</v>
      </c>
      <c r="J23" s="145">
        <f t="shared" si="2"/>
        <v>36908.965428930795</v>
      </c>
      <c r="K23" s="146">
        <f t="shared" si="2"/>
        <v>37610.235772080472</v>
      </c>
      <c r="L23" s="144">
        <v>10304.038927670628</v>
      </c>
      <c r="M23" s="145">
        <f t="shared" si="3"/>
        <v>10488.481224475932</v>
      </c>
      <c r="N23" s="146">
        <f t="shared" si="3"/>
        <v>10687.762367740974</v>
      </c>
    </row>
    <row r="24" spans="1:14" ht="12.75" customHeight="1" x14ac:dyDescent="0.2">
      <c r="A24" s="137" t="s">
        <v>598</v>
      </c>
      <c r="B24" s="138" t="s">
        <v>1166</v>
      </c>
      <c r="C24" s="144">
        <v>17944.89960801047</v>
      </c>
      <c r="D24" s="145">
        <f t="shared" si="4"/>
        <v>18266.113310993856</v>
      </c>
      <c r="E24" s="146">
        <f t="shared" si="4"/>
        <v>18613.169463902737</v>
      </c>
      <c r="F24" s="144">
        <v>8104.342377511427</v>
      </c>
      <c r="G24" s="145">
        <f t="shared" si="5"/>
        <v>8249.4101060688827</v>
      </c>
      <c r="H24" s="146">
        <f t="shared" si="5"/>
        <v>8406.1488980841914</v>
      </c>
      <c r="I24" s="144">
        <f t="shared" ref="I24:K87" si="6">C24+F24</f>
        <v>26049.241985521898</v>
      </c>
      <c r="J24" s="145">
        <f t="shared" si="6"/>
        <v>26515.523417062737</v>
      </c>
      <c r="K24" s="146">
        <f t="shared" si="6"/>
        <v>27019.318361986931</v>
      </c>
      <c r="L24" s="144">
        <v>7402.4558071957681</v>
      </c>
      <c r="M24" s="145">
        <f t="shared" ref="M24:N39" si="7">L24*(1+M$4)</f>
        <v>7534.9597661445723</v>
      </c>
      <c r="N24" s="146">
        <f t="shared" si="7"/>
        <v>7678.1240017013188</v>
      </c>
    </row>
    <row r="25" spans="1:14" ht="12.75" customHeight="1" x14ac:dyDescent="0.2">
      <c r="A25" s="137" t="s">
        <v>193</v>
      </c>
      <c r="B25" s="138" t="s">
        <v>1167</v>
      </c>
      <c r="C25" s="144">
        <v>8341.6758840825514</v>
      </c>
      <c r="D25" s="145">
        <f t="shared" si="4"/>
        <v>8490.9918824076285</v>
      </c>
      <c r="E25" s="146">
        <f t="shared" si="4"/>
        <v>8652.3207281733721</v>
      </c>
      <c r="F25" s="144">
        <v>3551.9197245115306</v>
      </c>
      <c r="G25" s="145">
        <f t="shared" si="5"/>
        <v>3615.4990875802873</v>
      </c>
      <c r="H25" s="146">
        <f t="shared" si="5"/>
        <v>3684.1935702443125</v>
      </c>
      <c r="I25" s="144">
        <f t="shared" si="6"/>
        <v>11893.595608594082</v>
      </c>
      <c r="J25" s="145">
        <f t="shared" si="6"/>
        <v>12106.490969987915</v>
      </c>
      <c r="K25" s="146">
        <f t="shared" si="6"/>
        <v>12336.514298417685</v>
      </c>
      <c r="L25" s="144">
        <v>3379.8225656703858</v>
      </c>
      <c r="M25" s="145">
        <f t="shared" si="7"/>
        <v>3440.3213895958856</v>
      </c>
      <c r="N25" s="146">
        <f t="shared" si="7"/>
        <v>3505.6874959982069</v>
      </c>
    </row>
    <row r="26" spans="1:14" ht="12.75" customHeight="1" x14ac:dyDescent="0.2">
      <c r="A26" s="137" t="s">
        <v>606</v>
      </c>
      <c r="B26" s="138" t="s">
        <v>1168</v>
      </c>
      <c r="C26" s="144">
        <v>7270.138760409026</v>
      </c>
      <c r="D26" s="145">
        <f t="shared" si="4"/>
        <v>7400.274244220348</v>
      </c>
      <c r="E26" s="146">
        <f t="shared" si="4"/>
        <v>7540.8794548605338</v>
      </c>
      <c r="F26" s="144">
        <v>3622.1722036733954</v>
      </c>
      <c r="G26" s="145">
        <f t="shared" si="5"/>
        <v>3687.0090861191493</v>
      </c>
      <c r="H26" s="146">
        <f t="shared" si="5"/>
        <v>3757.0622587554126</v>
      </c>
      <c r="I26" s="144">
        <f t="shared" si="6"/>
        <v>10892.310964082422</v>
      </c>
      <c r="J26" s="145">
        <f t="shared" si="6"/>
        <v>11087.283330339498</v>
      </c>
      <c r="K26" s="146">
        <f t="shared" si="6"/>
        <v>11297.941713615946</v>
      </c>
      <c r="L26" s="144">
        <v>3095.2858664627529</v>
      </c>
      <c r="M26" s="145">
        <f t="shared" si="7"/>
        <v>3150.6914834724362</v>
      </c>
      <c r="N26" s="146">
        <f t="shared" si="7"/>
        <v>3210.5546216584121</v>
      </c>
    </row>
    <row r="27" spans="1:14" ht="12.75" customHeight="1" x14ac:dyDescent="0.2">
      <c r="A27" s="137" t="s">
        <v>600</v>
      </c>
      <c r="B27" s="138" t="s">
        <v>1169</v>
      </c>
      <c r="C27" s="144">
        <v>8982.9527019592861</v>
      </c>
      <c r="D27" s="145">
        <f t="shared" si="4"/>
        <v>9143.7475553243567</v>
      </c>
      <c r="E27" s="146">
        <f t="shared" si="4"/>
        <v>9317.4787588755189</v>
      </c>
      <c r="F27" s="144">
        <v>4462.3646601189303</v>
      </c>
      <c r="G27" s="145">
        <f t="shared" si="5"/>
        <v>4542.2409875350595</v>
      </c>
      <c r="H27" s="146">
        <f t="shared" si="5"/>
        <v>4628.5435662982254</v>
      </c>
      <c r="I27" s="144">
        <f t="shared" si="6"/>
        <v>13445.317362078216</v>
      </c>
      <c r="J27" s="145">
        <f t="shared" si="6"/>
        <v>13685.988542859417</v>
      </c>
      <c r="K27" s="146">
        <f t="shared" si="6"/>
        <v>13946.022325173744</v>
      </c>
      <c r="L27" s="144">
        <v>3820.7778806701399</v>
      </c>
      <c r="M27" s="145">
        <f t="shared" si="7"/>
        <v>3889.1698047341356</v>
      </c>
      <c r="N27" s="146">
        <f t="shared" si="7"/>
        <v>3963.0640310240838</v>
      </c>
    </row>
    <row r="28" spans="1:14" ht="12.75" customHeight="1" x14ac:dyDescent="0.2">
      <c r="A28" s="137" t="s">
        <v>19</v>
      </c>
      <c r="B28" s="138" t="s">
        <v>1170</v>
      </c>
      <c r="C28" s="144">
        <v>6511.0015722318285</v>
      </c>
      <c r="D28" s="145">
        <f t="shared" si="4"/>
        <v>6627.5485003747781</v>
      </c>
      <c r="E28" s="146">
        <f t="shared" si="4"/>
        <v>6753.4719218818982</v>
      </c>
      <c r="F28" s="144">
        <v>2979.953</v>
      </c>
      <c r="G28" s="145">
        <f t="shared" si="5"/>
        <v>3033.2941587</v>
      </c>
      <c r="H28" s="146">
        <f t="shared" si="5"/>
        <v>3090.9267477152998</v>
      </c>
      <c r="I28" s="144">
        <f t="shared" si="6"/>
        <v>9490.9545722318289</v>
      </c>
      <c r="J28" s="145">
        <f t="shared" si="6"/>
        <v>9660.8426590747786</v>
      </c>
      <c r="K28" s="146">
        <f t="shared" si="6"/>
        <v>9844.398669597198</v>
      </c>
      <c r="L28" s="144">
        <v>2697.0601228280289</v>
      </c>
      <c r="M28" s="145">
        <f t="shared" si="7"/>
        <v>2745.3374990266507</v>
      </c>
      <c r="N28" s="146">
        <f t="shared" si="7"/>
        <v>2797.4989115081567</v>
      </c>
    </row>
    <row r="29" spans="1:14" ht="12.75" customHeight="1" x14ac:dyDescent="0.2">
      <c r="A29" s="137" t="s">
        <v>245</v>
      </c>
      <c r="B29" s="138" t="s">
        <v>1171</v>
      </c>
      <c r="C29" s="144">
        <v>10392.469524071879</v>
      </c>
      <c r="D29" s="145">
        <f t="shared" si="4"/>
        <v>10578.494728552767</v>
      </c>
      <c r="E29" s="146">
        <f t="shared" si="4"/>
        <v>10779.486128395269</v>
      </c>
      <c r="F29" s="144">
        <v>5167.7209999999995</v>
      </c>
      <c r="G29" s="145">
        <f t="shared" si="5"/>
        <v>5260.2232058999998</v>
      </c>
      <c r="H29" s="146">
        <f t="shared" si="5"/>
        <v>5360.1674468120991</v>
      </c>
      <c r="I29" s="144">
        <f t="shared" si="6"/>
        <v>15560.190524071879</v>
      </c>
      <c r="J29" s="145">
        <f t="shared" si="6"/>
        <v>15838.717934452767</v>
      </c>
      <c r="K29" s="146">
        <f t="shared" si="6"/>
        <v>16139.653575207369</v>
      </c>
      <c r="L29" s="144">
        <v>4421.76485480872</v>
      </c>
      <c r="M29" s="145">
        <f t="shared" si="7"/>
        <v>4500.9144457097964</v>
      </c>
      <c r="N29" s="146">
        <f t="shared" si="7"/>
        <v>4586.4318201782817</v>
      </c>
    </row>
    <row r="30" spans="1:14" ht="12.75" customHeight="1" x14ac:dyDescent="0.2">
      <c r="A30" s="137" t="s">
        <v>269</v>
      </c>
      <c r="B30" s="138" t="s">
        <v>1172</v>
      </c>
      <c r="C30" s="144">
        <v>8886.8398255477787</v>
      </c>
      <c r="D30" s="145">
        <f t="shared" si="4"/>
        <v>9045.914258425084</v>
      </c>
      <c r="E30" s="146">
        <f t="shared" si="4"/>
        <v>9217.7866293351599</v>
      </c>
      <c r="F30" s="144">
        <v>4555.5230000000001</v>
      </c>
      <c r="G30" s="145">
        <f t="shared" si="5"/>
        <v>4637.0668617000001</v>
      </c>
      <c r="H30" s="146">
        <f t="shared" si="5"/>
        <v>4725.1711320722998</v>
      </c>
      <c r="I30" s="144">
        <f t="shared" si="6"/>
        <v>13442.362825547778</v>
      </c>
      <c r="J30" s="145">
        <f t="shared" si="6"/>
        <v>13682.981120125085</v>
      </c>
      <c r="K30" s="146">
        <f t="shared" si="6"/>
        <v>13942.957761407459</v>
      </c>
      <c r="L30" s="144">
        <v>3819.9382851798191</v>
      </c>
      <c r="M30" s="145">
        <f t="shared" si="7"/>
        <v>3888.3151804845379</v>
      </c>
      <c r="N30" s="146">
        <f t="shared" si="7"/>
        <v>3962.1931689137436</v>
      </c>
    </row>
    <row r="31" spans="1:14" ht="12.75" customHeight="1" x14ac:dyDescent="0.2">
      <c r="A31" s="137" t="s">
        <v>602</v>
      </c>
      <c r="B31" s="138" t="s">
        <v>1173</v>
      </c>
      <c r="C31" s="144">
        <v>7123.925534571571</v>
      </c>
      <c r="D31" s="145">
        <f t="shared" si="4"/>
        <v>7251.4438016404019</v>
      </c>
      <c r="E31" s="146">
        <f t="shared" si="4"/>
        <v>7389.221233871569</v>
      </c>
      <c r="F31" s="144">
        <v>3401.531831539543</v>
      </c>
      <c r="G31" s="145">
        <f t="shared" si="5"/>
        <v>3462.419251324101</v>
      </c>
      <c r="H31" s="146">
        <f t="shared" si="5"/>
        <v>3528.2052170992583</v>
      </c>
      <c r="I31" s="144">
        <f t="shared" si="6"/>
        <v>10525.457366111114</v>
      </c>
      <c r="J31" s="145">
        <f t="shared" si="6"/>
        <v>10713.863052964503</v>
      </c>
      <c r="K31" s="146">
        <f t="shared" si="6"/>
        <v>10917.426450970826</v>
      </c>
      <c r="L31" s="144">
        <v>2991.0364780082746</v>
      </c>
      <c r="M31" s="145">
        <f t="shared" si="7"/>
        <v>3044.576030964623</v>
      </c>
      <c r="N31" s="146">
        <f t="shared" si="7"/>
        <v>3102.4229755529504</v>
      </c>
    </row>
    <row r="32" spans="1:14" ht="12.75" customHeight="1" x14ac:dyDescent="0.2">
      <c r="A32" s="137" t="s">
        <v>273</v>
      </c>
      <c r="B32" s="138" t="s">
        <v>1174</v>
      </c>
      <c r="C32" s="144">
        <v>26122.769312906399</v>
      </c>
      <c r="D32" s="145">
        <f t="shared" si="4"/>
        <v>26590.366883607425</v>
      </c>
      <c r="E32" s="146">
        <f t="shared" si="4"/>
        <v>27095.583854395962</v>
      </c>
      <c r="F32" s="144">
        <v>13787.514999999999</v>
      </c>
      <c r="G32" s="145">
        <f t="shared" si="5"/>
        <v>14034.311518500001</v>
      </c>
      <c r="H32" s="146">
        <f t="shared" si="5"/>
        <v>14300.9634373515</v>
      </c>
      <c r="I32" s="144">
        <f t="shared" si="6"/>
        <v>39910.284312906399</v>
      </c>
      <c r="J32" s="145">
        <f t="shared" si="6"/>
        <v>40624.678402107427</v>
      </c>
      <c r="K32" s="146">
        <f t="shared" si="6"/>
        <v>41396.547291747462</v>
      </c>
      <c r="L32" s="144">
        <v>11341.3709329089</v>
      </c>
      <c r="M32" s="145">
        <f t="shared" si="7"/>
        <v>11544.381472607969</v>
      </c>
      <c r="N32" s="146">
        <f t="shared" si="7"/>
        <v>11763.724720587519</v>
      </c>
    </row>
    <row r="33" spans="1:14" ht="12.75" customHeight="1" x14ac:dyDescent="0.2">
      <c r="A33" s="137" t="s">
        <v>235</v>
      </c>
      <c r="B33" s="138" t="s">
        <v>1175</v>
      </c>
      <c r="C33" s="144">
        <v>9556.4477153700009</v>
      </c>
      <c r="D33" s="145">
        <f t="shared" si="4"/>
        <v>9727.5081294751235</v>
      </c>
      <c r="E33" s="146">
        <f t="shared" si="4"/>
        <v>9912.3307839351492</v>
      </c>
      <c r="F33" s="144">
        <v>4157.4641512259359</v>
      </c>
      <c r="G33" s="145">
        <f t="shared" si="5"/>
        <v>4231.8827595328803</v>
      </c>
      <c r="H33" s="146">
        <f t="shared" si="5"/>
        <v>4312.2885319640045</v>
      </c>
      <c r="I33" s="144">
        <f t="shared" si="6"/>
        <v>13713.911866595936</v>
      </c>
      <c r="J33" s="145">
        <f t="shared" si="6"/>
        <v>13959.390889008004</v>
      </c>
      <c r="K33" s="146">
        <f t="shared" si="6"/>
        <v>14224.619315899154</v>
      </c>
      <c r="L33" s="144">
        <v>3897.1048214253883</v>
      </c>
      <c r="M33" s="145">
        <f t="shared" si="7"/>
        <v>3966.8629977289029</v>
      </c>
      <c r="N33" s="146">
        <f t="shared" si="7"/>
        <v>4042.2333946857516</v>
      </c>
    </row>
    <row r="34" spans="1:14" ht="12.75" customHeight="1" x14ac:dyDescent="0.2">
      <c r="A34" s="137" t="s">
        <v>241</v>
      </c>
      <c r="B34" s="138" t="s">
        <v>1176</v>
      </c>
      <c r="C34" s="144">
        <v>10947.532779509625</v>
      </c>
      <c r="D34" s="145">
        <f t="shared" si="4"/>
        <v>11143.493616262847</v>
      </c>
      <c r="E34" s="146">
        <f t="shared" si="4"/>
        <v>11355.21999497184</v>
      </c>
      <c r="F34" s="144">
        <v>5232.9769999999999</v>
      </c>
      <c r="G34" s="145">
        <f t="shared" si="5"/>
        <v>5326.6472882999997</v>
      </c>
      <c r="H34" s="146">
        <f t="shared" si="5"/>
        <v>5427.8535867776991</v>
      </c>
      <c r="I34" s="144">
        <f t="shared" si="6"/>
        <v>16180.509779509626</v>
      </c>
      <c r="J34" s="145">
        <f t="shared" si="6"/>
        <v>16470.140904562846</v>
      </c>
      <c r="K34" s="146">
        <f t="shared" si="6"/>
        <v>16783.073581749537</v>
      </c>
      <c r="L34" s="144">
        <v>4598.0419947455621</v>
      </c>
      <c r="M34" s="145">
        <f t="shared" si="7"/>
        <v>4680.3469464515074</v>
      </c>
      <c r="N34" s="146">
        <f t="shared" si="7"/>
        <v>4769.2735384340858</v>
      </c>
    </row>
    <row r="35" spans="1:14" ht="12.75" customHeight="1" x14ac:dyDescent="0.2">
      <c r="A35" s="137" t="s">
        <v>249</v>
      </c>
      <c r="B35" s="138" t="s">
        <v>1177</v>
      </c>
      <c r="C35" s="144">
        <v>12436.829336127747</v>
      </c>
      <c r="D35" s="145">
        <f t="shared" si="4"/>
        <v>12659.448581244433</v>
      </c>
      <c r="E35" s="146">
        <f t="shared" si="4"/>
        <v>12899.978104288075</v>
      </c>
      <c r="F35" s="144">
        <v>6143.6270000000004</v>
      </c>
      <c r="G35" s="145">
        <f t="shared" si="5"/>
        <v>6253.5979233000007</v>
      </c>
      <c r="H35" s="146">
        <f t="shared" si="5"/>
        <v>6372.4162838427001</v>
      </c>
      <c r="I35" s="144">
        <f t="shared" si="6"/>
        <v>18580.456336127747</v>
      </c>
      <c r="J35" s="145">
        <f t="shared" si="6"/>
        <v>18913.046504544433</v>
      </c>
      <c r="K35" s="146">
        <f t="shared" si="6"/>
        <v>19272.394388130775</v>
      </c>
      <c r="L35" s="144">
        <v>5280.0387428609702</v>
      </c>
      <c r="M35" s="145">
        <f t="shared" si="7"/>
        <v>5374.5514363581815</v>
      </c>
      <c r="N35" s="146">
        <f t="shared" si="7"/>
        <v>5476.6679136489865</v>
      </c>
    </row>
    <row r="36" spans="1:14" ht="12.75" customHeight="1" x14ac:dyDescent="0.2">
      <c r="A36" s="137" t="s">
        <v>195</v>
      </c>
      <c r="B36" s="138" t="s">
        <v>1178</v>
      </c>
      <c r="C36" s="144">
        <v>7493.2425510976454</v>
      </c>
      <c r="D36" s="145">
        <f t="shared" si="4"/>
        <v>7627.3715927622934</v>
      </c>
      <c r="E36" s="146">
        <f t="shared" si="4"/>
        <v>7772.2916530247767</v>
      </c>
      <c r="F36" s="144">
        <v>3211.6782754884694</v>
      </c>
      <c r="G36" s="145">
        <f t="shared" si="5"/>
        <v>3269.1673166197129</v>
      </c>
      <c r="H36" s="146">
        <f t="shared" si="5"/>
        <v>3331.2814956354873</v>
      </c>
      <c r="I36" s="144">
        <f t="shared" si="6"/>
        <v>10704.920826586114</v>
      </c>
      <c r="J36" s="145">
        <f t="shared" si="6"/>
        <v>10896.538909382007</v>
      </c>
      <c r="K36" s="146">
        <f t="shared" si="6"/>
        <v>11103.573148660264</v>
      </c>
      <c r="L36" s="144">
        <v>3042.0349038323725</v>
      </c>
      <c r="M36" s="145">
        <f t="shared" si="7"/>
        <v>3096.4873286109719</v>
      </c>
      <c r="N36" s="146">
        <f t="shared" si="7"/>
        <v>3155.32058785458</v>
      </c>
    </row>
    <row r="37" spans="1:14" x14ac:dyDescent="0.2">
      <c r="A37" s="137" t="s">
        <v>237</v>
      </c>
      <c r="B37" s="138" t="s">
        <v>1179</v>
      </c>
      <c r="C37" s="144">
        <v>7955.5223555186649</v>
      </c>
      <c r="D37" s="145">
        <f t="shared" ref="D37:E52" si="8">C37*(1+D$4)</f>
        <v>8097.9262056824491</v>
      </c>
      <c r="E37" s="146">
        <f t="shared" si="8"/>
        <v>8251.7868035904157</v>
      </c>
      <c r="F37" s="144">
        <v>3860.7857507338313</v>
      </c>
      <c r="G37" s="145">
        <f t="shared" ref="G37:H52" si="9">F37*(1+G$4)</f>
        <v>3929.8938156719669</v>
      </c>
      <c r="H37" s="146">
        <f t="shared" si="9"/>
        <v>4004.5617981697337</v>
      </c>
      <c r="I37" s="144">
        <f t="shared" si="6"/>
        <v>11816.308106252496</v>
      </c>
      <c r="J37" s="145">
        <f t="shared" si="6"/>
        <v>12027.820021354415</v>
      </c>
      <c r="K37" s="146">
        <f t="shared" si="6"/>
        <v>12256.34860176015</v>
      </c>
      <c r="L37" s="144">
        <v>3357.8596494039502</v>
      </c>
      <c r="M37" s="145">
        <f t="shared" si="7"/>
        <v>3417.9653371282811</v>
      </c>
      <c r="N37" s="146">
        <f t="shared" si="7"/>
        <v>3482.9066785337181</v>
      </c>
    </row>
    <row r="38" spans="1:14" x14ac:dyDescent="0.2">
      <c r="A38" s="137" t="s">
        <v>281</v>
      </c>
      <c r="B38" s="138" t="s">
        <v>1180</v>
      </c>
      <c r="C38" s="144">
        <v>8056.920337861523</v>
      </c>
      <c r="D38" s="145">
        <f t="shared" si="8"/>
        <v>8201.1392119092452</v>
      </c>
      <c r="E38" s="146">
        <f t="shared" si="8"/>
        <v>8356.9608569355205</v>
      </c>
      <c r="F38" s="144">
        <v>4125.7505864271325</v>
      </c>
      <c r="G38" s="145">
        <f t="shared" si="9"/>
        <v>4199.6015219241781</v>
      </c>
      <c r="H38" s="146">
        <f t="shared" si="9"/>
        <v>4279.3939508407375</v>
      </c>
      <c r="I38" s="144">
        <f t="shared" si="6"/>
        <v>12182.670924288655</v>
      </c>
      <c r="J38" s="145">
        <f t="shared" si="6"/>
        <v>12400.740733833423</v>
      </c>
      <c r="K38" s="146">
        <f t="shared" si="6"/>
        <v>12636.354807776257</v>
      </c>
      <c r="L38" s="144">
        <v>3461.9695721195399</v>
      </c>
      <c r="M38" s="145">
        <f t="shared" si="7"/>
        <v>3523.9388274604798</v>
      </c>
      <c r="N38" s="146">
        <f t="shared" si="7"/>
        <v>3590.8936651822287</v>
      </c>
    </row>
    <row r="39" spans="1:14" x14ac:dyDescent="0.2">
      <c r="A39" s="137" t="s">
        <v>283</v>
      </c>
      <c r="B39" s="138" t="s">
        <v>1181</v>
      </c>
      <c r="C39" s="144">
        <v>6043.3224370426669</v>
      </c>
      <c r="D39" s="145">
        <f t="shared" si="8"/>
        <v>6151.4979086657304</v>
      </c>
      <c r="E39" s="146">
        <f t="shared" si="8"/>
        <v>6268.3763689303787</v>
      </c>
      <c r="F39" s="144">
        <v>2984.0264135728671</v>
      </c>
      <c r="G39" s="145">
        <f t="shared" si="9"/>
        <v>3037.4404863758214</v>
      </c>
      <c r="H39" s="146">
        <f t="shared" si="9"/>
        <v>3095.1518556169617</v>
      </c>
      <c r="I39" s="144">
        <f t="shared" si="6"/>
        <v>9027.3488506155336</v>
      </c>
      <c r="J39" s="145">
        <f t="shared" si="6"/>
        <v>9188.9383950415522</v>
      </c>
      <c r="K39" s="146">
        <f t="shared" si="6"/>
        <v>9363.5282245473409</v>
      </c>
      <c r="L39" s="144">
        <v>2565.3165247557649</v>
      </c>
      <c r="M39" s="145">
        <f t="shared" si="7"/>
        <v>2611.2356905488932</v>
      </c>
      <c r="N39" s="146">
        <f t="shared" si="7"/>
        <v>2660.8491686693219</v>
      </c>
    </row>
    <row r="40" spans="1:14" x14ac:dyDescent="0.2">
      <c r="A40" s="137" t="s">
        <v>277</v>
      </c>
      <c r="B40" s="138" t="s">
        <v>1182</v>
      </c>
      <c r="C40" s="144">
        <v>9696.6037729761083</v>
      </c>
      <c r="D40" s="145">
        <f t="shared" si="8"/>
        <v>9870.1729805123814</v>
      </c>
      <c r="E40" s="146">
        <f t="shared" si="8"/>
        <v>10057.706267142115</v>
      </c>
      <c r="F40" s="144">
        <v>4489.3140000000003</v>
      </c>
      <c r="G40" s="145">
        <f t="shared" si="9"/>
        <v>4569.6727206000005</v>
      </c>
      <c r="H40" s="146">
        <f t="shared" si="9"/>
        <v>4656.4965022914002</v>
      </c>
      <c r="I40" s="144">
        <f t="shared" si="6"/>
        <v>14185.917772976109</v>
      </c>
      <c r="J40" s="145">
        <f t="shared" si="6"/>
        <v>14439.845701112383</v>
      </c>
      <c r="K40" s="146">
        <f t="shared" si="6"/>
        <v>14714.202769433516</v>
      </c>
      <c r="L40" s="144">
        <v>4031.2355137755371</v>
      </c>
      <c r="M40" s="145">
        <f t="shared" ref="M40:N55" si="10">L40*(1+M$4)</f>
        <v>4103.394629472119</v>
      </c>
      <c r="N40" s="146">
        <f t="shared" si="10"/>
        <v>4181.3591274320888</v>
      </c>
    </row>
    <row r="41" spans="1:14" x14ac:dyDescent="0.2">
      <c r="A41" s="137" t="s">
        <v>253</v>
      </c>
      <c r="B41" s="138" t="s">
        <v>1183</v>
      </c>
      <c r="C41" s="144">
        <v>13312.362068159851</v>
      </c>
      <c r="D41" s="145">
        <f t="shared" si="8"/>
        <v>13550.653349179913</v>
      </c>
      <c r="E41" s="146">
        <f t="shared" si="8"/>
        <v>13808.11576281433</v>
      </c>
      <c r="F41" s="144">
        <v>5982.9920000000002</v>
      </c>
      <c r="G41" s="145">
        <f t="shared" si="9"/>
        <v>6090.0875568000001</v>
      </c>
      <c r="H41" s="146">
        <f t="shared" si="9"/>
        <v>6205.7992203791991</v>
      </c>
      <c r="I41" s="144">
        <f t="shared" si="6"/>
        <v>19295.354068159853</v>
      </c>
      <c r="J41" s="145">
        <f t="shared" si="6"/>
        <v>19640.740905979914</v>
      </c>
      <c r="K41" s="146">
        <f t="shared" si="6"/>
        <v>20013.914983193528</v>
      </c>
      <c r="L41" s="144">
        <v>5483.1924035691563</v>
      </c>
      <c r="M41" s="145">
        <f t="shared" si="10"/>
        <v>5581.3415475930442</v>
      </c>
      <c r="N41" s="146">
        <f t="shared" si="10"/>
        <v>5687.387036997312</v>
      </c>
    </row>
    <row r="42" spans="1:14" x14ac:dyDescent="0.2">
      <c r="A42" s="137" t="s">
        <v>257</v>
      </c>
      <c r="B42" s="138" t="s">
        <v>1184</v>
      </c>
      <c r="C42" s="144">
        <v>11435.368150377657</v>
      </c>
      <c r="D42" s="145">
        <f t="shared" si="8"/>
        <v>11640.061240269417</v>
      </c>
      <c r="E42" s="146">
        <f t="shared" si="8"/>
        <v>11861.222403834534</v>
      </c>
      <c r="F42" s="144">
        <v>6099.8648842734847</v>
      </c>
      <c r="G42" s="145">
        <f t="shared" si="9"/>
        <v>6209.0524657019805</v>
      </c>
      <c r="H42" s="146">
        <f t="shared" si="9"/>
        <v>6327.0244625503174</v>
      </c>
      <c r="I42" s="144">
        <f t="shared" si="6"/>
        <v>17535.233034651141</v>
      </c>
      <c r="J42" s="145">
        <f t="shared" si="6"/>
        <v>17849.113705971398</v>
      </c>
      <c r="K42" s="146">
        <f t="shared" si="6"/>
        <v>18188.246866384852</v>
      </c>
      <c r="L42" s="144">
        <v>4983.0159234586954</v>
      </c>
      <c r="M42" s="145">
        <f t="shared" si="10"/>
        <v>5072.2119084886062</v>
      </c>
      <c r="N42" s="146">
        <f t="shared" si="10"/>
        <v>5168.5839347498895</v>
      </c>
    </row>
    <row r="43" spans="1:14" x14ac:dyDescent="0.2">
      <c r="A43" s="137" t="s">
        <v>261</v>
      </c>
      <c r="B43" s="138" t="s">
        <v>1185</v>
      </c>
      <c r="C43" s="144">
        <v>9994.5009741245794</v>
      </c>
      <c r="D43" s="145">
        <f t="shared" si="8"/>
        <v>10173.402541561411</v>
      </c>
      <c r="E43" s="146">
        <f t="shared" si="8"/>
        <v>10366.697189851076</v>
      </c>
      <c r="F43" s="144">
        <v>4409.348</v>
      </c>
      <c r="G43" s="145">
        <f t="shared" si="9"/>
        <v>4488.2753291999998</v>
      </c>
      <c r="H43" s="146">
        <f t="shared" si="9"/>
        <v>4573.5525604547993</v>
      </c>
      <c r="I43" s="144">
        <f t="shared" si="6"/>
        <v>14403.848974124579</v>
      </c>
      <c r="J43" s="145">
        <f t="shared" si="6"/>
        <v>14661.67787076141</v>
      </c>
      <c r="K43" s="146">
        <f t="shared" si="6"/>
        <v>14940.249750305877</v>
      </c>
      <c r="L43" s="144">
        <v>4093.1653805412293</v>
      </c>
      <c r="M43" s="145">
        <f t="shared" si="10"/>
        <v>4166.4330408529177</v>
      </c>
      <c r="N43" s="146">
        <f t="shared" si="10"/>
        <v>4245.595268629123</v>
      </c>
    </row>
    <row r="44" spans="1:14" x14ac:dyDescent="0.2">
      <c r="A44" s="137" t="s">
        <v>199</v>
      </c>
      <c r="B44" s="138" t="s">
        <v>1186</v>
      </c>
      <c r="C44" s="144">
        <v>4349.0134239768477</v>
      </c>
      <c r="D44" s="145">
        <f t="shared" si="8"/>
        <v>4426.8607642660336</v>
      </c>
      <c r="E44" s="146">
        <f t="shared" si="8"/>
        <v>4510.971118787088</v>
      </c>
      <c r="F44" s="144">
        <v>2100.5609200927129</v>
      </c>
      <c r="G44" s="145">
        <f t="shared" si="9"/>
        <v>2138.1609605623726</v>
      </c>
      <c r="H44" s="146">
        <f t="shared" si="9"/>
        <v>2178.7860188130576</v>
      </c>
      <c r="I44" s="144">
        <f t="shared" si="6"/>
        <v>6449.5743440695605</v>
      </c>
      <c r="J44" s="145">
        <f t="shared" si="6"/>
        <v>6565.0217248284061</v>
      </c>
      <c r="K44" s="146">
        <f t="shared" si="6"/>
        <v>6689.7571376001451</v>
      </c>
      <c r="L44" s="144">
        <v>1832.7861165301401</v>
      </c>
      <c r="M44" s="145">
        <f t="shared" si="10"/>
        <v>1865.5929880160297</v>
      </c>
      <c r="N44" s="146">
        <f t="shared" si="10"/>
        <v>1901.0392547883341</v>
      </c>
    </row>
    <row r="45" spans="1:14" x14ac:dyDescent="0.2">
      <c r="A45" s="137" t="s">
        <v>23</v>
      </c>
      <c r="B45" s="138" t="s">
        <v>1187</v>
      </c>
      <c r="C45" s="144">
        <v>9124.3719672223051</v>
      </c>
      <c r="D45" s="145">
        <f t="shared" si="8"/>
        <v>9287.6982254355844</v>
      </c>
      <c r="E45" s="146">
        <f t="shared" si="8"/>
        <v>9464.1644917188605</v>
      </c>
      <c r="F45" s="144">
        <v>3840.6750000000002</v>
      </c>
      <c r="G45" s="145">
        <f t="shared" si="9"/>
        <v>3909.4230825000004</v>
      </c>
      <c r="H45" s="146">
        <f t="shared" si="9"/>
        <v>3983.7021210675002</v>
      </c>
      <c r="I45" s="144">
        <f t="shared" si="6"/>
        <v>12965.046967222304</v>
      </c>
      <c r="J45" s="145">
        <f t="shared" si="6"/>
        <v>13197.121307935584</v>
      </c>
      <c r="K45" s="146">
        <f t="shared" si="6"/>
        <v>13447.866612786362</v>
      </c>
      <c r="L45" s="144">
        <v>3684.2986550788037</v>
      </c>
      <c r="M45" s="145">
        <f t="shared" si="10"/>
        <v>3750.2476010047144</v>
      </c>
      <c r="N45" s="146">
        <f t="shared" si="10"/>
        <v>3821.5023054238036</v>
      </c>
    </row>
    <row r="46" spans="1:14" x14ac:dyDescent="0.2">
      <c r="A46" s="137" t="s">
        <v>201</v>
      </c>
      <c r="B46" s="138" t="s">
        <v>1188</v>
      </c>
      <c r="C46" s="144">
        <v>11164.245635082129</v>
      </c>
      <c r="D46" s="145">
        <f t="shared" si="8"/>
        <v>11364.085631950098</v>
      </c>
      <c r="E46" s="146">
        <f t="shared" si="8"/>
        <v>11580.003258957149</v>
      </c>
      <c r="F46" s="144">
        <v>4740.3470799072875</v>
      </c>
      <c r="G46" s="145">
        <f t="shared" si="9"/>
        <v>4825.1992926376279</v>
      </c>
      <c r="H46" s="146">
        <f t="shared" si="9"/>
        <v>4916.8780791977424</v>
      </c>
      <c r="I46" s="144">
        <f t="shared" si="6"/>
        <v>15904.592714989416</v>
      </c>
      <c r="J46" s="145">
        <f t="shared" si="6"/>
        <v>16189.284924587726</v>
      </c>
      <c r="K46" s="146">
        <f t="shared" si="6"/>
        <v>16496.88133815489</v>
      </c>
      <c r="L46" s="144">
        <v>4519.6341901078213</v>
      </c>
      <c r="M46" s="145">
        <f t="shared" si="10"/>
        <v>4600.5356421107517</v>
      </c>
      <c r="N46" s="146">
        <f t="shared" si="10"/>
        <v>4687.9458193108558</v>
      </c>
    </row>
    <row r="47" spans="1:14" x14ac:dyDescent="0.2">
      <c r="A47" s="137" t="s">
        <v>604</v>
      </c>
      <c r="B47" s="138" t="s">
        <v>1189</v>
      </c>
      <c r="C47" s="144">
        <v>4983.8272879760971</v>
      </c>
      <c r="D47" s="145">
        <f t="shared" si="8"/>
        <v>5073.0377964308691</v>
      </c>
      <c r="E47" s="146">
        <f t="shared" si="8"/>
        <v>5169.425514563055</v>
      </c>
      <c r="F47" s="144">
        <v>2430.9530764432552</v>
      </c>
      <c r="G47" s="145">
        <f t="shared" si="9"/>
        <v>2474.4671365115896</v>
      </c>
      <c r="H47" s="146">
        <f t="shared" si="9"/>
        <v>2521.4820121053094</v>
      </c>
      <c r="I47" s="144">
        <f t="shared" si="6"/>
        <v>7414.7803644193518</v>
      </c>
      <c r="J47" s="145">
        <f t="shared" si="6"/>
        <v>7547.5049329424583</v>
      </c>
      <c r="K47" s="146">
        <f t="shared" si="6"/>
        <v>7690.9075266683649</v>
      </c>
      <c r="L47" s="144">
        <v>2107.0702939526441</v>
      </c>
      <c r="M47" s="145">
        <f t="shared" si="10"/>
        <v>2144.7868522143963</v>
      </c>
      <c r="N47" s="146">
        <f t="shared" si="10"/>
        <v>2185.5378024064694</v>
      </c>
    </row>
    <row r="48" spans="1:14" x14ac:dyDescent="0.2">
      <c r="A48" s="137" t="s">
        <v>265</v>
      </c>
      <c r="B48" s="138" t="s">
        <v>1190</v>
      </c>
      <c r="C48" s="144">
        <v>15074.90451919708</v>
      </c>
      <c r="D48" s="145">
        <f t="shared" si="8"/>
        <v>15344.745310090708</v>
      </c>
      <c r="E48" s="146">
        <f t="shared" si="8"/>
        <v>15636.29547098243</v>
      </c>
      <c r="F48" s="144">
        <v>7423.7389999999996</v>
      </c>
      <c r="G48" s="145">
        <f t="shared" si="9"/>
        <v>7556.6239280999998</v>
      </c>
      <c r="H48" s="146">
        <f t="shared" si="9"/>
        <v>7700.1997827338992</v>
      </c>
      <c r="I48" s="144">
        <f t="shared" si="6"/>
        <v>22498.643519197081</v>
      </c>
      <c r="J48" s="145">
        <f t="shared" si="6"/>
        <v>22901.369238190709</v>
      </c>
      <c r="K48" s="146">
        <f t="shared" si="6"/>
        <v>23336.49525371633</v>
      </c>
      <c r="L48" s="144">
        <v>6393.4764192091761</v>
      </c>
      <c r="M48" s="145">
        <f t="shared" si="10"/>
        <v>6507.9196471130208</v>
      </c>
      <c r="N48" s="146">
        <f t="shared" si="10"/>
        <v>6631.5701204081679</v>
      </c>
    </row>
    <row r="49" spans="1:14" x14ac:dyDescent="0.2">
      <c r="A49" s="137" t="s">
        <v>287</v>
      </c>
      <c r="B49" s="138" t="s">
        <v>1191</v>
      </c>
      <c r="C49" s="144">
        <v>16529.01345924248</v>
      </c>
      <c r="D49" s="145">
        <f t="shared" si="8"/>
        <v>16824.882800162923</v>
      </c>
      <c r="E49" s="146">
        <f t="shared" si="8"/>
        <v>17144.555573366015</v>
      </c>
      <c r="F49" s="144">
        <v>8394.2250000000004</v>
      </c>
      <c r="G49" s="145">
        <f t="shared" si="9"/>
        <v>8544.4816275000012</v>
      </c>
      <c r="H49" s="146">
        <f t="shared" si="9"/>
        <v>8706.8267784225009</v>
      </c>
      <c r="I49" s="144">
        <f t="shared" si="6"/>
        <v>24923.238459242479</v>
      </c>
      <c r="J49" s="145">
        <f t="shared" si="6"/>
        <v>25369.364427662924</v>
      </c>
      <c r="K49" s="146">
        <f t="shared" si="6"/>
        <v>25851.382351788518</v>
      </c>
      <c r="L49" s="144">
        <v>7082.4775388583375</v>
      </c>
      <c r="M49" s="145">
        <f t="shared" si="10"/>
        <v>7209.2538868039019</v>
      </c>
      <c r="N49" s="146">
        <f t="shared" si="10"/>
        <v>7346.2297106531751</v>
      </c>
    </row>
    <row r="50" spans="1:14" x14ac:dyDescent="0.2">
      <c r="A50" s="137" t="s">
        <v>355</v>
      </c>
      <c r="B50" s="138" t="s">
        <v>1192</v>
      </c>
      <c r="C50" s="144">
        <v>6860.8558147584099</v>
      </c>
      <c r="D50" s="145">
        <f t="shared" si="8"/>
        <v>6983.6651338425854</v>
      </c>
      <c r="E50" s="146">
        <f t="shared" si="8"/>
        <v>7116.3547713855942</v>
      </c>
      <c r="F50" s="144">
        <v>3142.0790932130176</v>
      </c>
      <c r="G50" s="145">
        <f t="shared" si="9"/>
        <v>3198.3223089815306</v>
      </c>
      <c r="H50" s="146">
        <f t="shared" si="9"/>
        <v>3259.0904328521792</v>
      </c>
      <c r="I50" s="144">
        <f t="shared" si="6"/>
        <v>10002.934907971427</v>
      </c>
      <c r="J50" s="145">
        <f t="shared" si="6"/>
        <v>10181.987442824116</v>
      </c>
      <c r="K50" s="146">
        <f t="shared" si="6"/>
        <v>10375.445204237774</v>
      </c>
      <c r="L50" s="144">
        <v>2842.5504143141325</v>
      </c>
      <c r="M50" s="145">
        <f t="shared" si="10"/>
        <v>2893.4320667303555</v>
      </c>
      <c r="N50" s="146">
        <f t="shared" si="10"/>
        <v>2948.4072759982319</v>
      </c>
    </row>
    <row r="51" spans="1:14" x14ac:dyDescent="0.2">
      <c r="A51" s="137" t="s">
        <v>291</v>
      </c>
      <c r="B51" s="138" t="s">
        <v>1193</v>
      </c>
      <c r="C51" s="144">
        <v>12489.397423296008</v>
      </c>
      <c r="D51" s="145">
        <f t="shared" si="8"/>
        <v>12712.957637173007</v>
      </c>
      <c r="E51" s="146">
        <f t="shared" si="8"/>
        <v>12954.503832279293</v>
      </c>
      <c r="F51" s="144">
        <v>5774.0439999999999</v>
      </c>
      <c r="G51" s="145">
        <f t="shared" si="9"/>
        <v>5877.3993876000004</v>
      </c>
      <c r="H51" s="146">
        <f t="shared" si="9"/>
        <v>5989.0699759643994</v>
      </c>
      <c r="I51" s="144">
        <f t="shared" si="6"/>
        <v>18263.441423296008</v>
      </c>
      <c r="J51" s="145">
        <f t="shared" si="6"/>
        <v>18590.357024773009</v>
      </c>
      <c r="K51" s="146">
        <f t="shared" si="6"/>
        <v>18943.573808243695</v>
      </c>
      <c r="L51" s="144">
        <v>5189.9520952816183</v>
      </c>
      <c r="M51" s="145">
        <f t="shared" si="10"/>
        <v>5282.8522377871595</v>
      </c>
      <c r="N51" s="146">
        <f t="shared" si="10"/>
        <v>5383.2264303051152</v>
      </c>
    </row>
    <row r="52" spans="1:14" x14ac:dyDescent="0.2">
      <c r="A52" s="137" t="s">
        <v>650</v>
      </c>
      <c r="B52" s="138" t="s">
        <v>1194</v>
      </c>
      <c r="C52" s="144">
        <v>5212.1921570790182</v>
      </c>
      <c r="D52" s="145">
        <f t="shared" si="8"/>
        <v>5305.4903966907332</v>
      </c>
      <c r="E52" s="146">
        <f t="shared" si="8"/>
        <v>5406.2947142278563</v>
      </c>
      <c r="F52" s="144">
        <v>2342.2773431100959</v>
      </c>
      <c r="G52" s="145">
        <f t="shared" si="9"/>
        <v>2384.2041075517668</v>
      </c>
      <c r="H52" s="146">
        <f t="shared" si="9"/>
        <v>2429.50398559525</v>
      </c>
      <c r="I52" s="144">
        <f t="shared" si="6"/>
        <v>7554.4695001891141</v>
      </c>
      <c r="J52" s="145">
        <f t="shared" si="6"/>
        <v>7689.6945042424995</v>
      </c>
      <c r="K52" s="146">
        <f t="shared" si="6"/>
        <v>7835.7986998231063</v>
      </c>
      <c r="L52" s="144">
        <v>2146.7659847084733</v>
      </c>
      <c r="M52" s="145">
        <f t="shared" si="10"/>
        <v>2185.1930958347552</v>
      </c>
      <c r="N52" s="146">
        <f t="shared" si="10"/>
        <v>2226.7117646556153</v>
      </c>
    </row>
    <row r="53" spans="1:14" x14ac:dyDescent="0.2">
      <c r="A53" s="137" t="s">
        <v>359</v>
      </c>
      <c r="B53" s="138" t="s">
        <v>1195</v>
      </c>
      <c r="C53" s="144">
        <v>4460.6499752795044</v>
      </c>
      <c r="D53" s="145">
        <f t="shared" ref="D53:E68" si="11">C53*(1+D$4)</f>
        <v>4540.4956098370076</v>
      </c>
      <c r="E53" s="146">
        <f t="shared" si="11"/>
        <v>4626.7650264239101</v>
      </c>
      <c r="F53" s="144">
        <v>1686.3652001476839</v>
      </c>
      <c r="G53" s="145">
        <f t="shared" ref="G53:H68" si="12">F53*(1+G$4)</f>
        <v>1716.5511372303274</v>
      </c>
      <c r="H53" s="146">
        <f t="shared" si="12"/>
        <v>1749.1656088377035</v>
      </c>
      <c r="I53" s="144">
        <f t="shared" si="6"/>
        <v>6147.0151754271883</v>
      </c>
      <c r="J53" s="145">
        <f t="shared" si="6"/>
        <v>6257.0467470673348</v>
      </c>
      <c r="K53" s="146">
        <f t="shared" si="6"/>
        <v>6375.9306352616131</v>
      </c>
      <c r="L53" s="144">
        <v>1746.807381479736</v>
      </c>
      <c r="M53" s="145">
        <f t="shared" si="10"/>
        <v>1778.0752336082232</v>
      </c>
      <c r="N53" s="146">
        <f t="shared" si="10"/>
        <v>1811.8586630467794</v>
      </c>
    </row>
    <row r="54" spans="1:14" x14ac:dyDescent="0.2">
      <c r="A54" s="137" t="s">
        <v>357</v>
      </c>
      <c r="B54" s="138" t="s">
        <v>1196</v>
      </c>
      <c r="C54" s="144">
        <v>14686.12538625667</v>
      </c>
      <c r="D54" s="145">
        <f t="shared" si="11"/>
        <v>14949.007030670666</v>
      </c>
      <c r="E54" s="146">
        <f t="shared" si="11"/>
        <v>15233.038164253407</v>
      </c>
      <c r="F54" s="144">
        <v>6814.5531840255226</v>
      </c>
      <c r="G54" s="145">
        <f t="shared" si="12"/>
        <v>6936.5336860195794</v>
      </c>
      <c r="H54" s="146">
        <f t="shared" si="12"/>
        <v>7068.327826053951</v>
      </c>
      <c r="I54" s="144">
        <f t="shared" si="6"/>
        <v>21500.678570282194</v>
      </c>
      <c r="J54" s="145">
        <f t="shared" si="6"/>
        <v>21885.540716690244</v>
      </c>
      <c r="K54" s="146">
        <f t="shared" si="6"/>
        <v>22301.365990307357</v>
      </c>
      <c r="L54" s="144">
        <v>6109.8830833424845</v>
      </c>
      <c r="M54" s="145">
        <f t="shared" si="10"/>
        <v>6219.2499905343147</v>
      </c>
      <c r="N54" s="146">
        <f t="shared" si="10"/>
        <v>6337.4157403544659</v>
      </c>
    </row>
    <row r="55" spans="1:14" x14ac:dyDescent="0.2">
      <c r="A55" s="137" t="s">
        <v>363</v>
      </c>
      <c r="B55" s="138" t="s">
        <v>1197</v>
      </c>
      <c r="C55" s="144">
        <v>9435.1756665275952</v>
      </c>
      <c r="D55" s="145">
        <f t="shared" si="11"/>
        <v>9604.06531095844</v>
      </c>
      <c r="E55" s="146">
        <f t="shared" si="11"/>
        <v>9786.5425518666489</v>
      </c>
      <c r="F55" s="144">
        <v>4292.3760000000002</v>
      </c>
      <c r="G55" s="145">
        <f t="shared" si="12"/>
        <v>4369.2095304000004</v>
      </c>
      <c r="H55" s="146">
        <f t="shared" si="12"/>
        <v>4452.2245114775997</v>
      </c>
      <c r="I55" s="144">
        <f t="shared" si="6"/>
        <v>13727.551666527595</v>
      </c>
      <c r="J55" s="145">
        <f t="shared" si="6"/>
        <v>13973.274841358441</v>
      </c>
      <c r="K55" s="146">
        <f t="shared" si="6"/>
        <v>14238.767063344249</v>
      </c>
      <c r="L55" s="144">
        <v>3900.9808657367439</v>
      </c>
      <c r="M55" s="145">
        <f t="shared" si="10"/>
        <v>3970.8084232334318</v>
      </c>
      <c r="N55" s="146">
        <f t="shared" si="10"/>
        <v>4046.2537832748667</v>
      </c>
    </row>
    <row r="56" spans="1:14" x14ac:dyDescent="0.2">
      <c r="A56" s="137" t="s">
        <v>295</v>
      </c>
      <c r="B56" s="138" t="s">
        <v>1198</v>
      </c>
      <c r="C56" s="144">
        <v>14901.73574693515</v>
      </c>
      <c r="D56" s="145">
        <f t="shared" si="11"/>
        <v>15168.476816805289</v>
      </c>
      <c r="E56" s="146">
        <f t="shared" si="11"/>
        <v>15456.677876324587</v>
      </c>
      <c r="F56" s="144">
        <v>7039.8140000000003</v>
      </c>
      <c r="G56" s="145">
        <f t="shared" si="12"/>
        <v>7165.8266706000004</v>
      </c>
      <c r="H56" s="146">
        <f t="shared" si="12"/>
        <v>7301.9773773413999</v>
      </c>
      <c r="I56" s="144">
        <f t="shared" si="6"/>
        <v>21941.54974693515</v>
      </c>
      <c r="J56" s="145">
        <f t="shared" si="6"/>
        <v>22334.30348740529</v>
      </c>
      <c r="K56" s="146">
        <f t="shared" si="6"/>
        <v>22758.655253665987</v>
      </c>
      <c r="L56" s="144">
        <v>6235.1661684953569</v>
      </c>
      <c r="M56" s="145">
        <f t="shared" ref="M56:N71" si="13">L56*(1+M$4)</f>
        <v>6346.7756429114243</v>
      </c>
      <c r="N56" s="146">
        <f t="shared" si="13"/>
        <v>6467.3643801267408</v>
      </c>
    </row>
    <row r="57" spans="1:14" x14ac:dyDescent="0.2">
      <c r="A57" s="137" t="s">
        <v>39</v>
      </c>
      <c r="B57" s="138" t="s">
        <v>1199</v>
      </c>
      <c r="C57" s="144">
        <v>12797.735794461365</v>
      </c>
      <c r="D57" s="145">
        <f t="shared" si="11"/>
        <v>13026.815265182224</v>
      </c>
      <c r="E57" s="146">
        <f t="shared" si="11"/>
        <v>13274.324755220685</v>
      </c>
      <c r="F57" s="144">
        <v>6314.057011924715</v>
      </c>
      <c r="G57" s="145">
        <f t="shared" si="12"/>
        <v>6427.0786324381679</v>
      </c>
      <c r="H57" s="146">
        <f t="shared" si="12"/>
        <v>6549.1931264544928</v>
      </c>
      <c r="I57" s="144">
        <f t="shared" si="6"/>
        <v>19111.792806386082</v>
      </c>
      <c r="J57" s="145">
        <f t="shared" si="6"/>
        <v>19453.893897620394</v>
      </c>
      <c r="K57" s="146">
        <f t="shared" si="6"/>
        <v>19823.51788167518</v>
      </c>
      <c r="L57" s="144">
        <v>5431.0294988309433</v>
      </c>
      <c r="M57" s="145">
        <f t="shared" si="13"/>
        <v>5528.2449268600176</v>
      </c>
      <c r="N57" s="146">
        <f t="shared" si="13"/>
        <v>5633.2815804703578</v>
      </c>
    </row>
    <row r="58" spans="1:14" x14ac:dyDescent="0.2">
      <c r="A58" s="137" t="s">
        <v>367</v>
      </c>
      <c r="B58" s="138" t="s">
        <v>1200</v>
      </c>
      <c r="C58" s="144">
        <v>9866.5108519571913</v>
      </c>
      <c r="D58" s="145">
        <f t="shared" si="11"/>
        <v>10043.121396207225</v>
      </c>
      <c r="E58" s="146">
        <f t="shared" si="11"/>
        <v>10233.940702735161</v>
      </c>
      <c r="F58" s="144">
        <v>4859.5866474270333</v>
      </c>
      <c r="G58" s="145">
        <f t="shared" si="12"/>
        <v>4946.5732484159771</v>
      </c>
      <c r="H58" s="146">
        <f t="shared" si="12"/>
        <v>5040.5581401358804</v>
      </c>
      <c r="I58" s="144">
        <f t="shared" si="6"/>
        <v>14726.097499384225</v>
      </c>
      <c r="J58" s="145">
        <f t="shared" si="6"/>
        <v>14989.694644623203</v>
      </c>
      <c r="K58" s="146">
        <f t="shared" si="6"/>
        <v>15274.498842871042</v>
      </c>
      <c r="L58" s="144">
        <v>4184.7392723456187</v>
      </c>
      <c r="M58" s="145">
        <f t="shared" si="13"/>
        <v>4259.6461053206058</v>
      </c>
      <c r="N58" s="146">
        <f t="shared" si="13"/>
        <v>4340.5793813216969</v>
      </c>
    </row>
    <row r="59" spans="1:14" x14ac:dyDescent="0.2">
      <c r="A59" s="137" t="s">
        <v>642</v>
      </c>
      <c r="B59" s="138" t="s">
        <v>1201</v>
      </c>
      <c r="C59" s="144">
        <v>6264.1452248043606</v>
      </c>
      <c r="D59" s="145">
        <f t="shared" si="11"/>
        <v>6376.2734243283585</v>
      </c>
      <c r="E59" s="146">
        <f t="shared" si="11"/>
        <v>6497.422619390597</v>
      </c>
      <c r="F59" s="144">
        <v>2856.5127114237553</v>
      </c>
      <c r="G59" s="145">
        <f t="shared" si="12"/>
        <v>2907.6442889582404</v>
      </c>
      <c r="H59" s="146">
        <f t="shared" si="12"/>
        <v>2962.8895304484467</v>
      </c>
      <c r="I59" s="144">
        <f t="shared" si="6"/>
        <v>9120.6579362281154</v>
      </c>
      <c r="J59" s="145">
        <f t="shared" si="6"/>
        <v>9283.9177132865989</v>
      </c>
      <c r="K59" s="146">
        <f t="shared" si="6"/>
        <v>9460.3121498390428</v>
      </c>
      <c r="L59" s="144">
        <v>2591.8323206104346</v>
      </c>
      <c r="M59" s="145">
        <f t="shared" si="13"/>
        <v>2638.2261191493617</v>
      </c>
      <c r="N59" s="146">
        <f t="shared" si="13"/>
        <v>2688.3524154131992</v>
      </c>
    </row>
    <row r="60" spans="1:14" x14ac:dyDescent="0.2">
      <c r="A60" s="137" t="s">
        <v>644</v>
      </c>
      <c r="B60" s="138" t="s">
        <v>1202</v>
      </c>
      <c r="C60" s="144">
        <v>6461.2761544944224</v>
      </c>
      <c r="D60" s="145">
        <f t="shared" si="11"/>
        <v>6576.9329976598729</v>
      </c>
      <c r="E60" s="146">
        <f t="shared" si="11"/>
        <v>6701.8947246154103</v>
      </c>
      <c r="F60" s="144">
        <v>2954.309024585395</v>
      </c>
      <c r="G60" s="145">
        <f t="shared" si="12"/>
        <v>3007.1911561254738</v>
      </c>
      <c r="H60" s="146">
        <f t="shared" si="12"/>
        <v>3064.3277880918577</v>
      </c>
      <c r="I60" s="144">
        <f t="shared" si="6"/>
        <v>9415.585179079817</v>
      </c>
      <c r="J60" s="145">
        <f t="shared" si="6"/>
        <v>9584.1241537853457</v>
      </c>
      <c r="K60" s="146">
        <f t="shared" si="6"/>
        <v>9766.222512707267</v>
      </c>
      <c r="L60" s="144">
        <v>2675.6422787950614</v>
      </c>
      <c r="M60" s="145">
        <f t="shared" si="13"/>
        <v>2723.5362755854931</v>
      </c>
      <c r="N60" s="146">
        <f t="shared" si="13"/>
        <v>2775.2834648216171</v>
      </c>
    </row>
    <row r="61" spans="1:14" x14ac:dyDescent="0.2">
      <c r="A61" s="137" t="s">
        <v>35</v>
      </c>
      <c r="B61" s="138" t="s">
        <v>1203</v>
      </c>
      <c r="C61" s="144">
        <v>12970.649951661087</v>
      </c>
      <c r="D61" s="145">
        <f t="shared" si="11"/>
        <v>13202.824585795821</v>
      </c>
      <c r="E61" s="146">
        <f t="shared" si="11"/>
        <v>13453.67825292594</v>
      </c>
      <c r="F61" s="144">
        <v>6774.3469999999998</v>
      </c>
      <c r="G61" s="145">
        <f t="shared" si="12"/>
        <v>6895.6078113000003</v>
      </c>
      <c r="H61" s="146">
        <f t="shared" si="12"/>
        <v>7026.6243597146995</v>
      </c>
      <c r="I61" s="144">
        <f t="shared" si="6"/>
        <v>19744.996951661087</v>
      </c>
      <c r="J61" s="145">
        <f t="shared" si="6"/>
        <v>20098.432397095821</v>
      </c>
      <c r="K61" s="146">
        <f t="shared" si="6"/>
        <v>20480.30261264064</v>
      </c>
      <c r="L61" s="144">
        <v>5610.9681590398113</v>
      </c>
      <c r="M61" s="145">
        <f t="shared" si="13"/>
        <v>5711.4044890866244</v>
      </c>
      <c r="N61" s="146">
        <f t="shared" si="13"/>
        <v>5819.9211743792694</v>
      </c>
    </row>
    <row r="62" spans="1:14" x14ac:dyDescent="0.2">
      <c r="A62" s="137" t="s">
        <v>373</v>
      </c>
      <c r="B62" s="138" t="s">
        <v>1204</v>
      </c>
      <c r="C62" s="144">
        <v>8533.7232356162003</v>
      </c>
      <c r="D62" s="145">
        <f t="shared" si="11"/>
        <v>8686.4768815337302</v>
      </c>
      <c r="E62" s="146">
        <f t="shared" si="11"/>
        <v>8851.51994228287</v>
      </c>
      <c r="F62" s="144">
        <v>4025.7634753907564</v>
      </c>
      <c r="G62" s="145">
        <f t="shared" si="12"/>
        <v>4097.8246416002512</v>
      </c>
      <c r="H62" s="146">
        <f t="shared" si="12"/>
        <v>4175.6833097906556</v>
      </c>
      <c r="I62" s="144">
        <f t="shared" si="6"/>
        <v>12559.486711006957</v>
      </c>
      <c r="J62" s="145">
        <f t="shared" si="6"/>
        <v>12784.301523133981</v>
      </c>
      <c r="K62" s="146">
        <f t="shared" si="6"/>
        <v>13027.203252073527</v>
      </c>
      <c r="L62" s="144">
        <v>3569.0499320849567</v>
      </c>
      <c r="M62" s="145">
        <f t="shared" si="13"/>
        <v>3632.9359258692775</v>
      </c>
      <c r="N62" s="146">
        <f t="shared" si="13"/>
        <v>3701.9617084607935</v>
      </c>
    </row>
    <row r="63" spans="1:14" x14ac:dyDescent="0.2">
      <c r="A63" s="137" t="s">
        <v>377</v>
      </c>
      <c r="B63" s="138" t="s">
        <v>1205</v>
      </c>
      <c r="C63" s="144">
        <v>12432.995895179676</v>
      </c>
      <c r="D63" s="145">
        <f t="shared" si="11"/>
        <v>12655.546521703393</v>
      </c>
      <c r="E63" s="146">
        <f t="shared" si="11"/>
        <v>12896.001905615756</v>
      </c>
      <c r="F63" s="144">
        <v>4936.513004249744</v>
      </c>
      <c r="G63" s="145">
        <f t="shared" si="12"/>
        <v>5024.8765870258148</v>
      </c>
      <c r="H63" s="146">
        <f t="shared" si="12"/>
        <v>5120.3492421793053</v>
      </c>
      <c r="I63" s="144">
        <f t="shared" si="6"/>
        <v>17369.50889942942</v>
      </c>
      <c r="J63" s="145">
        <f t="shared" si="6"/>
        <v>17680.423108729206</v>
      </c>
      <c r="K63" s="146">
        <f t="shared" si="6"/>
        <v>18016.35114779506</v>
      </c>
      <c r="L63" s="144">
        <v>4935.9218242197858</v>
      </c>
      <c r="M63" s="145">
        <f t="shared" si="13"/>
        <v>5024.2748248733196</v>
      </c>
      <c r="N63" s="146">
        <f t="shared" si="13"/>
        <v>5119.7360465459124</v>
      </c>
    </row>
    <row r="64" spans="1:14" x14ac:dyDescent="0.2">
      <c r="A64" s="137" t="s">
        <v>375</v>
      </c>
      <c r="B64" s="138" t="s">
        <v>1206</v>
      </c>
      <c r="C64" s="144">
        <v>13924.683503157705</v>
      </c>
      <c r="D64" s="145">
        <f t="shared" si="11"/>
        <v>14173.935337864228</v>
      </c>
      <c r="E64" s="146">
        <f t="shared" si="11"/>
        <v>14443.240109283646</v>
      </c>
      <c r="F64" s="144">
        <v>6473.999520359499</v>
      </c>
      <c r="G64" s="145">
        <f t="shared" si="12"/>
        <v>6589.8841117739339</v>
      </c>
      <c r="H64" s="146">
        <f t="shared" si="12"/>
        <v>6715.0919098976383</v>
      </c>
      <c r="I64" s="144">
        <f t="shared" si="6"/>
        <v>20398.683023517202</v>
      </c>
      <c r="J64" s="145">
        <f t="shared" si="6"/>
        <v>20763.819449638162</v>
      </c>
      <c r="K64" s="146">
        <f t="shared" si="6"/>
        <v>21158.332019181285</v>
      </c>
      <c r="L64" s="144">
        <v>5796.7272019088405</v>
      </c>
      <c r="M64" s="145">
        <f t="shared" si="13"/>
        <v>5900.4886188230084</v>
      </c>
      <c r="N64" s="146">
        <f t="shared" si="13"/>
        <v>6012.5979025806455</v>
      </c>
    </row>
    <row r="65" spans="1:14" x14ac:dyDescent="0.2">
      <c r="A65" s="137" t="s">
        <v>45</v>
      </c>
      <c r="B65" s="138" t="s">
        <v>1207</v>
      </c>
      <c r="C65" s="144">
        <v>7522.015353791342</v>
      </c>
      <c r="D65" s="145">
        <f t="shared" si="11"/>
        <v>7656.6594286242071</v>
      </c>
      <c r="E65" s="146">
        <f t="shared" si="11"/>
        <v>7802.135957768066</v>
      </c>
      <c r="F65" s="144">
        <v>3635.3969999999999</v>
      </c>
      <c r="G65" s="145">
        <f t="shared" si="12"/>
        <v>3700.4706062999999</v>
      </c>
      <c r="H65" s="146">
        <f t="shared" si="12"/>
        <v>3770.7795478196995</v>
      </c>
      <c r="I65" s="144">
        <f t="shared" si="6"/>
        <v>11157.412353791342</v>
      </c>
      <c r="J65" s="145">
        <f t="shared" si="6"/>
        <v>11357.130034924206</v>
      </c>
      <c r="K65" s="146">
        <f t="shared" si="6"/>
        <v>11572.915505587765</v>
      </c>
      <c r="L65" s="144">
        <v>3170.6201630552277</v>
      </c>
      <c r="M65" s="145">
        <f t="shared" si="13"/>
        <v>3227.3742639739162</v>
      </c>
      <c r="N65" s="146">
        <f t="shared" si="13"/>
        <v>3288.6943749894203</v>
      </c>
    </row>
    <row r="66" spans="1:14" x14ac:dyDescent="0.2">
      <c r="A66" s="137" t="s">
        <v>369</v>
      </c>
      <c r="B66" s="138" t="s">
        <v>1208</v>
      </c>
      <c r="C66" s="144">
        <v>8066.3457855870492</v>
      </c>
      <c r="D66" s="145">
        <f t="shared" si="11"/>
        <v>8210.7333751490569</v>
      </c>
      <c r="E66" s="146">
        <f t="shared" si="11"/>
        <v>8366.7373092768885</v>
      </c>
      <c r="F66" s="144">
        <v>3812.1103525729663</v>
      </c>
      <c r="G66" s="145">
        <f t="shared" si="12"/>
        <v>3880.3471278840225</v>
      </c>
      <c r="H66" s="146">
        <f t="shared" si="12"/>
        <v>3954.0737233138184</v>
      </c>
      <c r="I66" s="144">
        <f t="shared" si="6"/>
        <v>11878.456138160016</v>
      </c>
      <c r="J66" s="145">
        <f t="shared" si="6"/>
        <v>12091.080503033079</v>
      </c>
      <c r="K66" s="146">
        <f t="shared" si="6"/>
        <v>12320.811032590707</v>
      </c>
      <c r="L66" s="144">
        <v>3375.5203575333962</v>
      </c>
      <c r="M66" s="145">
        <f t="shared" si="13"/>
        <v>3435.942171933244</v>
      </c>
      <c r="N66" s="146">
        <f t="shared" si="13"/>
        <v>3501.2250731999752</v>
      </c>
    </row>
    <row r="67" spans="1:14" x14ac:dyDescent="0.2">
      <c r="A67" s="137" t="s">
        <v>49</v>
      </c>
      <c r="B67" s="138" t="s">
        <v>1209</v>
      </c>
      <c r="C67" s="144">
        <v>7381.7473604891293</v>
      </c>
      <c r="D67" s="145">
        <f t="shared" si="11"/>
        <v>7513.8806382418852</v>
      </c>
      <c r="E67" s="146">
        <f t="shared" si="11"/>
        <v>7656.6443703684799</v>
      </c>
      <c r="F67" s="144">
        <v>3547.7849999999999</v>
      </c>
      <c r="G67" s="145">
        <f t="shared" si="12"/>
        <v>3611.2903514999998</v>
      </c>
      <c r="H67" s="146">
        <f t="shared" si="12"/>
        <v>3679.9048681784993</v>
      </c>
      <c r="I67" s="144">
        <f t="shared" si="6"/>
        <v>10929.532360489129</v>
      </c>
      <c r="J67" s="145">
        <f t="shared" si="6"/>
        <v>11125.170989741884</v>
      </c>
      <c r="K67" s="146">
        <f t="shared" si="6"/>
        <v>11336.549238546979</v>
      </c>
      <c r="L67" s="144">
        <v>3105.8631317104673</v>
      </c>
      <c r="M67" s="145">
        <f t="shared" si="13"/>
        <v>3161.4580817680849</v>
      </c>
      <c r="N67" s="146">
        <f t="shared" si="13"/>
        <v>3221.5257853216781</v>
      </c>
    </row>
    <row r="68" spans="1:14" x14ac:dyDescent="0.2">
      <c r="A68" s="137" t="s">
        <v>299</v>
      </c>
      <c r="B68" s="138" t="s">
        <v>1210</v>
      </c>
      <c r="C68" s="144">
        <v>11993.083689553961</v>
      </c>
      <c r="D68" s="145">
        <f t="shared" si="11"/>
        <v>12207.759887596978</v>
      </c>
      <c r="E68" s="146">
        <f t="shared" si="11"/>
        <v>12439.707325461319</v>
      </c>
      <c r="F68" s="144">
        <v>6272.4009999999998</v>
      </c>
      <c r="G68" s="145">
        <f t="shared" si="12"/>
        <v>6384.6769778999997</v>
      </c>
      <c r="H68" s="146">
        <f t="shared" si="12"/>
        <v>6505.9858404800989</v>
      </c>
      <c r="I68" s="144">
        <f t="shared" si="6"/>
        <v>18265.484689553959</v>
      </c>
      <c r="J68" s="145">
        <f t="shared" si="6"/>
        <v>18592.436865496977</v>
      </c>
      <c r="K68" s="146">
        <f t="shared" si="6"/>
        <v>18945.693165941419</v>
      </c>
      <c r="L68" s="144">
        <v>5190.5327336044238</v>
      </c>
      <c r="M68" s="145">
        <f t="shared" si="13"/>
        <v>5283.4432695359428</v>
      </c>
      <c r="N68" s="146">
        <f t="shared" si="13"/>
        <v>5383.8286916571251</v>
      </c>
    </row>
    <row r="69" spans="1:14" x14ac:dyDescent="0.2">
      <c r="A69" s="137" t="s">
        <v>646</v>
      </c>
      <c r="B69" s="138" t="s">
        <v>1211</v>
      </c>
      <c r="C69" s="144">
        <v>5394.3800452252954</v>
      </c>
      <c r="D69" s="145">
        <f t="shared" ref="D69:E84" si="14">C69*(1+D$4)</f>
        <v>5490.9394480348283</v>
      </c>
      <c r="E69" s="146">
        <f t="shared" si="14"/>
        <v>5595.2672975474898</v>
      </c>
      <c r="F69" s="144">
        <v>2073.3156525810591</v>
      </c>
      <c r="G69" s="145">
        <f t="shared" ref="G69:H84" si="15">F69*(1+G$4)</f>
        <v>2110.4280027622603</v>
      </c>
      <c r="H69" s="146">
        <f t="shared" si="15"/>
        <v>2150.5261348147433</v>
      </c>
      <c r="I69" s="144">
        <f t="shared" si="6"/>
        <v>7467.6956978063545</v>
      </c>
      <c r="J69" s="145">
        <f t="shared" si="6"/>
        <v>7601.3674507970882</v>
      </c>
      <c r="K69" s="146">
        <f t="shared" si="6"/>
        <v>7745.793432362233</v>
      </c>
      <c r="L69" s="144">
        <v>2122.1073310049323</v>
      </c>
      <c r="M69" s="145">
        <f t="shared" si="13"/>
        <v>2160.0930522299209</v>
      </c>
      <c r="N69" s="146">
        <f t="shared" si="13"/>
        <v>2201.1348202222894</v>
      </c>
    </row>
    <row r="70" spans="1:14" x14ac:dyDescent="0.2">
      <c r="A70" s="137" t="s">
        <v>303</v>
      </c>
      <c r="B70" s="138" t="s">
        <v>1212</v>
      </c>
      <c r="C70" s="144">
        <v>25044.057891918699</v>
      </c>
      <c r="D70" s="145">
        <f t="shared" si="14"/>
        <v>25492.346528184044</v>
      </c>
      <c r="E70" s="146">
        <f t="shared" si="14"/>
        <v>25976.701112219536</v>
      </c>
      <c r="F70" s="144">
        <v>12613.290999999999</v>
      </c>
      <c r="G70" s="145">
        <f t="shared" si="15"/>
        <v>12839.068908899999</v>
      </c>
      <c r="H70" s="146">
        <f t="shared" si="15"/>
        <v>13083.011218169098</v>
      </c>
      <c r="I70" s="144">
        <f t="shared" si="6"/>
        <v>37657.3488919187</v>
      </c>
      <c r="J70" s="145">
        <f t="shared" si="6"/>
        <v>38331.415437084041</v>
      </c>
      <c r="K70" s="146">
        <f t="shared" si="6"/>
        <v>39059.712330388633</v>
      </c>
      <c r="L70" s="144">
        <v>10701.150580255389</v>
      </c>
      <c r="M70" s="145">
        <f t="shared" si="13"/>
        <v>10892.701175641962</v>
      </c>
      <c r="N70" s="146">
        <f t="shared" si="13"/>
        <v>11099.662497979158</v>
      </c>
    </row>
    <row r="71" spans="1:14" x14ac:dyDescent="0.2">
      <c r="A71" s="137" t="s">
        <v>41</v>
      </c>
      <c r="B71" s="138" t="s">
        <v>1213</v>
      </c>
      <c r="C71" s="144">
        <v>13407.313655040662</v>
      </c>
      <c r="D71" s="145">
        <f t="shared" si="14"/>
        <v>13647.30456946589</v>
      </c>
      <c r="E71" s="146">
        <f t="shared" si="14"/>
        <v>13906.603356285741</v>
      </c>
      <c r="F71" s="144">
        <v>6209.4250881806829</v>
      </c>
      <c r="G71" s="145">
        <f t="shared" si="15"/>
        <v>6320.5737972591169</v>
      </c>
      <c r="H71" s="146">
        <f t="shared" si="15"/>
        <v>6440.6646994070397</v>
      </c>
      <c r="I71" s="144">
        <f t="shared" si="6"/>
        <v>19616.738743221344</v>
      </c>
      <c r="J71" s="145">
        <f t="shared" si="6"/>
        <v>19967.878366725006</v>
      </c>
      <c r="K71" s="146">
        <f t="shared" si="6"/>
        <v>20347.268055692781</v>
      </c>
      <c r="L71" s="144">
        <v>5574.5208136463061</v>
      </c>
      <c r="M71" s="145">
        <f t="shared" si="13"/>
        <v>5674.3047362105754</v>
      </c>
      <c r="N71" s="146">
        <f t="shared" si="13"/>
        <v>5782.1165261985761</v>
      </c>
    </row>
    <row r="72" spans="1:14" x14ac:dyDescent="0.2">
      <c r="A72" s="137" t="s">
        <v>381</v>
      </c>
      <c r="B72" s="138" t="s">
        <v>1214</v>
      </c>
      <c r="C72" s="144">
        <v>16632.945767364887</v>
      </c>
      <c r="D72" s="145">
        <f t="shared" si="14"/>
        <v>16930.675496600717</v>
      </c>
      <c r="E72" s="146">
        <f t="shared" si="14"/>
        <v>17252.358331036128</v>
      </c>
      <c r="F72" s="144">
        <v>7687.8819999999996</v>
      </c>
      <c r="G72" s="145">
        <f t="shared" si="15"/>
        <v>7825.4950878</v>
      </c>
      <c r="H72" s="146">
        <f t="shared" si="15"/>
        <v>7974.1794944681997</v>
      </c>
      <c r="I72" s="144">
        <f t="shared" si="6"/>
        <v>24320.827767364884</v>
      </c>
      <c r="J72" s="145">
        <f t="shared" si="6"/>
        <v>24756.170584400716</v>
      </c>
      <c r="K72" s="146">
        <f t="shared" si="6"/>
        <v>25226.537825504329</v>
      </c>
      <c r="L72" s="144">
        <v>6911.2895047925249</v>
      </c>
      <c r="M72" s="145">
        <f t="shared" ref="M72:N87" si="16">L72*(1+M$4)</f>
        <v>7035.0015869283116</v>
      </c>
      <c r="N72" s="146">
        <f t="shared" si="16"/>
        <v>7168.666617079949</v>
      </c>
    </row>
    <row r="73" spans="1:14" x14ac:dyDescent="0.2">
      <c r="A73" s="137" t="s">
        <v>329</v>
      </c>
      <c r="B73" s="138" t="s">
        <v>1215</v>
      </c>
      <c r="C73" s="144">
        <v>30387.959485695414</v>
      </c>
      <c r="D73" s="145">
        <f t="shared" si="14"/>
        <v>30931.903960489362</v>
      </c>
      <c r="E73" s="146">
        <f t="shared" si="14"/>
        <v>31519.610135738658</v>
      </c>
      <c r="F73" s="144">
        <v>17347.74490895983</v>
      </c>
      <c r="G73" s="145">
        <f t="shared" si="15"/>
        <v>17658.26954283021</v>
      </c>
      <c r="H73" s="146">
        <f t="shared" si="15"/>
        <v>17993.776664143981</v>
      </c>
      <c r="I73" s="144">
        <f t="shared" si="6"/>
        <v>47735.704394655244</v>
      </c>
      <c r="J73" s="145">
        <f t="shared" si="6"/>
        <v>48590.173503319573</v>
      </c>
      <c r="K73" s="146">
        <f t="shared" si="6"/>
        <v>49513.386799882639</v>
      </c>
      <c r="L73" s="144">
        <v>13565.133388648839</v>
      </c>
      <c r="M73" s="145">
        <f t="shared" si="16"/>
        <v>13807.949276305653</v>
      </c>
      <c r="N73" s="146">
        <f t="shared" si="16"/>
        <v>14070.300312555459</v>
      </c>
    </row>
    <row r="74" spans="1:14" x14ac:dyDescent="0.2">
      <c r="A74" s="137" t="s">
        <v>325</v>
      </c>
      <c r="B74" s="138" t="s">
        <v>1216</v>
      </c>
      <c r="C74" s="144">
        <v>11624.701826789104</v>
      </c>
      <c r="D74" s="145">
        <f t="shared" si="14"/>
        <v>11832.783989488629</v>
      </c>
      <c r="E74" s="146">
        <f t="shared" si="14"/>
        <v>12057.606885288913</v>
      </c>
      <c r="F74" s="144">
        <v>4787.204324850185</v>
      </c>
      <c r="G74" s="145">
        <f t="shared" si="15"/>
        <v>4872.8952822650035</v>
      </c>
      <c r="H74" s="146">
        <f t="shared" si="15"/>
        <v>4965.4802926280381</v>
      </c>
      <c r="I74" s="144">
        <f t="shared" si="6"/>
        <v>16411.90615163929</v>
      </c>
      <c r="J74" s="145">
        <f t="shared" si="6"/>
        <v>16705.679271753634</v>
      </c>
      <c r="K74" s="146">
        <f t="shared" si="6"/>
        <v>17023.08717791695</v>
      </c>
      <c r="L74" s="144">
        <v>4663.7982812274222</v>
      </c>
      <c r="M74" s="145">
        <f t="shared" si="16"/>
        <v>4747.2802704613932</v>
      </c>
      <c r="N74" s="146">
        <f t="shared" si="16"/>
        <v>4837.4785956001597</v>
      </c>
    </row>
    <row r="75" spans="1:14" x14ac:dyDescent="0.2">
      <c r="A75" s="137" t="s">
        <v>672</v>
      </c>
      <c r="B75" s="138" t="s">
        <v>1217</v>
      </c>
      <c r="C75" s="144">
        <v>5588.4368775246794</v>
      </c>
      <c r="D75" s="145">
        <f t="shared" si="14"/>
        <v>5688.4698976323716</v>
      </c>
      <c r="E75" s="146">
        <f t="shared" si="14"/>
        <v>5796.5508256873864</v>
      </c>
      <c r="F75" s="144">
        <v>2581.033219765975</v>
      </c>
      <c r="G75" s="145">
        <f t="shared" si="15"/>
        <v>2627.2337143997861</v>
      </c>
      <c r="H75" s="146">
        <f t="shared" si="15"/>
        <v>2677.1511549733818</v>
      </c>
      <c r="I75" s="144">
        <f t="shared" si="6"/>
        <v>8169.4700972906539</v>
      </c>
      <c r="J75" s="145">
        <f t="shared" si="6"/>
        <v>8315.7036120321573</v>
      </c>
      <c r="K75" s="146">
        <f t="shared" si="6"/>
        <v>8473.7019806607677</v>
      </c>
      <c r="L75" s="144">
        <v>2321.531712785069</v>
      </c>
      <c r="M75" s="145">
        <f t="shared" si="16"/>
        <v>2363.087130443922</v>
      </c>
      <c r="N75" s="146">
        <f t="shared" si="16"/>
        <v>2407.9857859223562</v>
      </c>
    </row>
    <row r="76" spans="1:14" x14ac:dyDescent="0.2">
      <c r="A76" s="137" t="s">
        <v>333</v>
      </c>
      <c r="B76" s="138" t="s">
        <v>1218</v>
      </c>
      <c r="C76" s="144">
        <v>19695.037935765042</v>
      </c>
      <c r="D76" s="145">
        <f t="shared" si="14"/>
        <v>20047.579114815235</v>
      </c>
      <c r="E76" s="146">
        <f t="shared" si="14"/>
        <v>20428.483117996722</v>
      </c>
      <c r="F76" s="144">
        <v>9167.8906961352004</v>
      </c>
      <c r="G76" s="145">
        <f t="shared" si="15"/>
        <v>9331.9959395960213</v>
      </c>
      <c r="H76" s="146">
        <f t="shared" si="15"/>
        <v>9509.3038624483452</v>
      </c>
      <c r="I76" s="144">
        <f t="shared" si="6"/>
        <v>28862.928631900242</v>
      </c>
      <c r="J76" s="145">
        <f t="shared" si="6"/>
        <v>29379.575054411256</v>
      </c>
      <c r="K76" s="146">
        <f t="shared" si="6"/>
        <v>29937.786980445067</v>
      </c>
      <c r="L76" s="144">
        <v>8202.0257550157021</v>
      </c>
      <c r="M76" s="145">
        <f t="shared" si="16"/>
        <v>8348.8420160304831</v>
      </c>
      <c r="N76" s="146">
        <f t="shared" si="16"/>
        <v>8507.4700143350619</v>
      </c>
    </row>
    <row r="77" spans="1:14" x14ac:dyDescent="0.2">
      <c r="A77" s="137" t="s">
        <v>337</v>
      </c>
      <c r="B77" s="138" t="s">
        <v>1219</v>
      </c>
      <c r="C77" s="144">
        <v>13748.196554388291</v>
      </c>
      <c r="D77" s="145">
        <f t="shared" si="14"/>
        <v>13994.289272711841</v>
      </c>
      <c r="E77" s="146">
        <f t="shared" si="14"/>
        <v>14260.180768893366</v>
      </c>
      <c r="F77" s="144">
        <v>7281.0559999999996</v>
      </c>
      <c r="G77" s="145">
        <f t="shared" si="15"/>
        <v>7411.3869023999996</v>
      </c>
      <c r="H77" s="146">
        <f t="shared" si="15"/>
        <v>7552.2032535455992</v>
      </c>
      <c r="I77" s="144">
        <f t="shared" si="6"/>
        <v>21029.252554388291</v>
      </c>
      <c r="J77" s="145">
        <f t="shared" si="6"/>
        <v>21405.676175111839</v>
      </c>
      <c r="K77" s="146">
        <f t="shared" si="6"/>
        <v>21812.384022438964</v>
      </c>
      <c r="L77" s="144">
        <v>5975.9171794226486</v>
      </c>
      <c r="M77" s="145">
        <f t="shared" si="16"/>
        <v>6082.8860969343141</v>
      </c>
      <c r="N77" s="146">
        <f t="shared" si="16"/>
        <v>6198.4609327760654</v>
      </c>
    </row>
    <row r="78" spans="1:14" x14ac:dyDescent="0.2">
      <c r="A78" s="137" t="s">
        <v>674</v>
      </c>
      <c r="B78" s="138" t="s">
        <v>1220</v>
      </c>
      <c r="C78" s="144">
        <v>5297.7033263075082</v>
      </c>
      <c r="D78" s="145">
        <f t="shared" si="14"/>
        <v>5392.5322158484123</v>
      </c>
      <c r="E78" s="146">
        <f t="shared" si="14"/>
        <v>5494.990327949532</v>
      </c>
      <c r="F78" s="144">
        <v>2405.7836848232605</v>
      </c>
      <c r="G78" s="145">
        <f t="shared" si="15"/>
        <v>2448.8472127815971</v>
      </c>
      <c r="H78" s="146">
        <f t="shared" si="15"/>
        <v>2495.3753098244474</v>
      </c>
      <c r="I78" s="144">
        <f t="shared" si="6"/>
        <v>7703.4870111307682</v>
      </c>
      <c r="J78" s="145">
        <f t="shared" si="6"/>
        <v>7841.379428630009</v>
      </c>
      <c r="K78" s="146">
        <f t="shared" si="6"/>
        <v>7990.365637773979</v>
      </c>
      <c r="L78" s="144">
        <v>2189.112535132359</v>
      </c>
      <c r="M78" s="145">
        <f t="shared" si="16"/>
        <v>2228.2976495112284</v>
      </c>
      <c r="N78" s="146">
        <f t="shared" si="16"/>
        <v>2270.6353048519418</v>
      </c>
    </row>
    <row r="79" spans="1:14" x14ac:dyDescent="0.2">
      <c r="A79" s="137" t="s">
        <v>71</v>
      </c>
      <c r="B79" s="138" t="s">
        <v>1221</v>
      </c>
      <c r="C79" s="144">
        <v>7643.6201192434737</v>
      </c>
      <c r="D79" s="145">
        <f t="shared" si="14"/>
        <v>7780.440919377932</v>
      </c>
      <c r="E79" s="146">
        <f t="shared" si="14"/>
        <v>7928.2692968461124</v>
      </c>
      <c r="F79" s="144">
        <v>4105.8609999999999</v>
      </c>
      <c r="G79" s="145">
        <f t="shared" si="15"/>
        <v>4179.3559119000001</v>
      </c>
      <c r="H79" s="146">
        <f t="shared" si="15"/>
        <v>4258.7636742261002</v>
      </c>
      <c r="I79" s="144">
        <f t="shared" si="6"/>
        <v>11749.481119243474</v>
      </c>
      <c r="J79" s="145">
        <f t="shared" si="6"/>
        <v>11959.796831277932</v>
      </c>
      <c r="K79" s="146">
        <f t="shared" si="6"/>
        <v>12187.032971072213</v>
      </c>
      <c r="L79" s="144">
        <v>3338.8693149313663</v>
      </c>
      <c r="M79" s="145">
        <f t="shared" si="16"/>
        <v>3398.6350756686379</v>
      </c>
      <c r="N79" s="146">
        <f t="shared" si="16"/>
        <v>3463.2091421063419</v>
      </c>
    </row>
    <row r="80" spans="1:14" x14ac:dyDescent="0.2">
      <c r="A80" s="137" t="s">
        <v>676</v>
      </c>
      <c r="B80" s="138" t="s">
        <v>1222</v>
      </c>
      <c r="C80" s="144">
        <v>9377.3852249904448</v>
      </c>
      <c r="D80" s="145">
        <f t="shared" si="14"/>
        <v>9545.2404205177736</v>
      </c>
      <c r="E80" s="146">
        <f t="shared" si="14"/>
        <v>9726.5999885076108</v>
      </c>
      <c r="F80" s="144">
        <v>4140.0206745077985</v>
      </c>
      <c r="G80" s="145">
        <f t="shared" si="15"/>
        <v>4214.127044581488</v>
      </c>
      <c r="H80" s="146">
        <f t="shared" si="15"/>
        <v>4294.1954584285359</v>
      </c>
      <c r="I80" s="144">
        <f t="shared" si="6"/>
        <v>13517.405899498244</v>
      </c>
      <c r="J80" s="145">
        <f t="shared" si="6"/>
        <v>13759.367465099262</v>
      </c>
      <c r="K80" s="146">
        <f t="shared" si="6"/>
        <v>14020.795446936147</v>
      </c>
      <c r="L80" s="144">
        <v>3841.2633985502275</v>
      </c>
      <c r="M80" s="145">
        <f t="shared" si="16"/>
        <v>3910.0220133842768</v>
      </c>
      <c r="N80" s="146">
        <f t="shared" si="16"/>
        <v>3984.3124316385774</v>
      </c>
    </row>
    <row r="81" spans="1:14" x14ac:dyDescent="0.2">
      <c r="A81" s="137" t="s">
        <v>716</v>
      </c>
      <c r="B81" s="138" t="s">
        <v>1223</v>
      </c>
      <c r="C81" s="144">
        <v>6708.4308592210155</v>
      </c>
      <c r="D81" s="145">
        <f t="shared" si="14"/>
        <v>6828.5117716010718</v>
      </c>
      <c r="E81" s="146">
        <f t="shared" si="14"/>
        <v>6958.2534952614915</v>
      </c>
      <c r="F81" s="144">
        <v>3477.1190383805947</v>
      </c>
      <c r="G81" s="145">
        <f t="shared" si="15"/>
        <v>3539.3594691676076</v>
      </c>
      <c r="H81" s="146">
        <f t="shared" si="15"/>
        <v>3606.607299081792</v>
      </c>
      <c r="I81" s="144">
        <f t="shared" si="6"/>
        <v>10185.54989760161</v>
      </c>
      <c r="J81" s="145">
        <f t="shared" si="6"/>
        <v>10367.87124076868</v>
      </c>
      <c r="K81" s="146">
        <f t="shared" si="6"/>
        <v>10564.860794343283</v>
      </c>
      <c r="L81" s="144">
        <v>2894.4444153457271</v>
      </c>
      <c r="M81" s="145">
        <f t="shared" si="16"/>
        <v>2946.2549703804157</v>
      </c>
      <c r="N81" s="146">
        <f t="shared" si="16"/>
        <v>3002.2338148176432</v>
      </c>
    </row>
    <row r="82" spans="1:14" x14ac:dyDescent="0.2">
      <c r="A82" s="137" t="s">
        <v>327</v>
      </c>
      <c r="B82" s="138" t="s">
        <v>1224</v>
      </c>
      <c r="C82" s="144">
        <v>22574.958440767216</v>
      </c>
      <c r="D82" s="145">
        <f t="shared" si="14"/>
        <v>22979.050196856948</v>
      </c>
      <c r="E82" s="146">
        <f t="shared" si="14"/>
        <v>23415.652150597227</v>
      </c>
      <c r="F82" s="144">
        <v>12592.391766189983</v>
      </c>
      <c r="G82" s="145">
        <f t="shared" si="15"/>
        <v>12817.795578804784</v>
      </c>
      <c r="H82" s="146">
        <f t="shared" si="15"/>
        <v>13061.333694802073</v>
      </c>
      <c r="I82" s="144">
        <f t="shared" si="6"/>
        <v>35167.350206957199</v>
      </c>
      <c r="J82" s="145">
        <f t="shared" si="6"/>
        <v>35796.845775661728</v>
      </c>
      <c r="K82" s="146">
        <f t="shared" si="6"/>
        <v>36476.9858453993</v>
      </c>
      <c r="L82" s="144">
        <v>9993.5635711728373</v>
      </c>
      <c r="M82" s="145">
        <f t="shared" si="16"/>
        <v>10172.448359096832</v>
      </c>
      <c r="N82" s="146">
        <f t="shared" si="16"/>
        <v>10365.724877919671</v>
      </c>
    </row>
    <row r="83" spans="1:14" x14ac:dyDescent="0.2">
      <c r="A83" s="137" t="s">
        <v>205</v>
      </c>
      <c r="B83" s="138" t="s">
        <v>1225</v>
      </c>
      <c r="C83" s="144">
        <v>12803.486854921555</v>
      </c>
      <c r="D83" s="145">
        <f t="shared" si="14"/>
        <v>13032.669269624652</v>
      </c>
      <c r="E83" s="146">
        <f t="shared" si="14"/>
        <v>13280.289985747519</v>
      </c>
      <c r="F83" s="144">
        <v>6498.7020000000002</v>
      </c>
      <c r="G83" s="145">
        <f t="shared" si="15"/>
        <v>6615.0287658000007</v>
      </c>
      <c r="H83" s="146">
        <f t="shared" si="15"/>
        <v>6740.7143123502001</v>
      </c>
      <c r="I83" s="144">
        <f t="shared" si="6"/>
        <v>19302.188854921555</v>
      </c>
      <c r="J83" s="145">
        <f t="shared" si="6"/>
        <v>19647.698035424652</v>
      </c>
      <c r="K83" s="146">
        <f t="shared" si="6"/>
        <v>20021.00429809772</v>
      </c>
      <c r="L83" s="144">
        <v>5485.1346561300261</v>
      </c>
      <c r="M83" s="145">
        <f t="shared" si="16"/>
        <v>5583.3185664747534</v>
      </c>
      <c r="N83" s="146">
        <f t="shared" si="16"/>
        <v>5689.401619237773</v>
      </c>
    </row>
    <row r="84" spans="1:14" x14ac:dyDescent="0.2">
      <c r="A84" s="137" t="s">
        <v>343</v>
      </c>
      <c r="B84" s="138" t="s">
        <v>1226</v>
      </c>
      <c r="C84" s="144">
        <v>9939.4056079821712</v>
      </c>
      <c r="D84" s="145">
        <f t="shared" si="14"/>
        <v>10117.320968365053</v>
      </c>
      <c r="E84" s="146">
        <f t="shared" si="14"/>
        <v>10309.550066763988</v>
      </c>
      <c r="F84" s="144">
        <v>4058.0349999999999</v>
      </c>
      <c r="G84" s="145">
        <f t="shared" si="15"/>
        <v>4130.6738265000004</v>
      </c>
      <c r="H84" s="146">
        <f t="shared" si="15"/>
        <v>4209.1566292035004</v>
      </c>
      <c r="I84" s="144">
        <f t="shared" si="6"/>
        <v>13997.440607982171</v>
      </c>
      <c r="J84" s="145">
        <f t="shared" si="6"/>
        <v>14247.994794865053</v>
      </c>
      <c r="K84" s="146">
        <f t="shared" si="6"/>
        <v>14518.706695967488</v>
      </c>
      <c r="L84" s="144">
        <v>3977.6756487587886</v>
      </c>
      <c r="M84" s="145">
        <f t="shared" si="16"/>
        <v>4048.8760428715709</v>
      </c>
      <c r="N84" s="146">
        <f t="shared" si="16"/>
        <v>4125.8046876861308</v>
      </c>
    </row>
    <row r="85" spans="1:14" x14ac:dyDescent="0.2">
      <c r="A85" s="137" t="s">
        <v>678</v>
      </c>
      <c r="B85" s="138" t="s">
        <v>1227</v>
      </c>
      <c r="C85" s="144">
        <v>8391.2656922824626</v>
      </c>
      <c r="D85" s="145">
        <f t="shared" ref="D85:E100" si="17">C85*(1+D$4)</f>
        <v>8541.4693481743197</v>
      </c>
      <c r="E85" s="146">
        <f t="shared" si="17"/>
        <v>8703.7572657896308</v>
      </c>
      <c r="F85" s="144">
        <v>4312.4863375654668</v>
      </c>
      <c r="G85" s="145">
        <f t="shared" ref="G85:H100" si="18">F85*(1+G$4)</f>
        <v>4389.6798430078888</v>
      </c>
      <c r="H85" s="146">
        <f t="shared" si="18"/>
        <v>4473.0837600250379</v>
      </c>
      <c r="I85" s="144">
        <f t="shared" si="6"/>
        <v>12703.752029847928</v>
      </c>
      <c r="J85" s="145">
        <f t="shared" si="6"/>
        <v>12931.149191182209</v>
      </c>
      <c r="K85" s="146">
        <f t="shared" si="6"/>
        <v>13176.841025814669</v>
      </c>
      <c r="L85" s="144">
        <v>3610.0460442875628</v>
      </c>
      <c r="M85" s="145">
        <f t="shared" si="16"/>
        <v>3674.6658684803101</v>
      </c>
      <c r="N85" s="146">
        <f t="shared" si="16"/>
        <v>3744.4845199814358</v>
      </c>
    </row>
    <row r="86" spans="1:14" x14ac:dyDescent="0.2">
      <c r="A86" s="137" t="s">
        <v>704</v>
      </c>
      <c r="B86" s="138" t="s">
        <v>1228</v>
      </c>
      <c r="C86" s="144">
        <v>10892.856865182985</v>
      </c>
      <c r="D86" s="145">
        <f t="shared" si="17"/>
        <v>11087.839003069761</v>
      </c>
      <c r="E86" s="146">
        <f t="shared" si="17"/>
        <v>11298.507944128085</v>
      </c>
      <c r="F86" s="144">
        <v>4919.5309486615151</v>
      </c>
      <c r="G86" s="145">
        <f t="shared" si="18"/>
        <v>5007.5905526425568</v>
      </c>
      <c r="H86" s="146">
        <f t="shared" si="18"/>
        <v>5102.7347731427644</v>
      </c>
      <c r="I86" s="144">
        <f t="shared" si="6"/>
        <v>15812.3878138445</v>
      </c>
      <c r="J86" s="145">
        <f t="shared" si="6"/>
        <v>16095.429555712319</v>
      </c>
      <c r="K86" s="146">
        <f t="shared" si="6"/>
        <v>16401.242717270849</v>
      </c>
      <c r="L86" s="144">
        <v>4493.4321721638271</v>
      </c>
      <c r="M86" s="145">
        <f t="shared" si="16"/>
        <v>4573.8646080455601</v>
      </c>
      <c r="N86" s="146">
        <f t="shared" si="16"/>
        <v>4660.7680355984257</v>
      </c>
    </row>
    <row r="87" spans="1:14" x14ac:dyDescent="0.2">
      <c r="A87" s="137" t="s">
        <v>718</v>
      </c>
      <c r="B87" s="138" t="s">
        <v>1229</v>
      </c>
      <c r="C87" s="144">
        <v>11437.469379890548</v>
      </c>
      <c r="D87" s="145">
        <f t="shared" si="17"/>
        <v>11642.20008179059</v>
      </c>
      <c r="E87" s="146">
        <f t="shared" si="17"/>
        <v>11863.40188334461</v>
      </c>
      <c r="F87" s="144">
        <v>5729.0847789183917</v>
      </c>
      <c r="G87" s="145">
        <f t="shared" si="18"/>
        <v>5831.6353964610307</v>
      </c>
      <c r="H87" s="146">
        <f t="shared" si="18"/>
        <v>5942.4364689937902</v>
      </c>
      <c r="I87" s="144">
        <f t="shared" si="6"/>
        <v>17166.55415880894</v>
      </c>
      <c r="J87" s="145">
        <f t="shared" si="6"/>
        <v>17473.835478251622</v>
      </c>
      <c r="K87" s="146">
        <f t="shared" si="6"/>
        <v>17805.8383523384</v>
      </c>
      <c r="L87" s="144">
        <v>4878.2478427987917</v>
      </c>
      <c r="M87" s="145">
        <f t="shared" si="16"/>
        <v>4965.5684791848898</v>
      </c>
      <c r="N87" s="146">
        <f t="shared" si="16"/>
        <v>5059.9142802894021</v>
      </c>
    </row>
    <row r="88" spans="1:14" x14ac:dyDescent="0.2">
      <c r="A88" s="137" t="s">
        <v>680</v>
      </c>
      <c r="B88" s="138" t="s">
        <v>1230</v>
      </c>
      <c r="C88" s="144">
        <v>5716.5562974206796</v>
      </c>
      <c r="D88" s="145">
        <f t="shared" si="17"/>
        <v>5818.88265514451</v>
      </c>
      <c r="E88" s="146">
        <f t="shared" si="17"/>
        <v>5929.4414255922547</v>
      </c>
      <c r="F88" s="144">
        <v>2918.0545099044948</v>
      </c>
      <c r="G88" s="145">
        <f t="shared" si="18"/>
        <v>2970.2876856317853</v>
      </c>
      <c r="H88" s="146">
        <f t="shared" si="18"/>
        <v>3026.723151658789</v>
      </c>
      <c r="I88" s="144">
        <f t="shared" ref="I88:K151" si="19">C88+F88</f>
        <v>8634.6108073251744</v>
      </c>
      <c r="J88" s="145">
        <f t="shared" si="19"/>
        <v>8789.1703407762943</v>
      </c>
      <c r="K88" s="146">
        <f t="shared" si="19"/>
        <v>8956.1645772510437</v>
      </c>
      <c r="L88" s="144">
        <v>2453.7115110330146</v>
      </c>
      <c r="M88" s="145">
        <f t="shared" ref="M88:N103" si="20">L88*(1+M$4)</f>
        <v>2497.6329470805058</v>
      </c>
      <c r="N88" s="146">
        <f t="shared" si="20"/>
        <v>2545.0879730750353</v>
      </c>
    </row>
    <row r="89" spans="1:14" x14ac:dyDescent="0.2">
      <c r="A89" s="137" t="s">
        <v>79</v>
      </c>
      <c r="B89" s="138" t="s">
        <v>1231</v>
      </c>
      <c r="C89" s="144">
        <v>12886.792904389336</v>
      </c>
      <c r="D89" s="145">
        <f t="shared" si="17"/>
        <v>13117.466497377905</v>
      </c>
      <c r="E89" s="146">
        <f t="shared" si="17"/>
        <v>13366.698360828084</v>
      </c>
      <c r="F89" s="144">
        <v>6366.9935734330038</v>
      </c>
      <c r="G89" s="145">
        <f t="shared" si="18"/>
        <v>6480.9627583974543</v>
      </c>
      <c r="H89" s="146">
        <f t="shared" si="18"/>
        <v>6604.1010508070058</v>
      </c>
      <c r="I89" s="144">
        <f t="shared" si="19"/>
        <v>19253.786477822341</v>
      </c>
      <c r="J89" s="145">
        <f t="shared" si="19"/>
        <v>19598.429255775358</v>
      </c>
      <c r="K89" s="146">
        <f t="shared" si="19"/>
        <v>19970.799411635089</v>
      </c>
      <c r="L89" s="144">
        <v>5471.3800732657992</v>
      </c>
      <c r="M89" s="145">
        <f t="shared" si="20"/>
        <v>5569.3177765772571</v>
      </c>
      <c r="N89" s="146">
        <f t="shared" si="20"/>
        <v>5675.1348143322248</v>
      </c>
    </row>
    <row r="90" spans="1:14" x14ac:dyDescent="0.2">
      <c r="A90" s="137" t="s">
        <v>75</v>
      </c>
      <c r="B90" s="138" t="s">
        <v>1232</v>
      </c>
      <c r="C90" s="144">
        <v>6975.0075235156319</v>
      </c>
      <c r="D90" s="145">
        <f t="shared" si="17"/>
        <v>7099.8601581865614</v>
      </c>
      <c r="E90" s="146">
        <f t="shared" si="17"/>
        <v>7234.7575011921053</v>
      </c>
      <c r="F90" s="144">
        <v>3610.13</v>
      </c>
      <c r="G90" s="145">
        <f t="shared" si="18"/>
        <v>3674.7513270000004</v>
      </c>
      <c r="H90" s="146">
        <f t="shared" si="18"/>
        <v>3744.571602213</v>
      </c>
      <c r="I90" s="144">
        <f t="shared" si="19"/>
        <v>10585.137523515632</v>
      </c>
      <c r="J90" s="145">
        <f t="shared" si="19"/>
        <v>10774.611485186562</v>
      </c>
      <c r="K90" s="146">
        <f t="shared" si="19"/>
        <v>10979.329103405105</v>
      </c>
      <c r="L90" s="144">
        <v>3007.9958861937016</v>
      </c>
      <c r="M90" s="145">
        <f t="shared" si="20"/>
        <v>3061.8390125565688</v>
      </c>
      <c r="N90" s="146">
        <f t="shared" si="20"/>
        <v>3120.0139537951432</v>
      </c>
    </row>
    <row r="91" spans="1:14" x14ac:dyDescent="0.2">
      <c r="A91" s="137" t="s">
        <v>347</v>
      </c>
      <c r="B91" s="138" t="s">
        <v>1233</v>
      </c>
      <c r="C91" s="144">
        <v>12651.471875073285</v>
      </c>
      <c r="D91" s="145">
        <f t="shared" si="17"/>
        <v>12877.933221637097</v>
      </c>
      <c r="E91" s="146">
        <f t="shared" si="17"/>
        <v>13122.6139528482</v>
      </c>
      <c r="F91" s="144">
        <v>6675.8829999999998</v>
      </c>
      <c r="G91" s="145">
        <f t="shared" si="18"/>
        <v>6795.3813056999998</v>
      </c>
      <c r="H91" s="146">
        <f t="shared" si="18"/>
        <v>6924.4935505082994</v>
      </c>
      <c r="I91" s="144">
        <f t="shared" si="19"/>
        <v>19327.354875073284</v>
      </c>
      <c r="J91" s="145">
        <f t="shared" si="19"/>
        <v>19673.314527337097</v>
      </c>
      <c r="K91" s="146">
        <f t="shared" si="19"/>
        <v>20047.107503356499</v>
      </c>
      <c r="L91" s="144">
        <v>5492.2861253405208</v>
      </c>
      <c r="M91" s="145">
        <f t="shared" si="20"/>
        <v>5590.5980469841161</v>
      </c>
      <c r="N91" s="146">
        <f t="shared" si="20"/>
        <v>5696.8194098768136</v>
      </c>
    </row>
    <row r="92" spans="1:14" x14ac:dyDescent="0.2">
      <c r="A92" s="137" t="s">
        <v>702</v>
      </c>
      <c r="B92" s="138" t="s">
        <v>1234</v>
      </c>
      <c r="C92" s="144">
        <v>7798.6610180065991</v>
      </c>
      <c r="D92" s="145">
        <f t="shared" si="17"/>
        <v>7938.2570502289173</v>
      </c>
      <c r="E92" s="146">
        <f t="shared" si="17"/>
        <v>8089.0839341832661</v>
      </c>
      <c r="F92" s="144">
        <v>3563.1523552032836</v>
      </c>
      <c r="G92" s="145">
        <f t="shared" si="18"/>
        <v>3626.9327823614226</v>
      </c>
      <c r="H92" s="146">
        <f t="shared" si="18"/>
        <v>3695.8445052262891</v>
      </c>
      <c r="I92" s="144">
        <f t="shared" si="19"/>
        <v>11361.813373209883</v>
      </c>
      <c r="J92" s="145">
        <f t="shared" si="19"/>
        <v>11565.18983259034</v>
      </c>
      <c r="K92" s="146">
        <f t="shared" si="19"/>
        <v>11784.928439409556</v>
      </c>
      <c r="L92" s="144">
        <v>3228.7051358936878</v>
      </c>
      <c r="M92" s="145">
        <f t="shared" si="20"/>
        <v>3286.4989578261848</v>
      </c>
      <c r="N92" s="146">
        <f t="shared" si="20"/>
        <v>3348.942438024882</v>
      </c>
    </row>
    <row r="93" spans="1:14" x14ac:dyDescent="0.2">
      <c r="A93" s="137" t="s">
        <v>351</v>
      </c>
      <c r="B93" s="138" t="s">
        <v>1235</v>
      </c>
      <c r="C93" s="144">
        <v>11444.392527753173</v>
      </c>
      <c r="D93" s="145">
        <f t="shared" si="17"/>
        <v>11649.247153999955</v>
      </c>
      <c r="E93" s="146">
        <f t="shared" si="17"/>
        <v>11870.582849925953</v>
      </c>
      <c r="F93" s="144">
        <v>6417.826</v>
      </c>
      <c r="G93" s="145">
        <f t="shared" si="18"/>
        <v>6532.7050853999999</v>
      </c>
      <c r="H93" s="146">
        <f t="shared" si="18"/>
        <v>6656.8264820225995</v>
      </c>
      <c r="I93" s="144">
        <f t="shared" si="19"/>
        <v>17862.218527753172</v>
      </c>
      <c r="J93" s="145">
        <f t="shared" si="19"/>
        <v>18181.952239399954</v>
      </c>
      <c r="K93" s="146">
        <f t="shared" si="19"/>
        <v>18527.409331948555</v>
      </c>
      <c r="L93" s="144">
        <v>5075.9359271819212</v>
      </c>
      <c r="M93" s="145">
        <f t="shared" si="20"/>
        <v>5166.7951802784773</v>
      </c>
      <c r="N93" s="146">
        <f t="shared" si="20"/>
        <v>5264.964288703768</v>
      </c>
    </row>
    <row r="94" spans="1:14" x14ac:dyDescent="0.2">
      <c r="A94" s="137" t="s">
        <v>720</v>
      </c>
      <c r="B94" s="138" t="s">
        <v>1236</v>
      </c>
      <c r="C94" s="144">
        <v>4641.7071607666176</v>
      </c>
      <c r="D94" s="145">
        <f t="shared" si="17"/>
        <v>4724.7937189443401</v>
      </c>
      <c r="E94" s="146">
        <f t="shared" si="17"/>
        <v>4814.5647996042817</v>
      </c>
      <c r="F94" s="144">
        <v>1912.1101827010136</v>
      </c>
      <c r="G94" s="145">
        <f t="shared" si="18"/>
        <v>1946.3369549713618</v>
      </c>
      <c r="H94" s="146">
        <f t="shared" si="18"/>
        <v>1983.3173571158175</v>
      </c>
      <c r="I94" s="144">
        <f t="shared" si="19"/>
        <v>6553.817343467631</v>
      </c>
      <c r="J94" s="145">
        <f t="shared" si="19"/>
        <v>6671.1306739157017</v>
      </c>
      <c r="K94" s="146">
        <f t="shared" si="19"/>
        <v>6797.8821567200994</v>
      </c>
      <c r="L94" s="144">
        <v>1862.4090205932464</v>
      </c>
      <c r="M94" s="145">
        <f t="shared" si="20"/>
        <v>1895.7461420618656</v>
      </c>
      <c r="N94" s="146">
        <f t="shared" si="20"/>
        <v>1931.7653187610408</v>
      </c>
    </row>
    <row r="95" spans="1:14" x14ac:dyDescent="0.2">
      <c r="A95" s="137" t="s">
        <v>636</v>
      </c>
      <c r="B95" s="138" t="s">
        <v>1237</v>
      </c>
      <c r="C95" s="144">
        <v>3183.1477109718794</v>
      </c>
      <c r="D95" s="145">
        <f t="shared" si="17"/>
        <v>3240.1260549982762</v>
      </c>
      <c r="E95" s="146">
        <f t="shared" si="17"/>
        <v>3301.6884500432434</v>
      </c>
      <c r="F95" s="144">
        <v>1160.3595016125601</v>
      </c>
      <c r="G95" s="145">
        <f t="shared" si="18"/>
        <v>1181.129936691425</v>
      </c>
      <c r="H95" s="146">
        <f t="shared" si="18"/>
        <v>1203.571405488562</v>
      </c>
      <c r="I95" s="144">
        <f t="shared" si="19"/>
        <v>4343.5072125844399</v>
      </c>
      <c r="J95" s="145">
        <f t="shared" si="19"/>
        <v>4421.2559916897007</v>
      </c>
      <c r="K95" s="146">
        <f t="shared" si="19"/>
        <v>4505.2598555318054</v>
      </c>
      <c r="L95" s="144">
        <v>1234.3015665201597</v>
      </c>
      <c r="M95" s="145">
        <f t="shared" si="20"/>
        <v>1256.3955645608705</v>
      </c>
      <c r="N95" s="146">
        <f t="shared" si="20"/>
        <v>1280.2670802875271</v>
      </c>
    </row>
    <row r="96" spans="1:14" x14ac:dyDescent="0.2">
      <c r="A96" s="137" t="s">
        <v>63</v>
      </c>
      <c r="B96" s="138" t="s">
        <v>1238</v>
      </c>
      <c r="C96" s="144">
        <v>12169.750863892343</v>
      </c>
      <c r="D96" s="145">
        <f t="shared" si="17"/>
        <v>12387.589404356017</v>
      </c>
      <c r="E96" s="146">
        <f t="shared" si="17"/>
        <v>12622.953603038779</v>
      </c>
      <c r="F96" s="144">
        <v>5451.1313206578789</v>
      </c>
      <c r="G96" s="145">
        <f t="shared" si="18"/>
        <v>5548.7065712976546</v>
      </c>
      <c r="H96" s="146">
        <f t="shared" si="18"/>
        <v>5654.1319961523095</v>
      </c>
      <c r="I96" s="144">
        <f t="shared" si="19"/>
        <v>17620.882184550221</v>
      </c>
      <c r="J96" s="145">
        <f t="shared" si="19"/>
        <v>17936.295975653673</v>
      </c>
      <c r="K96" s="146">
        <f t="shared" si="19"/>
        <v>18277.085599191087</v>
      </c>
      <c r="L96" s="144">
        <v>5007.3549828218902</v>
      </c>
      <c r="M96" s="145">
        <f t="shared" si="20"/>
        <v>5096.9866370144018</v>
      </c>
      <c r="N96" s="146">
        <f t="shared" si="20"/>
        <v>5193.8293831176752</v>
      </c>
    </row>
    <row r="97" spans="1:14" x14ac:dyDescent="0.2">
      <c r="A97" s="137" t="s">
        <v>527</v>
      </c>
      <c r="B97" s="138" t="s">
        <v>1239</v>
      </c>
      <c r="C97" s="144">
        <v>4273.7639859084056</v>
      </c>
      <c r="D97" s="145">
        <f t="shared" si="17"/>
        <v>4350.264361256166</v>
      </c>
      <c r="E97" s="146">
        <f t="shared" si="17"/>
        <v>4432.9193841200331</v>
      </c>
      <c r="F97" s="144">
        <v>2077.2240335930564</v>
      </c>
      <c r="G97" s="145">
        <f t="shared" si="18"/>
        <v>2114.4063437943723</v>
      </c>
      <c r="H97" s="146">
        <f t="shared" si="18"/>
        <v>2154.5800643264652</v>
      </c>
      <c r="I97" s="144">
        <f t="shared" si="19"/>
        <v>6350.9880195014621</v>
      </c>
      <c r="J97" s="145">
        <f t="shared" si="19"/>
        <v>6464.6707050505383</v>
      </c>
      <c r="K97" s="146">
        <f t="shared" si="19"/>
        <v>6587.4994484464987</v>
      </c>
      <c r="L97" s="144">
        <v>1804.7706790285492</v>
      </c>
      <c r="M97" s="145">
        <f t="shared" si="20"/>
        <v>1837.0760741831602</v>
      </c>
      <c r="N97" s="146">
        <f t="shared" si="20"/>
        <v>1871.9805195926401</v>
      </c>
    </row>
    <row r="98" spans="1:14" x14ac:dyDescent="0.2">
      <c r="A98" s="137" t="s">
        <v>529</v>
      </c>
      <c r="B98" s="138" t="s">
        <v>1240</v>
      </c>
      <c r="C98" s="144">
        <v>4875.5588723058036</v>
      </c>
      <c r="D98" s="145">
        <f t="shared" si="17"/>
        <v>4962.8313761200779</v>
      </c>
      <c r="E98" s="146">
        <f t="shared" si="17"/>
        <v>5057.1251722663592</v>
      </c>
      <c r="F98" s="144">
        <v>2381.7222005170524</v>
      </c>
      <c r="G98" s="145">
        <f t="shared" si="18"/>
        <v>2424.3550279063079</v>
      </c>
      <c r="H98" s="146">
        <f t="shared" si="18"/>
        <v>2470.4177734365276</v>
      </c>
      <c r="I98" s="144">
        <f t="shared" si="19"/>
        <v>7257.281072822856</v>
      </c>
      <c r="J98" s="145">
        <f t="shared" si="19"/>
        <v>7387.1864040263863</v>
      </c>
      <c r="K98" s="146">
        <f t="shared" si="19"/>
        <v>7527.5429457028868</v>
      </c>
      <c r="L98" s="144">
        <v>2062.3134620127476</v>
      </c>
      <c r="M98" s="145">
        <f t="shared" si="20"/>
        <v>2099.228872982776</v>
      </c>
      <c r="N98" s="146">
        <f t="shared" si="20"/>
        <v>2139.1142215694485</v>
      </c>
    </row>
    <row r="99" spans="1:14" x14ac:dyDescent="0.2">
      <c r="A99" s="137" t="s">
        <v>59</v>
      </c>
      <c r="B99" s="138" t="s">
        <v>1241</v>
      </c>
      <c r="C99" s="144">
        <v>14523.918153599334</v>
      </c>
      <c r="D99" s="145">
        <f t="shared" si="17"/>
        <v>14783.896288548762</v>
      </c>
      <c r="E99" s="146">
        <f t="shared" si="17"/>
        <v>15064.790318031186</v>
      </c>
      <c r="F99" s="144">
        <v>7337.5550000000003</v>
      </c>
      <c r="G99" s="145">
        <f t="shared" si="18"/>
        <v>7468.8972345000002</v>
      </c>
      <c r="H99" s="146">
        <f t="shared" si="18"/>
        <v>7610.8062819554998</v>
      </c>
      <c r="I99" s="144">
        <f t="shared" si="19"/>
        <v>21861.473153599334</v>
      </c>
      <c r="J99" s="145">
        <f t="shared" si="19"/>
        <v>22252.793523048764</v>
      </c>
      <c r="K99" s="146">
        <f t="shared" si="19"/>
        <v>22675.596599986686</v>
      </c>
      <c r="L99" s="144">
        <v>6212.4106716679007</v>
      </c>
      <c r="M99" s="145">
        <f t="shared" si="20"/>
        <v>6323.6128226907567</v>
      </c>
      <c r="N99" s="146">
        <f t="shared" si="20"/>
        <v>6443.7614663218801</v>
      </c>
    </row>
    <row r="100" spans="1:14" x14ac:dyDescent="0.2">
      <c r="A100" s="137" t="s">
        <v>614</v>
      </c>
      <c r="B100" s="138" t="s">
        <v>1242</v>
      </c>
      <c r="C100" s="144">
        <v>11358.375035920895</v>
      </c>
      <c r="D100" s="145">
        <f t="shared" si="17"/>
        <v>11561.689949063879</v>
      </c>
      <c r="E100" s="146">
        <f t="shared" si="17"/>
        <v>11781.362058096092</v>
      </c>
      <c r="F100" s="144">
        <v>4960.9655315782575</v>
      </c>
      <c r="G100" s="145">
        <f t="shared" si="18"/>
        <v>5049.7668145935086</v>
      </c>
      <c r="H100" s="146">
        <f t="shared" si="18"/>
        <v>5145.7123840707845</v>
      </c>
      <c r="I100" s="144">
        <f t="shared" si="19"/>
        <v>16319.340567499152</v>
      </c>
      <c r="J100" s="145">
        <f t="shared" si="19"/>
        <v>16611.456763657388</v>
      </c>
      <c r="K100" s="146">
        <f t="shared" si="19"/>
        <v>16927.074442166879</v>
      </c>
      <c r="L100" s="144">
        <v>4637.4937674052735</v>
      </c>
      <c r="M100" s="145">
        <f t="shared" si="20"/>
        <v>4720.5049058418281</v>
      </c>
      <c r="N100" s="146">
        <f t="shared" si="20"/>
        <v>4810.1944990528227</v>
      </c>
    </row>
    <row r="101" spans="1:14" x14ac:dyDescent="0.2">
      <c r="A101" s="137" t="s">
        <v>616</v>
      </c>
      <c r="B101" s="138" t="s">
        <v>1243</v>
      </c>
      <c r="C101" s="144">
        <v>9476.1530494088402</v>
      </c>
      <c r="D101" s="145">
        <f t="shared" ref="D101:E116" si="21">C101*(1+D$4)</f>
        <v>9645.776188993259</v>
      </c>
      <c r="E101" s="146">
        <f t="shared" si="21"/>
        <v>9829.0459365841307</v>
      </c>
      <c r="F101" s="144">
        <v>4977.0653838029521</v>
      </c>
      <c r="G101" s="145">
        <f t="shared" ref="G101:H116" si="22">F101*(1+G$4)</f>
        <v>5066.1548541730253</v>
      </c>
      <c r="H101" s="146">
        <f t="shared" si="22"/>
        <v>5162.4117964023126</v>
      </c>
      <c r="I101" s="144">
        <f t="shared" si="19"/>
        <v>14453.218433211792</v>
      </c>
      <c r="J101" s="145">
        <f t="shared" si="19"/>
        <v>14711.931043166285</v>
      </c>
      <c r="K101" s="146">
        <f t="shared" si="19"/>
        <v>14991.457732986444</v>
      </c>
      <c r="L101" s="144">
        <v>4107.1947806796816</v>
      </c>
      <c r="M101" s="145">
        <f t="shared" si="20"/>
        <v>4180.7135672538479</v>
      </c>
      <c r="N101" s="146">
        <f t="shared" si="20"/>
        <v>4260.1471250316708</v>
      </c>
    </row>
    <row r="102" spans="1:14" x14ac:dyDescent="0.2">
      <c r="A102" s="137" t="s">
        <v>652</v>
      </c>
      <c r="B102" s="138" t="s">
        <v>1244</v>
      </c>
      <c r="C102" s="144">
        <v>8586.6388220013905</v>
      </c>
      <c r="D102" s="145">
        <f t="shared" si="21"/>
        <v>8740.3396569152155</v>
      </c>
      <c r="E102" s="146">
        <f t="shared" si="21"/>
        <v>8906.4061103966033</v>
      </c>
      <c r="F102" s="144">
        <v>4003.1287228877327</v>
      </c>
      <c r="G102" s="145">
        <f t="shared" si="22"/>
        <v>4074.7847270274233</v>
      </c>
      <c r="H102" s="146">
        <f t="shared" si="22"/>
        <v>4152.205636840944</v>
      </c>
      <c r="I102" s="144">
        <f t="shared" si="19"/>
        <v>12589.767544889124</v>
      </c>
      <c r="J102" s="145">
        <f t="shared" si="19"/>
        <v>12815.124383942639</v>
      </c>
      <c r="K102" s="146">
        <f t="shared" si="19"/>
        <v>13058.611747237548</v>
      </c>
      <c r="L102" s="144">
        <v>3577.6548862998379</v>
      </c>
      <c r="M102" s="145">
        <f t="shared" si="20"/>
        <v>3641.6949087646053</v>
      </c>
      <c r="N102" s="146">
        <f t="shared" si="20"/>
        <v>3710.8871120311323</v>
      </c>
    </row>
    <row r="103" spans="1:14" x14ac:dyDescent="0.2">
      <c r="A103" s="137" t="s">
        <v>163</v>
      </c>
      <c r="B103" s="138" t="s">
        <v>1245</v>
      </c>
      <c r="C103" s="144">
        <v>10071.141861429245</v>
      </c>
      <c r="D103" s="145">
        <f t="shared" si="21"/>
        <v>10251.415300748829</v>
      </c>
      <c r="E103" s="146">
        <f t="shared" si="21"/>
        <v>10446.192191463057</v>
      </c>
      <c r="F103" s="144">
        <v>4320.4358653170393</v>
      </c>
      <c r="G103" s="145">
        <f t="shared" si="22"/>
        <v>4397.7716673062141</v>
      </c>
      <c r="H103" s="146">
        <f t="shared" si="22"/>
        <v>4481.3293289850317</v>
      </c>
      <c r="I103" s="144">
        <f t="shared" si="19"/>
        <v>14391.577726746284</v>
      </c>
      <c r="J103" s="145">
        <f t="shared" si="19"/>
        <v>14649.186968055044</v>
      </c>
      <c r="K103" s="146">
        <f t="shared" si="19"/>
        <v>14927.521520448088</v>
      </c>
      <c r="L103" s="144">
        <v>4089.6782400529382</v>
      </c>
      <c r="M103" s="145">
        <f t="shared" si="20"/>
        <v>4162.8834805498864</v>
      </c>
      <c r="N103" s="146">
        <f t="shared" si="20"/>
        <v>4241.9782666803339</v>
      </c>
    </row>
    <row r="104" spans="1:14" x14ac:dyDescent="0.2">
      <c r="A104" s="137" t="s">
        <v>638</v>
      </c>
      <c r="B104" s="138" t="s">
        <v>1246</v>
      </c>
      <c r="C104" s="144">
        <v>25812.606960953555</v>
      </c>
      <c r="D104" s="145">
        <f t="shared" si="21"/>
        <v>26274.652625554623</v>
      </c>
      <c r="E104" s="146">
        <f t="shared" si="21"/>
        <v>26773.871025440159</v>
      </c>
      <c r="F104" s="144">
        <v>11224.262404654588</v>
      </c>
      <c r="G104" s="145">
        <f t="shared" si="22"/>
        <v>11425.176701697905</v>
      </c>
      <c r="H104" s="146">
        <f t="shared" si="22"/>
        <v>11642.255059030163</v>
      </c>
      <c r="I104" s="144">
        <f t="shared" si="19"/>
        <v>37036.869365608145</v>
      </c>
      <c r="J104" s="145">
        <f t="shared" si="19"/>
        <v>37699.829327252526</v>
      </c>
      <c r="K104" s="146">
        <f t="shared" si="19"/>
        <v>38416.126084470321</v>
      </c>
      <c r="L104" s="144">
        <v>10524.82789588183</v>
      </c>
      <c r="M104" s="145">
        <f t="shared" ref="M104:N119" si="23">L104*(1+M$4)</f>
        <v>10713.222315218116</v>
      </c>
      <c r="N104" s="146">
        <f t="shared" si="23"/>
        <v>10916.773539207259</v>
      </c>
    </row>
    <row r="105" spans="1:14" x14ac:dyDescent="0.2">
      <c r="A105" s="137" t="s">
        <v>654</v>
      </c>
      <c r="B105" s="138" t="s">
        <v>1247</v>
      </c>
      <c r="C105" s="144">
        <v>5582.6889889776512</v>
      </c>
      <c r="D105" s="145">
        <f t="shared" si="21"/>
        <v>5682.6191218803515</v>
      </c>
      <c r="E105" s="146">
        <f t="shared" si="21"/>
        <v>5790.5888851960781</v>
      </c>
      <c r="F105" s="144">
        <v>2420.2964810204771</v>
      </c>
      <c r="G105" s="145">
        <f t="shared" si="22"/>
        <v>2463.6197880307436</v>
      </c>
      <c r="H105" s="146">
        <f t="shared" si="22"/>
        <v>2510.4285640033277</v>
      </c>
      <c r="I105" s="144">
        <f t="shared" si="19"/>
        <v>8002.9854699981279</v>
      </c>
      <c r="J105" s="145">
        <f t="shared" si="19"/>
        <v>8146.2389099110951</v>
      </c>
      <c r="K105" s="146">
        <f t="shared" si="19"/>
        <v>8301.0174491994057</v>
      </c>
      <c r="L105" s="144">
        <v>2274.221503267443</v>
      </c>
      <c r="M105" s="145">
        <f t="shared" si="23"/>
        <v>2314.9300681759305</v>
      </c>
      <c r="N105" s="146">
        <f t="shared" si="23"/>
        <v>2358.9137394712729</v>
      </c>
    </row>
    <row r="106" spans="1:14" x14ac:dyDescent="0.2">
      <c r="A106" s="137" t="s">
        <v>531</v>
      </c>
      <c r="B106" s="138" t="s">
        <v>1248</v>
      </c>
      <c r="C106" s="144">
        <v>13293.730367324279</v>
      </c>
      <c r="D106" s="145">
        <f t="shared" si="21"/>
        <v>13531.688140899383</v>
      </c>
      <c r="E106" s="146">
        <f t="shared" si="21"/>
        <v>13788.79021557647</v>
      </c>
      <c r="F106" s="144">
        <v>5909.9320504716561</v>
      </c>
      <c r="G106" s="145">
        <f t="shared" si="22"/>
        <v>6015.7198341750991</v>
      </c>
      <c r="H106" s="146">
        <f t="shared" si="22"/>
        <v>6130.0185110244256</v>
      </c>
      <c r="I106" s="144">
        <f t="shared" si="19"/>
        <v>19203.662417795935</v>
      </c>
      <c r="J106" s="145">
        <f t="shared" si="19"/>
        <v>19547.407975074482</v>
      </c>
      <c r="K106" s="146">
        <f t="shared" si="19"/>
        <v>19918.808726600895</v>
      </c>
      <c r="L106" s="144">
        <v>5457.13623694116</v>
      </c>
      <c r="M106" s="145">
        <f t="shared" si="23"/>
        <v>5554.8189755824069</v>
      </c>
      <c r="N106" s="146">
        <f t="shared" si="23"/>
        <v>5660.3605361184718</v>
      </c>
    </row>
    <row r="107" spans="1:14" x14ac:dyDescent="0.2">
      <c r="A107" s="137" t="s">
        <v>67</v>
      </c>
      <c r="B107" s="138" t="s">
        <v>1249</v>
      </c>
      <c r="C107" s="144">
        <v>14277.6879117227</v>
      </c>
      <c r="D107" s="145">
        <f t="shared" si="21"/>
        <v>14533.258525342537</v>
      </c>
      <c r="E107" s="146">
        <f t="shared" si="21"/>
        <v>14809.390437324044</v>
      </c>
      <c r="F107" s="144">
        <v>7227.0039999999999</v>
      </c>
      <c r="G107" s="145">
        <f t="shared" si="22"/>
        <v>7356.3673716000003</v>
      </c>
      <c r="H107" s="146">
        <f t="shared" si="22"/>
        <v>7496.1383516603992</v>
      </c>
      <c r="I107" s="144">
        <f t="shared" si="19"/>
        <v>21504.691911722701</v>
      </c>
      <c r="J107" s="145">
        <f t="shared" si="19"/>
        <v>21889.625896942536</v>
      </c>
      <c r="K107" s="146">
        <f t="shared" si="19"/>
        <v>22305.528788984444</v>
      </c>
      <c r="L107" s="144">
        <v>6111.0235611601902</v>
      </c>
      <c r="M107" s="145">
        <f t="shared" si="23"/>
        <v>6220.4108829049574</v>
      </c>
      <c r="N107" s="146">
        <f t="shared" si="23"/>
        <v>6338.5986896801505</v>
      </c>
    </row>
    <row r="108" spans="1:14" x14ac:dyDescent="0.2">
      <c r="A108" s="137" t="s">
        <v>656</v>
      </c>
      <c r="B108" s="138" t="s">
        <v>1250</v>
      </c>
      <c r="C108" s="144">
        <v>6190.7720166481931</v>
      </c>
      <c r="D108" s="145">
        <f t="shared" si="21"/>
        <v>6301.5868357461959</v>
      </c>
      <c r="E108" s="146">
        <f t="shared" si="21"/>
        <v>6421.3169856253726</v>
      </c>
      <c r="F108" s="144">
        <v>3052.904051641523</v>
      </c>
      <c r="G108" s="145">
        <f t="shared" si="22"/>
        <v>3107.5510341659065</v>
      </c>
      <c r="H108" s="146">
        <f t="shared" si="22"/>
        <v>3166.5945038150585</v>
      </c>
      <c r="I108" s="144">
        <f t="shared" si="19"/>
        <v>9243.6760682897166</v>
      </c>
      <c r="J108" s="145">
        <f t="shared" si="19"/>
        <v>9409.1378699121015</v>
      </c>
      <c r="K108" s="146">
        <f t="shared" si="19"/>
        <v>9587.9114894404302</v>
      </c>
      <c r="L108" s="144">
        <v>2626.7905849075646</v>
      </c>
      <c r="M108" s="145">
        <f t="shared" si="23"/>
        <v>2673.8101363774099</v>
      </c>
      <c r="N108" s="146">
        <f t="shared" si="23"/>
        <v>2724.6125289685806</v>
      </c>
    </row>
    <row r="109" spans="1:14" x14ac:dyDescent="0.2">
      <c r="A109" s="137" t="s">
        <v>658</v>
      </c>
      <c r="B109" s="138" t="s">
        <v>1251</v>
      </c>
      <c r="C109" s="144">
        <v>3971.9741844721434</v>
      </c>
      <c r="D109" s="145">
        <f t="shared" si="21"/>
        <v>4043.0725223741947</v>
      </c>
      <c r="E109" s="146">
        <f t="shared" si="21"/>
        <v>4119.8909002993041</v>
      </c>
      <c r="F109" s="144">
        <v>2293.7872792273424</v>
      </c>
      <c r="G109" s="145">
        <f t="shared" si="22"/>
        <v>2334.8460715255119</v>
      </c>
      <c r="H109" s="146">
        <f t="shared" si="22"/>
        <v>2379.2081468844963</v>
      </c>
      <c r="I109" s="144">
        <f t="shared" si="19"/>
        <v>6265.7614636994858</v>
      </c>
      <c r="J109" s="145">
        <f t="shared" si="19"/>
        <v>6377.918593899707</v>
      </c>
      <c r="K109" s="146">
        <f t="shared" si="19"/>
        <v>6499.0990471838004</v>
      </c>
      <c r="L109" s="144">
        <v>1780.5517089228442</v>
      </c>
      <c r="M109" s="145">
        <f t="shared" si="23"/>
        <v>1812.4235845125631</v>
      </c>
      <c r="N109" s="146">
        <f t="shared" si="23"/>
        <v>1846.8596326183017</v>
      </c>
    </row>
    <row r="110" spans="1:14" x14ac:dyDescent="0.2">
      <c r="A110" s="137" t="s">
        <v>660</v>
      </c>
      <c r="B110" s="138" t="s">
        <v>1252</v>
      </c>
      <c r="C110" s="144">
        <v>4641.3800865538369</v>
      </c>
      <c r="D110" s="145">
        <f t="shared" si="21"/>
        <v>4724.4607901031504</v>
      </c>
      <c r="E110" s="146">
        <f t="shared" si="21"/>
        <v>4814.2255451151095</v>
      </c>
      <c r="F110" s="144">
        <v>2332.571122112829</v>
      </c>
      <c r="G110" s="145">
        <f t="shared" si="22"/>
        <v>2374.3241451986487</v>
      </c>
      <c r="H110" s="146">
        <f t="shared" si="22"/>
        <v>2419.4363039574228</v>
      </c>
      <c r="I110" s="144">
        <f t="shared" si="19"/>
        <v>6973.9512086666655</v>
      </c>
      <c r="J110" s="145">
        <f t="shared" si="19"/>
        <v>7098.7849353017991</v>
      </c>
      <c r="K110" s="146">
        <f t="shared" si="19"/>
        <v>7233.6618490725323</v>
      </c>
      <c r="L110" s="144">
        <v>1981.7991499479024</v>
      </c>
      <c r="M110" s="145">
        <f t="shared" si="23"/>
        <v>2017.2733547319699</v>
      </c>
      <c r="N110" s="146">
        <f t="shared" si="23"/>
        <v>2055.6015484718773</v>
      </c>
    </row>
    <row r="111" spans="1:14" x14ac:dyDescent="0.2">
      <c r="A111" s="137" t="s">
        <v>620</v>
      </c>
      <c r="B111" s="138" t="s">
        <v>1253</v>
      </c>
      <c r="C111" s="144">
        <v>6770.706027302389</v>
      </c>
      <c r="D111" s="145">
        <f t="shared" si="21"/>
        <v>6891.9016651911015</v>
      </c>
      <c r="E111" s="146">
        <f t="shared" si="21"/>
        <v>7022.847796829732</v>
      </c>
      <c r="F111" s="144">
        <v>3098.7492909218668</v>
      </c>
      <c r="G111" s="145">
        <f t="shared" si="22"/>
        <v>3154.2169032293682</v>
      </c>
      <c r="H111" s="146">
        <f t="shared" si="22"/>
        <v>3214.1470243907261</v>
      </c>
      <c r="I111" s="144">
        <f t="shared" si="19"/>
        <v>9869.4553182242562</v>
      </c>
      <c r="J111" s="145">
        <f t="shared" si="19"/>
        <v>10046.11856842047</v>
      </c>
      <c r="K111" s="146">
        <f t="shared" si="19"/>
        <v>10236.994821220458</v>
      </c>
      <c r="L111" s="144">
        <v>2804.6193004331517</v>
      </c>
      <c r="M111" s="145">
        <f t="shared" si="23"/>
        <v>2854.8219859109054</v>
      </c>
      <c r="N111" s="146">
        <f t="shared" si="23"/>
        <v>2909.0636036432124</v>
      </c>
    </row>
    <row r="112" spans="1:14" x14ac:dyDescent="0.2">
      <c r="A112" s="137" t="s">
        <v>618</v>
      </c>
      <c r="B112" s="138" t="s">
        <v>1254</v>
      </c>
      <c r="C112" s="144">
        <v>5346.2582342397736</v>
      </c>
      <c r="D112" s="145">
        <f t="shared" si="21"/>
        <v>5441.9562566326658</v>
      </c>
      <c r="E112" s="146">
        <f t="shared" si="21"/>
        <v>5545.3534255086861</v>
      </c>
      <c r="F112" s="144">
        <v>2666.2857936969253</v>
      </c>
      <c r="G112" s="145">
        <f t="shared" si="22"/>
        <v>2714.0123094041005</v>
      </c>
      <c r="H112" s="146">
        <f t="shared" si="22"/>
        <v>2765.5785432827784</v>
      </c>
      <c r="I112" s="144">
        <f t="shared" si="19"/>
        <v>8012.5440279366994</v>
      </c>
      <c r="J112" s="145">
        <f t="shared" si="19"/>
        <v>8155.9685660367668</v>
      </c>
      <c r="K112" s="146">
        <f t="shared" si="19"/>
        <v>8310.9319687914649</v>
      </c>
      <c r="L112" s="144">
        <v>2276.9377743497307</v>
      </c>
      <c r="M112" s="145">
        <f t="shared" si="23"/>
        <v>2317.694960510591</v>
      </c>
      <c r="N112" s="146">
        <f t="shared" si="23"/>
        <v>2361.7311647602919</v>
      </c>
    </row>
    <row r="113" spans="1:14" x14ac:dyDescent="0.2">
      <c r="A113" s="137" t="s">
        <v>55</v>
      </c>
      <c r="B113" s="138" t="s">
        <v>1255</v>
      </c>
      <c r="C113" s="144">
        <v>22577.444923706287</v>
      </c>
      <c r="D113" s="145">
        <f t="shared" si="21"/>
        <v>22981.581187840631</v>
      </c>
      <c r="E113" s="146">
        <f t="shared" si="21"/>
        <v>23418.231230409601</v>
      </c>
      <c r="F113" s="144">
        <v>11179.46783114475</v>
      </c>
      <c r="G113" s="145">
        <f t="shared" si="22"/>
        <v>11379.580305322241</v>
      </c>
      <c r="H113" s="146">
        <f t="shared" si="22"/>
        <v>11595.792331123363</v>
      </c>
      <c r="I113" s="144">
        <f t="shared" si="19"/>
        <v>33756.912754851037</v>
      </c>
      <c r="J113" s="145">
        <f t="shared" si="19"/>
        <v>34361.161493162872</v>
      </c>
      <c r="K113" s="146">
        <f t="shared" si="19"/>
        <v>35014.023561532966</v>
      </c>
      <c r="L113" s="144">
        <v>9592.7572477553422</v>
      </c>
      <c r="M113" s="145">
        <f t="shared" si="23"/>
        <v>9764.4676024901637</v>
      </c>
      <c r="N113" s="146">
        <f t="shared" si="23"/>
        <v>9949.9924869374754</v>
      </c>
    </row>
    <row r="114" spans="1:14" x14ac:dyDescent="0.2">
      <c r="A114" s="137" t="s">
        <v>610</v>
      </c>
      <c r="B114" s="138" t="s">
        <v>1256</v>
      </c>
      <c r="C114" s="144">
        <v>14038.83375121393</v>
      </c>
      <c r="D114" s="145">
        <f t="shared" si="21"/>
        <v>14290.128875360659</v>
      </c>
      <c r="E114" s="146">
        <f t="shared" si="21"/>
        <v>14561.64132399251</v>
      </c>
      <c r="F114" s="144">
        <v>6438.0926793421213</v>
      </c>
      <c r="G114" s="145">
        <f t="shared" si="22"/>
        <v>6553.3345383023452</v>
      </c>
      <c r="H114" s="146">
        <f t="shared" si="22"/>
        <v>6677.8478945300894</v>
      </c>
      <c r="I114" s="144">
        <f t="shared" si="19"/>
        <v>20476.92643055605</v>
      </c>
      <c r="J114" s="145">
        <f t="shared" si="19"/>
        <v>20843.463413663005</v>
      </c>
      <c r="K114" s="146">
        <f t="shared" si="19"/>
        <v>21239.489218522598</v>
      </c>
      <c r="L114" s="144">
        <v>5818.9617591804654</v>
      </c>
      <c r="M114" s="145">
        <f t="shared" si="23"/>
        <v>5923.1211746697954</v>
      </c>
      <c r="N114" s="146">
        <f t="shared" si="23"/>
        <v>6035.6604769885207</v>
      </c>
    </row>
    <row r="115" spans="1:14" x14ac:dyDescent="0.2">
      <c r="A115" s="137" t="s">
        <v>553</v>
      </c>
      <c r="B115" s="138" t="s">
        <v>1257</v>
      </c>
      <c r="C115" s="144">
        <v>11331.637468028512</v>
      </c>
      <c r="D115" s="145">
        <f t="shared" si="21"/>
        <v>11534.473778706222</v>
      </c>
      <c r="E115" s="146">
        <f t="shared" si="21"/>
        <v>11753.62878050164</v>
      </c>
      <c r="F115" s="144">
        <v>4937.3756628688225</v>
      </c>
      <c r="G115" s="145">
        <f t="shared" si="22"/>
        <v>5025.7546872341745</v>
      </c>
      <c r="H115" s="146">
        <f t="shared" si="22"/>
        <v>5121.2440262916234</v>
      </c>
      <c r="I115" s="144">
        <f t="shared" si="19"/>
        <v>16269.013130897334</v>
      </c>
      <c r="J115" s="145">
        <f t="shared" si="19"/>
        <v>16560.228465940396</v>
      </c>
      <c r="K115" s="146">
        <f t="shared" si="19"/>
        <v>16874.872806793264</v>
      </c>
      <c r="L115" s="144">
        <v>4623.1921372257293</v>
      </c>
      <c r="M115" s="145">
        <f t="shared" si="23"/>
        <v>4705.9472764820703</v>
      </c>
      <c r="N115" s="146">
        <f t="shared" si="23"/>
        <v>4795.3602747352288</v>
      </c>
    </row>
    <row r="116" spans="1:14" x14ac:dyDescent="0.2">
      <c r="A116" s="137" t="s">
        <v>219</v>
      </c>
      <c r="B116" s="138" t="s">
        <v>1258</v>
      </c>
      <c r="C116" s="144">
        <v>18084.850321651538</v>
      </c>
      <c r="D116" s="145">
        <f t="shared" si="21"/>
        <v>18408.569142409102</v>
      </c>
      <c r="E116" s="146">
        <f t="shared" si="21"/>
        <v>18758.331956114875</v>
      </c>
      <c r="F116" s="144">
        <v>6932.1319999999996</v>
      </c>
      <c r="G116" s="145">
        <f t="shared" si="22"/>
        <v>7056.2171627999996</v>
      </c>
      <c r="H116" s="146">
        <f t="shared" si="22"/>
        <v>7190.2852888931993</v>
      </c>
      <c r="I116" s="144">
        <f t="shared" si="19"/>
        <v>25016.982321651536</v>
      </c>
      <c r="J116" s="145">
        <f t="shared" si="19"/>
        <v>25464.786305209102</v>
      </c>
      <c r="K116" s="146">
        <f t="shared" si="19"/>
        <v>25948.617245008074</v>
      </c>
      <c r="L116" s="144">
        <v>7109.1168859481531</v>
      </c>
      <c r="M116" s="145">
        <f t="shared" si="23"/>
        <v>7236.3700782066253</v>
      </c>
      <c r="N116" s="146">
        <f t="shared" si="23"/>
        <v>7373.8611096925506</v>
      </c>
    </row>
    <row r="117" spans="1:14" x14ac:dyDescent="0.2">
      <c r="A117" s="137" t="s">
        <v>117</v>
      </c>
      <c r="B117" s="138" t="s">
        <v>1259</v>
      </c>
      <c r="C117" s="144">
        <v>33563.492436978217</v>
      </c>
      <c r="D117" s="145">
        <f t="shared" ref="D117:E132" si="24">C117*(1+D$4)</f>
        <v>34164.278951600128</v>
      </c>
      <c r="E117" s="146">
        <f t="shared" si="24"/>
        <v>34813.400251680527</v>
      </c>
      <c r="F117" s="144">
        <v>15136.368733587162</v>
      </c>
      <c r="G117" s="145">
        <f t="shared" ref="G117:H132" si="25">F117*(1+G$4)</f>
        <v>15407.309733918373</v>
      </c>
      <c r="H117" s="146">
        <f t="shared" si="25"/>
        <v>15700.04861886282</v>
      </c>
      <c r="I117" s="144">
        <f t="shared" si="19"/>
        <v>48699.861170565375</v>
      </c>
      <c r="J117" s="145">
        <f t="shared" si="19"/>
        <v>49571.588685518502</v>
      </c>
      <c r="K117" s="146">
        <f t="shared" si="19"/>
        <v>50513.448870543347</v>
      </c>
      <c r="L117" s="144">
        <v>13839.119400558509</v>
      </c>
      <c r="M117" s="145">
        <f t="shared" si="23"/>
        <v>14086.839637828507</v>
      </c>
      <c r="N117" s="146">
        <f t="shared" si="23"/>
        <v>14354.489590947247</v>
      </c>
    </row>
    <row r="118" spans="1:14" x14ac:dyDescent="0.2">
      <c r="A118" s="137" t="s">
        <v>555</v>
      </c>
      <c r="B118" s="138" t="s">
        <v>1260</v>
      </c>
      <c r="C118" s="144">
        <v>7747.7920058491463</v>
      </c>
      <c r="D118" s="145">
        <f t="shared" si="24"/>
        <v>7886.4774827538458</v>
      </c>
      <c r="E118" s="146">
        <f t="shared" si="24"/>
        <v>8036.3205549261684</v>
      </c>
      <c r="F118" s="144">
        <v>3347.5879595810757</v>
      </c>
      <c r="G118" s="145">
        <f t="shared" si="25"/>
        <v>3407.5097840575772</v>
      </c>
      <c r="H118" s="146">
        <f t="shared" si="25"/>
        <v>3472.2524699546707</v>
      </c>
      <c r="I118" s="144">
        <f t="shared" si="19"/>
        <v>11095.379965430222</v>
      </c>
      <c r="J118" s="145">
        <f t="shared" si="19"/>
        <v>11293.987266811422</v>
      </c>
      <c r="K118" s="146">
        <f t="shared" si="19"/>
        <v>11508.57302488084</v>
      </c>
      <c r="L118" s="144">
        <v>3152.9923175419799</v>
      </c>
      <c r="M118" s="145">
        <f t="shared" si="23"/>
        <v>3209.4308800259814</v>
      </c>
      <c r="N118" s="146">
        <f t="shared" si="23"/>
        <v>3270.410066746475</v>
      </c>
    </row>
    <row r="119" spans="1:14" x14ac:dyDescent="0.2">
      <c r="A119" s="137" t="s">
        <v>575</v>
      </c>
      <c r="B119" s="138" t="s">
        <v>1261</v>
      </c>
      <c r="C119" s="144">
        <v>23724.435900902325</v>
      </c>
      <c r="D119" s="145">
        <f t="shared" si="24"/>
        <v>24149.103303528478</v>
      </c>
      <c r="E119" s="146">
        <f t="shared" si="24"/>
        <v>24607.936266295517</v>
      </c>
      <c r="F119" s="144">
        <v>9229.6393228498237</v>
      </c>
      <c r="G119" s="145">
        <f t="shared" si="25"/>
        <v>9394.849866728835</v>
      </c>
      <c r="H119" s="146">
        <f t="shared" si="25"/>
        <v>9573.3520141966819</v>
      </c>
      <c r="I119" s="144">
        <f t="shared" si="19"/>
        <v>32954.075223752152</v>
      </c>
      <c r="J119" s="145">
        <f t="shared" si="19"/>
        <v>33543.953170257315</v>
      </c>
      <c r="K119" s="146">
        <f t="shared" si="19"/>
        <v>34181.288280492197</v>
      </c>
      <c r="L119" s="144">
        <v>9364.6135901540674</v>
      </c>
      <c r="M119" s="145">
        <f t="shared" si="23"/>
        <v>9532.2401734178256</v>
      </c>
      <c r="N119" s="146">
        <f t="shared" si="23"/>
        <v>9713.3527367127626</v>
      </c>
    </row>
    <row r="120" spans="1:14" x14ac:dyDescent="0.2">
      <c r="A120" s="137" t="s">
        <v>624</v>
      </c>
      <c r="B120" s="138" t="s">
        <v>1262</v>
      </c>
      <c r="C120" s="144">
        <v>10882.261666383049</v>
      </c>
      <c r="D120" s="145">
        <f t="shared" si="24"/>
        <v>11077.054150211305</v>
      </c>
      <c r="E120" s="146">
        <f t="shared" si="24"/>
        <v>11287.518179065319</v>
      </c>
      <c r="F120" s="144">
        <v>4566.007368951161</v>
      </c>
      <c r="G120" s="145">
        <f t="shared" si="25"/>
        <v>4647.7389008553873</v>
      </c>
      <c r="H120" s="146">
        <f t="shared" si="25"/>
        <v>4736.0459399716392</v>
      </c>
      <c r="I120" s="144">
        <f t="shared" si="19"/>
        <v>15448.26903533421</v>
      </c>
      <c r="J120" s="145">
        <f t="shared" si="19"/>
        <v>15724.793051066692</v>
      </c>
      <c r="K120" s="146">
        <f t="shared" si="19"/>
        <v>16023.564119036957</v>
      </c>
      <c r="L120" s="144">
        <v>4389.9599418397884</v>
      </c>
      <c r="M120" s="145">
        <f t="shared" ref="M120:N135" si="26">L120*(1+M$4)</f>
        <v>4468.5402247987204</v>
      </c>
      <c r="N120" s="146">
        <f t="shared" si="26"/>
        <v>4553.4424890698956</v>
      </c>
    </row>
    <row r="121" spans="1:14" x14ac:dyDescent="0.2">
      <c r="A121" s="137" t="s">
        <v>577</v>
      </c>
      <c r="B121" s="138" t="s">
        <v>1263</v>
      </c>
      <c r="C121" s="144">
        <v>25023.983854510818</v>
      </c>
      <c r="D121" s="145">
        <f t="shared" si="24"/>
        <v>25471.913165506561</v>
      </c>
      <c r="E121" s="146">
        <f t="shared" si="24"/>
        <v>25955.879515651184</v>
      </c>
      <c r="F121" s="144">
        <v>9730.9520372958686</v>
      </c>
      <c r="G121" s="145">
        <f t="shared" si="25"/>
        <v>9905.1360787634658</v>
      </c>
      <c r="H121" s="146">
        <f t="shared" si="25"/>
        <v>10093.333664259972</v>
      </c>
      <c r="I121" s="144">
        <f t="shared" si="19"/>
        <v>34754.935891806686</v>
      </c>
      <c r="J121" s="145">
        <f t="shared" si="19"/>
        <v>35377.049244270027</v>
      </c>
      <c r="K121" s="146">
        <f t="shared" si="19"/>
        <v>36049.213179911152</v>
      </c>
      <c r="L121" s="144">
        <v>9876.3671190129862</v>
      </c>
      <c r="M121" s="145">
        <f t="shared" si="26"/>
        <v>10053.154090443319</v>
      </c>
      <c r="N121" s="146">
        <f t="shared" si="26"/>
        <v>10244.16401816174</v>
      </c>
    </row>
    <row r="122" spans="1:14" x14ac:dyDescent="0.2">
      <c r="A122" s="137" t="s">
        <v>684</v>
      </c>
      <c r="B122" s="138" t="s">
        <v>1264</v>
      </c>
      <c r="C122" s="144">
        <v>15550.700465206395</v>
      </c>
      <c r="D122" s="145">
        <f t="shared" si="24"/>
        <v>15829.05800353359</v>
      </c>
      <c r="E122" s="146">
        <f t="shared" si="24"/>
        <v>16129.810105600727</v>
      </c>
      <c r="F122" s="144">
        <v>8191.8789466196886</v>
      </c>
      <c r="G122" s="145">
        <f t="shared" si="25"/>
        <v>8338.5135797641815</v>
      </c>
      <c r="H122" s="146">
        <f t="shared" si="25"/>
        <v>8496.9453377796999</v>
      </c>
      <c r="I122" s="144">
        <f t="shared" si="19"/>
        <v>23742.579411826082</v>
      </c>
      <c r="J122" s="145">
        <f t="shared" si="19"/>
        <v>24167.571583297773</v>
      </c>
      <c r="K122" s="146">
        <f t="shared" si="19"/>
        <v>24626.755443380425</v>
      </c>
      <c r="L122" s="144">
        <v>6746.9677214623734</v>
      </c>
      <c r="M122" s="145">
        <f t="shared" si="26"/>
        <v>6867.7384436765506</v>
      </c>
      <c r="N122" s="146">
        <f t="shared" si="26"/>
        <v>6998.2254741064044</v>
      </c>
    </row>
    <row r="123" spans="1:14" x14ac:dyDescent="0.2">
      <c r="A123" s="137" t="s">
        <v>121</v>
      </c>
      <c r="B123" s="138" t="s">
        <v>1265</v>
      </c>
      <c r="C123" s="144">
        <v>8944.9845274572453</v>
      </c>
      <c r="D123" s="145">
        <f t="shared" si="24"/>
        <v>9105.0997504987299</v>
      </c>
      <c r="E123" s="146">
        <f t="shared" si="24"/>
        <v>9278.0966457582053</v>
      </c>
      <c r="F123" s="144">
        <v>3674.6309999999999</v>
      </c>
      <c r="G123" s="145">
        <f t="shared" si="25"/>
        <v>3740.4068948999998</v>
      </c>
      <c r="H123" s="146">
        <f t="shared" si="25"/>
        <v>3811.4746259030994</v>
      </c>
      <c r="I123" s="144">
        <f t="shared" si="19"/>
        <v>12619.615527457245</v>
      </c>
      <c r="J123" s="145">
        <f t="shared" si="19"/>
        <v>12845.506645398729</v>
      </c>
      <c r="K123" s="146">
        <f t="shared" si="19"/>
        <v>13089.571271661305</v>
      </c>
      <c r="L123" s="144">
        <v>3586.1368364470732</v>
      </c>
      <c r="M123" s="145">
        <f t="shared" si="26"/>
        <v>3650.328685819476</v>
      </c>
      <c r="N123" s="146">
        <f t="shared" si="26"/>
        <v>3719.6849308500459</v>
      </c>
    </row>
    <row r="124" spans="1:14" x14ac:dyDescent="0.2">
      <c r="A124" s="137" t="s">
        <v>547</v>
      </c>
      <c r="B124" s="138" t="s">
        <v>1266</v>
      </c>
      <c r="C124" s="144">
        <v>14977.139582966916</v>
      </c>
      <c r="D124" s="145">
        <f t="shared" si="24"/>
        <v>15245.230381502024</v>
      </c>
      <c r="E124" s="146">
        <f t="shared" si="24"/>
        <v>15534.889758750562</v>
      </c>
      <c r="F124" s="144">
        <v>7408.6847753871816</v>
      </c>
      <c r="G124" s="145">
        <f t="shared" si="25"/>
        <v>7541.3002328666125</v>
      </c>
      <c r="H124" s="146">
        <f t="shared" si="25"/>
        <v>7684.584937291077</v>
      </c>
      <c r="I124" s="144">
        <f t="shared" si="19"/>
        <v>22385.824358354097</v>
      </c>
      <c r="J124" s="145">
        <f t="shared" si="19"/>
        <v>22786.530614368636</v>
      </c>
      <c r="K124" s="146">
        <f t="shared" si="19"/>
        <v>23219.474696041638</v>
      </c>
      <c r="L124" s="144">
        <v>6361.4164132861915</v>
      </c>
      <c r="M124" s="145">
        <f t="shared" si="26"/>
        <v>6475.2857670840149</v>
      </c>
      <c r="N124" s="146">
        <f t="shared" si="26"/>
        <v>6598.3161966586104</v>
      </c>
    </row>
    <row r="125" spans="1:14" x14ac:dyDescent="0.2">
      <c r="A125" s="137" t="s">
        <v>549</v>
      </c>
      <c r="B125" s="138" t="s">
        <v>1267</v>
      </c>
      <c r="C125" s="144">
        <v>15132.380296171168</v>
      </c>
      <c r="D125" s="145">
        <f t="shared" si="24"/>
        <v>15403.249903472632</v>
      </c>
      <c r="E125" s="146">
        <f t="shared" si="24"/>
        <v>15695.911651638609</v>
      </c>
      <c r="F125" s="144">
        <v>6174.1963037278456</v>
      </c>
      <c r="G125" s="145">
        <f t="shared" si="25"/>
        <v>6284.7144175645744</v>
      </c>
      <c r="H125" s="146">
        <f t="shared" si="25"/>
        <v>6404.1239914983007</v>
      </c>
      <c r="I125" s="144">
        <f t="shared" si="19"/>
        <v>21306.576599899014</v>
      </c>
      <c r="J125" s="145">
        <f t="shared" si="19"/>
        <v>21687.964321037205</v>
      </c>
      <c r="K125" s="146">
        <f t="shared" si="19"/>
        <v>22100.035643136911</v>
      </c>
      <c r="L125" s="144">
        <v>6054.724808155448</v>
      </c>
      <c r="M125" s="145">
        <f t="shared" si="26"/>
        <v>6163.1043822214306</v>
      </c>
      <c r="N125" s="146">
        <f t="shared" si="26"/>
        <v>6280.2033654836368</v>
      </c>
    </row>
    <row r="126" spans="1:14" x14ac:dyDescent="0.2">
      <c r="A126" s="137" t="s">
        <v>626</v>
      </c>
      <c r="B126" s="138" t="s">
        <v>1268</v>
      </c>
      <c r="C126" s="144">
        <v>7710.6358105708086</v>
      </c>
      <c r="D126" s="145">
        <f t="shared" si="24"/>
        <v>7848.6561915800266</v>
      </c>
      <c r="E126" s="146">
        <f t="shared" si="24"/>
        <v>7997.7806592200468</v>
      </c>
      <c r="F126" s="144">
        <v>3761.3670114434149</v>
      </c>
      <c r="G126" s="145">
        <f t="shared" si="25"/>
        <v>3828.6954809482522</v>
      </c>
      <c r="H126" s="146">
        <f t="shared" si="25"/>
        <v>3901.4406950862685</v>
      </c>
      <c r="I126" s="144">
        <f t="shared" si="19"/>
        <v>11472.002822014223</v>
      </c>
      <c r="J126" s="145">
        <f t="shared" si="19"/>
        <v>11677.351672528279</v>
      </c>
      <c r="K126" s="146">
        <f t="shared" si="19"/>
        <v>11899.221354306315</v>
      </c>
      <c r="L126" s="144">
        <v>3260.0178522347906</v>
      </c>
      <c r="M126" s="145">
        <f t="shared" si="26"/>
        <v>3318.3721717897934</v>
      </c>
      <c r="N126" s="146">
        <f t="shared" si="26"/>
        <v>3381.4212430537991</v>
      </c>
    </row>
    <row r="127" spans="1:14" x14ac:dyDescent="0.2">
      <c r="A127" s="137" t="s">
        <v>628</v>
      </c>
      <c r="B127" s="138" t="s">
        <v>1269</v>
      </c>
      <c r="C127" s="144">
        <v>8072.4124358493309</v>
      </c>
      <c r="D127" s="145">
        <f t="shared" si="24"/>
        <v>8216.9086184510343</v>
      </c>
      <c r="E127" s="146">
        <f t="shared" si="24"/>
        <v>8373.029882201603</v>
      </c>
      <c r="F127" s="144">
        <v>4369.6265989746043</v>
      </c>
      <c r="G127" s="145">
        <f t="shared" si="25"/>
        <v>4447.8429150962502</v>
      </c>
      <c r="H127" s="146">
        <f t="shared" si="25"/>
        <v>4532.3519304830788</v>
      </c>
      <c r="I127" s="144">
        <f t="shared" si="19"/>
        <v>12442.039034823934</v>
      </c>
      <c r="J127" s="145">
        <f t="shared" si="19"/>
        <v>12664.751533547285</v>
      </c>
      <c r="K127" s="146">
        <f t="shared" si="19"/>
        <v>12905.381812684682</v>
      </c>
      <c r="L127" s="144">
        <v>3535.6746333685533</v>
      </c>
      <c r="M127" s="145">
        <f t="shared" si="26"/>
        <v>3598.9632093058503</v>
      </c>
      <c r="N127" s="146">
        <f t="shared" si="26"/>
        <v>3667.3435102826611</v>
      </c>
    </row>
    <row r="128" spans="1:14" x14ac:dyDescent="0.2">
      <c r="A128" s="137" t="s">
        <v>630</v>
      </c>
      <c r="B128" s="138" t="s">
        <v>1270</v>
      </c>
      <c r="C128" s="144">
        <v>8979.3067462155723</v>
      </c>
      <c r="D128" s="145">
        <f t="shared" si="24"/>
        <v>9140.0363369728311</v>
      </c>
      <c r="E128" s="146">
        <f t="shared" si="24"/>
        <v>9313.6970273753141</v>
      </c>
      <c r="F128" s="144">
        <v>5331.8274726595346</v>
      </c>
      <c r="G128" s="145">
        <f t="shared" si="25"/>
        <v>5427.2671844201404</v>
      </c>
      <c r="H128" s="146">
        <f t="shared" si="25"/>
        <v>5530.385260924123</v>
      </c>
      <c r="I128" s="144">
        <f t="shared" si="19"/>
        <v>14311.134218875108</v>
      </c>
      <c r="J128" s="145">
        <f t="shared" si="19"/>
        <v>14567.303521392972</v>
      </c>
      <c r="K128" s="146">
        <f t="shared" si="19"/>
        <v>14844.082288299436</v>
      </c>
      <c r="L128" s="144">
        <v>4066.8184765203505</v>
      </c>
      <c r="M128" s="145">
        <f t="shared" si="26"/>
        <v>4139.6145272500653</v>
      </c>
      <c r="N128" s="146">
        <f t="shared" si="26"/>
        <v>4218.2672032678165</v>
      </c>
    </row>
    <row r="129" spans="1:14" x14ac:dyDescent="0.2">
      <c r="A129" s="137" t="s">
        <v>125</v>
      </c>
      <c r="B129" s="138" t="s">
        <v>1271</v>
      </c>
      <c r="C129" s="144">
        <v>8095.7729164154271</v>
      </c>
      <c r="D129" s="145">
        <f t="shared" si="24"/>
        <v>8240.6872516192634</v>
      </c>
      <c r="E129" s="146">
        <f t="shared" si="24"/>
        <v>8397.2603094000278</v>
      </c>
      <c r="F129" s="144">
        <v>3841.902</v>
      </c>
      <c r="G129" s="145">
        <f t="shared" si="25"/>
        <v>3910.6720458</v>
      </c>
      <c r="H129" s="146">
        <f t="shared" si="25"/>
        <v>3984.9748146701995</v>
      </c>
      <c r="I129" s="144">
        <f t="shared" si="19"/>
        <v>11937.674916415428</v>
      </c>
      <c r="J129" s="145">
        <f t="shared" si="19"/>
        <v>12151.359297419263</v>
      </c>
      <c r="K129" s="146">
        <f t="shared" si="19"/>
        <v>12382.235124070226</v>
      </c>
      <c r="L129" s="144">
        <v>3392.3486548495121</v>
      </c>
      <c r="M129" s="145">
        <f t="shared" si="26"/>
        <v>3453.0716957713184</v>
      </c>
      <c r="N129" s="146">
        <f t="shared" si="26"/>
        <v>3518.6800579909732</v>
      </c>
    </row>
    <row r="130" spans="1:14" x14ac:dyDescent="0.2">
      <c r="A130" s="137" t="s">
        <v>129</v>
      </c>
      <c r="B130" s="138" t="s">
        <v>1272</v>
      </c>
      <c r="C130" s="144">
        <v>6820.6445845120843</v>
      </c>
      <c r="D130" s="145">
        <f t="shared" si="24"/>
        <v>6942.7341225748505</v>
      </c>
      <c r="E130" s="146">
        <f t="shared" si="24"/>
        <v>7074.6460709037719</v>
      </c>
      <c r="F130" s="144">
        <v>3050.2280000000001</v>
      </c>
      <c r="G130" s="145">
        <f t="shared" si="25"/>
        <v>3104.8270812000001</v>
      </c>
      <c r="H130" s="146">
        <f t="shared" si="25"/>
        <v>3163.8187957427999</v>
      </c>
      <c r="I130" s="144">
        <f t="shared" si="19"/>
        <v>9870.8725845120844</v>
      </c>
      <c r="J130" s="145">
        <f t="shared" si="19"/>
        <v>10047.561203774851</v>
      </c>
      <c r="K130" s="146">
        <f t="shared" si="19"/>
        <v>10238.464866646573</v>
      </c>
      <c r="L130" s="144">
        <v>2805.0220473180134</v>
      </c>
      <c r="M130" s="145">
        <f t="shared" si="26"/>
        <v>2855.2319419650057</v>
      </c>
      <c r="N130" s="146">
        <f t="shared" si="26"/>
        <v>2909.4813488623404</v>
      </c>
    </row>
    <row r="131" spans="1:14" x14ac:dyDescent="0.2">
      <c r="A131" s="137" t="s">
        <v>551</v>
      </c>
      <c r="B131" s="138" t="s">
        <v>1273</v>
      </c>
      <c r="C131" s="144">
        <v>12649.815429475286</v>
      </c>
      <c r="D131" s="145">
        <f t="shared" si="24"/>
        <v>12876.247125662894</v>
      </c>
      <c r="E131" s="146">
        <f t="shared" si="24"/>
        <v>13120.895821050488</v>
      </c>
      <c r="F131" s="144">
        <v>5731.7972984350745</v>
      </c>
      <c r="G131" s="145">
        <f t="shared" si="25"/>
        <v>5834.3964700770621</v>
      </c>
      <c r="H131" s="146">
        <f t="shared" si="25"/>
        <v>5945.2500030085257</v>
      </c>
      <c r="I131" s="144">
        <f t="shared" si="19"/>
        <v>18381.61272791036</v>
      </c>
      <c r="J131" s="145">
        <f t="shared" si="19"/>
        <v>18710.643595739955</v>
      </c>
      <c r="K131" s="146">
        <f t="shared" si="19"/>
        <v>19066.145824059015</v>
      </c>
      <c r="L131" s="144">
        <v>5223.5330286758644</v>
      </c>
      <c r="M131" s="145">
        <f t="shared" si="26"/>
        <v>5317.0342698891627</v>
      </c>
      <c r="N131" s="146">
        <f t="shared" si="26"/>
        <v>5418.0579210170563</v>
      </c>
    </row>
    <row r="132" spans="1:14" x14ac:dyDescent="0.2">
      <c r="A132" s="137" t="s">
        <v>632</v>
      </c>
      <c r="B132" s="138" t="s">
        <v>1274</v>
      </c>
      <c r="C132" s="144">
        <v>7970.2740477973466</v>
      </c>
      <c r="D132" s="145">
        <f t="shared" si="24"/>
        <v>8112.9419532529191</v>
      </c>
      <c r="E132" s="146">
        <f t="shared" si="24"/>
        <v>8267.0878503647236</v>
      </c>
      <c r="F132" s="144">
        <v>3841.078717845302</v>
      </c>
      <c r="G132" s="145">
        <f t="shared" si="25"/>
        <v>3909.8340268947331</v>
      </c>
      <c r="H132" s="146">
        <f t="shared" si="25"/>
        <v>3984.1208734057327</v>
      </c>
      <c r="I132" s="144">
        <f t="shared" si="19"/>
        <v>11811.352765642649</v>
      </c>
      <c r="J132" s="145">
        <f t="shared" si="19"/>
        <v>12022.775980147653</v>
      </c>
      <c r="K132" s="146">
        <f t="shared" si="19"/>
        <v>12251.208723770456</v>
      </c>
      <c r="L132" s="144">
        <v>3356.4514821377247</v>
      </c>
      <c r="M132" s="145">
        <f t="shared" si="26"/>
        <v>3416.5319636679901</v>
      </c>
      <c r="N132" s="146">
        <f t="shared" si="26"/>
        <v>3481.4460709776818</v>
      </c>
    </row>
    <row r="133" spans="1:14" x14ac:dyDescent="0.2">
      <c r="A133" s="137" t="s">
        <v>686</v>
      </c>
      <c r="B133" s="138" t="s">
        <v>1275</v>
      </c>
      <c r="C133" s="144">
        <v>9964.4509590888538</v>
      </c>
      <c r="D133" s="145">
        <f t="shared" ref="D133:E148" si="27">C133*(1+D$4)</f>
        <v>10142.814631256544</v>
      </c>
      <c r="E133" s="146">
        <f t="shared" si="27"/>
        <v>10335.528109250417</v>
      </c>
      <c r="F133" s="144">
        <v>4627.573883506293</v>
      </c>
      <c r="G133" s="145">
        <f t="shared" ref="G133:H148" si="28">F133*(1+G$4)</f>
        <v>4710.4074560210556</v>
      </c>
      <c r="H133" s="146">
        <f t="shared" si="28"/>
        <v>4799.9051976854553</v>
      </c>
      <c r="I133" s="144">
        <f t="shared" si="19"/>
        <v>14592.024842595147</v>
      </c>
      <c r="J133" s="145">
        <f t="shared" si="19"/>
        <v>14853.2220872776</v>
      </c>
      <c r="K133" s="146">
        <f t="shared" si="19"/>
        <v>15135.433306935873</v>
      </c>
      <c r="L133" s="144">
        <v>4146.6396256309044</v>
      </c>
      <c r="M133" s="145">
        <f t="shared" si="26"/>
        <v>4220.8644749296982</v>
      </c>
      <c r="N133" s="146">
        <f t="shared" si="26"/>
        <v>4301.0608999533624</v>
      </c>
    </row>
    <row r="134" spans="1:14" x14ac:dyDescent="0.2">
      <c r="A134" s="137" t="s">
        <v>389</v>
      </c>
      <c r="B134" s="138" t="s">
        <v>1276</v>
      </c>
      <c r="C134" s="144">
        <v>8921.9077572905499</v>
      </c>
      <c r="D134" s="145">
        <f t="shared" si="27"/>
        <v>9081.6099061460518</v>
      </c>
      <c r="E134" s="146">
        <f t="shared" si="27"/>
        <v>9254.1604943628263</v>
      </c>
      <c r="F134" s="144">
        <v>4257.1490000000003</v>
      </c>
      <c r="G134" s="145">
        <f t="shared" si="28"/>
        <v>4333.3519671000004</v>
      </c>
      <c r="H134" s="146">
        <f t="shared" si="28"/>
        <v>4415.6856544748998</v>
      </c>
      <c r="I134" s="144">
        <f t="shared" si="19"/>
        <v>13179.056757290549</v>
      </c>
      <c r="J134" s="145">
        <f t="shared" si="19"/>
        <v>13414.961873246051</v>
      </c>
      <c r="K134" s="146">
        <f t="shared" si="19"/>
        <v>13669.846148837725</v>
      </c>
      <c r="L134" s="144">
        <v>3745.1141680280066</v>
      </c>
      <c r="M134" s="145">
        <f t="shared" si="26"/>
        <v>3812.1517116357081</v>
      </c>
      <c r="N134" s="146">
        <f t="shared" si="26"/>
        <v>3884.5825941567864</v>
      </c>
    </row>
    <row r="135" spans="1:14" x14ac:dyDescent="0.2">
      <c r="A135" s="137" t="s">
        <v>393</v>
      </c>
      <c r="B135" s="138" t="s">
        <v>1277</v>
      </c>
      <c r="C135" s="144">
        <v>15587.41356023592</v>
      </c>
      <c r="D135" s="145">
        <f t="shared" si="27"/>
        <v>15866.428262964144</v>
      </c>
      <c r="E135" s="146">
        <f t="shared" si="27"/>
        <v>16167.890399960461</v>
      </c>
      <c r="F135" s="144">
        <v>6748.9170000000004</v>
      </c>
      <c r="G135" s="145">
        <f t="shared" si="28"/>
        <v>6869.7226143000007</v>
      </c>
      <c r="H135" s="146">
        <f t="shared" si="28"/>
        <v>7000.2473439717005</v>
      </c>
      <c r="I135" s="144">
        <f t="shared" si="19"/>
        <v>22336.330560235921</v>
      </c>
      <c r="J135" s="145">
        <f t="shared" si="19"/>
        <v>22736.150877264146</v>
      </c>
      <c r="K135" s="146">
        <f t="shared" si="19"/>
        <v>23168.137743932162</v>
      </c>
      <c r="L135" s="144">
        <v>6347.3516795214355</v>
      </c>
      <c r="M135" s="145">
        <f t="shared" si="26"/>
        <v>6460.9692745848697</v>
      </c>
      <c r="N135" s="146">
        <f t="shared" si="26"/>
        <v>6583.7276908019812</v>
      </c>
    </row>
    <row r="136" spans="1:14" x14ac:dyDescent="0.2">
      <c r="A136" s="137" t="s">
        <v>397</v>
      </c>
      <c r="B136" s="138" t="s">
        <v>1278</v>
      </c>
      <c r="C136" s="144">
        <v>9988.6515941296821</v>
      </c>
      <c r="D136" s="145">
        <f t="shared" si="27"/>
        <v>10167.448457664603</v>
      </c>
      <c r="E136" s="146">
        <f t="shared" si="27"/>
        <v>10360.62997836023</v>
      </c>
      <c r="F136" s="144">
        <v>4328.5469999999996</v>
      </c>
      <c r="G136" s="145">
        <f t="shared" si="28"/>
        <v>4406.0279912999995</v>
      </c>
      <c r="H136" s="146">
        <f t="shared" si="28"/>
        <v>4489.7425231346988</v>
      </c>
      <c r="I136" s="144">
        <f t="shared" si="19"/>
        <v>14317.198594129681</v>
      </c>
      <c r="J136" s="145">
        <f t="shared" si="19"/>
        <v>14573.476448964602</v>
      </c>
      <c r="K136" s="146">
        <f t="shared" si="19"/>
        <v>14850.372501494929</v>
      </c>
      <c r="L136" s="144">
        <v>4068.5417999800188</v>
      </c>
      <c r="M136" s="145">
        <f t="shared" ref="M136:N151" si="29">L136*(1+M$4)</f>
        <v>4141.3686981996616</v>
      </c>
      <c r="N136" s="146">
        <f t="shared" si="29"/>
        <v>4220.0547034654546</v>
      </c>
    </row>
    <row r="137" spans="1:14" x14ac:dyDescent="0.2">
      <c r="A137" s="137" t="s">
        <v>401</v>
      </c>
      <c r="B137" s="138" t="s">
        <v>1279</v>
      </c>
      <c r="C137" s="144">
        <v>13839.019674533549</v>
      </c>
      <c r="D137" s="145">
        <f t="shared" si="27"/>
        <v>14086.7381267077</v>
      </c>
      <c r="E137" s="146">
        <f t="shared" si="27"/>
        <v>14354.386151115144</v>
      </c>
      <c r="F137" s="144">
        <v>6261.9089999999997</v>
      </c>
      <c r="G137" s="145">
        <f t="shared" si="28"/>
        <v>6373.9971710999998</v>
      </c>
      <c r="H137" s="146">
        <f t="shared" si="28"/>
        <v>6495.1031173508991</v>
      </c>
      <c r="I137" s="144">
        <f t="shared" si="19"/>
        <v>20100.928674533548</v>
      </c>
      <c r="J137" s="145">
        <f t="shared" si="19"/>
        <v>20460.7352978077</v>
      </c>
      <c r="K137" s="146">
        <f t="shared" si="19"/>
        <v>20849.489268466044</v>
      </c>
      <c r="L137" s="144">
        <v>5712.1138603391755</v>
      </c>
      <c r="M137" s="145">
        <f t="shared" si="29"/>
        <v>5814.3606984392472</v>
      </c>
      <c r="N137" s="146">
        <f t="shared" si="29"/>
        <v>5924.833551709592</v>
      </c>
    </row>
    <row r="138" spans="1:14" x14ac:dyDescent="0.2">
      <c r="A138" s="137" t="s">
        <v>405</v>
      </c>
      <c r="B138" s="138" t="s">
        <v>1280</v>
      </c>
      <c r="C138" s="144">
        <v>14379.447881410841</v>
      </c>
      <c r="D138" s="145">
        <f t="shared" si="27"/>
        <v>14636.839998488094</v>
      </c>
      <c r="E138" s="146">
        <f t="shared" si="27"/>
        <v>14914.939958459367</v>
      </c>
      <c r="F138" s="144">
        <v>5550.4979999999996</v>
      </c>
      <c r="G138" s="145">
        <f t="shared" si="28"/>
        <v>5649.8519141999996</v>
      </c>
      <c r="H138" s="146">
        <f t="shared" si="28"/>
        <v>5757.1991005697992</v>
      </c>
      <c r="I138" s="144">
        <f t="shared" si="19"/>
        <v>19929.94588141084</v>
      </c>
      <c r="J138" s="145">
        <f t="shared" si="19"/>
        <v>20286.691912688093</v>
      </c>
      <c r="K138" s="146">
        <f t="shared" si="19"/>
        <v>20672.139059029167</v>
      </c>
      <c r="L138" s="144">
        <v>5663.5253996620768</v>
      </c>
      <c r="M138" s="145">
        <f t="shared" si="29"/>
        <v>5764.9025043160282</v>
      </c>
      <c r="N138" s="146">
        <f t="shared" si="29"/>
        <v>5874.4356518980321</v>
      </c>
    </row>
    <row r="139" spans="1:14" x14ac:dyDescent="0.2">
      <c r="A139" s="137" t="s">
        <v>409</v>
      </c>
      <c r="B139" s="138" t="s">
        <v>1281</v>
      </c>
      <c r="C139" s="144">
        <v>12054.085477854591</v>
      </c>
      <c r="D139" s="145">
        <f t="shared" si="27"/>
        <v>12269.853607908188</v>
      </c>
      <c r="E139" s="146">
        <f t="shared" si="27"/>
        <v>12502.980826458443</v>
      </c>
      <c r="F139" s="144">
        <v>5994.8649999999998</v>
      </c>
      <c r="G139" s="145">
        <f t="shared" si="28"/>
        <v>6102.1730834999998</v>
      </c>
      <c r="H139" s="146">
        <f t="shared" si="28"/>
        <v>6218.1143720864993</v>
      </c>
      <c r="I139" s="144">
        <f t="shared" si="19"/>
        <v>18048.950477854589</v>
      </c>
      <c r="J139" s="145">
        <f t="shared" si="19"/>
        <v>18372.026691408188</v>
      </c>
      <c r="K139" s="146">
        <f t="shared" si="19"/>
        <v>18721.095198544943</v>
      </c>
      <c r="L139" s="144">
        <v>5128.9998516210844</v>
      </c>
      <c r="M139" s="145">
        <f t="shared" si="29"/>
        <v>5220.808948965102</v>
      </c>
      <c r="N139" s="146">
        <f t="shared" si="29"/>
        <v>5320.0043189954386</v>
      </c>
    </row>
    <row r="140" spans="1:14" x14ac:dyDescent="0.2">
      <c r="A140" s="137" t="s">
        <v>511</v>
      </c>
      <c r="B140" s="138" t="s">
        <v>1282</v>
      </c>
      <c r="C140" s="144">
        <v>9078.9809119905931</v>
      </c>
      <c r="D140" s="145">
        <f t="shared" si="27"/>
        <v>9241.4946703152254</v>
      </c>
      <c r="E140" s="146">
        <f t="shared" si="27"/>
        <v>9417.0830690512139</v>
      </c>
      <c r="F140" s="144">
        <v>4425.6553775525945</v>
      </c>
      <c r="G140" s="145">
        <f t="shared" si="28"/>
        <v>4504.8746088107864</v>
      </c>
      <c r="H140" s="146">
        <f t="shared" si="28"/>
        <v>4590.4672263781913</v>
      </c>
      <c r="I140" s="144">
        <f t="shared" si="19"/>
        <v>13504.636289543188</v>
      </c>
      <c r="J140" s="145">
        <f t="shared" si="19"/>
        <v>13746.369279126011</v>
      </c>
      <c r="K140" s="146">
        <f t="shared" si="19"/>
        <v>14007.550295429406</v>
      </c>
      <c r="L140" s="144">
        <v>3837.6346375513481</v>
      </c>
      <c r="M140" s="145">
        <f t="shared" si="29"/>
        <v>3906.3282975635175</v>
      </c>
      <c r="N140" s="146">
        <f t="shared" si="29"/>
        <v>3980.5485352172241</v>
      </c>
    </row>
    <row r="141" spans="1:14" x14ac:dyDescent="0.2">
      <c r="A141" s="137" t="s">
        <v>385</v>
      </c>
      <c r="B141" s="138" t="s">
        <v>1283</v>
      </c>
      <c r="C141" s="144">
        <v>12544.598023586992</v>
      </c>
      <c r="D141" s="145">
        <f t="shared" si="27"/>
        <v>12769.146328209199</v>
      </c>
      <c r="E141" s="146">
        <f t="shared" si="27"/>
        <v>13011.760108445173</v>
      </c>
      <c r="F141" s="144">
        <v>6778.3130000000001</v>
      </c>
      <c r="G141" s="145">
        <f t="shared" si="28"/>
        <v>6899.6448027000006</v>
      </c>
      <c r="H141" s="146">
        <f t="shared" si="28"/>
        <v>7030.7380539512997</v>
      </c>
      <c r="I141" s="144">
        <f t="shared" si="19"/>
        <v>19322.911023586992</v>
      </c>
      <c r="J141" s="145">
        <f t="shared" si="19"/>
        <v>19668.791130909201</v>
      </c>
      <c r="K141" s="146">
        <f t="shared" si="19"/>
        <v>20042.49816239647</v>
      </c>
      <c r="L141" s="144">
        <v>5491.0233087772094</v>
      </c>
      <c r="M141" s="145">
        <f t="shared" si="29"/>
        <v>5589.3126260043218</v>
      </c>
      <c r="N141" s="146">
        <f t="shared" si="29"/>
        <v>5695.5095658984037</v>
      </c>
    </row>
    <row r="142" spans="1:14" x14ac:dyDescent="0.2">
      <c r="A142" s="137" t="s">
        <v>413</v>
      </c>
      <c r="B142" s="138" t="s">
        <v>1284</v>
      </c>
      <c r="C142" s="144">
        <v>15919.854354647723</v>
      </c>
      <c r="D142" s="145">
        <f t="shared" si="27"/>
        <v>16204.819747595917</v>
      </c>
      <c r="E142" s="146">
        <f t="shared" si="27"/>
        <v>16512.711322800238</v>
      </c>
      <c r="F142" s="144">
        <v>6533.7439999999997</v>
      </c>
      <c r="G142" s="145">
        <f t="shared" si="28"/>
        <v>6650.6980175999997</v>
      </c>
      <c r="H142" s="146">
        <f t="shared" si="28"/>
        <v>6777.061279934399</v>
      </c>
      <c r="I142" s="144">
        <f t="shared" si="19"/>
        <v>22453.598354647722</v>
      </c>
      <c r="J142" s="145">
        <f t="shared" si="19"/>
        <v>22855.517765195917</v>
      </c>
      <c r="K142" s="146">
        <f t="shared" si="19"/>
        <v>23289.772602734636</v>
      </c>
      <c r="L142" s="144">
        <v>6380.6758609399631</v>
      </c>
      <c r="M142" s="145">
        <f t="shared" si="29"/>
        <v>6494.8899588507884</v>
      </c>
      <c r="N142" s="146">
        <f t="shared" si="29"/>
        <v>6618.2928680689529</v>
      </c>
    </row>
    <row r="143" spans="1:14" x14ac:dyDescent="0.2">
      <c r="A143" s="137" t="s">
        <v>417</v>
      </c>
      <c r="B143" s="138" t="s">
        <v>1285</v>
      </c>
      <c r="C143" s="144">
        <v>16210.296836470432</v>
      </c>
      <c r="D143" s="145">
        <f t="shared" si="27"/>
        <v>16500.461149843253</v>
      </c>
      <c r="E143" s="146">
        <f t="shared" si="27"/>
        <v>16813.969911690274</v>
      </c>
      <c r="F143" s="144">
        <v>6609.4129999999996</v>
      </c>
      <c r="G143" s="145">
        <f t="shared" si="28"/>
        <v>6727.7214926999995</v>
      </c>
      <c r="H143" s="146">
        <f t="shared" si="28"/>
        <v>6855.5482010612986</v>
      </c>
      <c r="I143" s="144">
        <f t="shared" si="19"/>
        <v>22819.709836470432</v>
      </c>
      <c r="J143" s="145">
        <f t="shared" si="19"/>
        <v>23228.182642543252</v>
      </c>
      <c r="K143" s="146">
        <f t="shared" si="19"/>
        <v>23669.518112751572</v>
      </c>
      <c r="L143" s="144">
        <v>6484.7143610316689</v>
      </c>
      <c r="M143" s="145">
        <f t="shared" si="29"/>
        <v>6600.7907480941358</v>
      </c>
      <c r="N143" s="146">
        <f t="shared" si="29"/>
        <v>6726.2057723079233</v>
      </c>
    </row>
    <row r="144" spans="1:14" x14ac:dyDescent="0.2">
      <c r="A144" s="137" t="s">
        <v>421</v>
      </c>
      <c r="B144" s="138" t="s">
        <v>1286</v>
      </c>
      <c r="C144" s="144">
        <v>13130.556732090186</v>
      </c>
      <c r="D144" s="145">
        <f t="shared" si="27"/>
        <v>13365.593697594601</v>
      </c>
      <c r="E144" s="146">
        <f t="shared" si="27"/>
        <v>13619.539977848897</v>
      </c>
      <c r="F144" s="144">
        <v>6054.8879999999999</v>
      </c>
      <c r="G144" s="145">
        <f t="shared" si="28"/>
        <v>6163.2704952000004</v>
      </c>
      <c r="H144" s="146">
        <f t="shared" si="28"/>
        <v>6280.3726346087997</v>
      </c>
      <c r="I144" s="144">
        <f t="shared" si="19"/>
        <v>19185.444732090185</v>
      </c>
      <c r="J144" s="145">
        <f t="shared" si="19"/>
        <v>19528.864192794601</v>
      </c>
      <c r="K144" s="146">
        <f t="shared" si="19"/>
        <v>19899.912612457698</v>
      </c>
      <c r="L144" s="144">
        <v>5451.9592873231586</v>
      </c>
      <c r="M144" s="145">
        <f t="shared" si="29"/>
        <v>5549.5493585662434</v>
      </c>
      <c r="N144" s="146">
        <f t="shared" si="29"/>
        <v>5654.9907963790019</v>
      </c>
    </row>
    <row r="145" spans="1:14" x14ac:dyDescent="0.2">
      <c r="A145" s="137" t="s">
        <v>425</v>
      </c>
      <c r="B145" s="138" t="s">
        <v>1287</v>
      </c>
      <c r="C145" s="144">
        <v>12208.875437949851</v>
      </c>
      <c r="D145" s="145">
        <f t="shared" si="27"/>
        <v>12427.414308289153</v>
      </c>
      <c r="E145" s="146">
        <f t="shared" si="27"/>
        <v>12663.535180146646</v>
      </c>
      <c r="F145" s="144">
        <v>6202.415</v>
      </c>
      <c r="G145" s="145">
        <f t="shared" si="28"/>
        <v>6313.4382285000002</v>
      </c>
      <c r="H145" s="146">
        <f t="shared" si="28"/>
        <v>6433.3935548414993</v>
      </c>
      <c r="I145" s="144">
        <f t="shared" si="19"/>
        <v>18411.29043794985</v>
      </c>
      <c r="J145" s="145">
        <f t="shared" si="19"/>
        <v>18740.852536789153</v>
      </c>
      <c r="K145" s="146">
        <f t="shared" si="19"/>
        <v>19096.928734988145</v>
      </c>
      <c r="L145" s="144">
        <v>5231.9665921994483</v>
      </c>
      <c r="M145" s="145">
        <f t="shared" si="29"/>
        <v>5325.6187941998187</v>
      </c>
      <c r="N145" s="146">
        <f t="shared" si="29"/>
        <v>5426.8055512896144</v>
      </c>
    </row>
    <row r="146" spans="1:14" x14ac:dyDescent="0.2">
      <c r="A146" s="137" t="s">
        <v>431</v>
      </c>
      <c r="B146" s="138" t="s">
        <v>1288</v>
      </c>
      <c r="C146" s="144">
        <v>8811.7367650513388</v>
      </c>
      <c r="D146" s="145">
        <f t="shared" si="27"/>
        <v>8969.4668531457573</v>
      </c>
      <c r="E146" s="146">
        <f t="shared" si="27"/>
        <v>9139.8867233555266</v>
      </c>
      <c r="F146" s="144">
        <v>4281.9520000000002</v>
      </c>
      <c r="G146" s="145">
        <f t="shared" si="28"/>
        <v>4358.5989408000005</v>
      </c>
      <c r="H146" s="146">
        <f t="shared" si="28"/>
        <v>4441.4123206752001</v>
      </c>
      <c r="I146" s="144">
        <f t="shared" si="19"/>
        <v>13093.688765051338</v>
      </c>
      <c r="J146" s="145">
        <f t="shared" si="19"/>
        <v>13328.065793945758</v>
      </c>
      <c r="K146" s="146">
        <f t="shared" si="19"/>
        <v>13581.299044030726</v>
      </c>
      <c r="L146" s="144">
        <v>3720.8550056980234</v>
      </c>
      <c r="M146" s="145">
        <f t="shared" si="29"/>
        <v>3787.4583103000182</v>
      </c>
      <c r="N146" s="146">
        <f t="shared" si="29"/>
        <v>3859.4200181957181</v>
      </c>
    </row>
    <row r="147" spans="1:14" x14ac:dyDescent="0.2">
      <c r="A147" s="137" t="s">
        <v>435</v>
      </c>
      <c r="B147" s="138" t="s">
        <v>1289</v>
      </c>
      <c r="C147" s="144">
        <v>11710.635373066983</v>
      </c>
      <c r="D147" s="145">
        <f t="shared" si="27"/>
        <v>11920.255746244882</v>
      </c>
      <c r="E147" s="146">
        <f t="shared" si="27"/>
        <v>12146.740605423534</v>
      </c>
      <c r="F147" s="144">
        <v>5353.4930000000004</v>
      </c>
      <c r="G147" s="145">
        <f t="shared" si="28"/>
        <v>5449.3205247000005</v>
      </c>
      <c r="H147" s="146">
        <f t="shared" si="28"/>
        <v>5552.8576146693003</v>
      </c>
      <c r="I147" s="144">
        <f t="shared" si="19"/>
        <v>17064.128373066982</v>
      </c>
      <c r="J147" s="145">
        <f t="shared" si="19"/>
        <v>17369.576270944883</v>
      </c>
      <c r="K147" s="146">
        <f t="shared" si="19"/>
        <v>17699.598220092834</v>
      </c>
      <c r="L147" s="144">
        <v>4849.1413393199746</v>
      </c>
      <c r="M147" s="145">
        <f t="shared" si="29"/>
        <v>4935.9409692938025</v>
      </c>
      <c r="N147" s="146">
        <f t="shared" si="29"/>
        <v>5029.7238477103847</v>
      </c>
    </row>
    <row r="148" spans="1:14" x14ac:dyDescent="0.2">
      <c r="A148" s="137" t="s">
        <v>439</v>
      </c>
      <c r="B148" s="138" t="s">
        <v>1290</v>
      </c>
      <c r="C148" s="144">
        <v>9549.4173258253559</v>
      </c>
      <c r="D148" s="145">
        <f t="shared" si="27"/>
        <v>9720.3518959576304</v>
      </c>
      <c r="E148" s="146">
        <f t="shared" si="27"/>
        <v>9905.0385819808253</v>
      </c>
      <c r="F148" s="144">
        <v>4521.8249999999998</v>
      </c>
      <c r="G148" s="145">
        <f t="shared" si="28"/>
        <v>4602.7656674999998</v>
      </c>
      <c r="H148" s="146">
        <f t="shared" si="28"/>
        <v>4690.2182151824991</v>
      </c>
      <c r="I148" s="144">
        <f t="shared" si="19"/>
        <v>14071.242325825355</v>
      </c>
      <c r="J148" s="145">
        <f t="shared" si="19"/>
        <v>14323.11756345763</v>
      </c>
      <c r="K148" s="146">
        <f t="shared" si="19"/>
        <v>14595.256797163325</v>
      </c>
      <c r="L148" s="144">
        <v>3998.6480039287753</v>
      </c>
      <c r="M148" s="145">
        <f t="shared" si="29"/>
        <v>4070.2238031991005</v>
      </c>
      <c r="N148" s="146">
        <f t="shared" si="29"/>
        <v>4147.5580554598828</v>
      </c>
    </row>
    <row r="149" spans="1:14" x14ac:dyDescent="0.2">
      <c r="A149" s="137" t="s">
        <v>443</v>
      </c>
      <c r="B149" s="138" t="s">
        <v>1291</v>
      </c>
      <c r="C149" s="144">
        <v>11662.806245114327</v>
      </c>
      <c r="D149" s="145">
        <f t="shared" ref="D149:E164" si="30">C149*(1+D$4)</f>
        <v>11871.570476901874</v>
      </c>
      <c r="E149" s="146">
        <f t="shared" si="30"/>
        <v>12097.130315963008</v>
      </c>
      <c r="F149" s="144">
        <v>4688.9970000000003</v>
      </c>
      <c r="G149" s="145">
        <f t="shared" ref="G149:H164" si="31">F149*(1+G$4)</f>
        <v>4772.9300463000009</v>
      </c>
      <c r="H149" s="146">
        <f t="shared" si="31"/>
        <v>4863.6157171797004</v>
      </c>
      <c r="I149" s="144">
        <f t="shared" si="19"/>
        <v>16351.803245114326</v>
      </c>
      <c r="J149" s="145">
        <f t="shared" si="19"/>
        <v>16644.500523201874</v>
      </c>
      <c r="K149" s="146">
        <f t="shared" si="19"/>
        <v>16960.746033142706</v>
      </c>
      <c r="L149" s="144">
        <v>4646.7187397312682</v>
      </c>
      <c r="M149" s="145">
        <f t="shared" si="29"/>
        <v>4729.8950051724578</v>
      </c>
      <c r="N149" s="146">
        <f t="shared" si="29"/>
        <v>4819.7630102707344</v>
      </c>
    </row>
    <row r="150" spans="1:14" x14ac:dyDescent="0.2">
      <c r="A150" s="137" t="s">
        <v>447</v>
      </c>
      <c r="B150" s="138" t="s">
        <v>1292</v>
      </c>
      <c r="C150" s="144">
        <v>11703.836258338311</v>
      </c>
      <c r="D150" s="145">
        <f t="shared" si="30"/>
        <v>11913.334927362568</v>
      </c>
      <c r="E150" s="146">
        <f t="shared" si="30"/>
        <v>12139.688290982456</v>
      </c>
      <c r="F150" s="144">
        <v>4854.1639999999998</v>
      </c>
      <c r="G150" s="145">
        <f t="shared" si="31"/>
        <v>4941.0535356</v>
      </c>
      <c r="H150" s="146">
        <f t="shared" si="31"/>
        <v>5034.9335527763997</v>
      </c>
      <c r="I150" s="144">
        <f t="shared" si="19"/>
        <v>16558.00025833831</v>
      </c>
      <c r="J150" s="145">
        <f t="shared" si="19"/>
        <v>16854.388462962568</v>
      </c>
      <c r="K150" s="146">
        <f t="shared" si="19"/>
        <v>17174.621843758854</v>
      </c>
      <c r="L150" s="144">
        <v>4705.3140830742586</v>
      </c>
      <c r="M150" s="145">
        <f t="shared" si="29"/>
        <v>4789.539205161288</v>
      </c>
      <c r="N150" s="146">
        <f t="shared" si="29"/>
        <v>4880.5404500593522</v>
      </c>
    </row>
    <row r="151" spans="1:14" x14ac:dyDescent="0.2">
      <c r="A151" s="137" t="s">
        <v>451</v>
      </c>
      <c r="B151" s="138" t="s">
        <v>1293</v>
      </c>
      <c r="C151" s="144">
        <v>11250.739396077908</v>
      </c>
      <c r="D151" s="145">
        <f t="shared" si="30"/>
        <v>11452.127631267704</v>
      </c>
      <c r="E151" s="146">
        <f t="shared" si="30"/>
        <v>11669.718056261789</v>
      </c>
      <c r="F151" s="144">
        <v>4659.4309999999996</v>
      </c>
      <c r="G151" s="145">
        <f t="shared" si="31"/>
        <v>4742.8348148999994</v>
      </c>
      <c r="H151" s="146">
        <f t="shared" si="31"/>
        <v>4832.9486763830992</v>
      </c>
      <c r="I151" s="144">
        <f t="shared" si="19"/>
        <v>15910.170396077909</v>
      </c>
      <c r="J151" s="145">
        <f t="shared" si="19"/>
        <v>16194.962446167703</v>
      </c>
      <c r="K151" s="146">
        <f t="shared" si="19"/>
        <v>16502.666732644888</v>
      </c>
      <c r="L151" s="144">
        <v>4521.2192088882966</v>
      </c>
      <c r="M151" s="145">
        <f t="shared" si="29"/>
        <v>4602.1490327273968</v>
      </c>
      <c r="N151" s="146">
        <f t="shared" si="29"/>
        <v>4689.5898643492174</v>
      </c>
    </row>
    <row r="152" spans="1:14" x14ac:dyDescent="0.2">
      <c r="A152" s="137" t="s">
        <v>455</v>
      </c>
      <c r="B152" s="138" t="s">
        <v>1294</v>
      </c>
      <c r="C152" s="144">
        <v>11097.312363404906</v>
      </c>
      <c r="D152" s="145">
        <f t="shared" si="30"/>
        <v>11295.954254709854</v>
      </c>
      <c r="E152" s="146">
        <f t="shared" si="30"/>
        <v>11510.577385549339</v>
      </c>
      <c r="F152" s="144">
        <v>5995.4570000000003</v>
      </c>
      <c r="G152" s="145">
        <f t="shared" si="31"/>
        <v>6102.7756803000002</v>
      </c>
      <c r="H152" s="146">
        <f t="shared" si="31"/>
        <v>6218.7284182256999</v>
      </c>
      <c r="I152" s="144">
        <f t="shared" ref="I152:K215" si="32">C152+F152</f>
        <v>17092.769363404906</v>
      </c>
      <c r="J152" s="145">
        <f t="shared" si="32"/>
        <v>17398.729935009855</v>
      </c>
      <c r="K152" s="146">
        <f t="shared" si="32"/>
        <v>17729.305803775038</v>
      </c>
      <c r="L152" s="144">
        <v>4857.2802965060855</v>
      </c>
      <c r="M152" s="145">
        <f t="shared" ref="M152:N167" si="33">L152*(1+M$4)</f>
        <v>4944.2256138135444</v>
      </c>
      <c r="N152" s="146">
        <f t="shared" si="33"/>
        <v>5038.1659004760013</v>
      </c>
    </row>
    <row r="153" spans="1:14" x14ac:dyDescent="0.2">
      <c r="A153" s="137" t="s">
        <v>463</v>
      </c>
      <c r="B153" s="138" t="s">
        <v>1295</v>
      </c>
      <c r="C153" s="144">
        <v>7420.7897136039746</v>
      </c>
      <c r="D153" s="145">
        <f t="shared" si="30"/>
        <v>7553.6218494774857</v>
      </c>
      <c r="E153" s="146">
        <f t="shared" si="30"/>
        <v>7697.1406646175574</v>
      </c>
      <c r="F153" s="144">
        <v>2672.4470000000001</v>
      </c>
      <c r="G153" s="145">
        <f t="shared" si="31"/>
        <v>2720.2838013000001</v>
      </c>
      <c r="H153" s="146">
        <f t="shared" si="31"/>
        <v>2771.9691935246997</v>
      </c>
      <c r="I153" s="144">
        <f t="shared" si="32"/>
        <v>10093.236713603976</v>
      </c>
      <c r="J153" s="145">
        <f t="shared" si="32"/>
        <v>10273.905650777486</v>
      </c>
      <c r="K153" s="146">
        <f t="shared" si="32"/>
        <v>10469.109858142258</v>
      </c>
      <c r="L153" s="144">
        <v>2868.2116264859278</v>
      </c>
      <c r="M153" s="145">
        <f t="shared" si="33"/>
        <v>2919.5526146000261</v>
      </c>
      <c r="N153" s="146">
        <f t="shared" si="33"/>
        <v>2975.0241142774262</v>
      </c>
    </row>
    <row r="154" spans="1:14" x14ac:dyDescent="0.2">
      <c r="A154" s="137" t="s">
        <v>467</v>
      </c>
      <c r="B154" s="138" t="s">
        <v>1296</v>
      </c>
      <c r="C154" s="144">
        <v>15363.102858601753</v>
      </c>
      <c r="D154" s="145">
        <f t="shared" si="30"/>
        <v>15638.102399770725</v>
      </c>
      <c r="E154" s="146">
        <f t="shared" si="30"/>
        <v>15935.226345366367</v>
      </c>
      <c r="F154" s="144">
        <v>7035.3220000000001</v>
      </c>
      <c r="G154" s="145">
        <f t="shared" si="31"/>
        <v>7161.2542638000004</v>
      </c>
      <c r="H154" s="146">
        <f t="shared" si="31"/>
        <v>7297.3180948121999</v>
      </c>
      <c r="I154" s="144">
        <f t="shared" si="32"/>
        <v>22398.424858601753</v>
      </c>
      <c r="J154" s="145">
        <f t="shared" si="32"/>
        <v>22799.356663570725</v>
      </c>
      <c r="K154" s="146">
        <f t="shared" si="32"/>
        <v>23232.544440178568</v>
      </c>
      <c r="L154" s="144">
        <v>6364.9971181022347</v>
      </c>
      <c r="M154" s="145">
        <f t="shared" si="33"/>
        <v>6478.9305665162647</v>
      </c>
      <c r="N154" s="146">
        <f t="shared" si="33"/>
        <v>6602.0302472800731</v>
      </c>
    </row>
    <row r="155" spans="1:14" x14ac:dyDescent="0.2">
      <c r="A155" s="137" t="s">
        <v>471</v>
      </c>
      <c r="B155" s="138" t="s">
        <v>1297</v>
      </c>
      <c r="C155" s="144">
        <v>13786.788378125932</v>
      </c>
      <c r="D155" s="145">
        <f t="shared" si="30"/>
        <v>14033.571890094387</v>
      </c>
      <c r="E155" s="146">
        <f t="shared" si="30"/>
        <v>14300.209756006179</v>
      </c>
      <c r="F155" s="144">
        <v>6377.75</v>
      </c>
      <c r="G155" s="145">
        <f t="shared" si="31"/>
        <v>6491.9117249999999</v>
      </c>
      <c r="H155" s="146">
        <f t="shared" si="31"/>
        <v>6615.2580477749989</v>
      </c>
      <c r="I155" s="144">
        <f t="shared" si="32"/>
        <v>20164.53837812593</v>
      </c>
      <c r="J155" s="145">
        <f t="shared" si="32"/>
        <v>20525.483615094388</v>
      </c>
      <c r="K155" s="146">
        <f t="shared" si="32"/>
        <v>20915.467803781179</v>
      </c>
      <c r="L155" s="144">
        <v>5730.1899341079679</v>
      </c>
      <c r="M155" s="145">
        <f t="shared" si="33"/>
        <v>5832.7603339285006</v>
      </c>
      <c r="N155" s="146">
        <f t="shared" si="33"/>
        <v>5943.5827802731419</v>
      </c>
    </row>
    <row r="156" spans="1:14" x14ac:dyDescent="0.2">
      <c r="A156" s="137" t="s">
        <v>475</v>
      </c>
      <c r="B156" s="138" t="s">
        <v>1298</v>
      </c>
      <c r="C156" s="144">
        <v>8093.2413506362764</v>
      </c>
      <c r="D156" s="145">
        <f t="shared" si="30"/>
        <v>8238.1103708126666</v>
      </c>
      <c r="E156" s="146">
        <f t="shared" si="30"/>
        <v>8394.6344678581063</v>
      </c>
      <c r="F156" s="144">
        <v>3487.13</v>
      </c>
      <c r="G156" s="145">
        <f t="shared" si="31"/>
        <v>3549.5496270000003</v>
      </c>
      <c r="H156" s="146">
        <f t="shared" si="31"/>
        <v>3616.991069913</v>
      </c>
      <c r="I156" s="144">
        <f t="shared" si="32"/>
        <v>11580.371350636276</v>
      </c>
      <c r="J156" s="145">
        <f t="shared" si="32"/>
        <v>11787.659997812667</v>
      </c>
      <c r="K156" s="146">
        <f t="shared" si="32"/>
        <v>12011.625537771106</v>
      </c>
      <c r="L156" s="144">
        <v>3290.813114701984</v>
      </c>
      <c r="M156" s="145">
        <f t="shared" si="33"/>
        <v>3349.7186694551497</v>
      </c>
      <c r="N156" s="146">
        <f t="shared" si="33"/>
        <v>3413.3633241747971</v>
      </c>
    </row>
    <row r="157" spans="1:14" x14ac:dyDescent="0.2">
      <c r="A157" s="137" t="s">
        <v>479</v>
      </c>
      <c r="B157" s="138" t="s">
        <v>1299</v>
      </c>
      <c r="C157" s="144">
        <v>14225.780545660726</v>
      </c>
      <c r="D157" s="145">
        <f t="shared" si="30"/>
        <v>14480.422017428053</v>
      </c>
      <c r="E157" s="146">
        <f t="shared" si="30"/>
        <v>14755.550035759185</v>
      </c>
      <c r="F157" s="144">
        <v>6846.4750000000004</v>
      </c>
      <c r="G157" s="145">
        <f t="shared" si="31"/>
        <v>6969.0269025000007</v>
      </c>
      <c r="H157" s="146">
        <f t="shared" si="31"/>
        <v>7101.4384136475001</v>
      </c>
      <c r="I157" s="144">
        <f t="shared" si="32"/>
        <v>21072.255545660726</v>
      </c>
      <c r="J157" s="145">
        <f t="shared" si="32"/>
        <v>21449.448919928054</v>
      </c>
      <c r="K157" s="146">
        <f t="shared" si="32"/>
        <v>21856.988449406686</v>
      </c>
      <c r="L157" s="144">
        <v>5988.1374099632667</v>
      </c>
      <c r="M157" s="145">
        <f t="shared" si="33"/>
        <v>6095.3250696016094</v>
      </c>
      <c r="N157" s="146">
        <f t="shared" si="33"/>
        <v>6211.136245924039</v>
      </c>
    </row>
    <row r="158" spans="1:14" x14ac:dyDescent="0.2">
      <c r="A158" s="137" t="s">
        <v>483</v>
      </c>
      <c r="B158" s="138" t="s">
        <v>1300</v>
      </c>
      <c r="C158" s="144">
        <v>11425.191340446472</v>
      </c>
      <c r="D158" s="145">
        <f t="shared" si="30"/>
        <v>11629.702265440465</v>
      </c>
      <c r="E158" s="146">
        <f t="shared" si="30"/>
        <v>11850.666608483833</v>
      </c>
      <c r="F158" s="144">
        <v>5203.2389999999996</v>
      </c>
      <c r="G158" s="145">
        <f t="shared" si="31"/>
        <v>5296.3769781000001</v>
      </c>
      <c r="H158" s="146">
        <f t="shared" si="31"/>
        <v>5397.0081406838999</v>
      </c>
      <c r="I158" s="144">
        <f t="shared" si="32"/>
        <v>16628.430340446474</v>
      </c>
      <c r="J158" s="145">
        <f t="shared" si="32"/>
        <v>16926.079243540466</v>
      </c>
      <c r="K158" s="146">
        <f t="shared" si="32"/>
        <v>17247.674749167731</v>
      </c>
      <c r="L158" s="144">
        <v>4725.328314989054</v>
      </c>
      <c r="M158" s="145">
        <f t="shared" si="33"/>
        <v>4809.9116918273585</v>
      </c>
      <c r="N158" s="146">
        <f t="shared" si="33"/>
        <v>4901.300013972078</v>
      </c>
    </row>
    <row r="159" spans="1:14" x14ac:dyDescent="0.2">
      <c r="A159" s="137" t="s">
        <v>487</v>
      </c>
      <c r="B159" s="138" t="s">
        <v>1301</v>
      </c>
      <c r="C159" s="144">
        <v>7705.2493367696143</v>
      </c>
      <c r="D159" s="145">
        <f t="shared" si="30"/>
        <v>7843.1732998977905</v>
      </c>
      <c r="E159" s="146">
        <f t="shared" si="30"/>
        <v>7992.1935925958478</v>
      </c>
      <c r="F159" s="144">
        <v>3081.1759999999999</v>
      </c>
      <c r="G159" s="145">
        <f t="shared" si="31"/>
        <v>3136.3290504000001</v>
      </c>
      <c r="H159" s="146">
        <f t="shared" si="31"/>
        <v>3195.9193023575999</v>
      </c>
      <c r="I159" s="144">
        <f t="shared" si="32"/>
        <v>10786.425336769615</v>
      </c>
      <c r="J159" s="145">
        <f t="shared" si="32"/>
        <v>10979.502350297791</v>
      </c>
      <c r="K159" s="146">
        <f t="shared" si="32"/>
        <v>11188.112894953447</v>
      </c>
      <c r="L159" s="144">
        <v>3065.1961741317473</v>
      </c>
      <c r="M159" s="145">
        <f t="shared" si="33"/>
        <v>3120.0631856487057</v>
      </c>
      <c r="N159" s="146">
        <f t="shared" si="33"/>
        <v>3179.3443861760306</v>
      </c>
    </row>
    <row r="160" spans="1:14" x14ac:dyDescent="0.2">
      <c r="A160" s="137" t="s">
        <v>491</v>
      </c>
      <c r="B160" s="138" t="s">
        <v>1302</v>
      </c>
      <c r="C160" s="144">
        <v>13356.296564627073</v>
      </c>
      <c r="D160" s="145">
        <f t="shared" si="30"/>
        <v>13595.374273133899</v>
      </c>
      <c r="E160" s="146">
        <f t="shared" si="30"/>
        <v>13853.686384323442</v>
      </c>
      <c r="F160" s="144">
        <v>7323.1440000000002</v>
      </c>
      <c r="G160" s="145">
        <f t="shared" si="31"/>
        <v>7454.2282776000002</v>
      </c>
      <c r="H160" s="146">
        <f t="shared" si="31"/>
        <v>7595.8586148743998</v>
      </c>
      <c r="I160" s="144">
        <f t="shared" si="32"/>
        <v>20679.440564627075</v>
      </c>
      <c r="J160" s="145">
        <f t="shared" si="32"/>
        <v>21049.6025507339</v>
      </c>
      <c r="K160" s="146">
        <f t="shared" si="32"/>
        <v>21449.544999197842</v>
      </c>
      <c r="L160" s="144">
        <v>5876.5105327158526</v>
      </c>
      <c r="M160" s="145">
        <f t="shared" si="33"/>
        <v>5981.7000712514664</v>
      </c>
      <c r="N160" s="146">
        <f t="shared" si="33"/>
        <v>6095.3523726052435</v>
      </c>
    </row>
    <row r="161" spans="1:14" x14ac:dyDescent="0.2">
      <c r="A161" s="137" t="s">
        <v>495</v>
      </c>
      <c r="B161" s="138" t="s">
        <v>1303</v>
      </c>
      <c r="C161" s="144">
        <v>7961.890568585336</v>
      </c>
      <c r="D161" s="145">
        <f t="shared" si="30"/>
        <v>8104.4084097630139</v>
      </c>
      <c r="E161" s="146">
        <f t="shared" si="30"/>
        <v>8258.3921695485096</v>
      </c>
      <c r="F161" s="144">
        <v>3437.5790000000002</v>
      </c>
      <c r="G161" s="145">
        <f t="shared" si="31"/>
        <v>3499.1116641000003</v>
      </c>
      <c r="H161" s="146">
        <f t="shared" si="31"/>
        <v>3565.5947857178999</v>
      </c>
      <c r="I161" s="144">
        <f t="shared" si="32"/>
        <v>11399.469568585337</v>
      </c>
      <c r="J161" s="145">
        <f t="shared" si="32"/>
        <v>11603.520073863014</v>
      </c>
      <c r="K161" s="146">
        <f t="shared" si="32"/>
        <v>11823.986955266409</v>
      </c>
      <c r="L161" s="144">
        <v>3239.4059586772782</v>
      </c>
      <c r="M161" s="145">
        <f t="shared" si="33"/>
        <v>3297.3913253376018</v>
      </c>
      <c r="N161" s="146">
        <f t="shared" si="33"/>
        <v>3360.041760519016</v>
      </c>
    </row>
    <row r="162" spans="1:14" x14ac:dyDescent="0.2">
      <c r="A162" s="137" t="s">
        <v>499</v>
      </c>
      <c r="B162" s="138" t="s">
        <v>1304</v>
      </c>
      <c r="C162" s="144">
        <v>11974.795764567518</v>
      </c>
      <c r="D162" s="145">
        <f t="shared" si="30"/>
        <v>12189.144608753277</v>
      </c>
      <c r="E162" s="146">
        <f t="shared" si="30"/>
        <v>12420.738356319587</v>
      </c>
      <c r="F162" s="144">
        <v>6830.3969999999999</v>
      </c>
      <c r="G162" s="145">
        <f t="shared" si="31"/>
        <v>6952.6611063</v>
      </c>
      <c r="H162" s="146">
        <f t="shared" si="31"/>
        <v>7084.761667319699</v>
      </c>
      <c r="I162" s="144">
        <f t="shared" si="32"/>
        <v>18805.192764567517</v>
      </c>
      <c r="J162" s="145">
        <f t="shared" si="32"/>
        <v>19141.805715053277</v>
      </c>
      <c r="K162" s="146">
        <f t="shared" si="32"/>
        <v>19505.500023639288</v>
      </c>
      <c r="L162" s="144">
        <v>5343.9024622243605</v>
      </c>
      <c r="M162" s="145">
        <f t="shared" si="33"/>
        <v>5439.5583162981766</v>
      </c>
      <c r="N162" s="146">
        <f t="shared" si="33"/>
        <v>5542.9099243078417</v>
      </c>
    </row>
    <row r="163" spans="1:14" x14ac:dyDescent="0.2">
      <c r="A163" s="137" t="s">
        <v>503</v>
      </c>
      <c r="B163" s="138" t="s">
        <v>1305</v>
      </c>
      <c r="C163" s="144">
        <v>11534.512231597175</v>
      </c>
      <c r="D163" s="145">
        <f t="shared" si="30"/>
        <v>11740.980000542764</v>
      </c>
      <c r="E163" s="146">
        <f t="shared" si="30"/>
        <v>11964.058620553076</v>
      </c>
      <c r="F163" s="144">
        <v>5076.0259999999998</v>
      </c>
      <c r="G163" s="145">
        <f t="shared" si="31"/>
        <v>5166.8868653999998</v>
      </c>
      <c r="H163" s="146">
        <f t="shared" si="31"/>
        <v>5265.0577158425995</v>
      </c>
      <c r="I163" s="144">
        <f t="shared" si="32"/>
        <v>16610.538231597173</v>
      </c>
      <c r="J163" s="145">
        <f t="shared" si="32"/>
        <v>16907.866865942764</v>
      </c>
      <c r="K163" s="146">
        <f t="shared" si="32"/>
        <v>17229.116336395677</v>
      </c>
      <c r="L163" s="144">
        <v>4720.2438850801873</v>
      </c>
      <c r="M163" s="145">
        <f t="shared" si="33"/>
        <v>4804.7362506231229</v>
      </c>
      <c r="N163" s="146">
        <f t="shared" si="33"/>
        <v>4896.0262393849616</v>
      </c>
    </row>
    <row r="164" spans="1:14" x14ac:dyDescent="0.2">
      <c r="A164" s="137" t="s">
        <v>507</v>
      </c>
      <c r="B164" s="138" t="s">
        <v>1306</v>
      </c>
      <c r="C164" s="144">
        <v>13933.589358536674</v>
      </c>
      <c r="D164" s="145">
        <f t="shared" si="30"/>
        <v>14183.000608054481</v>
      </c>
      <c r="E164" s="146">
        <f t="shared" si="30"/>
        <v>14452.477619607514</v>
      </c>
      <c r="F164" s="144">
        <v>6049.3890000000001</v>
      </c>
      <c r="G164" s="145">
        <f t="shared" si="31"/>
        <v>6157.6730631</v>
      </c>
      <c r="H164" s="146">
        <f t="shared" si="31"/>
        <v>6274.6688512988994</v>
      </c>
      <c r="I164" s="144">
        <f t="shared" si="32"/>
        <v>19982.978358536675</v>
      </c>
      <c r="J164" s="145">
        <f t="shared" si="32"/>
        <v>20340.67367115448</v>
      </c>
      <c r="K164" s="146">
        <f t="shared" si="32"/>
        <v>20727.146470906413</v>
      </c>
      <c r="L164" s="144">
        <v>5678.5957256427064</v>
      </c>
      <c r="M164" s="145">
        <f t="shared" si="33"/>
        <v>5780.2425891317107</v>
      </c>
      <c r="N164" s="146">
        <f t="shared" si="33"/>
        <v>5890.0671983252123</v>
      </c>
    </row>
    <row r="165" spans="1:14" x14ac:dyDescent="0.2">
      <c r="A165" s="137" t="s">
        <v>459</v>
      </c>
      <c r="B165" s="138" t="s">
        <v>1307</v>
      </c>
      <c r="C165" s="144">
        <v>12021.582105685044</v>
      </c>
      <c r="D165" s="145">
        <f t="shared" ref="D165:E180" si="34">C165*(1+D$4)</f>
        <v>12236.768425376806</v>
      </c>
      <c r="E165" s="146">
        <f t="shared" si="34"/>
        <v>12469.267025458963</v>
      </c>
      <c r="F165" s="144">
        <v>5785.0566224474051</v>
      </c>
      <c r="G165" s="145">
        <f t="shared" ref="G165:H180" si="35">F165*(1+G$4)</f>
        <v>5888.6091359892134</v>
      </c>
      <c r="H165" s="146">
        <f t="shared" si="35"/>
        <v>6000.4927095730081</v>
      </c>
      <c r="I165" s="144">
        <f t="shared" si="32"/>
        <v>17806.63872813245</v>
      </c>
      <c r="J165" s="145">
        <f t="shared" si="32"/>
        <v>18125.377561366018</v>
      </c>
      <c r="K165" s="146">
        <f t="shared" si="32"/>
        <v>18469.75973503197</v>
      </c>
      <c r="L165" s="144">
        <v>5060.1417243911501</v>
      </c>
      <c r="M165" s="145">
        <f t="shared" si="33"/>
        <v>5150.7182612577517</v>
      </c>
      <c r="N165" s="146">
        <f t="shared" si="33"/>
        <v>5248.5819082216485</v>
      </c>
    </row>
    <row r="166" spans="1:14" x14ac:dyDescent="0.2">
      <c r="A166" s="137" t="s">
        <v>1138</v>
      </c>
      <c r="B166" s="138" t="s">
        <v>1308</v>
      </c>
      <c r="C166" s="144">
        <v>4849.9292633692212</v>
      </c>
      <c r="D166" s="145">
        <f t="shared" si="34"/>
        <v>4936.74299718353</v>
      </c>
      <c r="E166" s="146">
        <f t="shared" si="34"/>
        <v>5030.5411141300165</v>
      </c>
      <c r="F166" s="144">
        <v>2346.0835424443931</v>
      </c>
      <c r="G166" s="145">
        <f t="shared" si="35"/>
        <v>2388.078437854148</v>
      </c>
      <c r="H166" s="146">
        <f t="shared" si="35"/>
        <v>2433.4519281733765</v>
      </c>
      <c r="I166" s="144">
        <f t="shared" si="32"/>
        <v>7196.0128058136142</v>
      </c>
      <c r="J166" s="145">
        <f t="shared" si="32"/>
        <v>7324.8214350376784</v>
      </c>
      <c r="K166" s="146">
        <f t="shared" si="32"/>
        <v>7463.9930423033929</v>
      </c>
      <c r="L166" s="144">
        <v>2044.9027581169701</v>
      </c>
      <c r="M166" s="145">
        <f t="shared" si="33"/>
        <v>2081.5065174872639</v>
      </c>
      <c r="N166" s="146">
        <f t="shared" si="33"/>
        <v>2121.0551413195217</v>
      </c>
    </row>
    <row r="167" spans="1:14" x14ac:dyDescent="0.2">
      <c r="A167" s="137" t="s">
        <v>517</v>
      </c>
      <c r="B167" s="138" t="s">
        <v>1309</v>
      </c>
      <c r="C167" s="144">
        <v>7679.2749719102039</v>
      </c>
      <c r="D167" s="145">
        <f t="shared" si="34"/>
        <v>7816.7339939073972</v>
      </c>
      <c r="E167" s="146">
        <f t="shared" si="34"/>
        <v>7965.2519397916367</v>
      </c>
      <c r="F167" s="144">
        <v>3038.509741982984</v>
      </c>
      <c r="G167" s="145">
        <f t="shared" si="35"/>
        <v>3092.8990663644795</v>
      </c>
      <c r="H167" s="146">
        <f t="shared" si="35"/>
        <v>3151.6641486254043</v>
      </c>
      <c r="I167" s="144">
        <f t="shared" si="32"/>
        <v>10717.784713893188</v>
      </c>
      <c r="J167" s="145">
        <f t="shared" si="32"/>
        <v>10909.633060271877</v>
      </c>
      <c r="K167" s="146">
        <f t="shared" si="32"/>
        <v>11116.916088417041</v>
      </c>
      <c r="L167" s="144">
        <v>3045.6904557809585</v>
      </c>
      <c r="M167" s="145">
        <f t="shared" si="33"/>
        <v>3100.2083149394375</v>
      </c>
      <c r="N167" s="146">
        <f t="shared" si="33"/>
        <v>3159.1122729232866</v>
      </c>
    </row>
    <row r="168" spans="1:14" x14ac:dyDescent="0.2">
      <c r="A168" s="137" t="s">
        <v>137</v>
      </c>
      <c r="B168" s="138" t="s">
        <v>1310</v>
      </c>
      <c r="C168" s="144">
        <v>5236.2762415199122</v>
      </c>
      <c r="D168" s="145">
        <f t="shared" si="34"/>
        <v>5330.0055862431191</v>
      </c>
      <c r="E168" s="146">
        <f t="shared" si="34"/>
        <v>5431.2756923817378</v>
      </c>
      <c r="F168" s="144">
        <v>1956.6217989552238</v>
      </c>
      <c r="G168" s="145">
        <f t="shared" si="35"/>
        <v>1991.6453291565224</v>
      </c>
      <c r="H168" s="146">
        <f t="shared" si="35"/>
        <v>2029.4865904104961</v>
      </c>
      <c r="I168" s="144">
        <f t="shared" si="32"/>
        <v>7192.8980404751364</v>
      </c>
      <c r="J168" s="145">
        <f t="shared" si="32"/>
        <v>7321.6509153996412</v>
      </c>
      <c r="K168" s="146">
        <f t="shared" si="32"/>
        <v>7460.7622827922341</v>
      </c>
      <c r="L168" s="144">
        <v>2044.0176301435458</v>
      </c>
      <c r="M168" s="145">
        <f t="shared" ref="M168:N183" si="36">L168*(1+M$4)</f>
        <v>2080.6055457231155</v>
      </c>
      <c r="N168" s="146">
        <f t="shared" si="36"/>
        <v>2120.1370510918546</v>
      </c>
    </row>
    <row r="169" spans="1:14" x14ac:dyDescent="0.2">
      <c r="A169" s="137" t="s">
        <v>167</v>
      </c>
      <c r="B169" s="138" t="s">
        <v>1311</v>
      </c>
      <c r="C169" s="144">
        <v>12226.361004409933</v>
      </c>
      <c r="D169" s="145">
        <f t="shared" si="34"/>
        <v>12445.212866388871</v>
      </c>
      <c r="E169" s="146">
        <f t="shared" si="34"/>
        <v>12681.671910850258</v>
      </c>
      <c r="F169" s="144">
        <v>5728.6279999999997</v>
      </c>
      <c r="G169" s="145">
        <f t="shared" si="35"/>
        <v>5831.1704411999999</v>
      </c>
      <c r="H169" s="146">
        <f t="shared" si="35"/>
        <v>5941.962679582799</v>
      </c>
      <c r="I169" s="144">
        <f t="shared" si="32"/>
        <v>17954.989004409934</v>
      </c>
      <c r="J169" s="145">
        <f t="shared" si="32"/>
        <v>18276.383307588869</v>
      </c>
      <c r="K169" s="146">
        <f t="shared" si="32"/>
        <v>18623.634590433059</v>
      </c>
      <c r="L169" s="144">
        <v>5102.2986656464736</v>
      </c>
      <c r="M169" s="145">
        <f t="shared" si="36"/>
        <v>5193.6298117615461</v>
      </c>
      <c r="N169" s="146">
        <f t="shared" si="36"/>
        <v>5292.3087781850154</v>
      </c>
    </row>
    <row r="170" spans="1:14" x14ac:dyDescent="0.2">
      <c r="A170" s="137" t="s">
        <v>582</v>
      </c>
      <c r="B170" s="138" t="s">
        <v>1312</v>
      </c>
      <c r="C170" s="144">
        <v>8732.1617489165346</v>
      </c>
      <c r="D170" s="145">
        <f t="shared" si="34"/>
        <v>8888.4674442221403</v>
      </c>
      <c r="E170" s="146">
        <f t="shared" si="34"/>
        <v>9057.3483256623604</v>
      </c>
      <c r="F170" s="144">
        <v>3902.7366620898797</v>
      </c>
      <c r="G170" s="145">
        <f t="shared" si="35"/>
        <v>3972.5956483412888</v>
      </c>
      <c r="H170" s="146">
        <f t="shared" si="35"/>
        <v>4048.0749656597727</v>
      </c>
      <c r="I170" s="144">
        <f t="shared" si="32"/>
        <v>12634.898411006414</v>
      </c>
      <c r="J170" s="145">
        <f t="shared" si="32"/>
        <v>12861.063092563429</v>
      </c>
      <c r="K170" s="146">
        <f t="shared" si="32"/>
        <v>13105.423291322133</v>
      </c>
      <c r="L170" s="144">
        <v>3590.4797985241316</v>
      </c>
      <c r="M170" s="145">
        <f t="shared" si="36"/>
        <v>3654.7493869177138</v>
      </c>
      <c r="N170" s="146">
        <f t="shared" si="36"/>
        <v>3724.1896252691499</v>
      </c>
    </row>
    <row r="171" spans="1:14" x14ac:dyDescent="0.2">
      <c r="A171" s="137" t="s">
        <v>515</v>
      </c>
      <c r="B171" s="138" t="s">
        <v>1313</v>
      </c>
      <c r="C171" s="144">
        <v>12070.082489193826</v>
      </c>
      <c r="D171" s="145">
        <f t="shared" si="34"/>
        <v>12286.136965750396</v>
      </c>
      <c r="E171" s="146">
        <f t="shared" si="34"/>
        <v>12519.573568099653</v>
      </c>
      <c r="F171" s="144">
        <v>4804.1359032499113</v>
      </c>
      <c r="G171" s="145">
        <f t="shared" si="35"/>
        <v>4890.1299359180848</v>
      </c>
      <c r="H171" s="146">
        <f t="shared" si="35"/>
        <v>4983.0424047005281</v>
      </c>
      <c r="I171" s="144">
        <f t="shared" si="32"/>
        <v>16874.218392443738</v>
      </c>
      <c r="J171" s="145">
        <f t="shared" si="32"/>
        <v>17176.266901668481</v>
      </c>
      <c r="K171" s="146">
        <f t="shared" si="32"/>
        <v>17502.61597280018</v>
      </c>
      <c r="L171" s="144">
        <v>4795.1743087365003</v>
      </c>
      <c r="M171" s="145">
        <f t="shared" si="36"/>
        <v>4881.007928862884</v>
      </c>
      <c r="N171" s="146">
        <f t="shared" si="36"/>
        <v>4973.7470795112786</v>
      </c>
    </row>
    <row r="172" spans="1:14" x14ac:dyDescent="0.2">
      <c r="A172" s="137" t="s">
        <v>708</v>
      </c>
      <c r="B172" s="138" t="s">
        <v>1314</v>
      </c>
      <c r="C172" s="144">
        <v>22908.457485403578</v>
      </c>
      <c r="D172" s="145">
        <f t="shared" si="34"/>
        <v>23318.518874392303</v>
      </c>
      <c r="E172" s="146">
        <f t="shared" si="34"/>
        <v>23761.570733005756</v>
      </c>
      <c r="F172" s="144">
        <v>9119.6078501782958</v>
      </c>
      <c r="G172" s="145">
        <f t="shared" si="35"/>
        <v>9282.8488306964882</v>
      </c>
      <c r="H172" s="146">
        <f t="shared" si="35"/>
        <v>9459.2229584797205</v>
      </c>
      <c r="I172" s="144">
        <f t="shared" si="32"/>
        <v>32028.065335581872</v>
      </c>
      <c r="J172" s="145">
        <f t="shared" si="32"/>
        <v>32601.367705088793</v>
      </c>
      <c r="K172" s="146">
        <f t="shared" si="32"/>
        <v>33220.79369148548</v>
      </c>
      <c r="L172" s="144">
        <v>9101.467841881753</v>
      </c>
      <c r="M172" s="145">
        <f t="shared" si="36"/>
        <v>9264.3841162514364</v>
      </c>
      <c r="N172" s="146">
        <f t="shared" si="36"/>
        <v>9440.4074144602127</v>
      </c>
    </row>
    <row r="173" spans="1:14" x14ac:dyDescent="0.2">
      <c r="A173" s="137" t="s">
        <v>710</v>
      </c>
      <c r="B173" s="138" t="s">
        <v>1315</v>
      </c>
      <c r="C173" s="144">
        <v>5259.0438480194316</v>
      </c>
      <c r="D173" s="145">
        <f t="shared" si="34"/>
        <v>5353.1807328989798</v>
      </c>
      <c r="E173" s="146">
        <f t="shared" si="34"/>
        <v>5454.8911668240598</v>
      </c>
      <c r="F173" s="144">
        <v>2043.0466584322996</v>
      </c>
      <c r="G173" s="145">
        <f t="shared" si="35"/>
        <v>2079.6171936182377</v>
      </c>
      <c r="H173" s="146">
        <f t="shared" si="35"/>
        <v>2119.129920296984</v>
      </c>
      <c r="I173" s="144">
        <f t="shared" si="32"/>
        <v>7302.090506451731</v>
      </c>
      <c r="J173" s="145">
        <f t="shared" si="32"/>
        <v>7432.797926517218</v>
      </c>
      <c r="K173" s="146">
        <f t="shared" si="32"/>
        <v>7574.0210871210438</v>
      </c>
      <c r="L173" s="144">
        <v>2075.0470322397655</v>
      </c>
      <c r="M173" s="145">
        <f t="shared" si="36"/>
        <v>2112.1903741168571</v>
      </c>
      <c r="N173" s="146">
        <f t="shared" si="36"/>
        <v>2152.321991225077</v>
      </c>
    </row>
    <row r="174" spans="1:14" x14ac:dyDescent="0.2">
      <c r="A174" s="137" t="s">
        <v>584</v>
      </c>
      <c r="B174" s="138" t="s">
        <v>1316</v>
      </c>
      <c r="C174" s="144">
        <v>10434.933734184066</v>
      </c>
      <c r="D174" s="145">
        <f t="shared" si="34"/>
        <v>10621.719048025961</v>
      </c>
      <c r="E174" s="146">
        <f t="shared" si="34"/>
        <v>10823.531709938454</v>
      </c>
      <c r="F174" s="144">
        <v>4857.4024614475293</v>
      </c>
      <c r="G174" s="145">
        <f t="shared" si="35"/>
        <v>4944.3499655074402</v>
      </c>
      <c r="H174" s="146">
        <f t="shared" si="35"/>
        <v>5038.292614852081</v>
      </c>
      <c r="I174" s="144">
        <f t="shared" si="32"/>
        <v>15292.336195631595</v>
      </c>
      <c r="J174" s="145">
        <f t="shared" si="32"/>
        <v>15566.069013533401</v>
      </c>
      <c r="K174" s="146">
        <f t="shared" si="32"/>
        <v>15861.824324790534</v>
      </c>
      <c r="L174" s="144">
        <v>4345.6482511030408</v>
      </c>
      <c r="M174" s="145">
        <f t="shared" si="36"/>
        <v>4423.4353547977853</v>
      </c>
      <c r="N174" s="146">
        <f t="shared" si="36"/>
        <v>4507.4806265389425</v>
      </c>
    </row>
    <row r="175" spans="1:14" x14ac:dyDescent="0.2">
      <c r="A175" s="137" t="s">
        <v>690</v>
      </c>
      <c r="B175" s="138" t="s">
        <v>1317</v>
      </c>
      <c r="C175" s="144">
        <v>7141.0454565675782</v>
      </c>
      <c r="D175" s="145">
        <f t="shared" si="34"/>
        <v>7268.8701702401377</v>
      </c>
      <c r="E175" s="146">
        <f t="shared" si="34"/>
        <v>7406.9787034746996</v>
      </c>
      <c r="F175" s="144">
        <v>2894.3214529474981</v>
      </c>
      <c r="G175" s="145">
        <f t="shared" si="35"/>
        <v>2946.1298069552586</v>
      </c>
      <c r="H175" s="146">
        <f t="shared" si="35"/>
        <v>3002.1062732874084</v>
      </c>
      <c r="I175" s="144">
        <f t="shared" si="32"/>
        <v>10035.366909515076</v>
      </c>
      <c r="J175" s="145">
        <f t="shared" si="32"/>
        <v>10214.999977195395</v>
      </c>
      <c r="K175" s="146">
        <f t="shared" si="32"/>
        <v>10409.084976762108</v>
      </c>
      <c r="L175" s="144">
        <v>2851.7666693705828</v>
      </c>
      <c r="M175" s="145">
        <f t="shared" si="36"/>
        <v>2902.8132927523161</v>
      </c>
      <c r="N175" s="146">
        <f t="shared" si="36"/>
        <v>2957.9667453146099</v>
      </c>
    </row>
    <row r="176" spans="1:14" x14ac:dyDescent="0.2">
      <c r="A176" s="137" t="s">
        <v>539</v>
      </c>
      <c r="B176" s="138" t="s">
        <v>1318</v>
      </c>
      <c r="C176" s="144">
        <v>8804.7526963606724</v>
      </c>
      <c r="D176" s="145">
        <f t="shared" si="34"/>
        <v>8962.3577696255288</v>
      </c>
      <c r="E176" s="146">
        <f t="shared" si="34"/>
        <v>9132.6425672484129</v>
      </c>
      <c r="F176" s="144">
        <v>4149.9729730642539</v>
      </c>
      <c r="G176" s="145">
        <f t="shared" si="35"/>
        <v>4224.257489282104</v>
      </c>
      <c r="H176" s="146">
        <f t="shared" si="35"/>
        <v>4304.518381578464</v>
      </c>
      <c r="I176" s="144">
        <f t="shared" si="32"/>
        <v>12954.725669424926</v>
      </c>
      <c r="J176" s="145">
        <f t="shared" si="32"/>
        <v>13186.615258907634</v>
      </c>
      <c r="K176" s="146">
        <f t="shared" si="32"/>
        <v>13437.160948826877</v>
      </c>
      <c r="L176" s="144">
        <v>3681.3656349601965</v>
      </c>
      <c r="M176" s="145">
        <f t="shared" si="36"/>
        <v>3747.2620798259841</v>
      </c>
      <c r="N176" s="146">
        <f t="shared" si="36"/>
        <v>3818.4600593426776</v>
      </c>
    </row>
    <row r="177" spans="1:14" x14ac:dyDescent="0.2">
      <c r="A177" s="137" t="s">
        <v>565</v>
      </c>
      <c r="B177" s="138" t="s">
        <v>1319</v>
      </c>
      <c r="C177" s="144">
        <v>7967.6910987727506</v>
      </c>
      <c r="D177" s="145">
        <f t="shared" si="34"/>
        <v>8110.3127694407831</v>
      </c>
      <c r="E177" s="146">
        <f t="shared" si="34"/>
        <v>8264.408712060158</v>
      </c>
      <c r="F177" s="144">
        <v>3270.7930281472304</v>
      </c>
      <c r="G177" s="145">
        <f t="shared" si="35"/>
        <v>3329.340223351066</v>
      </c>
      <c r="H177" s="146">
        <f t="shared" si="35"/>
        <v>3392.5976875947358</v>
      </c>
      <c r="I177" s="144">
        <f t="shared" si="32"/>
        <v>11238.484126919981</v>
      </c>
      <c r="J177" s="145">
        <f t="shared" si="32"/>
        <v>11439.652992791849</v>
      </c>
      <c r="K177" s="146">
        <f t="shared" si="32"/>
        <v>11657.006399654894</v>
      </c>
      <c r="L177" s="144">
        <v>3193.6584617561766</v>
      </c>
      <c r="M177" s="145">
        <f t="shared" si="36"/>
        <v>3250.8249482216124</v>
      </c>
      <c r="N177" s="146">
        <f t="shared" si="36"/>
        <v>3312.5906222378226</v>
      </c>
    </row>
    <row r="178" spans="1:14" x14ac:dyDescent="0.2">
      <c r="A178" s="137" t="s">
        <v>692</v>
      </c>
      <c r="B178" s="138" t="s">
        <v>1320</v>
      </c>
      <c r="C178" s="144">
        <v>8238.550406691993</v>
      </c>
      <c r="D178" s="145">
        <f t="shared" si="34"/>
        <v>8386.0204589717796</v>
      </c>
      <c r="E178" s="146">
        <f t="shared" si="34"/>
        <v>8545.3548476922424</v>
      </c>
      <c r="F178" s="144">
        <v>3253.9243616222434</v>
      </c>
      <c r="G178" s="145">
        <f t="shared" si="35"/>
        <v>3312.1696076952817</v>
      </c>
      <c r="H178" s="146">
        <f t="shared" si="35"/>
        <v>3375.1008302414916</v>
      </c>
      <c r="I178" s="144">
        <f t="shared" si="32"/>
        <v>11492.474768314236</v>
      </c>
      <c r="J178" s="145">
        <f t="shared" si="32"/>
        <v>11698.190066667061</v>
      </c>
      <c r="K178" s="146">
        <f t="shared" si="32"/>
        <v>11920.455677933734</v>
      </c>
      <c r="L178" s="144">
        <v>3265.8353987821088</v>
      </c>
      <c r="M178" s="145">
        <f t="shared" si="36"/>
        <v>3324.2938524203087</v>
      </c>
      <c r="N178" s="146">
        <f t="shared" si="36"/>
        <v>3387.4554356162944</v>
      </c>
    </row>
    <row r="179" spans="1:14" x14ac:dyDescent="0.2">
      <c r="A179" s="137" t="s">
        <v>541</v>
      </c>
      <c r="B179" s="138" t="s">
        <v>1321</v>
      </c>
      <c r="C179" s="144">
        <v>9170.9880434503557</v>
      </c>
      <c r="D179" s="145">
        <f t="shared" si="34"/>
        <v>9335.1487294281178</v>
      </c>
      <c r="E179" s="146">
        <f t="shared" si="34"/>
        <v>9512.5165552872513</v>
      </c>
      <c r="F179" s="144">
        <v>4092.2596998162167</v>
      </c>
      <c r="G179" s="145">
        <f t="shared" si="35"/>
        <v>4165.5111484429272</v>
      </c>
      <c r="H179" s="146">
        <f t="shared" si="35"/>
        <v>4244.6558602633422</v>
      </c>
      <c r="I179" s="144">
        <f t="shared" si="32"/>
        <v>13263.247743266573</v>
      </c>
      <c r="J179" s="145">
        <f t="shared" si="32"/>
        <v>13500.659877871045</v>
      </c>
      <c r="K179" s="146">
        <f t="shared" si="32"/>
        <v>13757.172415550594</v>
      </c>
      <c r="L179" s="144">
        <v>3769.0388585582773</v>
      </c>
      <c r="M179" s="145">
        <f t="shared" si="36"/>
        <v>3836.5046541264705</v>
      </c>
      <c r="N179" s="146">
        <f t="shared" si="36"/>
        <v>3909.3982425548729</v>
      </c>
    </row>
    <row r="180" spans="1:14" x14ac:dyDescent="0.2">
      <c r="A180" s="137" t="s">
        <v>543</v>
      </c>
      <c r="B180" s="138" t="s">
        <v>1322</v>
      </c>
      <c r="C180" s="144">
        <v>6769.0599275016166</v>
      </c>
      <c r="D180" s="145">
        <f t="shared" si="34"/>
        <v>6890.2261002038958</v>
      </c>
      <c r="E180" s="146">
        <f t="shared" si="34"/>
        <v>7021.1403961077694</v>
      </c>
      <c r="F180" s="144">
        <v>3813.3643271195297</v>
      </c>
      <c r="G180" s="145">
        <f t="shared" si="35"/>
        <v>3881.6235485749694</v>
      </c>
      <c r="H180" s="146">
        <f t="shared" si="35"/>
        <v>3955.3743959978933</v>
      </c>
      <c r="I180" s="144">
        <f t="shared" si="32"/>
        <v>10582.424254621146</v>
      </c>
      <c r="J180" s="145">
        <f t="shared" si="32"/>
        <v>10771.849648778865</v>
      </c>
      <c r="K180" s="146">
        <f t="shared" si="32"/>
        <v>10976.514792105663</v>
      </c>
      <c r="L180" s="144">
        <v>3007.224852123089</v>
      </c>
      <c r="M180" s="145">
        <f t="shared" si="36"/>
        <v>3061.0541769760925</v>
      </c>
      <c r="N180" s="146">
        <f t="shared" si="36"/>
        <v>3119.2142063386382</v>
      </c>
    </row>
    <row r="181" spans="1:14" x14ac:dyDescent="0.2">
      <c r="A181" s="137" t="s">
        <v>712</v>
      </c>
      <c r="B181" s="138" t="s">
        <v>1323</v>
      </c>
      <c r="C181" s="144">
        <v>8759.1979079680787</v>
      </c>
      <c r="D181" s="145">
        <f t="shared" ref="D181:E196" si="37">C181*(1+D$4)</f>
        <v>8915.9875505207074</v>
      </c>
      <c r="E181" s="146">
        <f t="shared" si="37"/>
        <v>9085.3913139805991</v>
      </c>
      <c r="F181" s="144">
        <v>4239.6894913894039</v>
      </c>
      <c r="G181" s="145">
        <f t="shared" ref="G181:H196" si="38">F181*(1+G$4)</f>
        <v>4315.5799332852739</v>
      </c>
      <c r="H181" s="146">
        <f t="shared" si="38"/>
        <v>4397.5759520176935</v>
      </c>
      <c r="I181" s="144">
        <f t="shared" si="32"/>
        <v>12998.887399357482</v>
      </c>
      <c r="J181" s="145">
        <f t="shared" si="32"/>
        <v>13231.567483805982</v>
      </c>
      <c r="K181" s="146">
        <f t="shared" si="32"/>
        <v>13482.967265998293</v>
      </c>
      <c r="L181" s="144">
        <v>3693.9151461658107</v>
      </c>
      <c r="M181" s="145">
        <f t="shared" si="36"/>
        <v>3760.036227282179</v>
      </c>
      <c r="N181" s="146">
        <f t="shared" si="36"/>
        <v>3831.47691560054</v>
      </c>
    </row>
    <row r="182" spans="1:14" x14ac:dyDescent="0.2">
      <c r="A182" s="137" t="s">
        <v>179</v>
      </c>
      <c r="B182" s="138" t="s">
        <v>1324</v>
      </c>
      <c r="C182" s="144">
        <v>7033.595667745647</v>
      </c>
      <c r="D182" s="145">
        <f t="shared" si="37"/>
        <v>7159.4970301982939</v>
      </c>
      <c r="E182" s="146">
        <f t="shared" si="37"/>
        <v>7295.5274737720611</v>
      </c>
      <c r="F182" s="144">
        <v>3573.4110000000001</v>
      </c>
      <c r="G182" s="145">
        <f t="shared" si="38"/>
        <v>3637.3750569000003</v>
      </c>
      <c r="H182" s="146">
        <f t="shared" si="38"/>
        <v>3706.4851829811</v>
      </c>
      <c r="I182" s="144">
        <f t="shared" si="32"/>
        <v>10607.006667745647</v>
      </c>
      <c r="J182" s="145">
        <f t="shared" si="32"/>
        <v>10796.872087098294</v>
      </c>
      <c r="K182" s="146">
        <f t="shared" si="32"/>
        <v>11002.012656753161</v>
      </c>
      <c r="L182" s="144">
        <v>3014.2104767677329</v>
      </c>
      <c r="M182" s="145">
        <f t="shared" si="36"/>
        <v>3068.1648443018753</v>
      </c>
      <c r="N182" s="146">
        <f t="shared" si="36"/>
        <v>3126.4599763436108</v>
      </c>
    </row>
    <row r="183" spans="1:14" x14ac:dyDescent="0.2">
      <c r="A183" s="137" t="s">
        <v>133</v>
      </c>
      <c r="B183" s="138" t="s">
        <v>1325</v>
      </c>
      <c r="C183" s="144">
        <v>11911.490095146904</v>
      </c>
      <c r="D183" s="145">
        <f t="shared" si="37"/>
        <v>12124.705767850035</v>
      </c>
      <c r="E183" s="146">
        <f t="shared" si="37"/>
        <v>12355.075177439185</v>
      </c>
      <c r="F183" s="144">
        <v>4652.5749999999998</v>
      </c>
      <c r="G183" s="145">
        <f t="shared" si="38"/>
        <v>4735.8560925000002</v>
      </c>
      <c r="H183" s="146">
        <f t="shared" si="38"/>
        <v>4825.8373582574995</v>
      </c>
      <c r="I183" s="144">
        <f t="shared" si="32"/>
        <v>16564.065095146903</v>
      </c>
      <c r="J183" s="145">
        <f t="shared" si="32"/>
        <v>16860.561860350033</v>
      </c>
      <c r="K183" s="146">
        <f t="shared" si="32"/>
        <v>17180.912535696683</v>
      </c>
      <c r="L183" s="144">
        <v>4707.0375376944903</v>
      </c>
      <c r="M183" s="145">
        <f t="shared" si="36"/>
        <v>4791.2935096192214</v>
      </c>
      <c r="N183" s="146">
        <f t="shared" si="36"/>
        <v>4882.3280863019863</v>
      </c>
    </row>
    <row r="184" spans="1:14" x14ac:dyDescent="0.2">
      <c r="A184" s="137" t="s">
        <v>141</v>
      </c>
      <c r="B184" s="138" t="s">
        <v>1326</v>
      </c>
      <c r="C184" s="144">
        <v>4388.471624017845</v>
      </c>
      <c r="D184" s="145">
        <f t="shared" si="37"/>
        <v>4467.025266087765</v>
      </c>
      <c r="E184" s="146">
        <f t="shared" si="37"/>
        <v>4551.8987461434317</v>
      </c>
      <c r="F184" s="144">
        <v>1589.1941436891584</v>
      </c>
      <c r="G184" s="145">
        <f t="shared" si="38"/>
        <v>1617.6407188611945</v>
      </c>
      <c r="H184" s="146">
        <f t="shared" si="38"/>
        <v>1648.3758925195571</v>
      </c>
      <c r="I184" s="144">
        <f t="shared" si="32"/>
        <v>5977.6657677070034</v>
      </c>
      <c r="J184" s="145">
        <f t="shared" si="32"/>
        <v>6084.6659849489597</v>
      </c>
      <c r="K184" s="146">
        <f t="shared" si="32"/>
        <v>6200.2746386629888</v>
      </c>
      <c r="L184" s="144">
        <v>1698.6830826106866</v>
      </c>
      <c r="M184" s="145">
        <f t="shared" ref="M184:N199" si="39">L184*(1+M$4)</f>
        <v>1729.0895097894179</v>
      </c>
      <c r="N184" s="146">
        <f t="shared" si="39"/>
        <v>1761.9422104754167</v>
      </c>
    </row>
    <row r="185" spans="1:14" x14ac:dyDescent="0.2">
      <c r="A185" s="137" t="s">
        <v>143</v>
      </c>
      <c r="B185" s="138" t="s">
        <v>1327</v>
      </c>
      <c r="C185" s="144">
        <v>4203.0387649920795</v>
      </c>
      <c r="D185" s="145">
        <f t="shared" si="37"/>
        <v>4278.2731588854376</v>
      </c>
      <c r="E185" s="146">
        <f t="shared" si="37"/>
        <v>4359.5603489042605</v>
      </c>
      <c r="F185" s="144">
        <v>1582.0197699374544</v>
      </c>
      <c r="G185" s="145">
        <f t="shared" si="38"/>
        <v>1610.3379238193349</v>
      </c>
      <c r="H185" s="146">
        <f t="shared" si="38"/>
        <v>1640.9343443719022</v>
      </c>
      <c r="I185" s="144">
        <f t="shared" si="32"/>
        <v>5785.0585349295343</v>
      </c>
      <c r="J185" s="145">
        <f t="shared" si="32"/>
        <v>5888.6110827047723</v>
      </c>
      <c r="K185" s="146">
        <f t="shared" si="32"/>
        <v>6000.4946932761632</v>
      </c>
      <c r="L185" s="144">
        <v>1643.949569459942</v>
      </c>
      <c r="M185" s="145">
        <f t="shared" si="39"/>
        <v>1673.3762667532751</v>
      </c>
      <c r="N185" s="146">
        <f t="shared" si="39"/>
        <v>1705.1704158215871</v>
      </c>
    </row>
    <row r="186" spans="1:14" x14ac:dyDescent="0.2">
      <c r="A186" s="137" t="s">
        <v>571</v>
      </c>
      <c r="B186" s="138" t="s">
        <v>1328</v>
      </c>
      <c r="C186" s="144">
        <v>8687.9342542432441</v>
      </c>
      <c r="D186" s="145">
        <f t="shared" si="37"/>
        <v>8843.4482773941982</v>
      </c>
      <c r="E186" s="146">
        <f t="shared" si="37"/>
        <v>9011.4737946646874</v>
      </c>
      <c r="F186" s="144">
        <v>3417.0599198970822</v>
      </c>
      <c r="G186" s="145">
        <f t="shared" si="38"/>
        <v>3478.2252924632398</v>
      </c>
      <c r="H186" s="146">
        <f t="shared" si="38"/>
        <v>3544.3115730200411</v>
      </c>
      <c r="I186" s="144">
        <f t="shared" si="32"/>
        <v>12104.994174140327</v>
      </c>
      <c r="J186" s="145">
        <f t="shared" si="32"/>
        <v>12321.673569857438</v>
      </c>
      <c r="K186" s="146">
        <f t="shared" si="32"/>
        <v>12555.785367684728</v>
      </c>
      <c r="L186" s="144">
        <v>3439.896042665624</v>
      </c>
      <c r="M186" s="145">
        <f t="shared" si="39"/>
        <v>3501.4701818293388</v>
      </c>
      <c r="N186" s="146">
        <f t="shared" si="39"/>
        <v>3567.998115284096</v>
      </c>
    </row>
    <row r="187" spans="1:14" x14ac:dyDescent="0.2">
      <c r="A187" s="137" t="s">
        <v>563</v>
      </c>
      <c r="B187" s="138" t="s">
        <v>1329</v>
      </c>
      <c r="C187" s="144">
        <v>8291.0674006703503</v>
      </c>
      <c r="D187" s="145">
        <f t="shared" si="37"/>
        <v>8439.4775071423501</v>
      </c>
      <c r="E187" s="146">
        <f t="shared" si="37"/>
        <v>8599.8275797780534</v>
      </c>
      <c r="F187" s="144">
        <v>3610.819281785793</v>
      </c>
      <c r="G187" s="145">
        <f t="shared" si="38"/>
        <v>3675.4529469297586</v>
      </c>
      <c r="H187" s="146">
        <f t="shared" si="38"/>
        <v>3745.2865529214237</v>
      </c>
      <c r="I187" s="144">
        <f t="shared" si="32"/>
        <v>11901.886682456143</v>
      </c>
      <c r="J187" s="145">
        <f t="shared" si="32"/>
        <v>12114.93045407211</v>
      </c>
      <c r="K187" s="146">
        <f t="shared" si="32"/>
        <v>12345.114132699477</v>
      </c>
      <c r="L187" s="144">
        <v>3382.1786537243956</v>
      </c>
      <c r="M187" s="145">
        <f t="shared" si="39"/>
        <v>3442.7196516260624</v>
      </c>
      <c r="N187" s="146">
        <f t="shared" si="39"/>
        <v>3508.1313250069575</v>
      </c>
    </row>
    <row r="188" spans="1:14" x14ac:dyDescent="0.2">
      <c r="A188" s="137" t="s">
        <v>694</v>
      </c>
      <c r="B188" s="138" t="s">
        <v>1330</v>
      </c>
      <c r="C188" s="144">
        <v>14245.58689988319</v>
      </c>
      <c r="D188" s="145">
        <f t="shared" si="37"/>
        <v>14500.5829053911</v>
      </c>
      <c r="E188" s="146">
        <f t="shared" si="37"/>
        <v>14776.09398059353</v>
      </c>
      <c r="F188" s="144">
        <v>5477.5569589410088</v>
      </c>
      <c r="G188" s="145">
        <f t="shared" si="38"/>
        <v>5575.6052285060532</v>
      </c>
      <c r="H188" s="146">
        <f t="shared" si="38"/>
        <v>5681.541727847668</v>
      </c>
      <c r="I188" s="144">
        <f t="shared" si="32"/>
        <v>19723.143858824198</v>
      </c>
      <c r="J188" s="145">
        <f t="shared" si="32"/>
        <v>20076.188133897154</v>
      </c>
      <c r="K188" s="146">
        <f t="shared" si="32"/>
        <v>20457.635708441197</v>
      </c>
      <c r="L188" s="144">
        <v>5604.7581298164841</v>
      </c>
      <c r="M188" s="145">
        <f t="shared" si="39"/>
        <v>5705.0833003401995</v>
      </c>
      <c r="N188" s="146">
        <f t="shared" si="39"/>
        <v>5813.4798830466625</v>
      </c>
    </row>
    <row r="189" spans="1:14" x14ac:dyDescent="0.2">
      <c r="A189" s="137" t="s">
        <v>664</v>
      </c>
      <c r="B189" s="138" t="s">
        <v>1331</v>
      </c>
      <c r="C189" s="144">
        <v>24857.506791157182</v>
      </c>
      <c r="D189" s="145">
        <f t="shared" si="37"/>
        <v>25302.456162718896</v>
      </c>
      <c r="E189" s="146">
        <f t="shared" si="37"/>
        <v>25783.202829810554</v>
      </c>
      <c r="F189" s="144">
        <v>10464.462855013115</v>
      </c>
      <c r="G189" s="145">
        <f t="shared" si="38"/>
        <v>10651.77674011785</v>
      </c>
      <c r="H189" s="146">
        <f t="shared" si="38"/>
        <v>10854.160498180088</v>
      </c>
      <c r="I189" s="144">
        <f t="shared" si="32"/>
        <v>35321.969646170299</v>
      </c>
      <c r="J189" s="145">
        <f t="shared" si="32"/>
        <v>35954.232902836746</v>
      </c>
      <c r="K189" s="146">
        <f t="shared" si="32"/>
        <v>36637.363327990643</v>
      </c>
      <c r="L189" s="144">
        <v>10037.502030738935</v>
      </c>
      <c r="M189" s="145">
        <f t="shared" si="39"/>
        <v>10217.173317089162</v>
      </c>
      <c r="N189" s="146">
        <f t="shared" si="39"/>
        <v>10411.299610113856</v>
      </c>
    </row>
    <row r="190" spans="1:14" x14ac:dyDescent="0.2">
      <c r="A190" s="137" t="s">
        <v>171</v>
      </c>
      <c r="B190" s="138" t="s">
        <v>1332</v>
      </c>
      <c r="C190" s="144">
        <v>9074.351348496908</v>
      </c>
      <c r="D190" s="145">
        <f t="shared" si="37"/>
        <v>9236.7822376350032</v>
      </c>
      <c r="E190" s="146">
        <f t="shared" si="37"/>
        <v>9412.2811001500668</v>
      </c>
      <c r="F190" s="144">
        <v>4151.57</v>
      </c>
      <c r="G190" s="145">
        <f t="shared" si="38"/>
        <v>4225.8831030000001</v>
      </c>
      <c r="H190" s="146">
        <f t="shared" si="38"/>
        <v>4306.1748819569993</v>
      </c>
      <c r="I190" s="144">
        <f t="shared" si="32"/>
        <v>13225.921348496908</v>
      </c>
      <c r="J190" s="145">
        <f t="shared" si="32"/>
        <v>13462.665340635003</v>
      </c>
      <c r="K190" s="146">
        <f t="shared" si="32"/>
        <v>13718.455982107065</v>
      </c>
      <c r="L190" s="144">
        <v>3758.4317557535987</v>
      </c>
      <c r="M190" s="145">
        <f t="shared" si="39"/>
        <v>3825.7076841815883</v>
      </c>
      <c r="N190" s="146">
        <f t="shared" si="39"/>
        <v>3898.3961301810382</v>
      </c>
    </row>
    <row r="191" spans="1:14" x14ac:dyDescent="0.2">
      <c r="A191" s="137" t="s">
        <v>151</v>
      </c>
      <c r="B191" s="138" t="s">
        <v>1333</v>
      </c>
      <c r="C191" s="144">
        <v>5856.180146757386</v>
      </c>
      <c r="D191" s="145">
        <f t="shared" si="37"/>
        <v>5961.0057713843435</v>
      </c>
      <c r="E191" s="146">
        <f t="shared" si="37"/>
        <v>6074.2648810406454</v>
      </c>
      <c r="F191" s="144">
        <v>2403.299</v>
      </c>
      <c r="G191" s="145">
        <f t="shared" si="38"/>
        <v>2446.3180520999999</v>
      </c>
      <c r="H191" s="146">
        <f t="shared" si="38"/>
        <v>2492.7980950898996</v>
      </c>
      <c r="I191" s="144">
        <f t="shared" si="32"/>
        <v>8259.479146757385</v>
      </c>
      <c r="J191" s="145">
        <f t="shared" si="32"/>
        <v>8407.3238234843429</v>
      </c>
      <c r="K191" s="146">
        <f t="shared" si="32"/>
        <v>8567.0629761305445</v>
      </c>
      <c r="L191" s="144">
        <v>2347.1097319572004</v>
      </c>
      <c r="M191" s="145">
        <f t="shared" si="39"/>
        <v>2389.1229961592344</v>
      </c>
      <c r="N191" s="146">
        <f t="shared" si="39"/>
        <v>2434.5163330862597</v>
      </c>
    </row>
    <row r="192" spans="1:14" x14ac:dyDescent="0.2">
      <c r="A192" s="137" t="s">
        <v>567</v>
      </c>
      <c r="B192" s="138" t="s">
        <v>1334</v>
      </c>
      <c r="C192" s="144">
        <v>8675.2284059841586</v>
      </c>
      <c r="D192" s="145">
        <f t="shared" si="37"/>
        <v>8830.5149944512759</v>
      </c>
      <c r="E192" s="146">
        <f t="shared" si="37"/>
        <v>8998.2947793458497</v>
      </c>
      <c r="F192" s="144">
        <v>3472.5889266403992</v>
      </c>
      <c r="G192" s="145">
        <f t="shared" si="38"/>
        <v>3534.7482684272622</v>
      </c>
      <c r="H192" s="146">
        <f t="shared" si="38"/>
        <v>3601.90848552738</v>
      </c>
      <c r="I192" s="144">
        <f t="shared" si="32"/>
        <v>12147.817332624558</v>
      </c>
      <c r="J192" s="145">
        <f t="shared" si="32"/>
        <v>12365.263262878538</v>
      </c>
      <c r="K192" s="146">
        <f t="shared" si="32"/>
        <v>12600.203264873229</v>
      </c>
      <c r="L192" s="144">
        <v>3452.0651698279521</v>
      </c>
      <c r="M192" s="145">
        <f t="shared" si="39"/>
        <v>3513.8571363678725</v>
      </c>
      <c r="N192" s="146">
        <f t="shared" si="39"/>
        <v>3580.6204219588617</v>
      </c>
    </row>
    <row r="193" spans="1:14" x14ac:dyDescent="0.2">
      <c r="A193" s="137" t="s">
        <v>586</v>
      </c>
      <c r="B193" s="138" t="s">
        <v>1335</v>
      </c>
      <c r="C193" s="144">
        <v>9317.6847972239175</v>
      </c>
      <c r="D193" s="145">
        <f t="shared" si="37"/>
        <v>9484.4713550942251</v>
      </c>
      <c r="E193" s="146">
        <f t="shared" si="37"/>
        <v>9664.6763108410141</v>
      </c>
      <c r="F193" s="144">
        <v>3896.9135565702463</v>
      </c>
      <c r="G193" s="145">
        <f t="shared" si="38"/>
        <v>3966.668309232854</v>
      </c>
      <c r="H193" s="146">
        <f t="shared" si="38"/>
        <v>4042.035007108278</v>
      </c>
      <c r="I193" s="144">
        <f t="shared" si="32"/>
        <v>13214.598353794165</v>
      </c>
      <c r="J193" s="145">
        <f t="shared" si="32"/>
        <v>13451.139664327078</v>
      </c>
      <c r="K193" s="146">
        <f t="shared" si="32"/>
        <v>13706.711317949292</v>
      </c>
      <c r="L193" s="144">
        <v>3755.2140817829413</v>
      </c>
      <c r="M193" s="145">
        <f t="shared" si="39"/>
        <v>3822.432413846856</v>
      </c>
      <c r="N193" s="146">
        <f t="shared" si="39"/>
        <v>3895.0586297099458</v>
      </c>
    </row>
    <row r="194" spans="1:14" x14ac:dyDescent="0.2">
      <c r="A194" s="137" t="s">
        <v>147</v>
      </c>
      <c r="B194" s="138" t="s">
        <v>1336</v>
      </c>
      <c r="C194" s="144">
        <v>4522.9068333904979</v>
      </c>
      <c r="D194" s="145">
        <f t="shared" si="37"/>
        <v>4603.866865708188</v>
      </c>
      <c r="E194" s="146">
        <f t="shared" si="37"/>
        <v>4691.3403361566434</v>
      </c>
      <c r="F194" s="144">
        <v>1819.5250863733872</v>
      </c>
      <c r="G194" s="145">
        <f t="shared" si="38"/>
        <v>1852.0945854194708</v>
      </c>
      <c r="H194" s="146">
        <f t="shared" si="38"/>
        <v>1887.2843825424407</v>
      </c>
      <c r="I194" s="144">
        <f t="shared" si="32"/>
        <v>6342.4319197638852</v>
      </c>
      <c r="J194" s="145">
        <f t="shared" si="32"/>
        <v>6455.9614511276586</v>
      </c>
      <c r="K194" s="146">
        <f t="shared" si="32"/>
        <v>6578.624718699084</v>
      </c>
      <c r="L194" s="144">
        <v>1802.3392781369389</v>
      </c>
      <c r="M194" s="145">
        <f t="shared" si="39"/>
        <v>1834.6011512155901</v>
      </c>
      <c r="N194" s="146">
        <f t="shared" si="39"/>
        <v>1869.4585730886861</v>
      </c>
    </row>
    <row r="195" spans="1:14" x14ac:dyDescent="0.2">
      <c r="A195" s="137" t="s">
        <v>175</v>
      </c>
      <c r="B195" s="138" t="s">
        <v>1337</v>
      </c>
      <c r="C195" s="144">
        <v>10719.207346707974</v>
      </c>
      <c r="D195" s="145">
        <f t="shared" si="37"/>
        <v>10911.081158214047</v>
      </c>
      <c r="E195" s="146">
        <f t="shared" si="37"/>
        <v>11118.391700220112</v>
      </c>
      <c r="F195" s="144">
        <v>5172.5119999999997</v>
      </c>
      <c r="G195" s="145">
        <f t="shared" si="38"/>
        <v>5265.0999647999997</v>
      </c>
      <c r="H195" s="146">
        <f t="shared" si="38"/>
        <v>5365.1368641311992</v>
      </c>
      <c r="I195" s="144">
        <f t="shared" si="32"/>
        <v>15891.719346707974</v>
      </c>
      <c r="J195" s="145">
        <f t="shared" si="32"/>
        <v>16176.181123014047</v>
      </c>
      <c r="K195" s="146">
        <f t="shared" si="32"/>
        <v>16483.528564351313</v>
      </c>
      <c r="L195" s="144">
        <v>4515.9759439352038</v>
      </c>
      <c r="M195" s="145">
        <f t="shared" si="39"/>
        <v>4596.8119133316441</v>
      </c>
      <c r="N195" s="146">
        <f t="shared" si="39"/>
        <v>4684.151339684945</v>
      </c>
    </row>
    <row r="196" spans="1:14" x14ac:dyDescent="0.2">
      <c r="A196" s="137" t="s">
        <v>698</v>
      </c>
      <c r="B196" s="138" t="s">
        <v>1338</v>
      </c>
      <c r="C196" s="144">
        <v>11802.757824105445</v>
      </c>
      <c r="D196" s="145">
        <f t="shared" si="37"/>
        <v>12014.027189156934</v>
      </c>
      <c r="E196" s="146">
        <f t="shared" si="37"/>
        <v>12242.293705750913</v>
      </c>
      <c r="F196" s="144">
        <v>4596.7615913975906</v>
      </c>
      <c r="G196" s="145">
        <f t="shared" si="38"/>
        <v>4679.0436238836073</v>
      </c>
      <c r="H196" s="146">
        <f t="shared" si="38"/>
        <v>4767.9454527373955</v>
      </c>
      <c r="I196" s="144">
        <f t="shared" si="32"/>
        <v>16399.519415503037</v>
      </c>
      <c r="J196" s="145">
        <f t="shared" si="32"/>
        <v>16693.07081304054</v>
      </c>
      <c r="K196" s="146">
        <f t="shared" si="32"/>
        <v>17010.239158488308</v>
      </c>
      <c r="L196" s="144">
        <v>4660.2783221094187</v>
      </c>
      <c r="M196" s="145">
        <f t="shared" si="39"/>
        <v>4743.6973040751773</v>
      </c>
      <c r="N196" s="146">
        <f t="shared" si="39"/>
        <v>4833.8275528526055</v>
      </c>
    </row>
    <row r="197" spans="1:14" x14ac:dyDescent="0.2">
      <c r="A197" s="137" t="s">
        <v>696</v>
      </c>
      <c r="B197" s="138" t="s">
        <v>1339</v>
      </c>
      <c r="C197" s="144">
        <v>3857.1920143674606</v>
      </c>
      <c r="D197" s="145">
        <f t="shared" ref="D197:E212" si="40">C197*(1+D$4)</f>
        <v>3926.2357514246382</v>
      </c>
      <c r="E197" s="146">
        <f t="shared" si="40"/>
        <v>4000.834230701706</v>
      </c>
      <c r="F197" s="144">
        <v>1521.9730795139055</v>
      </c>
      <c r="G197" s="145">
        <f t="shared" ref="G197:H212" si="41">F197*(1+G$4)</f>
        <v>1549.2163976372044</v>
      </c>
      <c r="H197" s="146">
        <f t="shared" si="41"/>
        <v>1578.6515091923111</v>
      </c>
      <c r="I197" s="144">
        <f t="shared" si="32"/>
        <v>5379.1650938813664</v>
      </c>
      <c r="J197" s="145">
        <f t="shared" si="32"/>
        <v>5475.4521490618426</v>
      </c>
      <c r="K197" s="146">
        <f t="shared" si="32"/>
        <v>5579.4857398940167</v>
      </c>
      <c r="L197" s="144">
        <v>1528.6061647858394</v>
      </c>
      <c r="M197" s="145">
        <f t="shared" si="39"/>
        <v>1555.9682151355059</v>
      </c>
      <c r="N197" s="146">
        <f t="shared" si="39"/>
        <v>1585.5316112230805</v>
      </c>
    </row>
    <row r="198" spans="1:14" x14ac:dyDescent="0.2">
      <c r="A198" s="137" t="s">
        <v>588</v>
      </c>
      <c r="B198" s="138" t="s">
        <v>1340</v>
      </c>
      <c r="C198" s="144">
        <v>4699.758801789616</v>
      </c>
      <c r="D198" s="145">
        <f t="shared" si="40"/>
        <v>4783.88448434165</v>
      </c>
      <c r="E198" s="146">
        <f t="shared" si="40"/>
        <v>4874.7782895441405</v>
      </c>
      <c r="F198" s="144">
        <v>2114.9100592662735</v>
      </c>
      <c r="G198" s="145">
        <f t="shared" si="41"/>
        <v>2152.7669493271396</v>
      </c>
      <c r="H198" s="146">
        <f t="shared" si="41"/>
        <v>2193.6695213643552</v>
      </c>
      <c r="I198" s="144">
        <f t="shared" si="32"/>
        <v>6814.6688610558895</v>
      </c>
      <c r="J198" s="145">
        <f t="shared" si="32"/>
        <v>6936.6514336687897</v>
      </c>
      <c r="K198" s="146">
        <f t="shared" si="32"/>
        <v>7068.4478109084957</v>
      </c>
      <c r="L198" s="144">
        <v>1936.5356240568037</v>
      </c>
      <c r="M198" s="145">
        <f t="shared" si="39"/>
        <v>1971.1996117274205</v>
      </c>
      <c r="N198" s="146">
        <f t="shared" si="39"/>
        <v>2008.6524043502413</v>
      </c>
    </row>
    <row r="199" spans="1:14" x14ac:dyDescent="0.2">
      <c r="A199" s="137" t="s">
        <v>590</v>
      </c>
      <c r="B199" s="138" t="s">
        <v>1341</v>
      </c>
      <c r="C199" s="144">
        <v>7004.2622499853433</v>
      </c>
      <c r="D199" s="145">
        <f t="shared" si="40"/>
        <v>7129.6385442600813</v>
      </c>
      <c r="E199" s="146">
        <f t="shared" si="40"/>
        <v>7265.1016766010225</v>
      </c>
      <c r="F199" s="144">
        <v>2633.9086110210364</v>
      </c>
      <c r="G199" s="145">
        <f t="shared" si="41"/>
        <v>2681.0555751583129</v>
      </c>
      <c r="H199" s="146">
        <f t="shared" si="41"/>
        <v>2731.9956310863204</v>
      </c>
      <c r="I199" s="144">
        <f t="shared" si="32"/>
        <v>9638.1708610063797</v>
      </c>
      <c r="J199" s="145">
        <f t="shared" si="32"/>
        <v>9810.6941194183946</v>
      </c>
      <c r="K199" s="146">
        <f t="shared" si="32"/>
        <v>9997.0973076873433</v>
      </c>
      <c r="L199" s="144">
        <v>2738.8948169952782</v>
      </c>
      <c r="M199" s="145">
        <f t="shared" si="39"/>
        <v>2787.9210342194938</v>
      </c>
      <c r="N199" s="146">
        <f t="shared" si="39"/>
        <v>2840.8915338696638</v>
      </c>
    </row>
    <row r="200" spans="1:14" x14ac:dyDescent="0.2">
      <c r="A200" s="137" t="s">
        <v>569</v>
      </c>
      <c r="B200" s="138" t="s">
        <v>1342</v>
      </c>
      <c r="C200" s="144">
        <v>21937.28159189822</v>
      </c>
      <c r="D200" s="145">
        <f t="shared" si="40"/>
        <v>22329.958932393198</v>
      </c>
      <c r="E200" s="146">
        <f t="shared" si="40"/>
        <v>22754.228152108666</v>
      </c>
      <c r="F200" s="144">
        <v>9087.8142290637807</v>
      </c>
      <c r="G200" s="145">
        <f t="shared" si="41"/>
        <v>9250.4861037640221</v>
      </c>
      <c r="H200" s="146">
        <f t="shared" si="41"/>
        <v>9426.2453397355384</v>
      </c>
      <c r="I200" s="144">
        <f t="shared" si="32"/>
        <v>31025.095820962</v>
      </c>
      <c r="J200" s="145">
        <f t="shared" si="32"/>
        <v>31580.44503615722</v>
      </c>
      <c r="K200" s="146">
        <f t="shared" si="32"/>
        <v>32180.473491844205</v>
      </c>
      <c r="L200" s="144">
        <v>8816.4523503728378</v>
      </c>
      <c r="M200" s="145">
        <f t="shared" ref="M200:N215" si="42">L200*(1+M$4)</f>
        <v>8974.2668474445127</v>
      </c>
      <c r="N200" s="146">
        <f t="shared" si="42"/>
        <v>9144.7779175459582</v>
      </c>
    </row>
    <row r="201" spans="1:14" x14ac:dyDescent="0.2">
      <c r="A201" s="137" t="s">
        <v>592</v>
      </c>
      <c r="B201" s="138" t="s">
        <v>1343</v>
      </c>
      <c r="C201" s="144">
        <v>18390.887332088085</v>
      </c>
      <c r="D201" s="145">
        <f t="shared" si="40"/>
        <v>18720.084215332463</v>
      </c>
      <c r="E201" s="146">
        <f t="shared" si="40"/>
        <v>19075.76581542378</v>
      </c>
      <c r="F201" s="144">
        <v>8989.7141071611186</v>
      </c>
      <c r="G201" s="145">
        <f t="shared" si="41"/>
        <v>9150.6299896793025</v>
      </c>
      <c r="H201" s="146">
        <f t="shared" si="41"/>
        <v>9324.4919594832081</v>
      </c>
      <c r="I201" s="144">
        <f t="shared" si="32"/>
        <v>27380.601439249203</v>
      </c>
      <c r="J201" s="145">
        <f t="shared" si="32"/>
        <v>27870.714205011765</v>
      </c>
      <c r="K201" s="146">
        <f t="shared" si="32"/>
        <v>28400.25777490699</v>
      </c>
      <c r="L201" s="144">
        <v>7780.7904061520931</v>
      </c>
      <c r="M201" s="145">
        <f t="shared" si="42"/>
        <v>7920.0665544222156</v>
      </c>
      <c r="N201" s="146">
        <f t="shared" si="42"/>
        <v>8070.5478189562373</v>
      </c>
    </row>
    <row r="202" spans="1:14" x14ac:dyDescent="0.2">
      <c r="A202" s="137" t="s">
        <v>155</v>
      </c>
      <c r="B202" s="138" t="s">
        <v>1344</v>
      </c>
      <c r="C202" s="144">
        <v>5634.0322291303646</v>
      </c>
      <c r="D202" s="145">
        <f t="shared" si="40"/>
        <v>5734.8814060317982</v>
      </c>
      <c r="E202" s="146">
        <f t="shared" si="40"/>
        <v>5843.844152746402</v>
      </c>
      <c r="F202" s="144">
        <v>2141.1433710882466</v>
      </c>
      <c r="G202" s="145">
        <f t="shared" si="41"/>
        <v>2179.4698374307263</v>
      </c>
      <c r="H202" s="146">
        <f t="shared" si="41"/>
        <v>2220.8797643419098</v>
      </c>
      <c r="I202" s="144">
        <f t="shared" si="32"/>
        <v>7775.1756002186112</v>
      </c>
      <c r="J202" s="145">
        <f t="shared" si="32"/>
        <v>7914.3512434625245</v>
      </c>
      <c r="K202" s="146">
        <f t="shared" si="32"/>
        <v>8064.7239170883113</v>
      </c>
      <c r="L202" s="144">
        <v>2209.4843990391059</v>
      </c>
      <c r="M202" s="145">
        <f t="shared" si="42"/>
        <v>2249.0341697819058</v>
      </c>
      <c r="N202" s="146">
        <f t="shared" si="42"/>
        <v>2291.7658190077618</v>
      </c>
    </row>
    <row r="203" spans="1:14" x14ac:dyDescent="0.2">
      <c r="A203" s="137" t="s">
        <v>159</v>
      </c>
      <c r="B203" s="138" t="s">
        <v>1345</v>
      </c>
      <c r="C203" s="144">
        <v>5767.8819893287355</v>
      </c>
      <c r="D203" s="145">
        <f t="shared" si="40"/>
        <v>5871.1270769377197</v>
      </c>
      <c r="E203" s="146">
        <f t="shared" si="40"/>
        <v>5982.6784913995361</v>
      </c>
      <c r="F203" s="144">
        <v>1872.4090000000001</v>
      </c>
      <c r="G203" s="145">
        <f t="shared" si="41"/>
        <v>1905.9251211000001</v>
      </c>
      <c r="H203" s="146">
        <f t="shared" si="41"/>
        <v>1942.1376984008998</v>
      </c>
      <c r="I203" s="144">
        <f t="shared" si="32"/>
        <v>7640.290989328736</v>
      </c>
      <c r="J203" s="145">
        <f t="shared" si="32"/>
        <v>7777.0521980377198</v>
      </c>
      <c r="K203" s="146">
        <f t="shared" si="32"/>
        <v>7924.8161898004364</v>
      </c>
      <c r="L203" s="144">
        <v>2171.1540179962317</v>
      </c>
      <c r="M203" s="145">
        <f t="shared" si="42"/>
        <v>2210.0176749183643</v>
      </c>
      <c r="N203" s="146">
        <f t="shared" si="42"/>
        <v>2252.008010741813</v>
      </c>
    </row>
    <row r="204" spans="1:14" x14ac:dyDescent="0.2">
      <c r="A204" s="137" t="s">
        <v>83</v>
      </c>
      <c r="B204" s="138" t="s">
        <v>1346</v>
      </c>
      <c r="C204" s="144">
        <v>7605.1560353806608</v>
      </c>
      <c r="D204" s="145">
        <f t="shared" si="40"/>
        <v>7741.2883284139753</v>
      </c>
      <c r="E204" s="146">
        <f t="shared" si="40"/>
        <v>7888.3728066538397</v>
      </c>
      <c r="F204" s="144">
        <v>3402.4720000000002</v>
      </c>
      <c r="G204" s="145">
        <f t="shared" si="41"/>
        <v>3463.3762488000002</v>
      </c>
      <c r="H204" s="146">
        <f t="shared" si="41"/>
        <v>3529.1803975272001</v>
      </c>
      <c r="I204" s="144">
        <f t="shared" si="32"/>
        <v>11007.628035380661</v>
      </c>
      <c r="J204" s="145">
        <f t="shared" si="32"/>
        <v>11204.664577213975</v>
      </c>
      <c r="K204" s="146">
        <f t="shared" si="32"/>
        <v>11417.55320418104</v>
      </c>
      <c r="L204" s="144">
        <v>3128.0557076955574</v>
      </c>
      <c r="M204" s="145">
        <f t="shared" si="42"/>
        <v>3184.0479048633078</v>
      </c>
      <c r="N204" s="146">
        <f t="shared" si="42"/>
        <v>3244.5448150557104</v>
      </c>
    </row>
    <row r="205" spans="1:14" x14ac:dyDescent="0.2">
      <c r="A205" s="137" t="s">
        <v>87</v>
      </c>
      <c r="B205" s="138" t="s">
        <v>1347</v>
      </c>
      <c r="C205" s="144">
        <v>19037.277307250348</v>
      </c>
      <c r="D205" s="145">
        <f t="shared" si="40"/>
        <v>19378.04457105013</v>
      </c>
      <c r="E205" s="146">
        <f t="shared" si="40"/>
        <v>19746.227417900081</v>
      </c>
      <c r="F205" s="144">
        <v>9457.2559999999994</v>
      </c>
      <c r="G205" s="145">
        <f t="shared" si="41"/>
        <v>9626.5408824000006</v>
      </c>
      <c r="H205" s="146">
        <f t="shared" si="41"/>
        <v>9809.4451591655998</v>
      </c>
      <c r="I205" s="144">
        <f t="shared" si="32"/>
        <v>28494.533307250349</v>
      </c>
      <c r="J205" s="145">
        <f t="shared" si="32"/>
        <v>29004.58545345013</v>
      </c>
      <c r="K205" s="146">
        <f t="shared" si="32"/>
        <v>29555.672577065681</v>
      </c>
      <c r="L205" s="144">
        <v>8097.3382515630465</v>
      </c>
      <c r="M205" s="145">
        <f t="shared" si="42"/>
        <v>8242.2806062660256</v>
      </c>
      <c r="N205" s="146">
        <f t="shared" si="42"/>
        <v>8398.88393778508</v>
      </c>
    </row>
    <row r="206" spans="1:14" x14ac:dyDescent="0.2">
      <c r="A206" s="137" t="s">
        <v>107</v>
      </c>
      <c r="B206" s="138" t="s">
        <v>1348</v>
      </c>
      <c r="C206" s="144">
        <v>34271.082936251696</v>
      </c>
      <c r="D206" s="145">
        <f t="shared" si="40"/>
        <v>34884.535320810603</v>
      </c>
      <c r="E206" s="146">
        <f t="shared" si="40"/>
        <v>35547.341491906001</v>
      </c>
      <c r="F206" s="144">
        <v>16116.626</v>
      </c>
      <c r="G206" s="145">
        <f t="shared" si="41"/>
        <v>16405.113605400002</v>
      </c>
      <c r="H206" s="146">
        <f t="shared" si="41"/>
        <v>16716.810763902598</v>
      </c>
      <c r="I206" s="144">
        <f t="shared" si="32"/>
        <v>50387.7089362517</v>
      </c>
      <c r="J206" s="145">
        <f t="shared" si="32"/>
        <v>51289.648926210604</v>
      </c>
      <c r="K206" s="146">
        <f t="shared" si="32"/>
        <v>52264.1522558086</v>
      </c>
      <c r="L206" s="144">
        <v>14318.757867647548</v>
      </c>
      <c r="M206" s="145">
        <f t="shared" si="42"/>
        <v>14575.063633478439</v>
      </c>
      <c r="N206" s="146">
        <f t="shared" si="42"/>
        <v>14851.989842514529</v>
      </c>
    </row>
    <row r="207" spans="1:14" x14ac:dyDescent="0.2">
      <c r="A207" s="137" t="s">
        <v>559</v>
      </c>
      <c r="B207" s="138" t="s">
        <v>1349</v>
      </c>
      <c r="C207" s="144">
        <v>24835.291836638389</v>
      </c>
      <c r="D207" s="145">
        <f t="shared" si="40"/>
        <v>25279.843560514219</v>
      </c>
      <c r="E207" s="146">
        <f t="shared" si="40"/>
        <v>25760.160588163988</v>
      </c>
      <c r="F207" s="144">
        <v>11796.052</v>
      </c>
      <c r="G207" s="145">
        <f t="shared" si="41"/>
        <v>12007.201330800001</v>
      </c>
      <c r="H207" s="146">
        <f t="shared" si="41"/>
        <v>12235.338156085199</v>
      </c>
      <c r="I207" s="144">
        <f t="shared" si="32"/>
        <v>36631.343836638393</v>
      </c>
      <c r="J207" s="145">
        <f t="shared" si="32"/>
        <v>37287.044891314217</v>
      </c>
      <c r="K207" s="146">
        <f t="shared" si="32"/>
        <v>37995.498744249184</v>
      </c>
      <c r="L207" s="144">
        <v>10409.589041386305</v>
      </c>
      <c r="M207" s="145">
        <f t="shared" si="42"/>
        <v>10595.92068522712</v>
      </c>
      <c r="N207" s="146">
        <f t="shared" si="42"/>
        <v>10797.243178246434</v>
      </c>
    </row>
    <row r="208" spans="1:14" x14ac:dyDescent="0.2">
      <c r="A208" s="137" t="s">
        <v>209</v>
      </c>
      <c r="B208" s="138" t="s">
        <v>1350</v>
      </c>
      <c r="C208" s="144">
        <v>24825.019649296708</v>
      </c>
      <c r="D208" s="145">
        <f t="shared" si="40"/>
        <v>25269.387501019119</v>
      </c>
      <c r="E208" s="146">
        <f t="shared" si="40"/>
        <v>25749.505863538481</v>
      </c>
      <c r="F208" s="144">
        <v>13083.184999999999</v>
      </c>
      <c r="G208" s="145">
        <f t="shared" si="41"/>
        <v>13317.3740115</v>
      </c>
      <c r="H208" s="146">
        <f t="shared" si="41"/>
        <v>13570.404117718499</v>
      </c>
      <c r="I208" s="144">
        <f t="shared" si="32"/>
        <v>37908.204649296706</v>
      </c>
      <c r="J208" s="145">
        <f t="shared" si="32"/>
        <v>38586.761512519122</v>
      </c>
      <c r="K208" s="146">
        <f t="shared" si="32"/>
        <v>39319.909981256977</v>
      </c>
      <c r="L208" s="144">
        <v>10772.436672150248</v>
      </c>
      <c r="M208" s="145">
        <f t="shared" si="42"/>
        <v>10965.263288581738</v>
      </c>
      <c r="N208" s="146">
        <f t="shared" si="42"/>
        <v>11173.60329106479</v>
      </c>
    </row>
    <row r="209" spans="1:14" x14ac:dyDescent="0.2">
      <c r="A209" s="137" t="s">
        <v>91</v>
      </c>
      <c r="B209" s="138" t="s">
        <v>1351</v>
      </c>
      <c r="C209" s="144">
        <v>9212.7623946715012</v>
      </c>
      <c r="D209" s="145">
        <f t="shared" si="40"/>
        <v>9377.6708415361209</v>
      </c>
      <c r="E209" s="146">
        <f t="shared" si="40"/>
        <v>9555.8465875253059</v>
      </c>
      <c r="F209" s="144">
        <v>4307.8959999999997</v>
      </c>
      <c r="G209" s="145">
        <f t="shared" si="41"/>
        <v>4385.0073383999998</v>
      </c>
      <c r="H209" s="146">
        <f t="shared" si="41"/>
        <v>4468.3224778295989</v>
      </c>
      <c r="I209" s="144">
        <f t="shared" si="32"/>
        <v>13520.6583946715</v>
      </c>
      <c r="J209" s="145">
        <f t="shared" si="32"/>
        <v>13762.67817993612</v>
      </c>
      <c r="K209" s="146">
        <f t="shared" si="32"/>
        <v>14024.169065354905</v>
      </c>
      <c r="L209" s="144">
        <v>3842.1876654366315</v>
      </c>
      <c r="M209" s="145">
        <f t="shared" si="42"/>
        <v>3910.9628246479474</v>
      </c>
      <c r="N209" s="146">
        <f t="shared" si="42"/>
        <v>3985.2711183162583</v>
      </c>
    </row>
    <row r="210" spans="1:14" x14ac:dyDescent="0.2">
      <c r="A210" s="137" t="s">
        <v>99</v>
      </c>
      <c r="B210" s="138" t="s">
        <v>1352</v>
      </c>
      <c r="C210" s="144">
        <v>38510.367729275014</v>
      </c>
      <c r="D210" s="145">
        <f t="shared" si="40"/>
        <v>39199.70331162904</v>
      </c>
      <c r="E210" s="146">
        <f t="shared" si="40"/>
        <v>39944.497674549988</v>
      </c>
      <c r="F210" s="144">
        <v>19520.194190076596</v>
      </c>
      <c r="G210" s="145">
        <f t="shared" si="41"/>
        <v>19869.605666078969</v>
      </c>
      <c r="H210" s="146">
        <f t="shared" si="41"/>
        <v>20247.128173734469</v>
      </c>
      <c r="I210" s="144">
        <f t="shared" si="32"/>
        <v>58030.56191935161</v>
      </c>
      <c r="J210" s="145">
        <f t="shared" si="32"/>
        <v>59069.308977708009</v>
      </c>
      <c r="K210" s="146">
        <f t="shared" si="32"/>
        <v>60191.625848284457</v>
      </c>
      <c r="L210" s="144">
        <v>16490.639931614562</v>
      </c>
      <c r="M210" s="145">
        <f t="shared" si="42"/>
        <v>16785.822386390464</v>
      </c>
      <c r="N210" s="146">
        <f t="shared" si="42"/>
        <v>17104.753011731882</v>
      </c>
    </row>
    <row r="211" spans="1:14" x14ac:dyDescent="0.2">
      <c r="A211" s="137" t="s">
        <v>668</v>
      </c>
      <c r="B211" s="138" t="s">
        <v>1353</v>
      </c>
      <c r="C211" s="144">
        <v>23567.647125423558</v>
      </c>
      <c r="D211" s="145">
        <f t="shared" si="40"/>
        <v>23989.508008968642</v>
      </c>
      <c r="E211" s="146">
        <f t="shared" si="40"/>
        <v>24445.308661139043</v>
      </c>
      <c r="F211" s="144">
        <v>11644.906999999999</v>
      </c>
      <c r="G211" s="145">
        <f t="shared" si="41"/>
        <v>11853.3508353</v>
      </c>
      <c r="H211" s="146">
        <f t="shared" si="41"/>
        <v>12078.564501170698</v>
      </c>
      <c r="I211" s="144">
        <f t="shared" si="32"/>
        <v>35212.554125423558</v>
      </c>
      <c r="J211" s="145">
        <f t="shared" si="32"/>
        <v>35842.858844268645</v>
      </c>
      <c r="K211" s="146">
        <f t="shared" si="32"/>
        <v>36523.873162309741</v>
      </c>
      <c r="L211" s="144">
        <v>10006.409242802947</v>
      </c>
      <c r="M211" s="145">
        <f t="shared" si="42"/>
        <v>10185.523968249121</v>
      </c>
      <c r="N211" s="146">
        <f t="shared" si="42"/>
        <v>10379.048923645852</v>
      </c>
    </row>
    <row r="212" spans="1:14" x14ac:dyDescent="0.2">
      <c r="A212" s="137" t="s">
        <v>103</v>
      </c>
      <c r="B212" s="138" t="s">
        <v>1354</v>
      </c>
      <c r="C212" s="144">
        <v>13419.493341943395</v>
      </c>
      <c r="D212" s="145">
        <f t="shared" si="40"/>
        <v>13659.702272764182</v>
      </c>
      <c r="E212" s="146">
        <f t="shared" si="40"/>
        <v>13919.2366159467</v>
      </c>
      <c r="F212" s="144">
        <v>7001.1158099234026</v>
      </c>
      <c r="G212" s="145">
        <f t="shared" si="41"/>
        <v>7126.4357829210321</v>
      </c>
      <c r="H212" s="146">
        <f t="shared" si="41"/>
        <v>7261.8380627965307</v>
      </c>
      <c r="I212" s="144">
        <f t="shared" si="32"/>
        <v>20420.609151866796</v>
      </c>
      <c r="J212" s="145">
        <f t="shared" si="32"/>
        <v>20786.138055685213</v>
      </c>
      <c r="K212" s="146">
        <f t="shared" si="32"/>
        <v>21181.074678743229</v>
      </c>
      <c r="L212" s="144">
        <v>5802.9579857535682</v>
      </c>
      <c r="M212" s="145">
        <f t="shared" si="42"/>
        <v>5906.8309336985576</v>
      </c>
      <c r="N212" s="146">
        <f t="shared" si="42"/>
        <v>6019.0607214388292</v>
      </c>
    </row>
    <row r="213" spans="1:14" x14ac:dyDescent="0.2">
      <c r="A213" s="137" t="s">
        <v>95</v>
      </c>
      <c r="B213" s="138" t="s">
        <v>1355</v>
      </c>
      <c r="C213" s="144">
        <v>9498.1199997718322</v>
      </c>
      <c r="D213" s="145">
        <f t="shared" ref="D213:E216" si="43">C213*(1+D$4)</f>
        <v>9668.1363477677478</v>
      </c>
      <c r="E213" s="146">
        <f t="shared" si="43"/>
        <v>9851.8309383753349</v>
      </c>
      <c r="F213" s="144">
        <v>4359.6499999999996</v>
      </c>
      <c r="G213" s="145">
        <f t="shared" ref="G213:H216" si="44">F213*(1+G$4)</f>
        <v>4437.6877349999995</v>
      </c>
      <c r="H213" s="146">
        <f t="shared" si="44"/>
        <v>4522.0038019649992</v>
      </c>
      <c r="I213" s="144">
        <f t="shared" si="32"/>
        <v>13857.769999771832</v>
      </c>
      <c r="J213" s="145">
        <f t="shared" si="32"/>
        <v>14105.824082767747</v>
      </c>
      <c r="K213" s="146">
        <f t="shared" si="32"/>
        <v>14373.834740340335</v>
      </c>
      <c r="L213" s="144">
        <v>3937.9852230099</v>
      </c>
      <c r="M213" s="145">
        <f t="shared" si="42"/>
        <v>4008.4751585017775</v>
      </c>
      <c r="N213" s="146">
        <f t="shared" si="42"/>
        <v>4084.6361865133108</v>
      </c>
    </row>
    <row r="214" spans="1:14" x14ac:dyDescent="0.2">
      <c r="A214" s="137" t="s">
        <v>113</v>
      </c>
      <c r="B214" s="138" t="s">
        <v>1356</v>
      </c>
      <c r="C214" s="144">
        <v>8770.460134893643</v>
      </c>
      <c r="D214" s="145">
        <f t="shared" si="43"/>
        <v>8927.4513713082397</v>
      </c>
      <c r="E214" s="146">
        <f t="shared" si="43"/>
        <v>9097.0729473630945</v>
      </c>
      <c r="F214" s="144">
        <v>3669.91863443695</v>
      </c>
      <c r="G214" s="145">
        <f t="shared" si="44"/>
        <v>3735.6101779933715</v>
      </c>
      <c r="H214" s="146">
        <f t="shared" si="44"/>
        <v>3806.586771375245</v>
      </c>
      <c r="I214" s="144">
        <f t="shared" si="32"/>
        <v>12440.378769330593</v>
      </c>
      <c r="J214" s="145">
        <f t="shared" si="32"/>
        <v>12663.061549301612</v>
      </c>
      <c r="K214" s="146">
        <f t="shared" si="32"/>
        <v>12903.65971873834</v>
      </c>
      <c r="L214" s="144">
        <v>3535.2028330010226</v>
      </c>
      <c r="M214" s="145">
        <f t="shared" si="42"/>
        <v>3598.4829637117409</v>
      </c>
      <c r="N214" s="146">
        <f t="shared" si="42"/>
        <v>3666.8541400222634</v>
      </c>
    </row>
    <row r="215" spans="1:14" x14ac:dyDescent="0.2">
      <c r="A215" s="137" t="s">
        <v>215</v>
      </c>
      <c r="B215" s="138" t="s">
        <v>1357</v>
      </c>
      <c r="C215" s="144">
        <v>19469.629974400745</v>
      </c>
      <c r="D215" s="145">
        <f t="shared" si="43"/>
        <v>19818.136350942517</v>
      </c>
      <c r="E215" s="146">
        <f t="shared" si="43"/>
        <v>20194.680941610422</v>
      </c>
      <c r="F215" s="144">
        <v>8500.0349999999999</v>
      </c>
      <c r="G215" s="145">
        <f t="shared" si="44"/>
        <v>8652.1856265000006</v>
      </c>
      <c r="H215" s="146">
        <f t="shared" si="44"/>
        <v>8816.5771534034993</v>
      </c>
      <c r="I215" s="144">
        <f t="shared" si="32"/>
        <v>27969.664974400745</v>
      </c>
      <c r="J215" s="145">
        <f t="shared" si="32"/>
        <v>28470.321977442516</v>
      </c>
      <c r="K215" s="146">
        <f t="shared" si="32"/>
        <v>29011.258095013924</v>
      </c>
      <c r="L215" s="144">
        <v>7948.1855568061255</v>
      </c>
      <c r="M215" s="145">
        <f t="shared" si="42"/>
        <v>8090.4580782729554</v>
      </c>
      <c r="N215" s="146">
        <f t="shared" si="42"/>
        <v>8244.1767817601412</v>
      </c>
    </row>
    <row r="216" spans="1:14" x14ac:dyDescent="0.2">
      <c r="A216" s="147" t="s">
        <v>307</v>
      </c>
      <c r="B216" s="148" t="s">
        <v>1360</v>
      </c>
      <c r="C216" s="149">
        <v>23780.823888197821</v>
      </c>
      <c r="D216" s="150">
        <f t="shared" si="43"/>
        <v>24206.500635796561</v>
      </c>
      <c r="E216" s="151">
        <f t="shared" si="43"/>
        <v>24666.424147876693</v>
      </c>
      <c r="F216" s="149">
        <v>12281.562</v>
      </c>
      <c r="G216" s="150">
        <f t="shared" si="44"/>
        <v>12501.4019598</v>
      </c>
      <c r="H216" s="151">
        <f t="shared" si="44"/>
        <v>12738.928597036198</v>
      </c>
      <c r="I216" s="149">
        <f t="shared" ref="I216:K216" si="45">C216+F216</f>
        <v>36062.385888197823</v>
      </c>
      <c r="J216" s="150">
        <f t="shared" si="45"/>
        <v>36707.902595596563</v>
      </c>
      <c r="K216" s="151">
        <f t="shared" si="45"/>
        <v>37405.352744912889</v>
      </c>
      <c r="L216" s="149">
        <v>10247.907328274465</v>
      </c>
      <c r="M216" s="150">
        <f t="shared" ref="M216:N216" si="46">L216*(1+M$4)</f>
        <v>10431.344869450579</v>
      </c>
      <c r="N216" s="151">
        <f t="shared" si="46"/>
        <v>10629.54042197014</v>
      </c>
    </row>
    <row r="217" spans="1:14" x14ac:dyDescent="0.2">
      <c r="C217" s="134"/>
      <c r="F217" s="134"/>
      <c r="I217" s="134"/>
      <c r="L217" s="134"/>
    </row>
    <row r="218" spans="1:14" x14ac:dyDescent="0.2">
      <c r="B218" s="161" t="s">
        <v>1362</v>
      </c>
      <c r="C218" s="135">
        <f t="shared" ref="C218:N218" si="47">SUM(C8:C216)</f>
        <v>2400000</v>
      </c>
      <c r="D218" s="179">
        <f t="shared" si="47"/>
        <v>2442960</v>
      </c>
      <c r="E218" s="179">
        <f t="shared" si="47"/>
        <v>2489376.2399999993</v>
      </c>
      <c r="F218" s="135">
        <f t="shared" si="47"/>
        <v>1119000</v>
      </c>
      <c r="G218" s="179">
        <f t="shared" si="47"/>
        <v>1139030.1000000003</v>
      </c>
      <c r="H218" s="179">
        <f t="shared" si="47"/>
        <v>1160671.6719000007</v>
      </c>
      <c r="I218" s="135">
        <f t="shared" si="47"/>
        <v>3518999.9999999991</v>
      </c>
      <c r="J218" s="179">
        <f t="shared" si="47"/>
        <v>3581990.0999999992</v>
      </c>
      <c r="K218" s="179">
        <f t="shared" si="47"/>
        <v>3650047.9118999992</v>
      </c>
      <c r="L218" s="135">
        <f t="shared" si="47"/>
        <v>1000000.0000000006</v>
      </c>
      <c r="M218" s="179">
        <f t="shared" si="47"/>
        <v>1017900.0000000005</v>
      </c>
      <c r="N218" s="179">
        <f t="shared" si="47"/>
        <v>1037240.1000000007</v>
      </c>
    </row>
    <row r="220" spans="1:14" x14ac:dyDescent="0.2">
      <c r="L220" s="184"/>
      <c r="M220" s="184"/>
      <c r="N220" s="184"/>
    </row>
  </sheetData>
  <mergeCells count="5">
    <mergeCell ref="A6:B6"/>
    <mergeCell ref="C6:E6"/>
    <mergeCell ref="F6:H6"/>
    <mergeCell ref="I6:K6"/>
    <mergeCell ref="L6:N6"/>
  </mergeCells>
  <printOptions gridLines="1"/>
  <pageMargins left="0.23622047244094491" right="0.23622047244094491" top="0.23622047244094491" bottom="0.47244094488188981" header="0.31496062992125984" footer="0.23622047244094491"/>
  <pageSetup paperSize="9" scale="89" fitToHeight="0" orientation="landscape" r:id="rId1"/>
  <headerFooter scaleWithDoc="0">
    <oddFooter>&amp;L&amp;A&amp;C&amp;F&amp;RPage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G250"/>
  <sheetViews>
    <sheetView showGridLines="0" zoomScaleNormal="100" workbookViewId="0">
      <pane ySplit="7" topLeftCell="A8" activePane="bottomLeft" state="frozen"/>
      <selection pane="bottomLeft" activeCell="J18" sqref="J18"/>
    </sheetView>
  </sheetViews>
  <sheetFormatPr defaultColWidth="8.85546875" defaultRowHeight="12.75" x14ac:dyDescent="0.2"/>
  <cols>
    <col min="1" max="1" width="10.28515625" style="129" bestFit="1" customWidth="1"/>
    <col min="2" max="2" width="32" style="129" customWidth="1"/>
    <col min="3" max="3" width="6" style="129" customWidth="1"/>
    <col min="4" max="4" width="41.42578125" style="129" customWidth="1"/>
    <col min="5" max="7" width="10.7109375" style="129" customWidth="1"/>
    <col min="8" max="16384" width="8.85546875" style="129"/>
  </cols>
  <sheetData>
    <row r="1" spans="1:7" x14ac:dyDescent="0.2">
      <c r="A1" s="110" t="s">
        <v>1369</v>
      </c>
      <c r="D1" s="152" t="s">
        <v>1386</v>
      </c>
      <c r="F1" s="200" t="s">
        <v>1390</v>
      </c>
      <c r="G1" s="201"/>
    </row>
    <row r="2" spans="1:7" ht="12.75" customHeight="1" x14ac:dyDescent="0.2">
      <c r="A2" s="94" t="s">
        <v>1375</v>
      </c>
      <c r="F2" s="185" t="s">
        <v>1388</v>
      </c>
      <c r="G2" s="186" t="s">
        <v>1387</v>
      </c>
    </row>
    <row r="3" spans="1:7" ht="12.75" customHeight="1" x14ac:dyDescent="0.2">
      <c r="A3" s="109" t="s">
        <v>1378</v>
      </c>
      <c r="D3" s="131" t="s">
        <v>1391</v>
      </c>
      <c r="F3" s="187">
        <v>1.7899999999999999E-2</v>
      </c>
      <c r="G3" s="188">
        <v>1.9E-2</v>
      </c>
    </row>
    <row r="4" spans="1:7" ht="12.75" customHeight="1" x14ac:dyDescent="0.2">
      <c r="A4" s="109"/>
      <c r="D4" s="131" t="s">
        <v>1389</v>
      </c>
      <c r="E4" s="189"/>
      <c r="F4" s="189"/>
      <c r="G4" s="189"/>
    </row>
    <row r="5" spans="1:7" ht="12.75" customHeight="1" x14ac:dyDescent="0.2">
      <c r="E5" s="190">
        <f>SUM(E8:E248)</f>
        <v>3519000</v>
      </c>
      <c r="F5" s="190">
        <f>SUM(F8:F248)</f>
        <v>3581990.100000002</v>
      </c>
      <c r="G5" s="190">
        <f>SUM(G8:G248)</f>
        <v>3650047.9118999988</v>
      </c>
    </row>
    <row r="6" spans="1:7" x14ac:dyDescent="0.2">
      <c r="A6" s="208" t="s">
        <v>1140</v>
      </c>
      <c r="B6" s="209"/>
      <c r="C6" s="210" t="s">
        <v>1366</v>
      </c>
      <c r="D6" s="211"/>
      <c r="E6" s="194" t="s">
        <v>1374</v>
      </c>
      <c r="F6" s="195"/>
      <c r="G6" s="196"/>
    </row>
    <row r="7" spans="1:7" x14ac:dyDescent="0.2">
      <c r="A7" s="92" t="s">
        <v>1368</v>
      </c>
      <c r="B7" s="93" t="s">
        <v>1140</v>
      </c>
      <c r="C7" s="68" t="s">
        <v>1368</v>
      </c>
      <c r="D7" s="69" t="s">
        <v>1365</v>
      </c>
      <c r="E7" s="120" t="s">
        <v>1373</v>
      </c>
      <c r="F7" s="121" t="s">
        <v>1144</v>
      </c>
      <c r="G7" s="122" t="s">
        <v>1145</v>
      </c>
    </row>
    <row r="8" spans="1:7" ht="12.75" customHeight="1" x14ac:dyDescent="0.2">
      <c r="A8" s="84" t="s">
        <v>387</v>
      </c>
      <c r="B8" s="88" t="s">
        <v>388</v>
      </c>
      <c r="C8" s="74" t="s">
        <v>389</v>
      </c>
      <c r="D8" s="75" t="s">
        <v>390</v>
      </c>
      <c r="E8" s="115">
        <v>13179.056757290549</v>
      </c>
      <c r="F8" s="123">
        <f t="shared" ref="F8:G27" si="0">E8*(1+F$3)</f>
        <v>13414.961873246051</v>
      </c>
      <c r="G8" s="124">
        <f t="shared" si="0"/>
        <v>13669.846148837725</v>
      </c>
    </row>
    <row r="9" spans="1:7" ht="12.75" customHeight="1" x14ac:dyDescent="0.2">
      <c r="A9" s="85" t="s">
        <v>391</v>
      </c>
      <c r="B9" s="89" t="s">
        <v>392</v>
      </c>
      <c r="C9" s="70" t="s">
        <v>393</v>
      </c>
      <c r="D9" s="71" t="s">
        <v>394</v>
      </c>
      <c r="E9" s="80">
        <v>22336.330560235921</v>
      </c>
      <c r="F9" s="118">
        <f t="shared" si="0"/>
        <v>22736.150877264146</v>
      </c>
      <c r="G9" s="125">
        <f t="shared" si="0"/>
        <v>23168.137743932162</v>
      </c>
    </row>
    <row r="10" spans="1:7" ht="12.75" customHeight="1" x14ac:dyDescent="0.2">
      <c r="A10" s="86" t="s">
        <v>289</v>
      </c>
      <c r="B10" s="90" t="s">
        <v>290</v>
      </c>
      <c r="C10" s="76" t="s">
        <v>291</v>
      </c>
      <c r="D10" s="77" t="s">
        <v>292</v>
      </c>
      <c r="E10" s="81">
        <v>18263.441423296008</v>
      </c>
      <c r="F10" s="117">
        <f t="shared" si="0"/>
        <v>18590.357024773006</v>
      </c>
      <c r="G10" s="126">
        <f t="shared" si="0"/>
        <v>18943.573808243691</v>
      </c>
    </row>
    <row r="11" spans="1:7" ht="12.75" customHeight="1" x14ac:dyDescent="0.2">
      <c r="A11" s="85" t="s">
        <v>81</v>
      </c>
      <c r="B11" s="89" t="s">
        <v>82</v>
      </c>
      <c r="C11" s="70" t="s">
        <v>83</v>
      </c>
      <c r="D11" s="71" t="s">
        <v>84</v>
      </c>
      <c r="E11" s="80">
        <v>11007.628035380661</v>
      </c>
      <c r="F11" s="118">
        <f t="shared" si="0"/>
        <v>11204.664577213976</v>
      </c>
      <c r="G11" s="125">
        <f t="shared" si="0"/>
        <v>11417.55320418104</v>
      </c>
    </row>
    <row r="12" spans="1:7" ht="12.75" customHeight="1" x14ac:dyDescent="0.2">
      <c r="A12" s="86" t="s">
        <v>217</v>
      </c>
      <c r="B12" s="90" t="s">
        <v>218</v>
      </c>
      <c r="C12" s="76" t="s">
        <v>219</v>
      </c>
      <c r="D12" s="77" t="s">
        <v>220</v>
      </c>
      <c r="E12" s="81">
        <v>9741.0520210771519</v>
      </c>
      <c r="F12" s="117">
        <f t="shared" si="0"/>
        <v>9915.4168522544333</v>
      </c>
      <c r="G12" s="126">
        <f t="shared" si="0"/>
        <v>10103.809772447266</v>
      </c>
    </row>
    <row r="13" spans="1:7" ht="12.75" customHeight="1" x14ac:dyDescent="0.2">
      <c r="A13" s="85" t="s">
        <v>395</v>
      </c>
      <c r="B13" s="89" t="s">
        <v>396</v>
      </c>
      <c r="C13" s="70" t="s">
        <v>397</v>
      </c>
      <c r="D13" s="71" t="s">
        <v>398</v>
      </c>
      <c r="E13" s="80">
        <v>14317.198594129681</v>
      </c>
      <c r="F13" s="118">
        <f t="shared" si="0"/>
        <v>14573.476448964602</v>
      </c>
      <c r="G13" s="125">
        <f t="shared" si="0"/>
        <v>14850.372501494929</v>
      </c>
    </row>
    <row r="14" spans="1:7" ht="12.75" customHeight="1" x14ac:dyDescent="0.2">
      <c r="A14" s="86" t="s">
        <v>323</v>
      </c>
      <c r="B14" s="90" t="s">
        <v>324</v>
      </c>
      <c r="C14" s="76" t="s">
        <v>325</v>
      </c>
      <c r="D14" s="77" t="s">
        <v>326</v>
      </c>
      <c r="E14" s="81">
        <v>16411.90615163929</v>
      </c>
      <c r="F14" s="117">
        <f t="shared" si="0"/>
        <v>16705.679271753634</v>
      </c>
      <c r="G14" s="126">
        <f t="shared" si="0"/>
        <v>17023.08717791695</v>
      </c>
    </row>
    <row r="15" spans="1:7" ht="12.75" customHeight="1" x14ac:dyDescent="0.2">
      <c r="A15" s="86" t="s">
        <v>323</v>
      </c>
      <c r="B15" s="90"/>
      <c r="C15" s="76" t="s">
        <v>327</v>
      </c>
      <c r="D15" s="77" t="s">
        <v>328</v>
      </c>
      <c r="E15" s="81">
        <v>11792.306147009152</v>
      </c>
      <c r="F15" s="117">
        <f t="shared" si="0"/>
        <v>12003.388427040616</v>
      </c>
      <c r="G15" s="126">
        <f t="shared" si="0"/>
        <v>12231.452807154386</v>
      </c>
    </row>
    <row r="16" spans="1:7" ht="12.75" customHeight="1" x14ac:dyDescent="0.2">
      <c r="A16" s="86" t="s">
        <v>323</v>
      </c>
      <c r="B16" s="90"/>
      <c r="C16" s="76" t="s">
        <v>329</v>
      </c>
      <c r="D16" s="77" t="s">
        <v>330</v>
      </c>
      <c r="E16" s="81">
        <v>47735.704394655244</v>
      </c>
      <c r="F16" s="117">
        <f t="shared" si="0"/>
        <v>48590.173503319573</v>
      </c>
      <c r="G16" s="126">
        <f t="shared" si="0"/>
        <v>49513.386799882639</v>
      </c>
    </row>
    <row r="17" spans="1:7" ht="12.75" customHeight="1" x14ac:dyDescent="0.2">
      <c r="A17" s="85" t="s">
        <v>25</v>
      </c>
      <c r="B17" s="89" t="s">
        <v>26</v>
      </c>
      <c r="C17" s="70" t="s">
        <v>27</v>
      </c>
      <c r="D17" s="71" t="s">
        <v>28</v>
      </c>
      <c r="E17" s="80">
        <v>10972.310139373365</v>
      </c>
      <c r="F17" s="118">
        <f t="shared" si="0"/>
        <v>11168.714490868149</v>
      </c>
      <c r="G17" s="125">
        <f t="shared" si="0"/>
        <v>11380.920066194643</v>
      </c>
    </row>
    <row r="18" spans="1:7" ht="12.75" customHeight="1" x14ac:dyDescent="0.2">
      <c r="A18" s="86" t="s">
        <v>29</v>
      </c>
      <c r="B18" s="90" t="s">
        <v>30</v>
      </c>
      <c r="C18" s="76" t="s">
        <v>31</v>
      </c>
      <c r="D18" s="77" t="s">
        <v>32</v>
      </c>
      <c r="E18" s="81">
        <v>12736.931745807098</v>
      </c>
      <c r="F18" s="117">
        <f t="shared" si="0"/>
        <v>12964.922824057046</v>
      </c>
      <c r="G18" s="126">
        <f t="shared" si="0"/>
        <v>13211.25635771413</v>
      </c>
    </row>
    <row r="19" spans="1:7" ht="12.75" customHeight="1" x14ac:dyDescent="0.2">
      <c r="A19" s="85" t="s">
        <v>223</v>
      </c>
      <c r="B19" s="89" t="s">
        <v>224</v>
      </c>
      <c r="C19" s="70" t="s">
        <v>225</v>
      </c>
      <c r="D19" s="71" t="s">
        <v>226</v>
      </c>
      <c r="E19" s="80">
        <v>19653.586292307151</v>
      </c>
      <c r="F19" s="118">
        <f t="shared" si="0"/>
        <v>20005.385486939449</v>
      </c>
      <c r="G19" s="125">
        <f t="shared" si="0"/>
        <v>20385.487811191295</v>
      </c>
    </row>
    <row r="20" spans="1:7" ht="12.75" customHeight="1" x14ac:dyDescent="0.2">
      <c r="A20" s="86" t="s">
        <v>105</v>
      </c>
      <c r="B20" s="90" t="s">
        <v>106</v>
      </c>
      <c r="C20" s="76" t="s">
        <v>107</v>
      </c>
      <c r="D20" s="77" t="s">
        <v>108</v>
      </c>
      <c r="E20" s="81">
        <v>12754.336104138649</v>
      </c>
      <c r="F20" s="117">
        <f t="shared" si="0"/>
        <v>12982.638720402731</v>
      </c>
      <c r="G20" s="126">
        <f t="shared" si="0"/>
        <v>13229.308856090382</v>
      </c>
    </row>
    <row r="21" spans="1:7" ht="12.75" customHeight="1" x14ac:dyDescent="0.2">
      <c r="A21" s="85" t="s">
        <v>135</v>
      </c>
      <c r="B21" s="89" t="s">
        <v>136</v>
      </c>
      <c r="C21" s="70" t="s">
        <v>137</v>
      </c>
      <c r="D21" s="71" t="s">
        <v>138</v>
      </c>
      <c r="E21" s="80">
        <v>6234.2379576736803</v>
      </c>
      <c r="F21" s="118">
        <f t="shared" si="0"/>
        <v>6345.8308171160397</v>
      </c>
      <c r="G21" s="125">
        <f t="shared" si="0"/>
        <v>6466.4016026412437</v>
      </c>
    </row>
    <row r="22" spans="1:7" ht="12.75" customHeight="1" x14ac:dyDescent="0.2">
      <c r="A22" s="86" t="s">
        <v>353</v>
      </c>
      <c r="B22" s="90" t="s">
        <v>354</v>
      </c>
      <c r="C22" s="76" t="s">
        <v>355</v>
      </c>
      <c r="D22" s="77" t="s">
        <v>356</v>
      </c>
      <c r="E22" s="81">
        <v>6923.8011096796536</v>
      </c>
      <c r="F22" s="117">
        <f t="shared" si="0"/>
        <v>7047.7371495429197</v>
      </c>
      <c r="G22" s="126">
        <f t="shared" si="0"/>
        <v>7181.6441553842342</v>
      </c>
    </row>
    <row r="23" spans="1:7" ht="12.75" customHeight="1" x14ac:dyDescent="0.2">
      <c r="A23" s="86" t="s">
        <v>353</v>
      </c>
      <c r="B23" s="90"/>
      <c r="C23" s="76" t="s">
        <v>357</v>
      </c>
      <c r="D23" s="77" t="s">
        <v>358</v>
      </c>
      <c r="E23" s="81">
        <v>21500.678570282194</v>
      </c>
      <c r="F23" s="117">
        <f t="shared" si="0"/>
        <v>21885.540716690248</v>
      </c>
      <c r="G23" s="126">
        <f t="shared" si="0"/>
        <v>22301.36599030736</v>
      </c>
    </row>
    <row r="24" spans="1:7" ht="12.75" customHeight="1" x14ac:dyDescent="0.2">
      <c r="A24" s="86" t="s">
        <v>353</v>
      </c>
      <c r="B24" s="90"/>
      <c r="C24" s="76" t="s">
        <v>359</v>
      </c>
      <c r="D24" s="77" t="s">
        <v>360</v>
      </c>
      <c r="E24" s="81">
        <v>6147.0151754271883</v>
      </c>
      <c r="F24" s="117">
        <f t="shared" si="0"/>
        <v>6257.0467470673348</v>
      </c>
      <c r="G24" s="126">
        <f t="shared" si="0"/>
        <v>6375.9306352616131</v>
      </c>
    </row>
    <row r="25" spans="1:7" ht="12.75" customHeight="1" x14ac:dyDescent="0.2">
      <c r="A25" s="85" t="s">
        <v>399</v>
      </c>
      <c r="B25" s="89" t="s">
        <v>400</v>
      </c>
      <c r="C25" s="70" t="s">
        <v>401</v>
      </c>
      <c r="D25" s="71" t="s">
        <v>402</v>
      </c>
      <c r="E25" s="80">
        <v>20100.928674533548</v>
      </c>
      <c r="F25" s="118">
        <f t="shared" si="0"/>
        <v>20460.7352978077</v>
      </c>
      <c r="G25" s="125">
        <f t="shared" si="0"/>
        <v>20849.489268466044</v>
      </c>
    </row>
    <row r="26" spans="1:7" ht="12.75" customHeight="1" x14ac:dyDescent="0.2">
      <c r="A26" s="86" t="s">
        <v>165</v>
      </c>
      <c r="B26" s="90" t="s">
        <v>166</v>
      </c>
      <c r="C26" s="76" t="s">
        <v>167</v>
      </c>
      <c r="D26" s="77" t="s">
        <v>168</v>
      </c>
      <c r="E26" s="81">
        <v>17954.989004409934</v>
      </c>
      <c r="F26" s="117">
        <f t="shared" si="0"/>
        <v>18276.383307588872</v>
      </c>
      <c r="G26" s="126">
        <f t="shared" si="0"/>
        <v>18623.634590433059</v>
      </c>
    </row>
    <row r="27" spans="1:7" ht="12.75" customHeight="1" x14ac:dyDescent="0.2">
      <c r="A27" s="85" t="s">
        <v>85</v>
      </c>
      <c r="B27" s="89" t="s">
        <v>86</v>
      </c>
      <c r="C27" s="70" t="s">
        <v>87</v>
      </c>
      <c r="D27" s="71" t="s">
        <v>88</v>
      </c>
      <c r="E27" s="80">
        <v>28494.533307250349</v>
      </c>
      <c r="F27" s="118">
        <f t="shared" si="0"/>
        <v>29004.58545345013</v>
      </c>
      <c r="G27" s="125">
        <f t="shared" si="0"/>
        <v>29555.672577065681</v>
      </c>
    </row>
    <row r="28" spans="1:7" ht="12.75" customHeight="1" x14ac:dyDescent="0.2">
      <c r="A28" s="86" t="s">
        <v>403</v>
      </c>
      <c r="B28" s="90" t="s">
        <v>404</v>
      </c>
      <c r="C28" s="76" t="s">
        <v>405</v>
      </c>
      <c r="D28" s="77" t="s">
        <v>406</v>
      </c>
      <c r="E28" s="81">
        <v>19929.94588141084</v>
      </c>
      <c r="F28" s="117">
        <f t="shared" ref="F28:G47" si="1">E28*(1+F$3)</f>
        <v>20286.691912688093</v>
      </c>
      <c r="G28" s="126">
        <f t="shared" si="1"/>
        <v>20672.139059029163</v>
      </c>
    </row>
    <row r="29" spans="1:7" ht="12.75" customHeight="1" x14ac:dyDescent="0.2">
      <c r="A29" s="85" t="s">
        <v>513</v>
      </c>
      <c r="B29" s="89" t="s">
        <v>514</v>
      </c>
      <c r="C29" s="70" t="s">
        <v>163</v>
      </c>
      <c r="D29" s="71" t="s">
        <v>164</v>
      </c>
      <c r="E29" s="80">
        <v>306.72359745929174</v>
      </c>
      <c r="F29" s="118">
        <f t="shared" si="1"/>
        <v>312.21394985381306</v>
      </c>
      <c r="G29" s="125">
        <f t="shared" si="1"/>
        <v>318.14601490103547</v>
      </c>
    </row>
    <row r="30" spans="1:7" ht="12.75" customHeight="1" x14ac:dyDescent="0.2">
      <c r="A30" s="85" t="s">
        <v>513</v>
      </c>
      <c r="B30" s="89"/>
      <c r="C30" s="70" t="s">
        <v>515</v>
      </c>
      <c r="D30" s="71" t="s">
        <v>516</v>
      </c>
      <c r="E30" s="80">
        <v>16874.218392443738</v>
      </c>
      <c r="F30" s="118">
        <f t="shared" si="1"/>
        <v>17176.266901668481</v>
      </c>
      <c r="G30" s="125">
        <f t="shared" si="1"/>
        <v>17502.61597280018</v>
      </c>
    </row>
    <row r="31" spans="1:7" ht="12.75" customHeight="1" x14ac:dyDescent="0.2">
      <c r="A31" s="85" t="s">
        <v>513</v>
      </c>
      <c r="B31" s="89"/>
      <c r="C31" s="70" t="s">
        <v>517</v>
      </c>
      <c r="D31" s="71" t="s">
        <v>518</v>
      </c>
      <c r="E31" s="80">
        <v>10255.708359662727</v>
      </c>
      <c r="F31" s="118">
        <f t="shared" si="1"/>
        <v>10439.28553930069</v>
      </c>
      <c r="G31" s="125">
        <f t="shared" si="1"/>
        <v>10637.631964547403</v>
      </c>
    </row>
    <row r="32" spans="1:7" ht="12.75" customHeight="1" x14ac:dyDescent="0.2">
      <c r="A32" s="86" t="s">
        <v>227</v>
      </c>
      <c r="B32" s="90" t="s">
        <v>228</v>
      </c>
      <c r="C32" s="76" t="s">
        <v>229</v>
      </c>
      <c r="D32" s="77" t="s">
        <v>230</v>
      </c>
      <c r="E32" s="81">
        <v>12187.619156293684</v>
      </c>
      <c r="F32" s="117">
        <f t="shared" si="1"/>
        <v>12405.777539191342</v>
      </c>
      <c r="G32" s="126">
        <f t="shared" si="1"/>
        <v>12641.487312435976</v>
      </c>
    </row>
    <row r="33" spans="1:7" ht="12.75" customHeight="1" x14ac:dyDescent="0.2">
      <c r="A33" s="85" t="s">
        <v>361</v>
      </c>
      <c r="B33" s="89" t="s">
        <v>362</v>
      </c>
      <c r="C33" s="70" t="s">
        <v>363</v>
      </c>
      <c r="D33" s="71" t="s">
        <v>364</v>
      </c>
      <c r="E33" s="80">
        <v>13727.551666527595</v>
      </c>
      <c r="F33" s="118">
        <f t="shared" si="1"/>
        <v>13973.27484135844</v>
      </c>
      <c r="G33" s="125">
        <f t="shared" si="1"/>
        <v>14238.767063344249</v>
      </c>
    </row>
    <row r="34" spans="1:7" ht="12.75" customHeight="1" x14ac:dyDescent="0.2">
      <c r="A34" s="86" t="s">
        <v>519</v>
      </c>
      <c r="B34" s="90" t="s">
        <v>520</v>
      </c>
      <c r="C34" s="76" t="s">
        <v>117</v>
      </c>
      <c r="D34" s="77" t="s">
        <v>118</v>
      </c>
      <c r="E34" s="81">
        <v>35655.499355043517</v>
      </c>
      <c r="F34" s="117">
        <f t="shared" si="1"/>
        <v>36293.732793498799</v>
      </c>
      <c r="G34" s="126">
        <f t="shared" si="1"/>
        <v>36983.313716575271</v>
      </c>
    </row>
    <row r="35" spans="1:7" ht="12.75" customHeight="1" x14ac:dyDescent="0.2">
      <c r="A35" s="85" t="s">
        <v>407</v>
      </c>
      <c r="B35" s="89" t="s">
        <v>408</v>
      </c>
      <c r="C35" s="70" t="s">
        <v>409</v>
      </c>
      <c r="D35" s="71" t="s">
        <v>410</v>
      </c>
      <c r="E35" s="80">
        <v>18048.950477854589</v>
      </c>
      <c r="F35" s="118">
        <f t="shared" si="1"/>
        <v>18372.026691408188</v>
      </c>
      <c r="G35" s="125">
        <f t="shared" si="1"/>
        <v>18721.095198544943</v>
      </c>
    </row>
    <row r="36" spans="1:7" ht="12.75" customHeight="1" x14ac:dyDescent="0.2">
      <c r="A36" s="86" t="s">
        <v>221</v>
      </c>
      <c r="B36" s="90" t="s">
        <v>222</v>
      </c>
      <c r="C36" s="76" t="s">
        <v>219</v>
      </c>
      <c r="D36" s="77" t="s">
        <v>220</v>
      </c>
      <c r="E36" s="81">
        <v>15275.930300574386</v>
      </c>
      <c r="F36" s="117">
        <f t="shared" si="1"/>
        <v>15549.369452954668</v>
      </c>
      <c r="G36" s="126">
        <f t="shared" si="1"/>
        <v>15844.807472560806</v>
      </c>
    </row>
    <row r="37" spans="1:7" x14ac:dyDescent="0.2">
      <c r="A37" s="85" t="s">
        <v>191</v>
      </c>
      <c r="B37" s="89" t="s">
        <v>192</v>
      </c>
      <c r="C37" s="70" t="s">
        <v>193</v>
      </c>
      <c r="D37" s="71" t="s">
        <v>194</v>
      </c>
      <c r="E37" s="80">
        <v>11893.595608594082</v>
      </c>
      <c r="F37" s="118">
        <f t="shared" si="1"/>
        <v>12106.490969987915</v>
      </c>
      <c r="G37" s="125">
        <f t="shared" si="1"/>
        <v>12336.514298417685</v>
      </c>
    </row>
    <row r="38" spans="1:7" x14ac:dyDescent="0.2">
      <c r="A38" s="85" t="s">
        <v>191</v>
      </c>
      <c r="B38" s="89"/>
      <c r="C38" s="70" t="s">
        <v>195</v>
      </c>
      <c r="D38" s="71" t="s">
        <v>196</v>
      </c>
      <c r="E38" s="80">
        <v>10704.920826586114</v>
      </c>
      <c r="F38" s="118">
        <f t="shared" si="1"/>
        <v>10896.538909382007</v>
      </c>
      <c r="G38" s="125">
        <f t="shared" si="1"/>
        <v>11103.573148660264</v>
      </c>
    </row>
    <row r="39" spans="1:7" x14ac:dyDescent="0.2">
      <c r="A39" s="86" t="s">
        <v>197</v>
      </c>
      <c r="B39" s="90" t="s">
        <v>198</v>
      </c>
      <c r="C39" s="76" t="s">
        <v>199</v>
      </c>
      <c r="D39" s="77" t="s">
        <v>200</v>
      </c>
      <c r="E39" s="81">
        <v>6449.5743440695605</v>
      </c>
      <c r="F39" s="117">
        <f t="shared" si="1"/>
        <v>6565.0217248284061</v>
      </c>
      <c r="G39" s="126">
        <f t="shared" si="1"/>
        <v>6689.7571376001451</v>
      </c>
    </row>
    <row r="40" spans="1:7" x14ac:dyDescent="0.2">
      <c r="A40" s="86" t="s">
        <v>197</v>
      </c>
      <c r="B40" s="90"/>
      <c r="C40" s="76" t="s">
        <v>201</v>
      </c>
      <c r="D40" s="77" t="s">
        <v>202</v>
      </c>
      <c r="E40" s="81">
        <v>15904.592714989416</v>
      </c>
      <c r="F40" s="117">
        <f t="shared" si="1"/>
        <v>16189.284924587728</v>
      </c>
      <c r="G40" s="126">
        <f t="shared" si="1"/>
        <v>16496.881338154893</v>
      </c>
    </row>
    <row r="41" spans="1:7" x14ac:dyDescent="0.2">
      <c r="A41" s="85" t="s">
        <v>383</v>
      </c>
      <c r="B41" s="89" t="s">
        <v>384</v>
      </c>
      <c r="C41" s="70" t="s">
        <v>385</v>
      </c>
      <c r="D41" s="71" t="s">
        <v>386</v>
      </c>
      <c r="E41" s="80">
        <v>600.83327730934138</v>
      </c>
      <c r="F41" s="118">
        <f t="shared" si="1"/>
        <v>611.58819297317859</v>
      </c>
      <c r="G41" s="125">
        <f t="shared" si="1"/>
        <v>623.20836863966895</v>
      </c>
    </row>
    <row r="42" spans="1:7" x14ac:dyDescent="0.2">
      <c r="A42" s="86" t="s">
        <v>207</v>
      </c>
      <c r="B42" s="90" t="s">
        <v>208</v>
      </c>
      <c r="C42" s="76" t="s">
        <v>209</v>
      </c>
      <c r="D42" s="77" t="s">
        <v>210</v>
      </c>
      <c r="E42" s="81">
        <v>37745.813455701944</v>
      </c>
      <c r="F42" s="117">
        <f t="shared" si="1"/>
        <v>38421.463516559008</v>
      </c>
      <c r="G42" s="126">
        <f t="shared" si="1"/>
        <v>39151.471323373626</v>
      </c>
    </row>
    <row r="43" spans="1:7" x14ac:dyDescent="0.2">
      <c r="A43" s="85" t="s">
        <v>181</v>
      </c>
      <c r="B43" s="89" t="s">
        <v>182</v>
      </c>
      <c r="C43" s="70" t="s">
        <v>183</v>
      </c>
      <c r="D43" s="71" t="s">
        <v>184</v>
      </c>
      <c r="E43" s="80">
        <v>21934.782192014751</v>
      </c>
      <c r="F43" s="118">
        <f t="shared" si="1"/>
        <v>22327.414793251817</v>
      </c>
      <c r="G43" s="125">
        <f t="shared" si="1"/>
        <v>22751.635674323599</v>
      </c>
    </row>
    <row r="44" spans="1:7" x14ac:dyDescent="0.2">
      <c r="A44" s="85" t="s">
        <v>181</v>
      </c>
      <c r="B44" s="89"/>
      <c r="C44" s="70" t="s">
        <v>185</v>
      </c>
      <c r="D44" s="71" t="s">
        <v>186</v>
      </c>
      <c r="E44" s="80">
        <v>17753.70185470716</v>
      </c>
      <c r="F44" s="118">
        <f t="shared" si="1"/>
        <v>18071.493117906419</v>
      </c>
      <c r="G44" s="125">
        <f t="shared" si="1"/>
        <v>18414.85148714664</v>
      </c>
    </row>
    <row r="45" spans="1:7" x14ac:dyDescent="0.2">
      <c r="A45" s="86" t="s">
        <v>331</v>
      </c>
      <c r="B45" s="90" t="s">
        <v>332</v>
      </c>
      <c r="C45" s="76" t="s">
        <v>333</v>
      </c>
      <c r="D45" s="77" t="s">
        <v>334</v>
      </c>
      <c r="E45" s="81">
        <v>22338.064431264494</v>
      </c>
      <c r="F45" s="117">
        <f t="shared" si="1"/>
        <v>22737.915784584129</v>
      </c>
      <c r="G45" s="126">
        <f t="shared" si="1"/>
        <v>23169.936184491224</v>
      </c>
    </row>
    <row r="46" spans="1:7" x14ac:dyDescent="0.2">
      <c r="A46" s="85" t="s">
        <v>411</v>
      </c>
      <c r="B46" s="89" t="s">
        <v>412</v>
      </c>
      <c r="C46" s="70" t="s">
        <v>413</v>
      </c>
      <c r="D46" s="71" t="s">
        <v>414</v>
      </c>
      <c r="E46" s="80">
        <v>22453.598354647722</v>
      </c>
      <c r="F46" s="118">
        <f t="shared" si="1"/>
        <v>22855.517765195917</v>
      </c>
      <c r="G46" s="125">
        <f t="shared" si="1"/>
        <v>23289.772602734636</v>
      </c>
    </row>
    <row r="47" spans="1:7" x14ac:dyDescent="0.2">
      <c r="A47" s="86" t="s">
        <v>521</v>
      </c>
      <c r="B47" s="90" t="s">
        <v>522</v>
      </c>
      <c r="C47" s="76" t="s">
        <v>523</v>
      </c>
      <c r="D47" s="77" t="s">
        <v>524</v>
      </c>
      <c r="E47" s="81">
        <v>35851.380848560744</v>
      </c>
      <c r="F47" s="117">
        <f t="shared" si="1"/>
        <v>36493.120565749981</v>
      </c>
      <c r="G47" s="126">
        <f t="shared" si="1"/>
        <v>37186.489856499225</v>
      </c>
    </row>
    <row r="48" spans="1:7" x14ac:dyDescent="0.2">
      <c r="A48" s="85" t="s">
        <v>13</v>
      </c>
      <c r="B48" s="89" t="s">
        <v>14</v>
      </c>
      <c r="C48" s="70" t="s">
        <v>15</v>
      </c>
      <c r="D48" s="71" t="s">
        <v>16</v>
      </c>
      <c r="E48" s="80">
        <v>7274.2244022722834</v>
      </c>
      <c r="F48" s="118">
        <f t="shared" ref="F48:G67" si="2">E48*(1+F$3)</f>
        <v>7404.4330190729579</v>
      </c>
      <c r="G48" s="125">
        <f t="shared" si="2"/>
        <v>7545.1172464353431</v>
      </c>
    </row>
    <row r="49" spans="1:7" x14ac:dyDescent="0.2">
      <c r="A49" s="86" t="s">
        <v>53</v>
      </c>
      <c r="B49" s="90" t="s">
        <v>54</v>
      </c>
      <c r="C49" s="76" t="s">
        <v>55</v>
      </c>
      <c r="D49" s="77" t="s">
        <v>56</v>
      </c>
      <c r="E49" s="81">
        <v>16295.391475070941</v>
      </c>
      <c r="F49" s="117">
        <f t="shared" si="2"/>
        <v>16587.078982474712</v>
      </c>
      <c r="G49" s="126">
        <f t="shared" si="2"/>
        <v>16902.233483141728</v>
      </c>
    </row>
    <row r="50" spans="1:7" x14ac:dyDescent="0.2">
      <c r="A50" s="85" t="s">
        <v>525</v>
      </c>
      <c r="B50" s="89" t="s">
        <v>526</v>
      </c>
      <c r="C50" s="70" t="s">
        <v>257</v>
      </c>
      <c r="D50" s="71" t="s">
        <v>258</v>
      </c>
      <c r="E50" s="80">
        <v>2212.4773646422577</v>
      </c>
      <c r="F50" s="118">
        <f t="shared" si="2"/>
        <v>2252.0807094693541</v>
      </c>
      <c r="G50" s="125">
        <f t="shared" si="2"/>
        <v>2294.8702429492719</v>
      </c>
    </row>
    <row r="51" spans="1:7" x14ac:dyDescent="0.2">
      <c r="A51" s="85" t="s">
        <v>525</v>
      </c>
      <c r="B51" s="89"/>
      <c r="C51" s="70" t="s">
        <v>527</v>
      </c>
      <c r="D51" s="71" t="s">
        <v>528</v>
      </c>
      <c r="E51" s="80">
        <v>6350.9880195014621</v>
      </c>
      <c r="F51" s="118">
        <f t="shared" si="2"/>
        <v>6464.6707050505383</v>
      </c>
      <c r="G51" s="125">
        <f t="shared" si="2"/>
        <v>6587.4994484464978</v>
      </c>
    </row>
    <row r="52" spans="1:7" x14ac:dyDescent="0.2">
      <c r="A52" s="85" t="s">
        <v>525</v>
      </c>
      <c r="B52" s="89"/>
      <c r="C52" s="70" t="s">
        <v>529</v>
      </c>
      <c r="D52" s="71" t="s">
        <v>530</v>
      </c>
      <c r="E52" s="80">
        <v>7257.281072822856</v>
      </c>
      <c r="F52" s="118">
        <f t="shared" si="2"/>
        <v>7387.1864040263854</v>
      </c>
      <c r="G52" s="125">
        <f t="shared" si="2"/>
        <v>7527.5429457028858</v>
      </c>
    </row>
    <row r="53" spans="1:7" x14ac:dyDescent="0.2">
      <c r="A53" s="85" t="s">
        <v>525</v>
      </c>
      <c r="B53" s="89"/>
      <c r="C53" s="70" t="s">
        <v>531</v>
      </c>
      <c r="D53" s="71" t="s">
        <v>532</v>
      </c>
      <c r="E53" s="80">
        <v>19203.662417795935</v>
      </c>
      <c r="F53" s="118">
        <f t="shared" si="2"/>
        <v>19547.407975074482</v>
      </c>
      <c r="G53" s="125">
        <f t="shared" si="2"/>
        <v>19918.808726600895</v>
      </c>
    </row>
    <row r="54" spans="1:7" x14ac:dyDescent="0.2">
      <c r="A54" s="85" t="s">
        <v>525</v>
      </c>
      <c r="B54" s="89"/>
      <c r="C54" s="70" t="s">
        <v>55</v>
      </c>
      <c r="D54" s="71" t="s">
        <v>56</v>
      </c>
      <c r="E54" s="80">
        <v>17461.521279780096</v>
      </c>
      <c r="F54" s="118">
        <f t="shared" si="2"/>
        <v>17774.08251068816</v>
      </c>
      <c r="G54" s="125">
        <f t="shared" si="2"/>
        <v>18111.790078391234</v>
      </c>
    </row>
    <row r="55" spans="1:7" x14ac:dyDescent="0.2">
      <c r="A55" s="86" t="s">
        <v>533</v>
      </c>
      <c r="B55" s="90" t="s">
        <v>534</v>
      </c>
      <c r="C55" s="76" t="s">
        <v>99</v>
      </c>
      <c r="D55" s="77" t="s">
        <v>100</v>
      </c>
      <c r="E55" s="81">
        <v>40634.008700365477</v>
      </c>
      <c r="F55" s="117">
        <f t="shared" si="2"/>
        <v>41361.357456102021</v>
      </c>
      <c r="G55" s="126">
        <f t="shared" si="2"/>
        <v>42147.223247767957</v>
      </c>
    </row>
    <row r="56" spans="1:7" x14ac:dyDescent="0.2">
      <c r="A56" s="86" t="s">
        <v>533</v>
      </c>
      <c r="B56" s="90"/>
      <c r="C56" s="76" t="s">
        <v>103</v>
      </c>
      <c r="D56" s="77" t="s">
        <v>104</v>
      </c>
      <c r="E56" s="81">
        <v>10115.580824160972</v>
      </c>
      <c r="F56" s="117">
        <f t="shared" si="2"/>
        <v>10296.649720913454</v>
      </c>
      <c r="G56" s="126">
        <f t="shared" si="2"/>
        <v>10492.28606561081</v>
      </c>
    </row>
    <row r="57" spans="1:7" x14ac:dyDescent="0.2">
      <c r="A57" s="85" t="s">
        <v>293</v>
      </c>
      <c r="B57" s="89" t="s">
        <v>294</v>
      </c>
      <c r="C57" s="70" t="s">
        <v>295</v>
      </c>
      <c r="D57" s="71" t="s">
        <v>296</v>
      </c>
      <c r="E57" s="80">
        <v>21941.54974693515</v>
      </c>
      <c r="F57" s="118">
        <f t="shared" si="2"/>
        <v>22334.30348740529</v>
      </c>
      <c r="G57" s="125">
        <f t="shared" si="2"/>
        <v>22758.655253665987</v>
      </c>
    </row>
    <row r="58" spans="1:7" x14ac:dyDescent="0.2">
      <c r="A58" s="86" t="s">
        <v>535</v>
      </c>
      <c r="B58" s="90" t="s">
        <v>536</v>
      </c>
      <c r="C58" s="76" t="s">
        <v>107</v>
      </c>
      <c r="D58" s="77" t="s">
        <v>108</v>
      </c>
      <c r="E58" s="81">
        <v>27889.798170029615</v>
      </c>
      <c r="F58" s="117">
        <f t="shared" si="2"/>
        <v>28389.025557273148</v>
      </c>
      <c r="G58" s="126">
        <f t="shared" si="2"/>
        <v>28928.417042861336</v>
      </c>
    </row>
    <row r="59" spans="1:7" x14ac:dyDescent="0.2">
      <c r="A59" s="85" t="s">
        <v>335</v>
      </c>
      <c r="B59" s="89" t="s">
        <v>336</v>
      </c>
      <c r="C59" s="70" t="s">
        <v>337</v>
      </c>
      <c r="D59" s="71" t="s">
        <v>338</v>
      </c>
      <c r="E59" s="80">
        <v>21029.252554388291</v>
      </c>
      <c r="F59" s="118">
        <f t="shared" si="2"/>
        <v>21405.676175111843</v>
      </c>
      <c r="G59" s="125">
        <f t="shared" si="2"/>
        <v>21812.384022438964</v>
      </c>
    </row>
    <row r="60" spans="1:7" x14ac:dyDescent="0.2">
      <c r="A60" s="86" t="s">
        <v>415</v>
      </c>
      <c r="B60" s="90" t="s">
        <v>416</v>
      </c>
      <c r="C60" s="76" t="s">
        <v>417</v>
      </c>
      <c r="D60" s="77" t="s">
        <v>418</v>
      </c>
      <c r="E60" s="81">
        <v>22819.709836470432</v>
      </c>
      <c r="F60" s="117">
        <f t="shared" si="2"/>
        <v>23228.182642543255</v>
      </c>
      <c r="G60" s="126">
        <f t="shared" si="2"/>
        <v>23669.518112751575</v>
      </c>
    </row>
    <row r="61" spans="1:7" x14ac:dyDescent="0.2">
      <c r="A61" s="85" t="s">
        <v>37</v>
      </c>
      <c r="B61" s="89" t="s">
        <v>38</v>
      </c>
      <c r="C61" s="70" t="s">
        <v>39</v>
      </c>
      <c r="D61" s="71" t="s">
        <v>40</v>
      </c>
      <c r="E61" s="80">
        <v>19111.792806386082</v>
      </c>
      <c r="F61" s="118">
        <f t="shared" si="2"/>
        <v>19453.893897620394</v>
      </c>
      <c r="G61" s="125">
        <f t="shared" si="2"/>
        <v>19823.51788167518</v>
      </c>
    </row>
    <row r="62" spans="1:7" x14ac:dyDescent="0.2">
      <c r="A62" s="85" t="s">
        <v>37</v>
      </c>
      <c r="B62" s="89"/>
      <c r="C62" s="70" t="s">
        <v>41</v>
      </c>
      <c r="D62" s="71" t="s">
        <v>42</v>
      </c>
      <c r="E62" s="80">
        <v>1242.5576390285428</v>
      </c>
      <c r="F62" s="118">
        <f t="shared" si="2"/>
        <v>1264.7994207671538</v>
      </c>
      <c r="G62" s="125">
        <f t="shared" si="2"/>
        <v>1288.8306097617296</v>
      </c>
    </row>
    <row r="63" spans="1:7" x14ac:dyDescent="0.2">
      <c r="A63" s="86" t="s">
        <v>537</v>
      </c>
      <c r="B63" s="90" t="s">
        <v>538</v>
      </c>
      <c r="C63" s="76" t="s">
        <v>539</v>
      </c>
      <c r="D63" s="77" t="s">
        <v>540</v>
      </c>
      <c r="E63" s="81">
        <v>12954.725669424926</v>
      </c>
      <c r="F63" s="117">
        <f t="shared" si="2"/>
        <v>13186.615258907634</v>
      </c>
      <c r="G63" s="126">
        <f t="shared" si="2"/>
        <v>13437.160948826877</v>
      </c>
    </row>
    <row r="64" spans="1:7" x14ac:dyDescent="0.2">
      <c r="A64" s="86" t="s">
        <v>537</v>
      </c>
      <c r="B64" s="90"/>
      <c r="C64" s="76" t="s">
        <v>541</v>
      </c>
      <c r="D64" s="77" t="s">
        <v>542</v>
      </c>
      <c r="E64" s="81">
        <v>13263.247743266573</v>
      </c>
      <c r="F64" s="117">
        <f t="shared" si="2"/>
        <v>13500.659877871045</v>
      </c>
      <c r="G64" s="126">
        <f t="shared" si="2"/>
        <v>13757.172415550593</v>
      </c>
    </row>
    <row r="65" spans="1:7" x14ac:dyDescent="0.2">
      <c r="A65" s="86" t="s">
        <v>537</v>
      </c>
      <c r="B65" s="90"/>
      <c r="C65" s="76" t="s">
        <v>543</v>
      </c>
      <c r="D65" s="77" t="s">
        <v>544</v>
      </c>
      <c r="E65" s="81">
        <v>10582.424254621146</v>
      </c>
      <c r="F65" s="117">
        <f t="shared" si="2"/>
        <v>10771.849648778865</v>
      </c>
      <c r="G65" s="126">
        <f t="shared" si="2"/>
        <v>10976.514792105663</v>
      </c>
    </row>
    <row r="66" spans="1:7" x14ac:dyDescent="0.2">
      <c r="A66" s="85" t="s">
        <v>419</v>
      </c>
      <c r="B66" s="89" t="s">
        <v>420</v>
      </c>
      <c r="C66" s="70" t="s">
        <v>421</v>
      </c>
      <c r="D66" s="71" t="s">
        <v>422</v>
      </c>
      <c r="E66" s="80">
        <v>19185.444732090185</v>
      </c>
      <c r="F66" s="118">
        <f t="shared" si="2"/>
        <v>19528.864192794601</v>
      </c>
      <c r="G66" s="125">
        <f t="shared" si="2"/>
        <v>19899.912612457698</v>
      </c>
    </row>
    <row r="67" spans="1:7" x14ac:dyDescent="0.2">
      <c r="A67" s="86" t="s">
        <v>545</v>
      </c>
      <c r="B67" s="90" t="s">
        <v>546</v>
      </c>
      <c r="C67" s="76" t="s">
        <v>547</v>
      </c>
      <c r="D67" s="77" t="s">
        <v>548</v>
      </c>
      <c r="E67" s="81">
        <v>22385.824358354097</v>
      </c>
      <c r="F67" s="117">
        <f t="shared" si="2"/>
        <v>22786.530614368636</v>
      </c>
      <c r="G67" s="126">
        <f t="shared" si="2"/>
        <v>23219.474696041638</v>
      </c>
    </row>
    <row r="68" spans="1:7" x14ac:dyDescent="0.2">
      <c r="A68" s="86" t="s">
        <v>545</v>
      </c>
      <c r="B68" s="90"/>
      <c r="C68" s="76" t="s">
        <v>549</v>
      </c>
      <c r="D68" s="77" t="s">
        <v>550</v>
      </c>
      <c r="E68" s="81">
        <v>21306.576599899014</v>
      </c>
      <c r="F68" s="117">
        <f t="shared" ref="F68:G87" si="3">E68*(1+F$3)</f>
        <v>21687.964321037205</v>
      </c>
      <c r="G68" s="126">
        <f t="shared" si="3"/>
        <v>22100.035643136911</v>
      </c>
    </row>
    <row r="69" spans="1:7" x14ac:dyDescent="0.2">
      <c r="A69" s="86" t="s">
        <v>545</v>
      </c>
      <c r="B69" s="90"/>
      <c r="C69" s="76" t="s">
        <v>551</v>
      </c>
      <c r="D69" s="77" t="s">
        <v>552</v>
      </c>
      <c r="E69" s="81">
        <v>18381.61272791036</v>
      </c>
      <c r="F69" s="117">
        <f t="shared" si="3"/>
        <v>18710.643595739955</v>
      </c>
      <c r="G69" s="126">
        <f t="shared" si="3"/>
        <v>19066.145824059011</v>
      </c>
    </row>
    <row r="70" spans="1:7" x14ac:dyDescent="0.2">
      <c r="A70" s="86" t="s">
        <v>545</v>
      </c>
      <c r="B70" s="90"/>
      <c r="C70" s="76" t="s">
        <v>553</v>
      </c>
      <c r="D70" s="77" t="s">
        <v>554</v>
      </c>
      <c r="E70" s="81">
        <v>16269.013130897334</v>
      </c>
      <c r="F70" s="117">
        <f t="shared" si="3"/>
        <v>16560.228465940396</v>
      </c>
      <c r="G70" s="126">
        <f t="shared" si="3"/>
        <v>16874.872806793261</v>
      </c>
    </row>
    <row r="71" spans="1:7" x14ac:dyDescent="0.2">
      <c r="A71" s="86" t="s">
        <v>545</v>
      </c>
      <c r="B71" s="90"/>
      <c r="C71" s="76" t="s">
        <v>555</v>
      </c>
      <c r="D71" s="77" t="s">
        <v>556</v>
      </c>
      <c r="E71" s="81">
        <v>11095.379965430222</v>
      </c>
      <c r="F71" s="117">
        <f t="shared" si="3"/>
        <v>11293.987266811424</v>
      </c>
      <c r="G71" s="126">
        <f t="shared" si="3"/>
        <v>11508.57302488084</v>
      </c>
    </row>
    <row r="72" spans="1:7" x14ac:dyDescent="0.2">
      <c r="A72" s="85" t="s">
        <v>1129</v>
      </c>
      <c r="B72" s="89" t="s">
        <v>306</v>
      </c>
      <c r="C72" s="70" t="s">
        <v>307</v>
      </c>
      <c r="D72" s="71" t="s">
        <v>308</v>
      </c>
      <c r="E72" s="80">
        <v>15008.159120127064</v>
      </c>
      <c r="F72" s="118">
        <f t="shared" si="3"/>
        <v>15276.805168377339</v>
      </c>
      <c r="G72" s="125">
        <f t="shared" si="3"/>
        <v>15567.064466576507</v>
      </c>
    </row>
    <row r="73" spans="1:7" x14ac:dyDescent="0.2">
      <c r="A73" s="86" t="s">
        <v>557</v>
      </c>
      <c r="B73" s="90" t="s">
        <v>558</v>
      </c>
      <c r="C73" s="76" t="s">
        <v>559</v>
      </c>
      <c r="D73" s="77" t="s">
        <v>560</v>
      </c>
      <c r="E73" s="81">
        <v>36631.343836638393</v>
      </c>
      <c r="F73" s="117">
        <f t="shared" si="3"/>
        <v>37287.044891314217</v>
      </c>
      <c r="G73" s="126">
        <f t="shared" si="3"/>
        <v>37995.498744249184</v>
      </c>
    </row>
    <row r="74" spans="1:7" x14ac:dyDescent="0.2">
      <c r="A74" s="85" t="s">
        <v>423</v>
      </c>
      <c r="B74" s="89" t="s">
        <v>424</v>
      </c>
      <c r="C74" s="70" t="s">
        <v>425</v>
      </c>
      <c r="D74" s="71" t="s">
        <v>426</v>
      </c>
      <c r="E74" s="80">
        <v>18411.29043794985</v>
      </c>
      <c r="F74" s="118">
        <f t="shared" si="3"/>
        <v>18740.852536789153</v>
      </c>
      <c r="G74" s="125">
        <f t="shared" si="3"/>
        <v>19096.928734988145</v>
      </c>
    </row>
    <row r="75" spans="1:7" x14ac:dyDescent="0.2">
      <c r="A75" s="86" t="s">
        <v>427</v>
      </c>
      <c r="B75" s="90" t="s">
        <v>428</v>
      </c>
      <c r="C75" s="76" t="s">
        <v>385</v>
      </c>
      <c r="D75" s="77" t="s">
        <v>386</v>
      </c>
      <c r="E75" s="81">
        <v>18722.07774627765</v>
      </c>
      <c r="F75" s="117">
        <f t="shared" si="3"/>
        <v>19057.202937936021</v>
      </c>
      <c r="G75" s="126">
        <f t="shared" si="3"/>
        <v>19419.289793756805</v>
      </c>
    </row>
    <row r="76" spans="1:7" x14ac:dyDescent="0.2">
      <c r="A76" s="85" t="s">
        <v>17</v>
      </c>
      <c r="B76" s="89" t="s">
        <v>18</v>
      </c>
      <c r="C76" s="70" t="s">
        <v>19</v>
      </c>
      <c r="D76" s="71" t="s">
        <v>20</v>
      </c>
      <c r="E76" s="80">
        <v>9490.9545722318289</v>
      </c>
      <c r="F76" s="118">
        <f t="shared" si="3"/>
        <v>9660.8426590747786</v>
      </c>
      <c r="G76" s="125">
        <f t="shared" si="3"/>
        <v>9844.398669597198</v>
      </c>
    </row>
    <row r="77" spans="1:7" x14ac:dyDescent="0.2">
      <c r="A77" s="86" t="s">
        <v>429</v>
      </c>
      <c r="B77" s="90" t="s">
        <v>430</v>
      </c>
      <c r="C77" s="76" t="s">
        <v>431</v>
      </c>
      <c r="D77" s="77" t="s">
        <v>432</v>
      </c>
      <c r="E77" s="81">
        <v>13093.688765051338</v>
      </c>
      <c r="F77" s="117">
        <f t="shared" si="3"/>
        <v>13328.065793945758</v>
      </c>
      <c r="G77" s="126">
        <f t="shared" si="3"/>
        <v>13581.299044030726</v>
      </c>
    </row>
    <row r="78" spans="1:7" x14ac:dyDescent="0.2">
      <c r="A78" s="85" t="s">
        <v>561</v>
      </c>
      <c r="B78" s="89" t="s">
        <v>562</v>
      </c>
      <c r="C78" s="70" t="s">
        <v>563</v>
      </c>
      <c r="D78" s="71" t="s">
        <v>564</v>
      </c>
      <c r="E78" s="80">
        <v>11901.886682456143</v>
      </c>
      <c r="F78" s="118">
        <f t="shared" si="3"/>
        <v>12114.930454072108</v>
      </c>
      <c r="G78" s="125">
        <f t="shared" si="3"/>
        <v>12345.114132699477</v>
      </c>
    </row>
    <row r="79" spans="1:7" x14ac:dyDescent="0.2">
      <c r="A79" s="85" t="s">
        <v>561</v>
      </c>
      <c r="B79" s="89"/>
      <c r="C79" s="70" t="s">
        <v>565</v>
      </c>
      <c r="D79" s="71" t="s">
        <v>566</v>
      </c>
      <c r="E79" s="80">
        <v>11238.484126919981</v>
      </c>
      <c r="F79" s="118">
        <f t="shared" si="3"/>
        <v>11439.652992791849</v>
      </c>
      <c r="G79" s="125">
        <f t="shared" si="3"/>
        <v>11657.006399654892</v>
      </c>
    </row>
    <row r="80" spans="1:7" x14ac:dyDescent="0.2">
      <c r="A80" s="85" t="s">
        <v>561</v>
      </c>
      <c r="B80" s="89"/>
      <c r="C80" s="70" t="s">
        <v>567</v>
      </c>
      <c r="D80" s="71" t="s">
        <v>568</v>
      </c>
      <c r="E80" s="80">
        <v>12147.817332624558</v>
      </c>
      <c r="F80" s="118">
        <f t="shared" si="3"/>
        <v>12365.263262878538</v>
      </c>
      <c r="G80" s="125">
        <f t="shared" si="3"/>
        <v>12600.203264873229</v>
      </c>
    </row>
    <row r="81" spans="1:7" x14ac:dyDescent="0.2">
      <c r="A81" s="85" t="s">
        <v>561</v>
      </c>
      <c r="B81" s="89"/>
      <c r="C81" s="70" t="s">
        <v>569</v>
      </c>
      <c r="D81" s="71" t="s">
        <v>570</v>
      </c>
      <c r="E81" s="80">
        <v>31025.095820962</v>
      </c>
      <c r="F81" s="118">
        <f t="shared" si="3"/>
        <v>31580.44503615722</v>
      </c>
      <c r="G81" s="125">
        <f t="shared" si="3"/>
        <v>32180.473491844205</v>
      </c>
    </row>
    <row r="82" spans="1:7" x14ac:dyDescent="0.2">
      <c r="A82" s="85" t="s">
        <v>561</v>
      </c>
      <c r="B82" s="89"/>
      <c r="C82" s="70" t="s">
        <v>571</v>
      </c>
      <c r="D82" s="71" t="s">
        <v>572</v>
      </c>
      <c r="E82" s="80">
        <v>9618.9788177189621</v>
      </c>
      <c r="F82" s="118">
        <f t="shared" si="3"/>
        <v>9791.158538556132</v>
      </c>
      <c r="G82" s="125">
        <f t="shared" si="3"/>
        <v>9977.1905507886968</v>
      </c>
    </row>
    <row r="83" spans="1:7" x14ac:dyDescent="0.2">
      <c r="A83" s="86" t="s">
        <v>433</v>
      </c>
      <c r="B83" s="90" t="s">
        <v>434</v>
      </c>
      <c r="C83" s="76" t="s">
        <v>435</v>
      </c>
      <c r="D83" s="77" t="s">
        <v>436</v>
      </c>
      <c r="E83" s="81">
        <v>17064.128373066982</v>
      </c>
      <c r="F83" s="117">
        <f t="shared" si="3"/>
        <v>17369.576270944883</v>
      </c>
      <c r="G83" s="126">
        <f t="shared" si="3"/>
        <v>17699.598220092834</v>
      </c>
    </row>
    <row r="84" spans="1:7" x14ac:dyDescent="0.2">
      <c r="A84" s="85" t="s">
        <v>437</v>
      </c>
      <c r="B84" s="89" t="s">
        <v>438</v>
      </c>
      <c r="C84" s="70" t="s">
        <v>439</v>
      </c>
      <c r="D84" s="71" t="s">
        <v>440</v>
      </c>
      <c r="E84" s="80">
        <v>14071.242325825355</v>
      </c>
      <c r="F84" s="118">
        <f t="shared" si="3"/>
        <v>14323.117563457628</v>
      </c>
      <c r="G84" s="125">
        <f t="shared" si="3"/>
        <v>14595.256797163322</v>
      </c>
    </row>
    <row r="85" spans="1:7" x14ac:dyDescent="0.2">
      <c r="A85" s="86" t="s">
        <v>1</v>
      </c>
      <c r="B85" s="90" t="s">
        <v>2</v>
      </c>
      <c r="C85" s="76" t="s">
        <v>3</v>
      </c>
      <c r="D85" s="77" t="s">
        <v>4</v>
      </c>
      <c r="E85" s="81">
        <v>6699.3687163999748</v>
      </c>
      <c r="F85" s="117">
        <f t="shared" si="3"/>
        <v>6819.2874164235345</v>
      </c>
      <c r="G85" s="126">
        <f t="shared" si="3"/>
        <v>6948.8538773355813</v>
      </c>
    </row>
    <row r="86" spans="1:7" x14ac:dyDescent="0.2">
      <c r="A86" s="85" t="s">
        <v>441</v>
      </c>
      <c r="B86" s="89" t="s">
        <v>442</v>
      </c>
      <c r="C86" s="70" t="s">
        <v>443</v>
      </c>
      <c r="D86" s="71" t="s">
        <v>444</v>
      </c>
      <c r="E86" s="80">
        <v>16351.803245114326</v>
      </c>
      <c r="F86" s="118">
        <f t="shared" si="3"/>
        <v>16644.500523201874</v>
      </c>
      <c r="G86" s="125">
        <f t="shared" si="3"/>
        <v>16960.746033142706</v>
      </c>
    </row>
    <row r="87" spans="1:7" x14ac:dyDescent="0.2">
      <c r="A87" s="86" t="s">
        <v>69</v>
      </c>
      <c r="B87" s="90" t="s">
        <v>70</v>
      </c>
      <c r="C87" s="76" t="s">
        <v>71</v>
      </c>
      <c r="D87" s="77" t="s">
        <v>72</v>
      </c>
      <c r="E87" s="81">
        <v>11749.481119243474</v>
      </c>
      <c r="F87" s="117">
        <f t="shared" si="3"/>
        <v>11959.796831277932</v>
      </c>
      <c r="G87" s="126">
        <f t="shared" si="3"/>
        <v>12187.032971072213</v>
      </c>
    </row>
    <row r="88" spans="1:7" x14ac:dyDescent="0.2">
      <c r="A88" s="85" t="s">
        <v>573</v>
      </c>
      <c r="B88" s="89" t="s">
        <v>574</v>
      </c>
      <c r="C88" s="70" t="s">
        <v>117</v>
      </c>
      <c r="D88" s="71" t="s">
        <v>118</v>
      </c>
      <c r="E88" s="80">
        <v>1050.7158328145861</v>
      </c>
      <c r="F88" s="118">
        <f t="shared" ref="F88:G107" si="4">E88*(1+F$3)</f>
        <v>1069.5236462219673</v>
      </c>
      <c r="G88" s="125">
        <f t="shared" si="4"/>
        <v>1089.8445955001846</v>
      </c>
    </row>
    <row r="89" spans="1:7" x14ac:dyDescent="0.2">
      <c r="A89" s="85" t="s">
        <v>573</v>
      </c>
      <c r="B89" s="89"/>
      <c r="C89" s="70" t="s">
        <v>575</v>
      </c>
      <c r="D89" s="71" t="s">
        <v>576</v>
      </c>
      <c r="E89" s="80">
        <v>32954.075223752152</v>
      </c>
      <c r="F89" s="118">
        <f t="shared" si="4"/>
        <v>33543.953170257315</v>
      </c>
      <c r="G89" s="125">
        <f t="shared" si="4"/>
        <v>34181.288280492197</v>
      </c>
    </row>
    <row r="90" spans="1:7" x14ac:dyDescent="0.2">
      <c r="A90" s="85" t="s">
        <v>573</v>
      </c>
      <c r="B90" s="89"/>
      <c r="C90" s="70" t="s">
        <v>577</v>
      </c>
      <c r="D90" s="71" t="s">
        <v>578</v>
      </c>
      <c r="E90" s="80">
        <v>34754.935891806686</v>
      </c>
      <c r="F90" s="118">
        <f t="shared" si="4"/>
        <v>35377.049244270027</v>
      </c>
      <c r="G90" s="125">
        <f t="shared" si="4"/>
        <v>36049.213179911152</v>
      </c>
    </row>
    <row r="91" spans="1:7" x14ac:dyDescent="0.2">
      <c r="A91" s="86" t="s">
        <v>445</v>
      </c>
      <c r="B91" s="90" t="s">
        <v>446</v>
      </c>
      <c r="C91" s="76" t="s">
        <v>447</v>
      </c>
      <c r="D91" s="77" t="s">
        <v>448</v>
      </c>
      <c r="E91" s="81">
        <v>16558.00025833831</v>
      </c>
      <c r="F91" s="117">
        <f t="shared" si="4"/>
        <v>16854.388462962568</v>
      </c>
      <c r="G91" s="126">
        <f t="shared" si="4"/>
        <v>17174.621843758854</v>
      </c>
    </row>
    <row r="92" spans="1:7" x14ac:dyDescent="0.2">
      <c r="A92" s="85" t="s">
        <v>449</v>
      </c>
      <c r="B92" s="89" t="s">
        <v>450</v>
      </c>
      <c r="C92" s="70" t="s">
        <v>451</v>
      </c>
      <c r="D92" s="71" t="s">
        <v>452</v>
      </c>
      <c r="E92" s="80">
        <v>15910.170396077909</v>
      </c>
      <c r="F92" s="118">
        <f t="shared" si="4"/>
        <v>16194.962446167703</v>
      </c>
      <c r="G92" s="125">
        <f t="shared" si="4"/>
        <v>16502.666732644888</v>
      </c>
    </row>
    <row r="93" spans="1:7" x14ac:dyDescent="0.2">
      <c r="A93" s="86" t="s">
        <v>177</v>
      </c>
      <c r="B93" s="90" t="s">
        <v>178</v>
      </c>
      <c r="C93" s="76" t="s">
        <v>179</v>
      </c>
      <c r="D93" s="77" t="s">
        <v>180</v>
      </c>
      <c r="E93" s="81">
        <v>10607.006667745647</v>
      </c>
      <c r="F93" s="117">
        <f t="shared" si="4"/>
        <v>10796.872087098294</v>
      </c>
      <c r="G93" s="126">
        <f t="shared" si="4"/>
        <v>11002.012656753161</v>
      </c>
    </row>
    <row r="94" spans="1:7" x14ac:dyDescent="0.2">
      <c r="A94" s="85" t="s">
        <v>211</v>
      </c>
      <c r="B94" s="89" t="s">
        <v>212</v>
      </c>
      <c r="C94" s="78" t="s">
        <v>209</v>
      </c>
      <c r="D94" s="79" t="s">
        <v>210</v>
      </c>
      <c r="E94" s="82">
        <v>162.39119359476365</v>
      </c>
      <c r="F94" s="83">
        <f t="shared" si="4"/>
        <v>165.29799596010992</v>
      </c>
      <c r="G94" s="119">
        <f t="shared" si="4"/>
        <v>168.43865788335199</v>
      </c>
    </row>
    <row r="95" spans="1:7" x14ac:dyDescent="0.2">
      <c r="A95" s="86" t="s">
        <v>453</v>
      </c>
      <c r="B95" s="90" t="s">
        <v>454</v>
      </c>
      <c r="C95" s="76" t="s">
        <v>455</v>
      </c>
      <c r="D95" s="77" t="s">
        <v>456</v>
      </c>
      <c r="E95" s="81">
        <v>17092.769363404906</v>
      </c>
      <c r="F95" s="117">
        <f t="shared" si="4"/>
        <v>17398.729935009855</v>
      </c>
      <c r="G95" s="126">
        <f t="shared" si="4"/>
        <v>17729.305803775042</v>
      </c>
    </row>
    <row r="96" spans="1:7" x14ac:dyDescent="0.2">
      <c r="A96" s="85" t="s">
        <v>457</v>
      </c>
      <c r="B96" s="89" t="s">
        <v>458</v>
      </c>
      <c r="C96" s="78" t="s">
        <v>459</v>
      </c>
      <c r="D96" s="79" t="s">
        <v>460</v>
      </c>
      <c r="E96" s="82">
        <v>12494.647389993639</v>
      </c>
      <c r="F96" s="83">
        <f t="shared" si="4"/>
        <v>12718.301578274526</v>
      </c>
      <c r="G96" s="119">
        <f t="shared" si="4"/>
        <v>12959.949308261741</v>
      </c>
    </row>
    <row r="97" spans="1:7" x14ac:dyDescent="0.2">
      <c r="A97" s="86" t="s">
        <v>579</v>
      </c>
      <c r="B97" s="90" t="s">
        <v>580</v>
      </c>
      <c r="C97" s="76" t="s">
        <v>1138</v>
      </c>
      <c r="D97" s="77" t="s">
        <v>581</v>
      </c>
      <c r="E97" s="81">
        <v>7196.0128058136142</v>
      </c>
      <c r="F97" s="117">
        <f t="shared" si="4"/>
        <v>7324.8214350376784</v>
      </c>
      <c r="G97" s="126">
        <f t="shared" si="4"/>
        <v>7463.9930423033938</v>
      </c>
    </row>
    <row r="98" spans="1:7" x14ac:dyDescent="0.2">
      <c r="A98" s="86" t="s">
        <v>579</v>
      </c>
      <c r="B98" s="90"/>
      <c r="C98" s="76" t="s">
        <v>582</v>
      </c>
      <c r="D98" s="77" t="s">
        <v>583</v>
      </c>
      <c r="E98" s="81">
        <v>12634.898411006414</v>
      </c>
      <c r="F98" s="117">
        <f t="shared" si="4"/>
        <v>12861.063092563429</v>
      </c>
      <c r="G98" s="126">
        <f t="shared" si="4"/>
        <v>13105.423291322133</v>
      </c>
    </row>
    <row r="99" spans="1:7" x14ac:dyDescent="0.2">
      <c r="A99" s="86" t="s">
        <v>579</v>
      </c>
      <c r="B99" s="90"/>
      <c r="C99" s="76" t="s">
        <v>584</v>
      </c>
      <c r="D99" s="77" t="s">
        <v>585</v>
      </c>
      <c r="E99" s="81">
        <v>15292.336195631595</v>
      </c>
      <c r="F99" s="117">
        <f t="shared" si="4"/>
        <v>15566.069013533401</v>
      </c>
      <c r="G99" s="126">
        <f t="shared" si="4"/>
        <v>15861.824324790534</v>
      </c>
    </row>
    <row r="100" spans="1:7" x14ac:dyDescent="0.2">
      <c r="A100" s="86" t="s">
        <v>579</v>
      </c>
      <c r="B100" s="90"/>
      <c r="C100" s="76" t="s">
        <v>586</v>
      </c>
      <c r="D100" s="77" t="s">
        <v>587</v>
      </c>
      <c r="E100" s="81">
        <v>13214.598353794165</v>
      </c>
      <c r="F100" s="117">
        <f t="shared" si="4"/>
        <v>13451.13966432708</v>
      </c>
      <c r="G100" s="126">
        <f t="shared" si="4"/>
        <v>13706.711317949294</v>
      </c>
    </row>
    <row r="101" spans="1:7" x14ac:dyDescent="0.2">
      <c r="A101" s="86" t="s">
        <v>579</v>
      </c>
      <c r="B101" s="90"/>
      <c r="C101" s="76" t="s">
        <v>588</v>
      </c>
      <c r="D101" s="77" t="s">
        <v>589</v>
      </c>
      <c r="E101" s="81">
        <v>6814.6688610558895</v>
      </c>
      <c r="F101" s="117">
        <f t="shared" si="4"/>
        <v>6936.6514336687897</v>
      </c>
      <c r="G101" s="126">
        <f t="shared" si="4"/>
        <v>7068.4478109084957</v>
      </c>
    </row>
    <row r="102" spans="1:7" x14ac:dyDescent="0.2">
      <c r="A102" s="86" t="s">
        <v>579</v>
      </c>
      <c r="B102" s="90"/>
      <c r="C102" s="76" t="s">
        <v>590</v>
      </c>
      <c r="D102" s="77" t="s">
        <v>591</v>
      </c>
      <c r="E102" s="81">
        <v>9638.1708610063797</v>
      </c>
      <c r="F102" s="117">
        <f t="shared" si="4"/>
        <v>9810.6941194183946</v>
      </c>
      <c r="G102" s="126">
        <f t="shared" si="4"/>
        <v>9997.0973076873433</v>
      </c>
    </row>
    <row r="103" spans="1:7" x14ac:dyDescent="0.2">
      <c r="A103" s="86" t="s">
        <v>579</v>
      </c>
      <c r="B103" s="90"/>
      <c r="C103" s="76" t="s">
        <v>592</v>
      </c>
      <c r="D103" s="77" t="s">
        <v>593</v>
      </c>
      <c r="E103" s="81">
        <v>27380.601439249203</v>
      </c>
      <c r="F103" s="117">
        <f t="shared" si="4"/>
        <v>27870.714205011765</v>
      </c>
      <c r="G103" s="126">
        <f t="shared" si="4"/>
        <v>28400.257774906986</v>
      </c>
    </row>
    <row r="104" spans="1:7" x14ac:dyDescent="0.2">
      <c r="A104" s="85" t="s">
        <v>33</v>
      </c>
      <c r="B104" s="89" t="s">
        <v>34</v>
      </c>
      <c r="C104" s="70" t="s">
        <v>35</v>
      </c>
      <c r="D104" s="71" t="s">
        <v>36</v>
      </c>
      <c r="E104" s="80">
        <v>19744.996951661087</v>
      </c>
      <c r="F104" s="118">
        <f t="shared" si="4"/>
        <v>20098.432397095821</v>
      </c>
      <c r="G104" s="125">
        <f t="shared" si="4"/>
        <v>20480.30261264064</v>
      </c>
    </row>
    <row r="105" spans="1:7" x14ac:dyDescent="0.2">
      <c r="A105" s="86" t="s">
        <v>461</v>
      </c>
      <c r="B105" s="90" t="s">
        <v>462</v>
      </c>
      <c r="C105" s="76" t="s">
        <v>463</v>
      </c>
      <c r="D105" s="77" t="s">
        <v>464</v>
      </c>
      <c r="E105" s="81">
        <v>10093.236713603976</v>
      </c>
      <c r="F105" s="117">
        <f t="shared" si="4"/>
        <v>10273.905650777488</v>
      </c>
      <c r="G105" s="126">
        <f t="shared" si="4"/>
        <v>10469.109858142259</v>
      </c>
    </row>
    <row r="106" spans="1:7" x14ac:dyDescent="0.2">
      <c r="A106" s="85" t="s">
        <v>365</v>
      </c>
      <c r="B106" s="89" t="s">
        <v>366</v>
      </c>
      <c r="C106" s="70" t="s">
        <v>367</v>
      </c>
      <c r="D106" s="71" t="s">
        <v>368</v>
      </c>
      <c r="E106" s="80">
        <v>14726.097499384225</v>
      </c>
      <c r="F106" s="118">
        <f t="shared" si="4"/>
        <v>14989.694644623203</v>
      </c>
      <c r="G106" s="125">
        <f t="shared" si="4"/>
        <v>15274.498842871042</v>
      </c>
    </row>
    <row r="107" spans="1:7" x14ac:dyDescent="0.2">
      <c r="A107" s="85" t="s">
        <v>365</v>
      </c>
      <c r="B107" s="89"/>
      <c r="C107" s="70" t="s">
        <v>369</v>
      </c>
      <c r="D107" s="71" t="s">
        <v>370</v>
      </c>
      <c r="E107" s="80">
        <v>11878.456138160016</v>
      </c>
      <c r="F107" s="118">
        <f t="shared" si="4"/>
        <v>12091.080503033081</v>
      </c>
      <c r="G107" s="125">
        <f t="shared" si="4"/>
        <v>12320.811032590709</v>
      </c>
    </row>
    <row r="108" spans="1:7" x14ac:dyDescent="0.2">
      <c r="A108" s="86" t="s">
        <v>267</v>
      </c>
      <c r="B108" s="90" t="s">
        <v>268</v>
      </c>
      <c r="C108" s="76" t="s">
        <v>269</v>
      </c>
      <c r="D108" s="77" t="s">
        <v>270</v>
      </c>
      <c r="E108" s="81">
        <v>13442.362825547778</v>
      </c>
      <c r="F108" s="117">
        <f t="shared" ref="F108:G127" si="5">E108*(1+F$3)</f>
        <v>13682.981120125083</v>
      </c>
      <c r="G108" s="126">
        <f t="shared" si="5"/>
        <v>13942.957761407459</v>
      </c>
    </row>
    <row r="109" spans="1:7" x14ac:dyDescent="0.2">
      <c r="A109" s="85" t="s">
        <v>465</v>
      </c>
      <c r="B109" s="89" t="s">
        <v>466</v>
      </c>
      <c r="C109" s="70" t="s">
        <v>467</v>
      </c>
      <c r="D109" s="71" t="s">
        <v>468</v>
      </c>
      <c r="E109" s="80">
        <v>22398.424858601753</v>
      </c>
      <c r="F109" s="118">
        <f t="shared" si="5"/>
        <v>22799.356663570725</v>
      </c>
      <c r="G109" s="125">
        <f t="shared" si="5"/>
        <v>23232.544440178568</v>
      </c>
    </row>
    <row r="110" spans="1:7" x14ac:dyDescent="0.2">
      <c r="A110" s="86" t="s">
        <v>594</v>
      </c>
      <c r="B110" s="90" t="s">
        <v>595</v>
      </c>
      <c r="C110" s="76" t="s">
        <v>596</v>
      </c>
      <c r="D110" s="77" t="s">
        <v>597</v>
      </c>
      <c r="E110" s="81">
        <v>11613.891739372502</v>
      </c>
      <c r="F110" s="117">
        <f t="shared" si="5"/>
        <v>11821.780401507271</v>
      </c>
      <c r="G110" s="126">
        <f t="shared" si="5"/>
        <v>12046.394229135907</v>
      </c>
    </row>
    <row r="111" spans="1:7" x14ac:dyDescent="0.2">
      <c r="A111" s="86" t="s">
        <v>594</v>
      </c>
      <c r="B111" s="90"/>
      <c r="C111" s="76" t="s">
        <v>598</v>
      </c>
      <c r="D111" s="77" t="s">
        <v>599</v>
      </c>
      <c r="E111" s="81">
        <v>26049.241985521898</v>
      </c>
      <c r="F111" s="117">
        <f t="shared" si="5"/>
        <v>26515.523417062741</v>
      </c>
      <c r="G111" s="126">
        <f t="shared" si="5"/>
        <v>27019.318361986931</v>
      </c>
    </row>
    <row r="112" spans="1:7" x14ac:dyDescent="0.2">
      <c r="A112" s="86" t="s">
        <v>594</v>
      </c>
      <c r="B112" s="90"/>
      <c r="C112" s="76" t="s">
        <v>600</v>
      </c>
      <c r="D112" s="77" t="s">
        <v>601</v>
      </c>
      <c r="E112" s="81">
        <v>13445.317362078216</v>
      </c>
      <c r="F112" s="117">
        <f t="shared" si="5"/>
        <v>13685.988542859417</v>
      </c>
      <c r="G112" s="126">
        <f t="shared" si="5"/>
        <v>13946.022325173744</v>
      </c>
    </row>
    <row r="113" spans="1:7" x14ac:dyDescent="0.2">
      <c r="A113" s="86" t="s">
        <v>594</v>
      </c>
      <c r="B113" s="90"/>
      <c r="C113" s="76" t="s">
        <v>602</v>
      </c>
      <c r="D113" s="77" t="s">
        <v>603</v>
      </c>
      <c r="E113" s="81">
        <v>10525.457366111114</v>
      </c>
      <c r="F113" s="117">
        <f t="shared" si="5"/>
        <v>10713.863052964503</v>
      </c>
      <c r="G113" s="126">
        <f t="shared" si="5"/>
        <v>10917.426450970828</v>
      </c>
    </row>
    <row r="114" spans="1:7" x14ac:dyDescent="0.2">
      <c r="A114" s="86" t="s">
        <v>594</v>
      </c>
      <c r="B114" s="90"/>
      <c r="C114" s="76" t="s">
        <v>604</v>
      </c>
      <c r="D114" s="77" t="s">
        <v>605</v>
      </c>
      <c r="E114" s="81">
        <v>7414.7803644193518</v>
      </c>
      <c r="F114" s="117">
        <f t="shared" si="5"/>
        <v>7547.5049329424583</v>
      </c>
      <c r="G114" s="126">
        <f t="shared" si="5"/>
        <v>7690.907526668364</v>
      </c>
    </row>
    <row r="115" spans="1:7" x14ac:dyDescent="0.2">
      <c r="A115" s="86" t="s">
        <v>594</v>
      </c>
      <c r="B115" s="90"/>
      <c r="C115" s="76" t="s">
        <v>606</v>
      </c>
      <c r="D115" s="77" t="s">
        <v>607</v>
      </c>
      <c r="E115" s="81">
        <v>10892.310964082422</v>
      </c>
      <c r="F115" s="117">
        <f t="shared" si="5"/>
        <v>11087.283330339498</v>
      </c>
      <c r="G115" s="126">
        <f t="shared" si="5"/>
        <v>11297.941713615948</v>
      </c>
    </row>
    <row r="116" spans="1:7" x14ac:dyDescent="0.2">
      <c r="A116" s="85" t="s">
        <v>371</v>
      </c>
      <c r="B116" s="89" t="s">
        <v>372</v>
      </c>
      <c r="C116" s="70" t="s">
        <v>373</v>
      </c>
      <c r="D116" s="71" t="s">
        <v>374</v>
      </c>
      <c r="E116" s="80">
        <v>12559.486711006957</v>
      </c>
      <c r="F116" s="118">
        <f t="shared" si="5"/>
        <v>12784.301523133981</v>
      </c>
      <c r="G116" s="125">
        <f t="shared" si="5"/>
        <v>13027.203252073527</v>
      </c>
    </row>
    <row r="117" spans="1:7" x14ac:dyDescent="0.2">
      <c r="A117" s="85" t="s">
        <v>371</v>
      </c>
      <c r="B117" s="89"/>
      <c r="C117" s="70" t="s">
        <v>375</v>
      </c>
      <c r="D117" s="71" t="s">
        <v>376</v>
      </c>
      <c r="E117" s="80">
        <v>20398.683023517202</v>
      </c>
      <c r="F117" s="118">
        <f t="shared" si="5"/>
        <v>20763.819449638162</v>
      </c>
      <c r="G117" s="125">
        <f t="shared" si="5"/>
        <v>21158.332019181285</v>
      </c>
    </row>
    <row r="118" spans="1:7" x14ac:dyDescent="0.2">
      <c r="A118" s="85" t="s">
        <v>371</v>
      </c>
      <c r="B118" s="89"/>
      <c r="C118" s="70" t="s">
        <v>377</v>
      </c>
      <c r="D118" s="71" t="s">
        <v>378</v>
      </c>
      <c r="E118" s="80">
        <v>17369.50889942942</v>
      </c>
      <c r="F118" s="118">
        <f t="shared" si="5"/>
        <v>17680.423108729206</v>
      </c>
      <c r="G118" s="125">
        <f t="shared" si="5"/>
        <v>18016.35114779506</v>
      </c>
    </row>
    <row r="119" spans="1:7" x14ac:dyDescent="0.2">
      <c r="A119" s="86" t="s">
        <v>57</v>
      </c>
      <c r="B119" s="90" t="s">
        <v>58</v>
      </c>
      <c r="C119" s="76" t="s">
        <v>59</v>
      </c>
      <c r="D119" s="77" t="s">
        <v>60</v>
      </c>
      <c r="E119" s="81">
        <v>21861.473153599334</v>
      </c>
      <c r="F119" s="117">
        <f t="shared" si="5"/>
        <v>22252.793523048764</v>
      </c>
      <c r="G119" s="126">
        <f t="shared" si="5"/>
        <v>22675.596599986689</v>
      </c>
    </row>
    <row r="120" spans="1:7" x14ac:dyDescent="0.2">
      <c r="A120" s="85" t="s">
        <v>608</v>
      </c>
      <c r="B120" s="89" t="s">
        <v>609</v>
      </c>
      <c r="C120" s="70" t="s">
        <v>63</v>
      </c>
      <c r="D120" s="71" t="s">
        <v>64</v>
      </c>
      <c r="E120" s="80">
        <v>15559.59066915471</v>
      </c>
      <c r="F120" s="118">
        <f t="shared" si="5"/>
        <v>15838.10734213258</v>
      </c>
      <c r="G120" s="125">
        <f t="shared" si="5"/>
        <v>16139.031381633098</v>
      </c>
    </row>
    <row r="121" spans="1:7" x14ac:dyDescent="0.2">
      <c r="A121" s="85" t="s">
        <v>608</v>
      </c>
      <c r="B121" s="89"/>
      <c r="C121" s="70" t="s">
        <v>610</v>
      </c>
      <c r="D121" s="71" t="s">
        <v>611</v>
      </c>
      <c r="E121" s="80">
        <v>20476.92643055605</v>
      </c>
      <c r="F121" s="118">
        <f t="shared" si="5"/>
        <v>20843.463413663005</v>
      </c>
      <c r="G121" s="125">
        <f t="shared" si="5"/>
        <v>21239.489218522598</v>
      </c>
    </row>
    <row r="122" spans="1:7" x14ac:dyDescent="0.2">
      <c r="A122" s="86" t="s">
        <v>469</v>
      </c>
      <c r="B122" s="90" t="s">
        <v>470</v>
      </c>
      <c r="C122" s="76" t="s">
        <v>471</v>
      </c>
      <c r="D122" s="77" t="s">
        <v>472</v>
      </c>
      <c r="E122" s="81">
        <v>20164.53837812593</v>
      </c>
      <c r="F122" s="117">
        <f t="shared" si="5"/>
        <v>20525.483615094385</v>
      </c>
      <c r="G122" s="126">
        <f t="shared" si="5"/>
        <v>20915.467803781175</v>
      </c>
    </row>
    <row r="123" spans="1:7" x14ac:dyDescent="0.2">
      <c r="A123" s="85" t="s">
        <v>612</v>
      </c>
      <c r="B123" s="89" t="s">
        <v>613</v>
      </c>
      <c r="C123" s="70" t="s">
        <v>614</v>
      </c>
      <c r="D123" s="71" t="s">
        <v>615</v>
      </c>
      <c r="E123" s="80">
        <v>16319.340567499152</v>
      </c>
      <c r="F123" s="118">
        <f t="shared" si="5"/>
        <v>16611.456763657388</v>
      </c>
      <c r="G123" s="125">
        <f t="shared" si="5"/>
        <v>16927.074442166879</v>
      </c>
    </row>
    <row r="124" spans="1:7" x14ac:dyDescent="0.2">
      <c r="A124" s="85" t="s">
        <v>612</v>
      </c>
      <c r="B124" s="89"/>
      <c r="C124" s="70" t="s">
        <v>616</v>
      </c>
      <c r="D124" s="71" t="s">
        <v>617</v>
      </c>
      <c r="E124" s="80">
        <v>14453.218433211792</v>
      </c>
      <c r="F124" s="118">
        <f t="shared" si="5"/>
        <v>14711.931043166283</v>
      </c>
      <c r="G124" s="125">
        <f t="shared" si="5"/>
        <v>14991.457732986441</v>
      </c>
    </row>
    <row r="125" spans="1:7" x14ac:dyDescent="0.2">
      <c r="A125" s="85" t="s">
        <v>612</v>
      </c>
      <c r="B125" s="89"/>
      <c r="C125" s="70" t="s">
        <v>618</v>
      </c>
      <c r="D125" s="71" t="s">
        <v>619</v>
      </c>
      <c r="E125" s="80">
        <v>8012.5440279366994</v>
      </c>
      <c r="F125" s="118">
        <f t="shared" si="5"/>
        <v>8155.9685660367668</v>
      </c>
      <c r="G125" s="125">
        <f t="shared" si="5"/>
        <v>8310.9319687914649</v>
      </c>
    </row>
    <row r="126" spans="1:7" x14ac:dyDescent="0.2">
      <c r="A126" s="85" t="s">
        <v>612</v>
      </c>
      <c r="B126" s="89"/>
      <c r="C126" s="70" t="s">
        <v>620</v>
      </c>
      <c r="D126" s="71" t="s">
        <v>621</v>
      </c>
      <c r="E126" s="80">
        <v>9869.4553182242562</v>
      </c>
      <c r="F126" s="118">
        <f t="shared" si="5"/>
        <v>10046.11856842047</v>
      </c>
      <c r="G126" s="125">
        <f t="shared" si="5"/>
        <v>10236.994821220458</v>
      </c>
    </row>
    <row r="127" spans="1:7" x14ac:dyDescent="0.2">
      <c r="A127" s="86" t="s">
        <v>271</v>
      </c>
      <c r="B127" s="90" t="s">
        <v>272</v>
      </c>
      <c r="C127" s="76" t="s">
        <v>273</v>
      </c>
      <c r="D127" s="77" t="s">
        <v>274</v>
      </c>
      <c r="E127" s="81">
        <v>39910.284312906399</v>
      </c>
      <c r="F127" s="117">
        <f t="shared" si="5"/>
        <v>40624.678402107427</v>
      </c>
      <c r="G127" s="126">
        <f t="shared" si="5"/>
        <v>41396.547291747462</v>
      </c>
    </row>
    <row r="128" spans="1:7" x14ac:dyDescent="0.2">
      <c r="A128" s="85" t="s">
        <v>119</v>
      </c>
      <c r="B128" s="89" t="s">
        <v>120</v>
      </c>
      <c r="C128" s="70" t="s">
        <v>121</v>
      </c>
      <c r="D128" s="71" t="s">
        <v>122</v>
      </c>
      <c r="E128" s="80">
        <v>12619.615527457245</v>
      </c>
      <c r="F128" s="118">
        <f t="shared" ref="F128:G147" si="6">E128*(1+F$3)</f>
        <v>12845.506645398729</v>
      </c>
      <c r="G128" s="125">
        <f t="shared" si="6"/>
        <v>13089.571271661303</v>
      </c>
    </row>
    <row r="129" spans="1:7" x14ac:dyDescent="0.2">
      <c r="A129" s="86" t="s">
        <v>231</v>
      </c>
      <c r="B129" s="90" t="s">
        <v>232</v>
      </c>
      <c r="C129" s="76" t="s">
        <v>233</v>
      </c>
      <c r="D129" s="77" t="s">
        <v>234</v>
      </c>
      <c r="E129" s="81">
        <v>13056.438509982769</v>
      </c>
      <c r="F129" s="117">
        <f t="shared" si="6"/>
        <v>13290.14875931146</v>
      </c>
      <c r="G129" s="126">
        <f t="shared" si="6"/>
        <v>13542.661585738377</v>
      </c>
    </row>
    <row r="130" spans="1:7" x14ac:dyDescent="0.2">
      <c r="A130" s="86" t="s">
        <v>231</v>
      </c>
      <c r="B130" s="90"/>
      <c r="C130" s="76" t="s">
        <v>235</v>
      </c>
      <c r="D130" s="77" t="s">
        <v>236</v>
      </c>
      <c r="E130" s="81">
        <v>13713.911866595936</v>
      </c>
      <c r="F130" s="117">
        <f t="shared" si="6"/>
        <v>13959.390889008004</v>
      </c>
      <c r="G130" s="126">
        <f t="shared" si="6"/>
        <v>14224.619315899154</v>
      </c>
    </row>
    <row r="131" spans="1:7" x14ac:dyDescent="0.2">
      <c r="A131" s="86" t="s">
        <v>231</v>
      </c>
      <c r="B131" s="90"/>
      <c r="C131" s="76" t="s">
        <v>237</v>
      </c>
      <c r="D131" s="77" t="s">
        <v>238</v>
      </c>
      <c r="E131" s="81">
        <v>11816.308106252496</v>
      </c>
      <c r="F131" s="117">
        <f t="shared" si="6"/>
        <v>12027.820021354417</v>
      </c>
      <c r="G131" s="126">
        <f t="shared" si="6"/>
        <v>12256.34860176015</v>
      </c>
    </row>
    <row r="132" spans="1:7" x14ac:dyDescent="0.2">
      <c r="A132" s="85" t="s">
        <v>131</v>
      </c>
      <c r="B132" s="89" t="s">
        <v>132</v>
      </c>
      <c r="C132" s="70" t="s">
        <v>133</v>
      </c>
      <c r="D132" s="71" t="s">
        <v>134</v>
      </c>
      <c r="E132" s="80">
        <v>16564.065095146903</v>
      </c>
      <c r="F132" s="118">
        <f t="shared" si="6"/>
        <v>16860.561860350033</v>
      </c>
      <c r="G132" s="125">
        <f t="shared" si="6"/>
        <v>17180.912535696683</v>
      </c>
    </row>
    <row r="133" spans="1:7" x14ac:dyDescent="0.2">
      <c r="A133" s="86" t="s">
        <v>473</v>
      </c>
      <c r="B133" s="90" t="s">
        <v>474</v>
      </c>
      <c r="C133" s="76" t="s">
        <v>475</v>
      </c>
      <c r="D133" s="77" t="s">
        <v>476</v>
      </c>
      <c r="E133" s="81">
        <v>11580.371350636276</v>
      </c>
      <c r="F133" s="117">
        <f t="shared" si="6"/>
        <v>11787.659997812667</v>
      </c>
      <c r="G133" s="126">
        <f t="shared" si="6"/>
        <v>12011.625537771106</v>
      </c>
    </row>
    <row r="134" spans="1:7" x14ac:dyDescent="0.2">
      <c r="A134" s="85" t="s">
        <v>5</v>
      </c>
      <c r="B134" s="89" t="s">
        <v>6</v>
      </c>
      <c r="C134" s="70" t="s">
        <v>7</v>
      </c>
      <c r="D134" s="71" t="s">
        <v>8</v>
      </c>
      <c r="E134" s="80">
        <v>10664.037612267817</v>
      </c>
      <c r="F134" s="118">
        <f t="shared" si="6"/>
        <v>10854.923885527411</v>
      </c>
      <c r="G134" s="125">
        <f t="shared" si="6"/>
        <v>11061.16743935243</v>
      </c>
    </row>
    <row r="135" spans="1:7" x14ac:dyDescent="0.2">
      <c r="A135" s="86" t="s">
        <v>161</v>
      </c>
      <c r="B135" s="90" t="s">
        <v>162</v>
      </c>
      <c r="C135" s="76" t="s">
        <v>163</v>
      </c>
      <c r="D135" s="77" t="s">
        <v>164</v>
      </c>
      <c r="E135" s="81">
        <v>14084.854129286992</v>
      </c>
      <c r="F135" s="117">
        <f t="shared" si="6"/>
        <v>14336.97301820123</v>
      </c>
      <c r="G135" s="126">
        <f t="shared" si="6"/>
        <v>14609.375505547052</v>
      </c>
    </row>
    <row r="136" spans="1:7" x14ac:dyDescent="0.2">
      <c r="A136" s="85" t="s">
        <v>309</v>
      </c>
      <c r="B136" s="89" t="s">
        <v>310</v>
      </c>
      <c r="C136" s="70" t="s">
        <v>307</v>
      </c>
      <c r="D136" s="71" t="s">
        <v>308</v>
      </c>
      <c r="E136" s="80">
        <v>21054.226768070759</v>
      </c>
      <c r="F136" s="118">
        <f t="shared" si="6"/>
        <v>21431.097427219225</v>
      </c>
      <c r="G136" s="125">
        <f t="shared" si="6"/>
        <v>21838.288278336389</v>
      </c>
    </row>
    <row r="137" spans="1:7" x14ac:dyDescent="0.2">
      <c r="A137" s="86" t="s">
        <v>477</v>
      </c>
      <c r="B137" s="90" t="s">
        <v>478</v>
      </c>
      <c r="C137" s="76" t="s">
        <v>479</v>
      </c>
      <c r="D137" s="77" t="s">
        <v>480</v>
      </c>
      <c r="E137" s="81">
        <v>21072.255545660726</v>
      </c>
      <c r="F137" s="117">
        <f t="shared" si="6"/>
        <v>21449.448919928054</v>
      </c>
      <c r="G137" s="126">
        <f t="shared" si="6"/>
        <v>21856.988449406686</v>
      </c>
    </row>
    <row r="138" spans="1:7" x14ac:dyDescent="0.2">
      <c r="A138" s="85" t="s">
        <v>622</v>
      </c>
      <c r="B138" s="89" t="s">
        <v>623</v>
      </c>
      <c r="C138" s="70" t="s">
        <v>624</v>
      </c>
      <c r="D138" s="71" t="s">
        <v>625</v>
      </c>
      <c r="E138" s="80">
        <v>7169.2763584586992</v>
      </c>
      <c r="F138" s="118">
        <f t="shared" si="6"/>
        <v>7297.6064052751099</v>
      </c>
      <c r="G138" s="125">
        <f t="shared" si="6"/>
        <v>7436.2609269753366</v>
      </c>
    </row>
    <row r="139" spans="1:7" x14ac:dyDescent="0.2">
      <c r="A139" s="85" t="s">
        <v>622</v>
      </c>
      <c r="B139" s="89"/>
      <c r="C139" s="70" t="s">
        <v>626</v>
      </c>
      <c r="D139" s="71" t="s">
        <v>627</v>
      </c>
      <c r="E139" s="80">
        <v>11472.002822014223</v>
      </c>
      <c r="F139" s="118">
        <f t="shared" si="6"/>
        <v>11677.351672528279</v>
      </c>
      <c r="G139" s="125">
        <f t="shared" si="6"/>
        <v>11899.221354306315</v>
      </c>
    </row>
    <row r="140" spans="1:7" x14ac:dyDescent="0.2">
      <c r="A140" s="85" t="s">
        <v>622</v>
      </c>
      <c r="B140" s="89"/>
      <c r="C140" s="70" t="s">
        <v>628</v>
      </c>
      <c r="D140" s="71" t="s">
        <v>629</v>
      </c>
      <c r="E140" s="80">
        <v>12442.039034823934</v>
      </c>
      <c r="F140" s="118">
        <f t="shared" si="6"/>
        <v>12664.751533547284</v>
      </c>
      <c r="G140" s="125">
        <f t="shared" si="6"/>
        <v>12905.38181268468</v>
      </c>
    </row>
    <row r="141" spans="1:7" x14ac:dyDescent="0.2">
      <c r="A141" s="85" t="s">
        <v>622</v>
      </c>
      <c r="B141" s="89"/>
      <c r="C141" s="70" t="s">
        <v>630</v>
      </c>
      <c r="D141" s="71" t="s">
        <v>631</v>
      </c>
      <c r="E141" s="80">
        <v>14311.134218875108</v>
      </c>
      <c r="F141" s="118">
        <f t="shared" si="6"/>
        <v>14567.303521392972</v>
      </c>
      <c r="G141" s="125">
        <f t="shared" si="6"/>
        <v>14844.082288299438</v>
      </c>
    </row>
    <row r="142" spans="1:7" x14ac:dyDescent="0.2">
      <c r="A142" s="85" t="s">
        <v>622</v>
      </c>
      <c r="B142" s="89"/>
      <c r="C142" s="70" t="s">
        <v>632</v>
      </c>
      <c r="D142" s="71" t="s">
        <v>633</v>
      </c>
      <c r="E142" s="80">
        <v>11811.352765642649</v>
      </c>
      <c r="F142" s="118">
        <f t="shared" si="6"/>
        <v>12022.775980147653</v>
      </c>
      <c r="G142" s="125">
        <f t="shared" si="6"/>
        <v>12251.208723770458</v>
      </c>
    </row>
    <row r="143" spans="1:7" x14ac:dyDescent="0.2">
      <c r="A143" s="86" t="s">
        <v>43</v>
      </c>
      <c r="B143" s="90" t="s">
        <v>44</v>
      </c>
      <c r="C143" s="76" t="s">
        <v>45</v>
      </c>
      <c r="D143" s="77" t="s">
        <v>46</v>
      </c>
      <c r="E143" s="81">
        <v>11157.412353791342</v>
      </c>
      <c r="F143" s="117">
        <f t="shared" si="6"/>
        <v>11357.130034924206</v>
      </c>
      <c r="G143" s="126">
        <f t="shared" si="6"/>
        <v>11572.915505587765</v>
      </c>
    </row>
    <row r="144" spans="1:7" x14ac:dyDescent="0.2">
      <c r="A144" s="85" t="s">
        <v>47</v>
      </c>
      <c r="B144" s="89" t="s">
        <v>48</v>
      </c>
      <c r="C144" s="70" t="s">
        <v>49</v>
      </c>
      <c r="D144" s="71" t="s">
        <v>50</v>
      </c>
      <c r="E144" s="80">
        <v>10929.532360489129</v>
      </c>
      <c r="F144" s="118">
        <f t="shared" si="6"/>
        <v>11125.170989741884</v>
      </c>
      <c r="G144" s="125">
        <f t="shared" si="6"/>
        <v>11336.549238546979</v>
      </c>
    </row>
    <row r="145" spans="1:7" x14ac:dyDescent="0.2">
      <c r="A145" s="86" t="s">
        <v>89</v>
      </c>
      <c r="B145" s="90" t="s">
        <v>90</v>
      </c>
      <c r="C145" s="76" t="s">
        <v>91</v>
      </c>
      <c r="D145" s="77" t="s">
        <v>92</v>
      </c>
      <c r="E145" s="81">
        <v>13520.6583946715</v>
      </c>
      <c r="F145" s="117">
        <f t="shared" si="6"/>
        <v>13762.67817993612</v>
      </c>
      <c r="G145" s="126">
        <f t="shared" si="6"/>
        <v>14024.169065354905</v>
      </c>
    </row>
    <row r="146" spans="1:7" x14ac:dyDescent="0.2">
      <c r="A146" s="85" t="s">
        <v>311</v>
      </c>
      <c r="B146" s="89" t="s">
        <v>312</v>
      </c>
      <c r="C146" s="70" t="s">
        <v>313</v>
      </c>
      <c r="D146" s="71" t="s">
        <v>314</v>
      </c>
      <c r="E146" s="80">
        <v>15265.35424893926</v>
      </c>
      <c r="F146" s="118">
        <f t="shared" si="6"/>
        <v>15538.604089995273</v>
      </c>
      <c r="G146" s="125">
        <f t="shared" si="6"/>
        <v>15833.837567705183</v>
      </c>
    </row>
    <row r="147" spans="1:7" x14ac:dyDescent="0.2">
      <c r="A147" s="86" t="s">
        <v>640</v>
      </c>
      <c r="B147" s="90" t="s">
        <v>641</v>
      </c>
      <c r="C147" s="76" t="s">
        <v>523</v>
      </c>
      <c r="D147" s="77" t="s">
        <v>524</v>
      </c>
      <c r="E147" s="81">
        <v>408.53213791218229</v>
      </c>
      <c r="F147" s="117">
        <f t="shared" si="6"/>
        <v>415.84486318081036</v>
      </c>
      <c r="G147" s="126">
        <f t="shared" si="6"/>
        <v>423.7459155812457</v>
      </c>
    </row>
    <row r="148" spans="1:7" x14ac:dyDescent="0.2">
      <c r="A148" s="86" t="s">
        <v>640</v>
      </c>
      <c r="B148" s="90"/>
      <c r="C148" s="76" t="s">
        <v>355</v>
      </c>
      <c r="D148" s="77" t="s">
        <v>356</v>
      </c>
      <c r="E148" s="81">
        <v>3079.1337982917739</v>
      </c>
      <c r="F148" s="117">
        <f t="shared" ref="F148:G167" si="7">E148*(1+F$3)</f>
        <v>3134.2502932811967</v>
      </c>
      <c r="G148" s="126">
        <f t="shared" si="7"/>
        <v>3193.8010488535392</v>
      </c>
    </row>
    <row r="149" spans="1:7" x14ac:dyDescent="0.2">
      <c r="A149" s="86" t="s">
        <v>640</v>
      </c>
      <c r="B149" s="90"/>
      <c r="C149" s="76" t="s">
        <v>642</v>
      </c>
      <c r="D149" s="77" t="s">
        <v>643</v>
      </c>
      <c r="E149" s="81">
        <v>9120.6579362281154</v>
      </c>
      <c r="F149" s="117">
        <f t="shared" si="7"/>
        <v>9283.9177132865989</v>
      </c>
      <c r="G149" s="126">
        <f t="shared" si="7"/>
        <v>9460.3121498390428</v>
      </c>
    </row>
    <row r="150" spans="1:7" x14ac:dyDescent="0.2">
      <c r="A150" s="86" t="s">
        <v>640</v>
      </c>
      <c r="B150" s="90"/>
      <c r="C150" s="76" t="s">
        <v>644</v>
      </c>
      <c r="D150" s="77" t="s">
        <v>645</v>
      </c>
      <c r="E150" s="81">
        <v>9415.585179079817</v>
      </c>
      <c r="F150" s="117">
        <f t="shared" si="7"/>
        <v>9584.1241537853457</v>
      </c>
      <c r="G150" s="126">
        <f t="shared" si="7"/>
        <v>9766.222512707267</v>
      </c>
    </row>
    <row r="151" spans="1:7" x14ac:dyDescent="0.2">
      <c r="A151" s="86" t="s">
        <v>640</v>
      </c>
      <c r="B151" s="90"/>
      <c r="C151" s="76" t="s">
        <v>646</v>
      </c>
      <c r="D151" s="77" t="s">
        <v>647</v>
      </c>
      <c r="E151" s="81">
        <v>7467.6956978063545</v>
      </c>
      <c r="F151" s="117">
        <f t="shared" si="7"/>
        <v>7601.3674507970882</v>
      </c>
      <c r="G151" s="126">
        <f t="shared" si="7"/>
        <v>7745.7934323622321</v>
      </c>
    </row>
    <row r="152" spans="1:7" x14ac:dyDescent="0.2">
      <c r="A152" s="86" t="s">
        <v>640</v>
      </c>
      <c r="B152" s="90"/>
      <c r="C152" s="76" t="s">
        <v>41</v>
      </c>
      <c r="D152" s="77" t="s">
        <v>42</v>
      </c>
      <c r="E152" s="81">
        <v>7174.6729053506842</v>
      </c>
      <c r="F152" s="117">
        <f t="shared" si="7"/>
        <v>7303.0995503564618</v>
      </c>
      <c r="G152" s="126">
        <f t="shared" si="7"/>
        <v>7441.8584418132341</v>
      </c>
    </row>
    <row r="153" spans="1:7" x14ac:dyDescent="0.2">
      <c r="A153" s="85" t="s">
        <v>634</v>
      </c>
      <c r="B153" s="89" t="s">
        <v>635</v>
      </c>
      <c r="C153" s="70" t="s">
        <v>636</v>
      </c>
      <c r="D153" s="71" t="s">
        <v>637</v>
      </c>
      <c r="E153" s="80">
        <v>4343.5072125844399</v>
      </c>
      <c r="F153" s="118">
        <f t="shared" si="7"/>
        <v>4421.2559916897017</v>
      </c>
      <c r="G153" s="125">
        <f t="shared" si="7"/>
        <v>4505.2598555318054</v>
      </c>
    </row>
    <row r="154" spans="1:7" x14ac:dyDescent="0.2">
      <c r="A154" s="85" t="s">
        <v>634</v>
      </c>
      <c r="B154" s="89"/>
      <c r="C154" s="70" t="s">
        <v>638</v>
      </c>
      <c r="D154" s="71" t="s">
        <v>639</v>
      </c>
      <c r="E154" s="80">
        <v>37036.869365608145</v>
      </c>
      <c r="F154" s="118">
        <f t="shared" si="7"/>
        <v>37699.829327252533</v>
      </c>
      <c r="G154" s="125">
        <f t="shared" si="7"/>
        <v>38416.126084470328</v>
      </c>
    </row>
    <row r="155" spans="1:7" x14ac:dyDescent="0.2">
      <c r="A155" s="85" t="s">
        <v>634</v>
      </c>
      <c r="B155" s="89"/>
      <c r="C155" s="70" t="s">
        <v>117</v>
      </c>
      <c r="D155" s="71" t="s">
        <v>118</v>
      </c>
      <c r="E155" s="80">
        <v>904.90737926388124</v>
      </c>
      <c r="F155" s="118">
        <f t="shared" si="7"/>
        <v>921.10522135270469</v>
      </c>
      <c r="G155" s="125">
        <f t="shared" si="7"/>
        <v>938.60622055840599</v>
      </c>
    </row>
    <row r="156" spans="1:7" x14ac:dyDescent="0.2">
      <c r="A156" s="86" t="s">
        <v>1130</v>
      </c>
      <c r="B156" s="90" t="s">
        <v>188</v>
      </c>
      <c r="C156" s="76" t="s">
        <v>189</v>
      </c>
      <c r="D156" s="77" t="s">
        <v>190</v>
      </c>
      <c r="E156" s="81">
        <v>22348.823935991837</v>
      </c>
      <c r="F156" s="117">
        <f t="shared" si="7"/>
        <v>22748.867884446092</v>
      </c>
      <c r="G156" s="126">
        <f t="shared" si="7"/>
        <v>23181.096374250566</v>
      </c>
    </row>
    <row r="157" spans="1:7" x14ac:dyDescent="0.2">
      <c r="A157" s="85" t="s">
        <v>65</v>
      </c>
      <c r="B157" s="89" t="s">
        <v>66</v>
      </c>
      <c r="C157" s="70" t="s">
        <v>67</v>
      </c>
      <c r="D157" s="71" t="s">
        <v>68</v>
      </c>
      <c r="E157" s="80">
        <v>21504.691911722701</v>
      </c>
      <c r="F157" s="118">
        <f t="shared" si="7"/>
        <v>21889.625896942536</v>
      </c>
      <c r="G157" s="125">
        <f t="shared" si="7"/>
        <v>22305.528788984444</v>
      </c>
    </row>
    <row r="158" spans="1:7" x14ac:dyDescent="0.2">
      <c r="A158" s="86" t="s">
        <v>648</v>
      </c>
      <c r="B158" s="90" t="s">
        <v>649</v>
      </c>
      <c r="C158" s="76" t="s">
        <v>650</v>
      </c>
      <c r="D158" s="77" t="s">
        <v>651</v>
      </c>
      <c r="E158" s="81">
        <v>7554.4695001891141</v>
      </c>
      <c r="F158" s="117">
        <f t="shared" si="7"/>
        <v>7689.6945042424995</v>
      </c>
      <c r="G158" s="126">
        <f t="shared" si="7"/>
        <v>7835.7986998231063</v>
      </c>
    </row>
    <row r="159" spans="1:7" x14ac:dyDescent="0.2">
      <c r="A159" s="86" t="s">
        <v>648</v>
      </c>
      <c r="B159" s="90"/>
      <c r="C159" s="76" t="s">
        <v>652</v>
      </c>
      <c r="D159" s="77" t="s">
        <v>653</v>
      </c>
      <c r="E159" s="81">
        <v>12589.767544889124</v>
      </c>
      <c r="F159" s="117">
        <f t="shared" si="7"/>
        <v>12815.124383942641</v>
      </c>
      <c r="G159" s="126">
        <f t="shared" si="7"/>
        <v>13058.61174723755</v>
      </c>
    </row>
    <row r="160" spans="1:7" x14ac:dyDescent="0.2">
      <c r="A160" s="86" t="s">
        <v>648</v>
      </c>
      <c r="B160" s="90"/>
      <c r="C160" s="76" t="s">
        <v>654</v>
      </c>
      <c r="D160" s="77" t="s">
        <v>655</v>
      </c>
      <c r="E160" s="81">
        <v>8002.9854699981279</v>
      </c>
      <c r="F160" s="117">
        <f t="shared" si="7"/>
        <v>8146.2389099110942</v>
      </c>
      <c r="G160" s="126">
        <f t="shared" si="7"/>
        <v>8301.0174491994039</v>
      </c>
    </row>
    <row r="161" spans="1:7" x14ac:dyDescent="0.2">
      <c r="A161" s="86" t="s">
        <v>648</v>
      </c>
      <c r="B161" s="90"/>
      <c r="C161" s="76" t="s">
        <v>656</v>
      </c>
      <c r="D161" s="77" t="s">
        <v>657</v>
      </c>
      <c r="E161" s="81">
        <v>9243.6760682897166</v>
      </c>
      <c r="F161" s="117">
        <f t="shared" si="7"/>
        <v>9409.1378699121033</v>
      </c>
      <c r="G161" s="126">
        <f t="shared" si="7"/>
        <v>9587.911489440432</v>
      </c>
    </row>
    <row r="162" spans="1:7" x14ac:dyDescent="0.2">
      <c r="A162" s="86" t="s">
        <v>648</v>
      </c>
      <c r="B162" s="90"/>
      <c r="C162" s="76" t="s">
        <v>658</v>
      </c>
      <c r="D162" s="77" t="s">
        <v>659</v>
      </c>
      <c r="E162" s="81">
        <v>6265.7614636994858</v>
      </c>
      <c r="F162" s="117">
        <f t="shared" si="7"/>
        <v>6377.918593899707</v>
      </c>
      <c r="G162" s="126">
        <f t="shared" si="7"/>
        <v>6499.0990471838013</v>
      </c>
    </row>
    <row r="163" spans="1:7" x14ac:dyDescent="0.2">
      <c r="A163" s="86" t="s">
        <v>648</v>
      </c>
      <c r="B163" s="90"/>
      <c r="C163" s="76" t="s">
        <v>660</v>
      </c>
      <c r="D163" s="77" t="s">
        <v>661</v>
      </c>
      <c r="E163" s="81">
        <v>6973.9512086666655</v>
      </c>
      <c r="F163" s="117">
        <f t="shared" si="7"/>
        <v>7098.7849353017991</v>
      </c>
      <c r="G163" s="126">
        <f t="shared" si="7"/>
        <v>7233.6618490725323</v>
      </c>
    </row>
    <row r="164" spans="1:7" x14ac:dyDescent="0.2">
      <c r="A164" s="85" t="s">
        <v>239</v>
      </c>
      <c r="B164" s="89" t="s">
        <v>240</v>
      </c>
      <c r="C164" s="70" t="s">
        <v>241</v>
      </c>
      <c r="D164" s="71" t="s">
        <v>242</v>
      </c>
      <c r="E164" s="80">
        <v>16180.509779509626</v>
      </c>
      <c r="F164" s="118">
        <f t="shared" si="7"/>
        <v>16470.14090456285</v>
      </c>
      <c r="G164" s="125">
        <f t="shared" si="7"/>
        <v>16783.073581749541</v>
      </c>
    </row>
    <row r="165" spans="1:7" x14ac:dyDescent="0.2">
      <c r="A165" s="86" t="s">
        <v>662</v>
      </c>
      <c r="B165" s="90" t="s">
        <v>663</v>
      </c>
      <c r="C165" s="76" t="s">
        <v>664</v>
      </c>
      <c r="D165" s="77" t="s">
        <v>665</v>
      </c>
      <c r="E165" s="81">
        <v>35321.969646170299</v>
      </c>
      <c r="F165" s="117">
        <f t="shared" si="7"/>
        <v>35954.232902836746</v>
      </c>
      <c r="G165" s="126">
        <f t="shared" si="7"/>
        <v>36637.363327990643</v>
      </c>
    </row>
    <row r="166" spans="1:7" x14ac:dyDescent="0.2">
      <c r="A166" s="86" t="s">
        <v>662</v>
      </c>
      <c r="B166" s="90"/>
      <c r="C166" s="76" t="s">
        <v>517</v>
      </c>
      <c r="D166" s="77" t="s">
        <v>518</v>
      </c>
      <c r="E166" s="81">
        <v>462.07635423046133</v>
      </c>
      <c r="F166" s="117">
        <f t="shared" si="7"/>
        <v>470.34752097118661</v>
      </c>
      <c r="G166" s="126">
        <f t="shared" si="7"/>
        <v>479.28412386963913</v>
      </c>
    </row>
    <row r="167" spans="1:7" x14ac:dyDescent="0.2">
      <c r="A167" s="86" t="s">
        <v>662</v>
      </c>
      <c r="B167" s="90"/>
      <c r="C167" s="76" t="s">
        <v>113</v>
      </c>
      <c r="D167" s="77" t="s">
        <v>114</v>
      </c>
      <c r="E167" s="81">
        <v>291.21786266250933</v>
      </c>
      <c r="F167" s="117">
        <f t="shared" si="7"/>
        <v>296.43066240416823</v>
      </c>
      <c r="G167" s="126">
        <f t="shared" si="7"/>
        <v>302.06284498984741</v>
      </c>
    </row>
    <row r="168" spans="1:7" x14ac:dyDescent="0.2">
      <c r="A168" s="85" t="s">
        <v>115</v>
      </c>
      <c r="B168" s="89" t="s">
        <v>116</v>
      </c>
      <c r="C168" s="70" t="s">
        <v>117</v>
      </c>
      <c r="D168" s="71" t="s">
        <v>118</v>
      </c>
      <c r="E168" s="80">
        <v>11088.738603443391</v>
      </c>
      <c r="F168" s="118">
        <f t="shared" ref="F168:G187" si="8">E168*(1+F$3)</f>
        <v>11287.227024445028</v>
      </c>
      <c r="G168" s="125">
        <f t="shared" si="8"/>
        <v>11501.684337909483</v>
      </c>
    </row>
    <row r="169" spans="1:7" x14ac:dyDescent="0.2">
      <c r="A169" s="86" t="s">
        <v>97</v>
      </c>
      <c r="B169" s="90" t="s">
        <v>98</v>
      </c>
      <c r="C169" s="76" t="s">
        <v>99</v>
      </c>
      <c r="D169" s="77" t="s">
        <v>100</v>
      </c>
      <c r="E169" s="81">
        <v>17396.553218986137</v>
      </c>
      <c r="F169" s="117">
        <f t="shared" si="8"/>
        <v>17707.951521605988</v>
      </c>
      <c r="G169" s="126">
        <f t="shared" si="8"/>
        <v>18044.4026005165</v>
      </c>
    </row>
    <row r="170" spans="1:7" x14ac:dyDescent="0.2">
      <c r="A170" s="85" t="s">
        <v>109</v>
      </c>
      <c r="B170" s="89" t="s">
        <v>110</v>
      </c>
      <c r="C170" s="70" t="s">
        <v>107</v>
      </c>
      <c r="D170" s="71" t="s">
        <v>108</v>
      </c>
      <c r="E170" s="80">
        <v>9743.5746620834325</v>
      </c>
      <c r="F170" s="118">
        <f t="shared" si="8"/>
        <v>9917.9846485347261</v>
      </c>
      <c r="G170" s="125">
        <f t="shared" si="8"/>
        <v>10106.426356856886</v>
      </c>
    </row>
    <row r="171" spans="1:7" x14ac:dyDescent="0.2">
      <c r="A171" s="86" t="s">
        <v>169</v>
      </c>
      <c r="B171" s="90" t="s">
        <v>170</v>
      </c>
      <c r="C171" s="76" t="s">
        <v>171</v>
      </c>
      <c r="D171" s="77" t="s">
        <v>172</v>
      </c>
      <c r="E171" s="81">
        <v>13225.921348496908</v>
      </c>
      <c r="F171" s="117">
        <f t="shared" si="8"/>
        <v>13462.665340635003</v>
      </c>
      <c r="G171" s="126">
        <f t="shared" si="8"/>
        <v>13718.455982107067</v>
      </c>
    </row>
    <row r="172" spans="1:7" x14ac:dyDescent="0.2">
      <c r="A172" s="85" t="s">
        <v>145</v>
      </c>
      <c r="B172" s="89" t="s">
        <v>146</v>
      </c>
      <c r="C172" s="70" t="s">
        <v>143</v>
      </c>
      <c r="D172" s="71" t="s">
        <v>144</v>
      </c>
      <c r="E172" s="80">
        <v>2955.3025864231704</v>
      </c>
      <c r="F172" s="118">
        <f t="shared" si="8"/>
        <v>3008.2025027201453</v>
      </c>
      <c r="G172" s="125">
        <f t="shared" si="8"/>
        <v>3065.3583502718279</v>
      </c>
    </row>
    <row r="173" spans="1:7" x14ac:dyDescent="0.2">
      <c r="A173" s="85" t="s">
        <v>145</v>
      </c>
      <c r="B173" s="89"/>
      <c r="C173" s="70" t="s">
        <v>147</v>
      </c>
      <c r="D173" s="71" t="s">
        <v>148</v>
      </c>
      <c r="E173" s="80">
        <v>6342.4319197638852</v>
      </c>
      <c r="F173" s="118">
        <f t="shared" si="8"/>
        <v>6455.9614511276586</v>
      </c>
      <c r="G173" s="125">
        <f t="shared" si="8"/>
        <v>6578.6247186990831</v>
      </c>
    </row>
    <row r="174" spans="1:7" x14ac:dyDescent="0.2">
      <c r="A174" s="86" t="s">
        <v>481</v>
      </c>
      <c r="B174" s="90" t="s">
        <v>482</v>
      </c>
      <c r="C174" s="76" t="s">
        <v>483</v>
      </c>
      <c r="D174" s="77" t="s">
        <v>484</v>
      </c>
      <c r="E174" s="81">
        <v>16628.430340446474</v>
      </c>
      <c r="F174" s="117">
        <f t="shared" si="8"/>
        <v>16926.079243540466</v>
      </c>
      <c r="G174" s="126">
        <f t="shared" si="8"/>
        <v>17247.674749167734</v>
      </c>
    </row>
    <row r="175" spans="1:7" x14ac:dyDescent="0.2">
      <c r="A175" s="85" t="s">
        <v>9</v>
      </c>
      <c r="B175" s="89" t="s">
        <v>10</v>
      </c>
      <c r="C175" s="70" t="s">
        <v>7</v>
      </c>
      <c r="D175" s="71" t="s">
        <v>8</v>
      </c>
      <c r="E175" s="80">
        <v>10279.248398715277</v>
      </c>
      <c r="F175" s="118">
        <f t="shared" si="8"/>
        <v>10463.24694505228</v>
      </c>
      <c r="G175" s="125">
        <f t="shared" si="8"/>
        <v>10662.048637008273</v>
      </c>
    </row>
    <row r="176" spans="1:7" x14ac:dyDescent="0.2">
      <c r="A176" s="86" t="s">
        <v>485</v>
      </c>
      <c r="B176" s="90" t="s">
        <v>486</v>
      </c>
      <c r="C176" s="76" t="s">
        <v>487</v>
      </c>
      <c r="D176" s="77" t="s">
        <v>488</v>
      </c>
      <c r="E176" s="81">
        <v>10786.425336769615</v>
      </c>
      <c r="F176" s="117">
        <f t="shared" si="8"/>
        <v>10979.502350297791</v>
      </c>
      <c r="G176" s="126">
        <f t="shared" si="8"/>
        <v>11188.112894953449</v>
      </c>
    </row>
    <row r="177" spans="1:7" x14ac:dyDescent="0.2">
      <c r="A177" s="85" t="s">
        <v>243</v>
      </c>
      <c r="B177" s="89" t="s">
        <v>244</v>
      </c>
      <c r="C177" s="70" t="s">
        <v>245</v>
      </c>
      <c r="D177" s="71" t="s">
        <v>246</v>
      </c>
      <c r="E177" s="80">
        <v>15560.190524071879</v>
      </c>
      <c r="F177" s="118">
        <f t="shared" si="8"/>
        <v>15838.717934452767</v>
      </c>
      <c r="G177" s="125">
        <f t="shared" si="8"/>
        <v>16139.653575207367</v>
      </c>
    </row>
    <row r="178" spans="1:7" x14ac:dyDescent="0.2">
      <c r="A178" s="86" t="s">
        <v>297</v>
      </c>
      <c r="B178" s="90" t="s">
        <v>298</v>
      </c>
      <c r="C178" s="76" t="s">
        <v>299</v>
      </c>
      <c r="D178" s="77" t="s">
        <v>300</v>
      </c>
      <c r="E178" s="81">
        <v>18265.484689553959</v>
      </c>
      <c r="F178" s="117">
        <f t="shared" si="8"/>
        <v>18592.436865496977</v>
      </c>
      <c r="G178" s="126">
        <f t="shared" si="8"/>
        <v>18945.693165941419</v>
      </c>
    </row>
    <row r="179" spans="1:7" x14ac:dyDescent="0.2">
      <c r="A179" s="85" t="s">
        <v>61</v>
      </c>
      <c r="B179" s="89" t="s">
        <v>62</v>
      </c>
      <c r="C179" s="70" t="s">
        <v>63</v>
      </c>
      <c r="D179" s="71" t="s">
        <v>64</v>
      </c>
      <c r="E179" s="80">
        <v>2061.2915153955132</v>
      </c>
      <c r="F179" s="118">
        <f t="shared" si="8"/>
        <v>2098.1886335210929</v>
      </c>
      <c r="G179" s="125">
        <f t="shared" si="8"/>
        <v>2138.0542175579935</v>
      </c>
    </row>
    <row r="180" spans="1:7" x14ac:dyDescent="0.2">
      <c r="A180" s="86" t="s">
        <v>247</v>
      </c>
      <c r="B180" s="90" t="s">
        <v>248</v>
      </c>
      <c r="C180" s="76" t="s">
        <v>249</v>
      </c>
      <c r="D180" s="77" t="s">
        <v>250</v>
      </c>
      <c r="E180" s="81">
        <v>18580.456336127747</v>
      </c>
      <c r="F180" s="117">
        <f t="shared" si="8"/>
        <v>18913.046504544433</v>
      </c>
      <c r="G180" s="126">
        <f t="shared" si="8"/>
        <v>19272.394388130775</v>
      </c>
    </row>
    <row r="181" spans="1:7" x14ac:dyDescent="0.2">
      <c r="A181" s="85" t="s">
        <v>339</v>
      </c>
      <c r="B181" s="89" t="s">
        <v>340</v>
      </c>
      <c r="C181" s="70" t="s">
        <v>327</v>
      </c>
      <c r="D181" s="71" t="s">
        <v>328</v>
      </c>
      <c r="E181" s="80">
        <v>23375.044059948046</v>
      </c>
      <c r="F181" s="118">
        <f t="shared" si="8"/>
        <v>23793.457348621116</v>
      </c>
      <c r="G181" s="125">
        <f t="shared" si="8"/>
        <v>24245.533038244914</v>
      </c>
    </row>
    <row r="182" spans="1:7" x14ac:dyDescent="0.2">
      <c r="A182" s="86" t="s">
        <v>279</v>
      </c>
      <c r="B182" s="90" t="s">
        <v>280</v>
      </c>
      <c r="C182" s="76" t="s">
        <v>281</v>
      </c>
      <c r="D182" s="77" t="s">
        <v>282</v>
      </c>
      <c r="E182" s="81">
        <v>12182.670924288655</v>
      </c>
      <c r="F182" s="117">
        <f t="shared" si="8"/>
        <v>12400.740733833423</v>
      </c>
      <c r="G182" s="126">
        <f t="shared" si="8"/>
        <v>12636.354807776257</v>
      </c>
    </row>
    <row r="183" spans="1:7" x14ac:dyDescent="0.2">
      <c r="A183" s="86" t="s">
        <v>279</v>
      </c>
      <c r="B183" s="90"/>
      <c r="C183" s="76" t="s">
        <v>283</v>
      </c>
      <c r="D183" s="77" t="s">
        <v>284</v>
      </c>
      <c r="E183" s="81">
        <v>9027.3488506155336</v>
      </c>
      <c r="F183" s="117">
        <f t="shared" si="8"/>
        <v>9188.9383950415522</v>
      </c>
      <c r="G183" s="126">
        <f t="shared" si="8"/>
        <v>9363.5282245473409</v>
      </c>
    </row>
    <row r="184" spans="1:7" x14ac:dyDescent="0.2">
      <c r="A184" s="85" t="s">
        <v>301</v>
      </c>
      <c r="B184" s="89" t="s">
        <v>302</v>
      </c>
      <c r="C184" s="70" t="s">
        <v>303</v>
      </c>
      <c r="D184" s="71" t="s">
        <v>304</v>
      </c>
      <c r="E184" s="80">
        <v>37657.3488919187</v>
      </c>
      <c r="F184" s="118">
        <f t="shared" si="8"/>
        <v>38331.415437084048</v>
      </c>
      <c r="G184" s="125">
        <f t="shared" si="8"/>
        <v>39059.71233038864</v>
      </c>
    </row>
    <row r="185" spans="1:7" x14ac:dyDescent="0.2">
      <c r="A185" s="86" t="s">
        <v>203</v>
      </c>
      <c r="B185" s="90" t="s">
        <v>204</v>
      </c>
      <c r="C185" s="76" t="s">
        <v>205</v>
      </c>
      <c r="D185" s="77" t="s">
        <v>206</v>
      </c>
      <c r="E185" s="81">
        <v>19302.188854921555</v>
      </c>
      <c r="F185" s="117">
        <f t="shared" si="8"/>
        <v>19647.698035424652</v>
      </c>
      <c r="G185" s="126">
        <f t="shared" si="8"/>
        <v>20021.00429809772</v>
      </c>
    </row>
    <row r="186" spans="1:7" x14ac:dyDescent="0.2">
      <c r="A186" s="85" t="s">
        <v>149</v>
      </c>
      <c r="B186" s="89" t="s">
        <v>150</v>
      </c>
      <c r="C186" s="70" t="s">
        <v>151</v>
      </c>
      <c r="D186" s="71" t="s">
        <v>152</v>
      </c>
      <c r="E186" s="80">
        <v>8259.479146757385</v>
      </c>
      <c r="F186" s="118">
        <f t="shared" si="8"/>
        <v>8407.3238234843429</v>
      </c>
      <c r="G186" s="125">
        <f t="shared" si="8"/>
        <v>8567.0629761305445</v>
      </c>
    </row>
    <row r="187" spans="1:7" x14ac:dyDescent="0.2">
      <c r="A187" s="86" t="s">
        <v>341</v>
      </c>
      <c r="B187" s="90" t="s">
        <v>342</v>
      </c>
      <c r="C187" s="76" t="s">
        <v>343</v>
      </c>
      <c r="D187" s="77" t="s">
        <v>344</v>
      </c>
      <c r="E187" s="81">
        <v>13997.440607982171</v>
      </c>
      <c r="F187" s="117">
        <f t="shared" si="8"/>
        <v>14247.994794865052</v>
      </c>
      <c r="G187" s="126">
        <f t="shared" si="8"/>
        <v>14518.706695967487</v>
      </c>
    </row>
    <row r="188" spans="1:7" x14ac:dyDescent="0.2">
      <c r="A188" s="85" t="s">
        <v>666</v>
      </c>
      <c r="B188" s="89" t="s">
        <v>667</v>
      </c>
      <c r="C188" s="70" t="s">
        <v>668</v>
      </c>
      <c r="D188" s="71" t="s">
        <v>669</v>
      </c>
      <c r="E188" s="80">
        <v>35212.554125423558</v>
      </c>
      <c r="F188" s="118">
        <f t="shared" ref="F188:G207" si="9">E188*(1+F$3)</f>
        <v>35842.858844268638</v>
      </c>
      <c r="G188" s="125">
        <f t="shared" si="9"/>
        <v>36523.873162309741</v>
      </c>
    </row>
    <row r="189" spans="1:7" x14ac:dyDescent="0.2">
      <c r="A189" s="86" t="s">
        <v>93</v>
      </c>
      <c r="B189" s="90" t="s">
        <v>94</v>
      </c>
      <c r="C189" s="76" t="s">
        <v>95</v>
      </c>
      <c r="D189" s="77" t="s">
        <v>96</v>
      </c>
      <c r="E189" s="81">
        <v>13857.769999771832</v>
      </c>
      <c r="F189" s="117">
        <f t="shared" si="9"/>
        <v>14105.824082767747</v>
      </c>
      <c r="G189" s="126">
        <f t="shared" si="9"/>
        <v>14373.834740340333</v>
      </c>
    </row>
    <row r="190" spans="1:7" x14ac:dyDescent="0.2">
      <c r="A190" s="85" t="s">
        <v>315</v>
      </c>
      <c r="B190" s="89" t="s">
        <v>316</v>
      </c>
      <c r="C190" s="70" t="s">
        <v>317</v>
      </c>
      <c r="D190" s="71" t="s">
        <v>318</v>
      </c>
      <c r="E190" s="80">
        <v>12504.207343848144</v>
      </c>
      <c r="F190" s="118">
        <f t="shared" si="9"/>
        <v>12728.032655303026</v>
      </c>
      <c r="G190" s="125">
        <f t="shared" si="9"/>
        <v>12969.865275753782</v>
      </c>
    </row>
    <row r="191" spans="1:7" x14ac:dyDescent="0.2">
      <c r="A191" s="86" t="s">
        <v>173</v>
      </c>
      <c r="B191" s="90" t="s">
        <v>174</v>
      </c>
      <c r="C191" s="76" t="s">
        <v>175</v>
      </c>
      <c r="D191" s="77" t="s">
        <v>176</v>
      </c>
      <c r="E191" s="81">
        <v>15891.719346707974</v>
      </c>
      <c r="F191" s="117">
        <f t="shared" si="9"/>
        <v>16176.181123014047</v>
      </c>
      <c r="G191" s="126">
        <f t="shared" si="9"/>
        <v>16483.528564351313</v>
      </c>
    </row>
    <row r="192" spans="1:7" x14ac:dyDescent="0.2">
      <c r="A192" s="85" t="s">
        <v>123</v>
      </c>
      <c r="B192" s="89" t="s">
        <v>124</v>
      </c>
      <c r="C192" s="70" t="s">
        <v>125</v>
      </c>
      <c r="D192" s="71" t="s">
        <v>126</v>
      </c>
      <c r="E192" s="80">
        <v>11937.674916415428</v>
      </c>
      <c r="F192" s="118">
        <f t="shared" si="9"/>
        <v>12151.359297419265</v>
      </c>
      <c r="G192" s="125">
        <f t="shared" si="9"/>
        <v>12382.23512407023</v>
      </c>
    </row>
    <row r="193" spans="1:7" x14ac:dyDescent="0.2">
      <c r="A193" s="86" t="s">
        <v>489</v>
      </c>
      <c r="B193" s="90" t="s">
        <v>490</v>
      </c>
      <c r="C193" s="76" t="s">
        <v>491</v>
      </c>
      <c r="D193" s="77" t="s">
        <v>492</v>
      </c>
      <c r="E193" s="81">
        <v>20679.440564627075</v>
      </c>
      <c r="F193" s="117">
        <f t="shared" si="9"/>
        <v>21049.6025507339</v>
      </c>
      <c r="G193" s="126">
        <f t="shared" si="9"/>
        <v>21449.544999197842</v>
      </c>
    </row>
    <row r="194" spans="1:7" x14ac:dyDescent="0.2">
      <c r="A194" s="85" t="s">
        <v>275</v>
      </c>
      <c r="B194" s="89" t="s">
        <v>276</v>
      </c>
      <c r="C194" s="70" t="s">
        <v>277</v>
      </c>
      <c r="D194" s="71" t="s">
        <v>278</v>
      </c>
      <c r="E194" s="80">
        <v>14185.917772976109</v>
      </c>
      <c r="F194" s="118">
        <f t="shared" si="9"/>
        <v>14439.845701112381</v>
      </c>
      <c r="G194" s="125">
        <f t="shared" si="9"/>
        <v>14714.202769433516</v>
      </c>
    </row>
    <row r="195" spans="1:7" x14ac:dyDescent="0.2">
      <c r="A195" s="86" t="s">
        <v>670</v>
      </c>
      <c r="B195" s="90" t="s">
        <v>671</v>
      </c>
      <c r="C195" s="76" t="s">
        <v>672</v>
      </c>
      <c r="D195" s="77" t="s">
        <v>673</v>
      </c>
      <c r="E195" s="81">
        <v>8169.4700972906539</v>
      </c>
      <c r="F195" s="117">
        <f t="shared" si="9"/>
        <v>8315.7036120321573</v>
      </c>
      <c r="G195" s="126">
        <f t="shared" si="9"/>
        <v>8473.7019806607677</v>
      </c>
    </row>
    <row r="196" spans="1:7" x14ac:dyDescent="0.2">
      <c r="A196" s="86" t="s">
        <v>670</v>
      </c>
      <c r="B196" s="90"/>
      <c r="C196" s="76" t="s">
        <v>674</v>
      </c>
      <c r="D196" s="77" t="s">
        <v>675</v>
      </c>
      <c r="E196" s="81">
        <v>7703.4870111307682</v>
      </c>
      <c r="F196" s="117">
        <f t="shared" si="9"/>
        <v>7841.379428630009</v>
      </c>
      <c r="G196" s="126">
        <f t="shared" si="9"/>
        <v>7990.3656377739781</v>
      </c>
    </row>
    <row r="197" spans="1:7" x14ac:dyDescent="0.2">
      <c r="A197" s="86" t="s">
        <v>670</v>
      </c>
      <c r="B197" s="90"/>
      <c r="C197" s="76" t="s">
        <v>676</v>
      </c>
      <c r="D197" s="77" t="s">
        <v>677</v>
      </c>
      <c r="E197" s="81">
        <v>13517.405899498244</v>
      </c>
      <c r="F197" s="117">
        <f t="shared" si="9"/>
        <v>13759.367465099263</v>
      </c>
      <c r="G197" s="126">
        <f t="shared" si="9"/>
        <v>14020.795446936148</v>
      </c>
    </row>
    <row r="198" spans="1:7" x14ac:dyDescent="0.2">
      <c r="A198" s="86" t="s">
        <v>670</v>
      </c>
      <c r="B198" s="90"/>
      <c r="C198" s="76" t="s">
        <v>678</v>
      </c>
      <c r="D198" s="77" t="s">
        <v>679</v>
      </c>
      <c r="E198" s="81">
        <v>12703.752029847928</v>
      </c>
      <c r="F198" s="117">
        <f t="shared" si="9"/>
        <v>12931.149191182207</v>
      </c>
      <c r="G198" s="126">
        <f t="shared" si="9"/>
        <v>13176.841025814667</v>
      </c>
    </row>
    <row r="199" spans="1:7" x14ac:dyDescent="0.2">
      <c r="A199" s="86" t="s">
        <v>670</v>
      </c>
      <c r="B199" s="90"/>
      <c r="C199" s="76" t="s">
        <v>680</v>
      </c>
      <c r="D199" s="77" t="s">
        <v>681</v>
      </c>
      <c r="E199" s="81">
        <v>8634.6108073251744</v>
      </c>
      <c r="F199" s="117">
        <f t="shared" si="9"/>
        <v>8789.1703407762961</v>
      </c>
      <c r="G199" s="126">
        <f t="shared" si="9"/>
        <v>8956.1645772510456</v>
      </c>
    </row>
    <row r="200" spans="1:7" x14ac:dyDescent="0.2">
      <c r="A200" s="86" t="s">
        <v>670</v>
      </c>
      <c r="B200" s="90"/>
      <c r="C200" s="76" t="s">
        <v>79</v>
      </c>
      <c r="D200" s="77" t="s">
        <v>80</v>
      </c>
      <c r="E200" s="81">
        <v>563.66012660307115</v>
      </c>
      <c r="F200" s="117">
        <f t="shared" si="9"/>
        <v>573.74964286926615</v>
      </c>
      <c r="G200" s="126">
        <f t="shared" si="9"/>
        <v>584.65088608378221</v>
      </c>
    </row>
    <row r="201" spans="1:7" x14ac:dyDescent="0.2">
      <c r="A201" s="85" t="s">
        <v>251</v>
      </c>
      <c r="B201" s="89" t="s">
        <v>252</v>
      </c>
      <c r="C201" s="70" t="s">
        <v>253</v>
      </c>
      <c r="D201" s="71" t="s">
        <v>254</v>
      </c>
      <c r="E201" s="80">
        <v>19295.354068159853</v>
      </c>
      <c r="F201" s="118">
        <f t="shared" si="9"/>
        <v>19640.740905979914</v>
      </c>
      <c r="G201" s="125">
        <f t="shared" si="9"/>
        <v>20013.914983193532</v>
      </c>
    </row>
    <row r="202" spans="1:7" x14ac:dyDescent="0.2">
      <c r="A202" s="86" t="s">
        <v>11</v>
      </c>
      <c r="B202" s="90" t="s">
        <v>12</v>
      </c>
      <c r="C202" s="76" t="s">
        <v>3</v>
      </c>
      <c r="D202" s="77" t="s">
        <v>4</v>
      </c>
      <c r="E202" s="81">
        <v>13087.895966485008</v>
      </c>
      <c r="F202" s="117">
        <f t="shared" si="9"/>
        <v>13322.169304285089</v>
      </c>
      <c r="G202" s="126">
        <f t="shared" si="9"/>
        <v>13575.290521066505</v>
      </c>
    </row>
    <row r="203" spans="1:7" x14ac:dyDescent="0.2">
      <c r="A203" s="85" t="s">
        <v>77</v>
      </c>
      <c r="B203" s="89" t="s">
        <v>78</v>
      </c>
      <c r="C203" s="70" t="s">
        <v>79</v>
      </c>
      <c r="D203" s="71" t="s">
        <v>80</v>
      </c>
      <c r="E203" s="80">
        <v>18690.126351219267</v>
      </c>
      <c r="F203" s="118">
        <f t="shared" si="9"/>
        <v>19024.679612906093</v>
      </c>
      <c r="G203" s="125">
        <f t="shared" si="9"/>
        <v>19386.148525551307</v>
      </c>
    </row>
    <row r="204" spans="1:7" x14ac:dyDescent="0.2">
      <c r="A204" s="86" t="s">
        <v>682</v>
      </c>
      <c r="B204" s="90" t="s">
        <v>683</v>
      </c>
      <c r="C204" s="76" t="s">
        <v>684</v>
      </c>
      <c r="D204" s="77" t="s">
        <v>685</v>
      </c>
      <c r="E204" s="81">
        <v>23742.579411826082</v>
      </c>
      <c r="F204" s="117">
        <f t="shared" si="9"/>
        <v>24167.571583297769</v>
      </c>
      <c r="G204" s="126">
        <f t="shared" si="9"/>
        <v>24626.755443380425</v>
      </c>
    </row>
    <row r="205" spans="1:7" x14ac:dyDescent="0.2">
      <c r="A205" s="86" t="s">
        <v>682</v>
      </c>
      <c r="B205" s="90"/>
      <c r="C205" s="76" t="s">
        <v>624</v>
      </c>
      <c r="D205" s="77" t="s">
        <v>625</v>
      </c>
      <c r="E205" s="81">
        <v>8278.9926768755104</v>
      </c>
      <c r="F205" s="117">
        <f t="shared" si="9"/>
        <v>8427.1866457915821</v>
      </c>
      <c r="G205" s="126">
        <f t="shared" si="9"/>
        <v>8587.3031920616213</v>
      </c>
    </row>
    <row r="206" spans="1:7" x14ac:dyDescent="0.2">
      <c r="A206" s="86" t="s">
        <v>682</v>
      </c>
      <c r="B206" s="90"/>
      <c r="C206" s="76" t="s">
        <v>686</v>
      </c>
      <c r="D206" s="77" t="s">
        <v>687</v>
      </c>
      <c r="E206" s="81">
        <v>14592.024842595147</v>
      </c>
      <c r="F206" s="117">
        <f t="shared" si="9"/>
        <v>14853.2220872776</v>
      </c>
      <c r="G206" s="126">
        <f t="shared" si="9"/>
        <v>15135.433306935873</v>
      </c>
    </row>
    <row r="207" spans="1:7" x14ac:dyDescent="0.2">
      <c r="A207" s="85" t="s">
        <v>319</v>
      </c>
      <c r="B207" s="89" t="s">
        <v>320</v>
      </c>
      <c r="C207" s="70" t="s">
        <v>321</v>
      </c>
      <c r="D207" s="71" t="s">
        <v>322</v>
      </c>
      <c r="E207" s="80">
        <v>22513.651120612256</v>
      </c>
      <c r="F207" s="118">
        <f t="shared" si="9"/>
        <v>22916.645475671216</v>
      </c>
      <c r="G207" s="125">
        <f t="shared" si="9"/>
        <v>23352.061739708966</v>
      </c>
    </row>
    <row r="208" spans="1:7" x14ac:dyDescent="0.2">
      <c r="A208" s="86" t="s">
        <v>688</v>
      </c>
      <c r="B208" s="90" t="s">
        <v>689</v>
      </c>
      <c r="C208" s="76" t="s">
        <v>690</v>
      </c>
      <c r="D208" s="77" t="s">
        <v>691</v>
      </c>
      <c r="E208" s="81">
        <v>10035.366909515076</v>
      </c>
      <c r="F208" s="117">
        <f t="shared" ref="F208:G227" si="10">E208*(1+F$3)</f>
        <v>10214.999977195397</v>
      </c>
      <c r="G208" s="126">
        <f t="shared" si="10"/>
        <v>10409.084976762109</v>
      </c>
    </row>
    <row r="209" spans="1:7" x14ac:dyDescent="0.2">
      <c r="A209" s="86" t="s">
        <v>688</v>
      </c>
      <c r="B209" s="90"/>
      <c r="C209" s="76" t="s">
        <v>692</v>
      </c>
      <c r="D209" s="77" t="s">
        <v>693</v>
      </c>
      <c r="E209" s="81">
        <v>11492.474768314236</v>
      </c>
      <c r="F209" s="117">
        <f t="shared" si="10"/>
        <v>11698.190066667061</v>
      </c>
      <c r="G209" s="126">
        <f t="shared" si="10"/>
        <v>11920.455677933734</v>
      </c>
    </row>
    <row r="210" spans="1:7" x14ac:dyDescent="0.2">
      <c r="A210" s="86" t="s">
        <v>688</v>
      </c>
      <c r="B210" s="90"/>
      <c r="C210" s="76" t="s">
        <v>694</v>
      </c>
      <c r="D210" s="77" t="s">
        <v>695</v>
      </c>
      <c r="E210" s="81">
        <v>19723.143858824198</v>
      </c>
      <c r="F210" s="117">
        <f t="shared" si="10"/>
        <v>20076.188133897151</v>
      </c>
      <c r="G210" s="126">
        <f t="shared" si="10"/>
        <v>20457.635708441194</v>
      </c>
    </row>
    <row r="211" spans="1:7" x14ac:dyDescent="0.2">
      <c r="A211" s="86" t="s">
        <v>688</v>
      </c>
      <c r="B211" s="90"/>
      <c r="C211" s="76" t="s">
        <v>696</v>
      </c>
      <c r="D211" s="77" t="s">
        <v>697</v>
      </c>
      <c r="E211" s="81">
        <v>5379.1650938813664</v>
      </c>
      <c r="F211" s="117">
        <f t="shared" si="10"/>
        <v>5475.4521490618426</v>
      </c>
      <c r="G211" s="126">
        <f t="shared" si="10"/>
        <v>5579.4857398940176</v>
      </c>
    </row>
    <row r="212" spans="1:7" x14ac:dyDescent="0.2">
      <c r="A212" s="86" t="s">
        <v>688</v>
      </c>
      <c r="B212" s="90"/>
      <c r="C212" s="76" t="s">
        <v>155</v>
      </c>
      <c r="D212" s="77" t="s">
        <v>156</v>
      </c>
      <c r="E212" s="81">
        <v>659.60398378384627</v>
      </c>
      <c r="F212" s="117">
        <f t="shared" si="10"/>
        <v>671.4108950935771</v>
      </c>
      <c r="G212" s="126">
        <f t="shared" si="10"/>
        <v>684.16770210035497</v>
      </c>
    </row>
    <row r="213" spans="1:7" x14ac:dyDescent="0.2">
      <c r="A213" s="86" t="s">
        <v>688</v>
      </c>
      <c r="B213" s="90"/>
      <c r="C213" s="76" t="s">
        <v>698</v>
      </c>
      <c r="D213" s="77" t="s">
        <v>699</v>
      </c>
      <c r="E213" s="81">
        <v>16399.519415503037</v>
      </c>
      <c r="F213" s="117">
        <f t="shared" si="10"/>
        <v>16693.07081304054</v>
      </c>
      <c r="G213" s="126">
        <f t="shared" si="10"/>
        <v>17010.239158488308</v>
      </c>
    </row>
    <row r="214" spans="1:7" x14ac:dyDescent="0.2">
      <c r="A214" s="86" t="s">
        <v>688</v>
      </c>
      <c r="B214" s="90"/>
      <c r="C214" s="76" t="s">
        <v>571</v>
      </c>
      <c r="D214" s="77" t="s">
        <v>572</v>
      </c>
      <c r="E214" s="81">
        <v>2486.0153564213638</v>
      </c>
      <c r="F214" s="117">
        <f t="shared" si="10"/>
        <v>2530.5150313013064</v>
      </c>
      <c r="G214" s="126">
        <f t="shared" si="10"/>
        <v>2578.5948168960308</v>
      </c>
    </row>
    <row r="215" spans="1:7" x14ac:dyDescent="0.2">
      <c r="A215" s="85" t="s">
        <v>493</v>
      </c>
      <c r="B215" s="89" t="s">
        <v>494</v>
      </c>
      <c r="C215" s="70" t="s">
        <v>495</v>
      </c>
      <c r="D215" s="71" t="s">
        <v>496</v>
      </c>
      <c r="E215" s="80">
        <v>11399.469568585337</v>
      </c>
      <c r="F215" s="118">
        <f t="shared" si="10"/>
        <v>11603.520073863014</v>
      </c>
      <c r="G215" s="125">
        <f t="shared" si="10"/>
        <v>11823.986955266409</v>
      </c>
    </row>
    <row r="216" spans="1:7" x14ac:dyDescent="0.2">
      <c r="A216" s="86" t="s">
        <v>111</v>
      </c>
      <c r="B216" s="90" t="s">
        <v>112</v>
      </c>
      <c r="C216" s="76" t="s">
        <v>113</v>
      </c>
      <c r="D216" s="77" t="s">
        <v>114</v>
      </c>
      <c r="E216" s="81">
        <v>12149.160906668085</v>
      </c>
      <c r="F216" s="117">
        <f t="shared" si="10"/>
        <v>12366.630886897445</v>
      </c>
      <c r="G216" s="126">
        <f t="shared" si="10"/>
        <v>12601.596873748495</v>
      </c>
    </row>
    <row r="217" spans="1:7" x14ac:dyDescent="0.2">
      <c r="A217" s="85" t="s">
        <v>255</v>
      </c>
      <c r="B217" s="89" t="s">
        <v>256</v>
      </c>
      <c r="C217" s="70" t="s">
        <v>257</v>
      </c>
      <c r="D217" s="71" t="s">
        <v>258</v>
      </c>
      <c r="E217" s="80">
        <v>15322.755670008883</v>
      </c>
      <c r="F217" s="118">
        <f t="shared" si="10"/>
        <v>15597.032996502043</v>
      </c>
      <c r="G217" s="125">
        <f t="shared" si="10"/>
        <v>15893.376623435581</v>
      </c>
    </row>
    <row r="218" spans="1:7" x14ac:dyDescent="0.2">
      <c r="A218" s="86" t="s">
        <v>73</v>
      </c>
      <c r="B218" s="90" t="s">
        <v>74</v>
      </c>
      <c r="C218" s="76" t="s">
        <v>75</v>
      </c>
      <c r="D218" s="77" t="s">
        <v>76</v>
      </c>
      <c r="E218" s="81">
        <v>10585.137523515632</v>
      </c>
      <c r="F218" s="117">
        <f t="shared" si="10"/>
        <v>10774.611485186562</v>
      </c>
      <c r="G218" s="126">
        <f t="shared" si="10"/>
        <v>10979.329103405105</v>
      </c>
    </row>
    <row r="219" spans="1:7" x14ac:dyDescent="0.2">
      <c r="A219" s="85" t="s">
        <v>127</v>
      </c>
      <c r="B219" s="89" t="s">
        <v>128</v>
      </c>
      <c r="C219" s="70" t="s">
        <v>129</v>
      </c>
      <c r="D219" s="71" t="s">
        <v>130</v>
      </c>
      <c r="E219" s="80">
        <v>9870.8725845120844</v>
      </c>
      <c r="F219" s="118">
        <f t="shared" si="10"/>
        <v>10047.561203774851</v>
      </c>
      <c r="G219" s="125">
        <f t="shared" si="10"/>
        <v>10238.464866646571</v>
      </c>
    </row>
    <row r="220" spans="1:7" x14ac:dyDescent="0.2">
      <c r="A220" s="86" t="s">
        <v>101</v>
      </c>
      <c r="B220" s="90" t="s">
        <v>102</v>
      </c>
      <c r="C220" s="76" t="s">
        <v>103</v>
      </c>
      <c r="D220" s="77" t="s">
        <v>104</v>
      </c>
      <c r="E220" s="81">
        <v>10305.028327705826</v>
      </c>
      <c r="F220" s="117">
        <f t="shared" si="10"/>
        <v>10489.48833477176</v>
      </c>
      <c r="G220" s="126">
        <f t="shared" si="10"/>
        <v>10688.788613132423</v>
      </c>
    </row>
    <row r="221" spans="1:7" x14ac:dyDescent="0.2">
      <c r="A221" s="85" t="s">
        <v>497</v>
      </c>
      <c r="B221" s="89" t="s">
        <v>498</v>
      </c>
      <c r="C221" s="70" t="s">
        <v>499</v>
      </c>
      <c r="D221" s="71" t="s">
        <v>500</v>
      </c>
      <c r="E221" s="80">
        <v>18805.192764567517</v>
      </c>
      <c r="F221" s="118">
        <f t="shared" si="10"/>
        <v>19141.805715053277</v>
      </c>
      <c r="G221" s="125">
        <f t="shared" si="10"/>
        <v>19505.500023639288</v>
      </c>
    </row>
    <row r="222" spans="1:7" x14ac:dyDescent="0.2">
      <c r="A222" s="86" t="s">
        <v>259</v>
      </c>
      <c r="B222" s="90" t="s">
        <v>260</v>
      </c>
      <c r="C222" s="76" t="s">
        <v>261</v>
      </c>
      <c r="D222" s="77" t="s">
        <v>262</v>
      </c>
      <c r="E222" s="81">
        <v>14403.848974124579</v>
      </c>
      <c r="F222" s="117">
        <f t="shared" si="10"/>
        <v>14661.67787076141</v>
      </c>
      <c r="G222" s="126">
        <f t="shared" si="10"/>
        <v>14940.249750305875</v>
      </c>
    </row>
    <row r="223" spans="1:7" x14ac:dyDescent="0.2">
      <c r="A223" s="85" t="s">
        <v>379</v>
      </c>
      <c r="B223" s="89" t="s">
        <v>380</v>
      </c>
      <c r="C223" s="70" t="s">
        <v>381</v>
      </c>
      <c r="D223" s="71" t="s">
        <v>382</v>
      </c>
      <c r="E223" s="80">
        <v>24320.827767364884</v>
      </c>
      <c r="F223" s="118">
        <f t="shared" si="10"/>
        <v>24756.170584400716</v>
      </c>
      <c r="G223" s="125">
        <f t="shared" si="10"/>
        <v>25226.537825504325</v>
      </c>
    </row>
    <row r="224" spans="1:7" x14ac:dyDescent="0.2">
      <c r="A224" s="86" t="s">
        <v>345</v>
      </c>
      <c r="B224" s="90" t="s">
        <v>346</v>
      </c>
      <c r="C224" s="76" t="s">
        <v>347</v>
      </c>
      <c r="D224" s="77" t="s">
        <v>348</v>
      </c>
      <c r="E224" s="81">
        <v>19327.354875073284</v>
      </c>
      <c r="F224" s="117">
        <f t="shared" si="10"/>
        <v>19673.314527337097</v>
      </c>
      <c r="G224" s="126">
        <f t="shared" si="10"/>
        <v>20047.107503356499</v>
      </c>
    </row>
    <row r="225" spans="1:7" x14ac:dyDescent="0.2">
      <c r="A225" s="85" t="s">
        <v>501</v>
      </c>
      <c r="B225" s="89" t="s">
        <v>502</v>
      </c>
      <c r="C225" s="70" t="s">
        <v>503</v>
      </c>
      <c r="D225" s="71" t="s">
        <v>504</v>
      </c>
      <c r="E225" s="80">
        <v>16610.538231597173</v>
      </c>
      <c r="F225" s="118">
        <f t="shared" si="10"/>
        <v>16907.866865942764</v>
      </c>
      <c r="G225" s="125">
        <f t="shared" si="10"/>
        <v>17229.116336395677</v>
      </c>
    </row>
    <row r="226" spans="1:7" x14ac:dyDescent="0.2">
      <c r="A226" s="86" t="s">
        <v>505</v>
      </c>
      <c r="B226" s="90" t="s">
        <v>506</v>
      </c>
      <c r="C226" s="76" t="s">
        <v>507</v>
      </c>
      <c r="D226" s="77" t="s">
        <v>508</v>
      </c>
      <c r="E226" s="81">
        <v>19982.978358536675</v>
      </c>
      <c r="F226" s="117">
        <f t="shared" si="10"/>
        <v>20340.673671154484</v>
      </c>
      <c r="G226" s="126">
        <f t="shared" si="10"/>
        <v>20727.146470906417</v>
      </c>
    </row>
    <row r="227" spans="1:7" x14ac:dyDescent="0.2">
      <c r="A227" s="85" t="s">
        <v>21</v>
      </c>
      <c r="B227" s="89" t="s">
        <v>22</v>
      </c>
      <c r="C227" s="70" t="s">
        <v>23</v>
      </c>
      <c r="D227" s="71" t="s">
        <v>24</v>
      </c>
      <c r="E227" s="80">
        <v>12965.046967222304</v>
      </c>
      <c r="F227" s="118">
        <f t="shared" si="10"/>
        <v>13197.121307935584</v>
      </c>
      <c r="G227" s="125">
        <f t="shared" si="10"/>
        <v>13447.866612786358</v>
      </c>
    </row>
    <row r="228" spans="1:7" x14ac:dyDescent="0.2">
      <c r="A228" s="86" t="s">
        <v>700</v>
      </c>
      <c r="B228" s="90" t="s">
        <v>701</v>
      </c>
      <c r="C228" s="76" t="s">
        <v>333</v>
      </c>
      <c r="D228" s="77" t="s">
        <v>334</v>
      </c>
      <c r="E228" s="81">
        <v>6524.8642006357477</v>
      </c>
      <c r="F228" s="117">
        <f t="shared" ref="F228:G247" si="11">E228*(1+F$3)</f>
        <v>6641.6592698271279</v>
      </c>
      <c r="G228" s="126">
        <f t="shared" si="11"/>
        <v>6767.8507959538429</v>
      </c>
    </row>
    <row r="229" spans="1:7" x14ac:dyDescent="0.2">
      <c r="A229" s="86" t="s">
        <v>700</v>
      </c>
      <c r="B229" s="90"/>
      <c r="C229" s="76" t="s">
        <v>702</v>
      </c>
      <c r="D229" s="77" t="s">
        <v>703</v>
      </c>
      <c r="E229" s="81">
        <v>11361.813373209883</v>
      </c>
      <c r="F229" s="117">
        <f t="shared" si="11"/>
        <v>11565.18983259034</v>
      </c>
      <c r="G229" s="126">
        <f t="shared" si="11"/>
        <v>11784.928439409556</v>
      </c>
    </row>
    <row r="230" spans="1:7" x14ac:dyDescent="0.2">
      <c r="A230" s="86" t="s">
        <v>700</v>
      </c>
      <c r="B230" s="90"/>
      <c r="C230" s="76" t="s">
        <v>704</v>
      </c>
      <c r="D230" s="77" t="s">
        <v>705</v>
      </c>
      <c r="E230" s="81">
        <v>15812.3878138445</v>
      </c>
      <c r="F230" s="117">
        <f t="shared" si="11"/>
        <v>16095.429555712317</v>
      </c>
      <c r="G230" s="126">
        <f t="shared" si="11"/>
        <v>16401.242717270849</v>
      </c>
    </row>
    <row r="231" spans="1:7" x14ac:dyDescent="0.2">
      <c r="A231" s="85" t="s">
        <v>139</v>
      </c>
      <c r="B231" s="89" t="s">
        <v>140</v>
      </c>
      <c r="C231" s="70" t="s">
        <v>141</v>
      </c>
      <c r="D231" s="71" t="s">
        <v>142</v>
      </c>
      <c r="E231" s="80">
        <v>5977.6657677070034</v>
      </c>
      <c r="F231" s="118">
        <f t="shared" si="11"/>
        <v>6084.6659849489588</v>
      </c>
      <c r="G231" s="125">
        <f t="shared" si="11"/>
        <v>6200.2746386629888</v>
      </c>
    </row>
    <row r="232" spans="1:7" x14ac:dyDescent="0.2">
      <c r="A232" s="85" t="s">
        <v>139</v>
      </c>
      <c r="B232" s="89"/>
      <c r="C232" s="70" t="s">
        <v>143</v>
      </c>
      <c r="D232" s="71" t="s">
        <v>144</v>
      </c>
      <c r="E232" s="80">
        <v>2829.755948506363</v>
      </c>
      <c r="F232" s="118">
        <f t="shared" si="11"/>
        <v>2880.4085799846271</v>
      </c>
      <c r="G232" s="125">
        <f t="shared" si="11"/>
        <v>2935.1363430043348</v>
      </c>
    </row>
    <row r="233" spans="1:7" x14ac:dyDescent="0.2">
      <c r="A233" s="86" t="s">
        <v>706</v>
      </c>
      <c r="B233" s="90" t="s">
        <v>707</v>
      </c>
      <c r="C233" s="76" t="s">
        <v>708</v>
      </c>
      <c r="D233" s="77" t="s">
        <v>709</v>
      </c>
      <c r="E233" s="81">
        <v>32028.065335581872</v>
      </c>
      <c r="F233" s="117">
        <f t="shared" si="11"/>
        <v>32601.367705088789</v>
      </c>
      <c r="G233" s="126">
        <f t="shared" si="11"/>
        <v>33220.793691485473</v>
      </c>
    </row>
    <row r="234" spans="1:7" x14ac:dyDescent="0.2">
      <c r="A234" s="86" t="s">
        <v>706</v>
      </c>
      <c r="B234" s="90"/>
      <c r="C234" s="76" t="s">
        <v>710</v>
      </c>
      <c r="D234" s="77" t="s">
        <v>711</v>
      </c>
      <c r="E234" s="81">
        <v>7302.090506451731</v>
      </c>
      <c r="F234" s="117">
        <f t="shared" si="11"/>
        <v>7432.7979265172171</v>
      </c>
      <c r="G234" s="126">
        <f t="shared" si="11"/>
        <v>7574.0210871210438</v>
      </c>
    </row>
    <row r="235" spans="1:7" x14ac:dyDescent="0.2">
      <c r="A235" s="86" t="s">
        <v>706</v>
      </c>
      <c r="B235" s="90"/>
      <c r="C235" s="76" t="s">
        <v>712</v>
      </c>
      <c r="D235" s="77" t="s">
        <v>713</v>
      </c>
      <c r="E235" s="81">
        <v>12998.887399357482</v>
      </c>
      <c r="F235" s="117">
        <f t="shared" si="11"/>
        <v>13231.56748380598</v>
      </c>
      <c r="G235" s="126">
        <f t="shared" si="11"/>
        <v>13482.967265998293</v>
      </c>
    </row>
    <row r="236" spans="1:7" x14ac:dyDescent="0.2">
      <c r="A236" s="85" t="s">
        <v>509</v>
      </c>
      <c r="B236" s="89" t="s">
        <v>510</v>
      </c>
      <c r="C236" s="70" t="s">
        <v>459</v>
      </c>
      <c r="D236" s="71" t="s">
        <v>460</v>
      </c>
      <c r="E236" s="80">
        <v>5311.9913381388096</v>
      </c>
      <c r="F236" s="118">
        <f t="shared" si="11"/>
        <v>5407.0759830914949</v>
      </c>
      <c r="G236" s="125">
        <f t="shared" si="11"/>
        <v>5509.8104267702329</v>
      </c>
    </row>
    <row r="237" spans="1:7" x14ac:dyDescent="0.2">
      <c r="A237" s="85" t="s">
        <v>509</v>
      </c>
      <c r="B237" s="89"/>
      <c r="C237" s="70" t="s">
        <v>511</v>
      </c>
      <c r="D237" s="71" t="s">
        <v>512</v>
      </c>
      <c r="E237" s="80">
        <v>13504.636289543188</v>
      </c>
      <c r="F237" s="118">
        <f t="shared" si="11"/>
        <v>13746.369279126013</v>
      </c>
      <c r="G237" s="125">
        <f t="shared" si="11"/>
        <v>14007.550295429406</v>
      </c>
    </row>
    <row r="238" spans="1:7" x14ac:dyDescent="0.2">
      <c r="A238" s="86" t="s">
        <v>263</v>
      </c>
      <c r="B238" s="90" t="s">
        <v>264</v>
      </c>
      <c r="C238" s="76" t="s">
        <v>265</v>
      </c>
      <c r="D238" s="77" t="s">
        <v>266</v>
      </c>
      <c r="E238" s="81">
        <v>22498.643519197081</v>
      </c>
      <c r="F238" s="117">
        <f t="shared" si="11"/>
        <v>22901.369238190709</v>
      </c>
      <c r="G238" s="126">
        <f t="shared" si="11"/>
        <v>23336.49525371633</v>
      </c>
    </row>
    <row r="239" spans="1:7" x14ac:dyDescent="0.2">
      <c r="A239" s="85" t="s">
        <v>213</v>
      </c>
      <c r="B239" s="89" t="s">
        <v>214</v>
      </c>
      <c r="C239" s="70" t="s">
        <v>215</v>
      </c>
      <c r="D239" s="71" t="s">
        <v>216</v>
      </c>
      <c r="E239" s="80">
        <v>27969.664974400745</v>
      </c>
      <c r="F239" s="118">
        <f t="shared" si="11"/>
        <v>28470.32197744252</v>
      </c>
      <c r="G239" s="125">
        <f t="shared" si="11"/>
        <v>29011.258095013924</v>
      </c>
    </row>
    <row r="240" spans="1:7" x14ac:dyDescent="0.2">
      <c r="A240" s="86" t="s">
        <v>153</v>
      </c>
      <c r="B240" s="90" t="s">
        <v>154</v>
      </c>
      <c r="C240" s="76" t="s">
        <v>137</v>
      </c>
      <c r="D240" s="77" t="s">
        <v>138</v>
      </c>
      <c r="E240" s="81">
        <v>958.66008280145513</v>
      </c>
      <c r="F240" s="117">
        <f t="shared" si="11"/>
        <v>975.82009828360117</v>
      </c>
      <c r="G240" s="126">
        <f t="shared" si="11"/>
        <v>994.36068015098954</v>
      </c>
    </row>
    <row r="241" spans="1:7" x14ac:dyDescent="0.2">
      <c r="A241" s="86" t="s">
        <v>153</v>
      </c>
      <c r="B241" s="90"/>
      <c r="C241" s="76" t="s">
        <v>155</v>
      </c>
      <c r="D241" s="77" t="s">
        <v>156</v>
      </c>
      <c r="E241" s="81">
        <v>7115.5716164347641</v>
      </c>
      <c r="F241" s="117">
        <f t="shared" si="11"/>
        <v>7242.9403483689466</v>
      </c>
      <c r="G241" s="126">
        <f t="shared" si="11"/>
        <v>7380.5562149879561</v>
      </c>
    </row>
    <row r="242" spans="1:7" x14ac:dyDescent="0.2">
      <c r="A242" s="85" t="s">
        <v>285</v>
      </c>
      <c r="B242" s="89" t="s">
        <v>286</v>
      </c>
      <c r="C242" s="70" t="s">
        <v>287</v>
      </c>
      <c r="D242" s="71" t="s">
        <v>288</v>
      </c>
      <c r="E242" s="80">
        <v>24923.238459242479</v>
      </c>
      <c r="F242" s="118">
        <f t="shared" si="11"/>
        <v>25369.36442766292</v>
      </c>
      <c r="G242" s="125">
        <f t="shared" si="11"/>
        <v>25851.382351788514</v>
      </c>
    </row>
    <row r="243" spans="1:7" x14ac:dyDescent="0.2">
      <c r="A243" s="86" t="s">
        <v>157</v>
      </c>
      <c r="B243" s="90" t="s">
        <v>158</v>
      </c>
      <c r="C243" s="76" t="s">
        <v>159</v>
      </c>
      <c r="D243" s="77" t="s">
        <v>160</v>
      </c>
      <c r="E243" s="81">
        <v>7640.290989328736</v>
      </c>
      <c r="F243" s="117">
        <f t="shared" si="11"/>
        <v>7777.0521980377207</v>
      </c>
      <c r="G243" s="126">
        <f t="shared" si="11"/>
        <v>7924.8161898004364</v>
      </c>
    </row>
    <row r="244" spans="1:7" x14ac:dyDescent="0.2">
      <c r="A244" s="85" t="s">
        <v>349</v>
      </c>
      <c r="B244" s="89" t="s">
        <v>350</v>
      </c>
      <c r="C244" s="70" t="s">
        <v>351</v>
      </c>
      <c r="D244" s="71" t="s">
        <v>352</v>
      </c>
      <c r="E244" s="80">
        <v>17862.218527753172</v>
      </c>
      <c r="F244" s="118">
        <f t="shared" si="11"/>
        <v>18181.952239399954</v>
      </c>
      <c r="G244" s="125">
        <f t="shared" si="11"/>
        <v>18527.409331948551</v>
      </c>
    </row>
    <row r="245" spans="1:7" x14ac:dyDescent="0.2">
      <c r="A245" s="86" t="s">
        <v>714</v>
      </c>
      <c r="B245" s="90" t="s">
        <v>715</v>
      </c>
      <c r="C245" s="76" t="s">
        <v>716</v>
      </c>
      <c r="D245" s="77" t="s">
        <v>717</v>
      </c>
      <c r="E245" s="81">
        <v>10185.54989760161</v>
      </c>
      <c r="F245" s="117">
        <f t="shared" si="11"/>
        <v>10367.871240768678</v>
      </c>
      <c r="G245" s="126">
        <f t="shared" si="11"/>
        <v>10564.860794343282</v>
      </c>
    </row>
    <row r="246" spans="1:7" x14ac:dyDescent="0.2">
      <c r="A246" s="86" t="s">
        <v>714</v>
      </c>
      <c r="B246" s="90"/>
      <c r="C246" s="76" t="s">
        <v>718</v>
      </c>
      <c r="D246" s="77" t="s">
        <v>719</v>
      </c>
      <c r="E246" s="81">
        <v>17166.55415880894</v>
      </c>
      <c r="F246" s="117">
        <f t="shared" si="11"/>
        <v>17473.835478251622</v>
      </c>
      <c r="G246" s="126">
        <f t="shared" si="11"/>
        <v>17805.8383523384</v>
      </c>
    </row>
    <row r="247" spans="1:7" x14ac:dyDescent="0.2">
      <c r="A247" s="86" t="s">
        <v>714</v>
      </c>
      <c r="B247" s="90"/>
      <c r="C247" s="76" t="s">
        <v>720</v>
      </c>
      <c r="D247" s="77" t="s">
        <v>721</v>
      </c>
      <c r="E247" s="81">
        <v>6553.817343467631</v>
      </c>
      <c r="F247" s="117">
        <f t="shared" si="11"/>
        <v>6671.1306739157017</v>
      </c>
      <c r="G247" s="126">
        <f t="shared" si="11"/>
        <v>6797.8821567200994</v>
      </c>
    </row>
    <row r="248" spans="1:7" x14ac:dyDescent="0.2">
      <c r="A248" s="87" t="s">
        <v>51</v>
      </c>
      <c r="B248" s="91" t="s">
        <v>52</v>
      </c>
      <c r="C248" s="72" t="s">
        <v>41</v>
      </c>
      <c r="D248" s="73" t="s">
        <v>42</v>
      </c>
      <c r="E248" s="116">
        <v>11199.508198842117</v>
      </c>
      <c r="F248" s="127">
        <f t="shared" ref="F248:G248" si="12">E248*(1+F$3)</f>
        <v>11399.979395601391</v>
      </c>
      <c r="G248" s="128">
        <f t="shared" si="12"/>
        <v>11616.579004117817</v>
      </c>
    </row>
    <row r="249" spans="1:7" x14ac:dyDescent="0.2">
      <c r="E249" s="130"/>
      <c r="F249" s="130"/>
      <c r="G249" s="130"/>
    </row>
    <row r="250" spans="1:7" x14ac:dyDescent="0.2">
      <c r="B250" s="129" t="s">
        <v>1362</v>
      </c>
      <c r="E250" s="130">
        <f t="shared" ref="E250:G250" si="13">SUM(E8:E248)</f>
        <v>3519000</v>
      </c>
      <c r="F250" s="130">
        <f t="shared" si="13"/>
        <v>3581990.100000002</v>
      </c>
      <c r="G250" s="130">
        <f t="shared" si="13"/>
        <v>3650047.9118999988</v>
      </c>
    </row>
  </sheetData>
  <mergeCells count="4">
    <mergeCell ref="F1:G1"/>
    <mergeCell ref="A6:B6"/>
    <mergeCell ref="C6:D6"/>
    <mergeCell ref="E6:G6"/>
  </mergeCells>
  <printOptions gridLines="1"/>
  <pageMargins left="0.23622047244094491" right="0.23622047244094491" top="0.23622047244094491" bottom="0.47244094488188981" header="0.31496062992125984" footer="0.23622047244094491"/>
  <pageSetup paperSize="9" scale="91" fitToHeight="0" orientation="portrait" r:id="rId1"/>
  <headerFooter scaleWithDoc="0">
    <oddFooter>&amp;L&amp;A&amp;C&amp;F&amp;RPage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topLeftCell="A4" zoomScaleNormal="100" workbookViewId="0">
      <selection activeCell="R6" sqref="R6:U6"/>
    </sheetView>
  </sheetViews>
  <sheetFormatPr defaultRowHeight="12.75" x14ac:dyDescent="0.2"/>
  <cols>
    <col min="1" max="1" width="11.7109375" customWidth="1"/>
    <col min="2" max="2" width="45.28515625" bestFit="1" customWidth="1"/>
    <col min="3" max="3" width="12.7109375" bestFit="1" customWidth="1"/>
    <col min="8" max="8" width="12.140625" customWidth="1"/>
    <col min="13" max="13" width="25.140625" bestFit="1" customWidth="1"/>
    <col min="14" max="16" width="11.140625" bestFit="1" customWidth="1"/>
    <col min="18" max="21" width="10" bestFit="1" customWidth="1"/>
  </cols>
  <sheetData>
    <row r="1" spans="1:21" x14ac:dyDescent="0.2">
      <c r="A1" s="13" t="s">
        <v>1141</v>
      </c>
      <c r="B1" s="2"/>
      <c r="C1" s="11" t="s">
        <v>1363</v>
      </c>
      <c r="D1" s="11"/>
      <c r="E1" s="11"/>
      <c r="F1" s="11"/>
      <c r="G1" s="11"/>
      <c r="H1" s="11" t="s">
        <v>1364</v>
      </c>
      <c r="I1" s="11"/>
      <c r="J1" s="11"/>
      <c r="K1" s="11"/>
      <c r="L1" s="11"/>
      <c r="M1" s="11" t="s">
        <v>1359</v>
      </c>
      <c r="N1" s="11"/>
      <c r="O1" s="31">
        <v>0.22421524663677128</v>
      </c>
      <c r="P1" s="11"/>
      <c r="Q1" s="11"/>
    </row>
    <row r="2" spans="1:21" x14ac:dyDescent="0.2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</row>
    <row r="3" spans="1:21" x14ac:dyDescent="0.2">
      <c r="A3" s="13"/>
      <c r="B3" s="2"/>
      <c r="C3" s="11">
        <v>1119</v>
      </c>
      <c r="D3" s="11">
        <v>1139</v>
      </c>
      <c r="E3" s="11">
        <v>1160</v>
      </c>
      <c r="F3" s="11">
        <v>1185</v>
      </c>
      <c r="G3" s="11"/>
      <c r="H3" s="11">
        <v>2400</v>
      </c>
      <c r="I3" s="11">
        <v>2443</v>
      </c>
      <c r="J3" s="11">
        <v>2490</v>
      </c>
      <c r="K3" s="11">
        <v>2542</v>
      </c>
      <c r="L3" s="11"/>
      <c r="M3" s="35">
        <f>SUM(H3+C3)*$O$1</f>
        <v>789.01345291479811</v>
      </c>
      <c r="N3" s="35">
        <f t="shared" ref="N3:P3" si="0">SUM(I3+D3)*$O$1</f>
        <v>803.1390134529147</v>
      </c>
      <c r="O3" s="35">
        <f t="shared" si="0"/>
        <v>818.38565022421517</v>
      </c>
      <c r="P3" s="35">
        <f t="shared" si="0"/>
        <v>835.65022421524657</v>
      </c>
      <c r="Q3" s="35"/>
      <c r="R3" s="66" t="e">
        <f>SUM(R8:R216)</f>
        <v>#REF!</v>
      </c>
      <c r="S3" s="66" t="e">
        <f t="shared" ref="S3:U3" si="1">SUM(S8:S216)</f>
        <v>#REF!</v>
      </c>
      <c r="T3" s="66" t="e">
        <f t="shared" si="1"/>
        <v>#REF!</v>
      </c>
      <c r="U3" s="66" t="e">
        <f t="shared" si="1"/>
        <v>#REF!</v>
      </c>
    </row>
    <row r="4" spans="1:21" x14ac:dyDescent="0.2">
      <c r="A4" s="2"/>
      <c r="B4" s="2"/>
      <c r="C4" s="18"/>
      <c r="D4" s="19"/>
      <c r="E4" s="20"/>
      <c r="F4" s="19"/>
      <c r="G4" s="19"/>
      <c r="H4" s="19"/>
      <c r="I4" s="20"/>
      <c r="J4" s="20" t="s">
        <v>1142</v>
      </c>
      <c r="K4" s="20"/>
      <c r="L4" s="20"/>
      <c r="M4" s="20"/>
      <c r="N4" s="20"/>
      <c r="O4" s="20"/>
      <c r="P4" s="20"/>
      <c r="Q4" s="21"/>
    </row>
    <row r="5" spans="1:21" x14ac:dyDescent="0.2">
      <c r="A5" s="2"/>
      <c r="B5" s="2"/>
      <c r="C5" s="15" t="s">
        <v>1143</v>
      </c>
      <c r="D5" s="16" t="s">
        <v>1144</v>
      </c>
      <c r="E5" s="16" t="s">
        <v>1145</v>
      </c>
      <c r="F5" s="16" t="s">
        <v>1146</v>
      </c>
      <c r="G5" s="17" t="s">
        <v>1358</v>
      </c>
      <c r="H5" s="15" t="s">
        <v>1143</v>
      </c>
      <c r="I5" s="16" t="s">
        <v>1144</v>
      </c>
      <c r="J5" s="16" t="s">
        <v>1145</v>
      </c>
      <c r="K5" s="16" t="s">
        <v>1146</v>
      </c>
      <c r="L5" s="17" t="s">
        <v>1358</v>
      </c>
      <c r="M5" s="15" t="s">
        <v>1143</v>
      </c>
      <c r="N5" s="16" t="s">
        <v>1144</v>
      </c>
      <c r="O5" s="16" t="s">
        <v>1145</v>
      </c>
      <c r="P5" s="16" t="s">
        <v>1146</v>
      </c>
      <c r="Q5" s="17" t="s">
        <v>1358</v>
      </c>
      <c r="R5" s="15" t="s">
        <v>1143</v>
      </c>
      <c r="S5" s="16" t="s">
        <v>1144</v>
      </c>
      <c r="T5" s="16" t="s">
        <v>1145</v>
      </c>
      <c r="U5" s="16" t="s">
        <v>1146</v>
      </c>
    </row>
    <row r="6" spans="1:21" ht="51.6" customHeight="1" x14ac:dyDescent="0.2">
      <c r="A6" s="28" t="s">
        <v>725</v>
      </c>
      <c r="B6" s="29" t="s">
        <v>1140</v>
      </c>
      <c r="C6" s="202" t="s">
        <v>1147</v>
      </c>
      <c r="D6" s="203"/>
      <c r="E6" s="203"/>
      <c r="F6" s="203"/>
      <c r="G6" s="204"/>
      <c r="H6" s="202" t="s">
        <v>1148</v>
      </c>
      <c r="I6" s="203"/>
      <c r="J6" s="203"/>
      <c r="K6" s="203"/>
      <c r="L6" s="204"/>
      <c r="M6" s="203" t="s">
        <v>1149</v>
      </c>
      <c r="N6" s="203"/>
      <c r="O6" s="203"/>
      <c r="P6" s="203"/>
      <c r="Q6" s="204"/>
      <c r="R6" s="205" t="s">
        <v>1361</v>
      </c>
      <c r="S6" s="206"/>
      <c r="T6" s="206"/>
      <c r="U6" s="207"/>
    </row>
    <row r="7" spans="1:21" x14ac:dyDescent="0.2">
      <c r="A7" s="42"/>
      <c r="B7" s="43"/>
      <c r="C7" s="44" t="s">
        <v>722</v>
      </c>
      <c r="D7" s="45" t="s">
        <v>722</v>
      </c>
      <c r="E7" s="45" t="s">
        <v>722</v>
      </c>
      <c r="F7" s="45" t="s">
        <v>722</v>
      </c>
      <c r="G7" s="45" t="s">
        <v>722</v>
      </c>
      <c r="H7" s="44" t="s">
        <v>722</v>
      </c>
      <c r="I7" s="45" t="s">
        <v>722</v>
      </c>
      <c r="J7" s="45" t="s">
        <v>722</v>
      </c>
      <c r="K7" s="45" t="s">
        <v>722</v>
      </c>
      <c r="L7" s="45" t="s">
        <v>722</v>
      </c>
      <c r="M7" s="44" t="s">
        <v>722</v>
      </c>
      <c r="N7" s="45" t="s">
        <v>722</v>
      </c>
      <c r="O7" s="45" t="s">
        <v>722</v>
      </c>
      <c r="P7" s="45" t="s">
        <v>722</v>
      </c>
      <c r="Q7" s="46" t="s">
        <v>722</v>
      </c>
      <c r="R7" s="34"/>
      <c r="S7" s="34"/>
      <c r="T7" s="34"/>
      <c r="U7" s="47"/>
    </row>
    <row r="8" spans="1:21" x14ac:dyDescent="0.2">
      <c r="A8" s="48" t="s">
        <v>15</v>
      </c>
      <c r="B8" s="32" t="s">
        <v>1150</v>
      </c>
      <c r="C8" s="62" t="e">
        <f>SUMPRODUCT(--(#REF!='CCG Summary'!$A8),#REF!)</f>
        <v>#REF!</v>
      </c>
      <c r="D8" s="62" t="e">
        <f>SUMPRODUCT(--(#REF!='CCG Summary'!$A8),#REF!)</f>
        <v>#REF!</v>
      </c>
      <c r="E8" s="62" t="e">
        <f>SUMPRODUCT(--(#REF!='CCG Summary'!$A8),#REF!)</f>
        <v>#REF!</v>
      </c>
      <c r="F8" s="62" t="e">
        <f>SUMPRODUCT(--(#REF!='CCG Summary'!$A8),#REF!)</f>
        <v>#REF!</v>
      </c>
      <c r="G8" s="49">
        <v>13055</v>
      </c>
      <c r="H8" s="49" t="e">
        <f>SUMPRODUCT(--(#REF!='CCG Summary'!$A8),#REF!)</f>
        <v>#REF!</v>
      </c>
      <c r="I8" s="49"/>
      <c r="J8" s="49"/>
      <c r="K8" s="49"/>
      <c r="L8" s="50">
        <v>3773</v>
      </c>
      <c r="M8" s="50" t="e">
        <f>SUM(H8+C8)*$O$1</f>
        <v>#REF!</v>
      </c>
      <c r="N8" s="50" t="e">
        <f t="shared" ref="N8:P23" si="2">SUM(I8+D8)*$O$1</f>
        <v>#REF!</v>
      </c>
      <c r="O8" s="50" t="e">
        <f t="shared" si="2"/>
        <v>#REF!</v>
      </c>
      <c r="P8" s="50" t="e">
        <f t="shared" si="2"/>
        <v>#REF!</v>
      </c>
      <c r="Q8" s="51"/>
      <c r="R8" s="65" t="e">
        <f>SUM(H8+C8)</f>
        <v>#REF!</v>
      </c>
      <c r="S8" s="65" t="e">
        <f t="shared" ref="S8:U23" si="3">SUM(I8+D8)</f>
        <v>#REF!</v>
      </c>
      <c r="T8" s="65" t="e">
        <f t="shared" si="3"/>
        <v>#REF!</v>
      </c>
      <c r="U8" s="65" t="e">
        <f t="shared" si="3"/>
        <v>#REF!</v>
      </c>
    </row>
    <row r="9" spans="1:21" x14ac:dyDescent="0.2">
      <c r="A9" s="48" t="s">
        <v>183</v>
      </c>
      <c r="B9" s="32" t="s">
        <v>1151</v>
      </c>
      <c r="C9" s="62" t="e">
        <f>SUMPRODUCT(--(#REF!='CCG Summary'!$A9),#REF!)</f>
        <v>#REF!</v>
      </c>
      <c r="D9" s="62" t="e">
        <f>SUMPRODUCT(--(#REF!='CCG Summary'!$A9),#REF!)</f>
        <v>#REF!</v>
      </c>
      <c r="E9" s="62" t="e">
        <f>SUMPRODUCT(--(#REF!='CCG Summary'!$A9),#REF!)</f>
        <v>#REF!</v>
      </c>
      <c r="F9" s="62" t="e">
        <f>SUMPRODUCT(--(#REF!='CCG Summary'!$A9),#REF!)</f>
        <v>#REF!</v>
      </c>
      <c r="G9" s="38"/>
      <c r="H9" s="49" t="e">
        <f>SUMPRODUCT(--(#REF!='CCG Summary'!$A9),#REF!)</f>
        <v>#REF!</v>
      </c>
      <c r="I9" s="38"/>
      <c r="J9" s="38"/>
      <c r="K9" s="38"/>
      <c r="L9" s="38"/>
      <c r="M9" s="50" t="e">
        <f t="shared" ref="M9:M72" si="4">SUM(H9+C9)*$O$1</f>
        <v>#REF!</v>
      </c>
      <c r="N9" s="50" t="e">
        <f t="shared" si="2"/>
        <v>#REF!</v>
      </c>
      <c r="O9" s="50" t="e">
        <f t="shared" si="2"/>
        <v>#REF!</v>
      </c>
      <c r="P9" s="50" t="e">
        <f t="shared" si="2"/>
        <v>#REF!</v>
      </c>
      <c r="Q9" s="39"/>
      <c r="R9" s="65" t="e">
        <f t="shared" ref="R9:R72" si="5">SUM(H9+C9)</f>
        <v>#REF!</v>
      </c>
      <c r="S9" s="65" t="e">
        <f t="shared" si="3"/>
        <v>#REF!</v>
      </c>
      <c r="T9" s="65" t="e">
        <f t="shared" si="3"/>
        <v>#REF!</v>
      </c>
      <c r="U9" s="65" t="e">
        <f t="shared" si="3"/>
        <v>#REF!</v>
      </c>
    </row>
    <row r="10" spans="1:21" x14ac:dyDescent="0.2">
      <c r="A10" s="48" t="s">
        <v>3</v>
      </c>
      <c r="B10" s="32" t="s">
        <v>1152</v>
      </c>
      <c r="C10" s="62" t="e">
        <f>SUMPRODUCT(--(#REF!='CCG Summary'!$A10),#REF!)</f>
        <v>#REF!</v>
      </c>
      <c r="D10" s="62" t="e">
        <f>SUMPRODUCT(--(#REF!='CCG Summary'!$A10),#REF!)</f>
        <v>#REF!</v>
      </c>
      <c r="E10" s="62" t="e">
        <f>SUMPRODUCT(--(#REF!='CCG Summary'!$A10),#REF!)</f>
        <v>#REF!</v>
      </c>
      <c r="F10" s="62" t="e">
        <f>SUMPRODUCT(--(#REF!='CCG Summary'!$A10),#REF!)</f>
        <v>#REF!</v>
      </c>
      <c r="G10" s="38"/>
      <c r="H10" s="49" t="e">
        <f>SUMPRODUCT(--(#REF!='CCG Summary'!$A10),#REF!)</f>
        <v>#REF!</v>
      </c>
      <c r="I10" s="38"/>
      <c r="J10" s="38"/>
      <c r="K10" s="38"/>
      <c r="L10" s="38"/>
      <c r="M10" s="50" t="e">
        <f t="shared" si="4"/>
        <v>#REF!</v>
      </c>
      <c r="N10" s="50" t="e">
        <f t="shared" si="2"/>
        <v>#REF!</v>
      </c>
      <c r="O10" s="50" t="e">
        <f t="shared" si="2"/>
        <v>#REF!</v>
      </c>
      <c r="P10" s="50" t="e">
        <f t="shared" si="2"/>
        <v>#REF!</v>
      </c>
      <c r="Q10" s="39"/>
      <c r="R10" s="65" t="e">
        <f t="shared" si="5"/>
        <v>#REF!</v>
      </c>
      <c r="S10" s="65" t="e">
        <f t="shared" si="3"/>
        <v>#REF!</v>
      </c>
      <c r="T10" s="65" t="e">
        <f t="shared" si="3"/>
        <v>#REF!</v>
      </c>
      <c r="U10" s="65" t="e">
        <f t="shared" si="3"/>
        <v>#REF!</v>
      </c>
    </row>
    <row r="11" spans="1:21" x14ac:dyDescent="0.2">
      <c r="A11" s="48" t="s">
        <v>185</v>
      </c>
      <c r="B11" s="32" t="s">
        <v>1153</v>
      </c>
      <c r="C11" s="62" t="e">
        <f>SUMPRODUCT(--(#REF!='CCG Summary'!$A11),#REF!)</f>
        <v>#REF!</v>
      </c>
      <c r="D11" s="62" t="e">
        <f>SUMPRODUCT(--(#REF!='CCG Summary'!$A11),#REF!)</f>
        <v>#REF!</v>
      </c>
      <c r="E11" s="62" t="e">
        <f>SUMPRODUCT(--(#REF!='CCG Summary'!$A11),#REF!)</f>
        <v>#REF!</v>
      </c>
      <c r="F11" s="62" t="e">
        <f>SUMPRODUCT(--(#REF!='CCG Summary'!$A11),#REF!)</f>
        <v>#REF!</v>
      </c>
      <c r="G11" s="38"/>
      <c r="H11" s="49" t="e">
        <f>SUMPRODUCT(--(#REF!='CCG Summary'!$A11),#REF!)</f>
        <v>#REF!</v>
      </c>
      <c r="I11" s="38"/>
      <c r="J11" s="38"/>
      <c r="K11" s="38"/>
      <c r="L11" s="38"/>
      <c r="M11" s="50" t="e">
        <f t="shared" si="4"/>
        <v>#REF!</v>
      </c>
      <c r="N11" s="50" t="e">
        <f t="shared" si="2"/>
        <v>#REF!</v>
      </c>
      <c r="O11" s="50" t="e">
        <f t="shared" si="2"/>
        <v>#REF!</v>
      </c>
      <c r="P11" s="50" t="e">
        <f t="shared" si="2"/>
        <v>#REF!</v>
      </c>
      <c r="Q11" s="39"/>
      <c r="R11" s="65" t="e">
        <f t="shared" si="5"/>
        <v>#REF!</v>
      </c>
      <c r="S11" s="65" t="e">
        <f t="shared" si="3"/>
        <v>#REF!</v>
      </c>
      <c r="T11" s="65" t="e">
        <f t="shared" si="3"/>
        <v>#REF!</v>
      </c>
      <c r="U11" s="65" t="e">
        <f t="shared" si="3"/>
        <v>#REF!</v>
      </c>
    </row>
    <row r="12" spans="1:21" x14ac:dyDescent="0.2">
      <c r="A12" s="48" t="s">
        <v>313</v>
      </c>
      <c r="B12" s="32" t="s">
        <v>1154</v>
      </c>
      <c r="C12" s="62" t="e">
        <f>SUMPRODUCT(--(#REF!='CCG Summary'!$A12),#REF!)</f>
        <v>#REF!</v>
      </c>
      <c r="D12" s="62" t="e">
        <f>SUMPRODUCT(--(#REF!='CCG Summary'!$A12),#REF!)</f>
        <v>#REF!</v>
      </c>
      <c r="E12" s="62" t="e">
        <f>SUMPRODUCT(--(#REF!='CCG Summary'!$A12),#REF!)</f>
        <v>#REF!</v>
      </c>
      <c r="F12" s="62" t="e">
        <f>SUMPRODUCT(--(#REF!='CCG Summary'!$A12),#REF!)</f>
        <v>#REF!</v>
      </c>
      <c r="G12" s="38"/>
      <c r="H12" s="49" t="e">
        <f>SUMPRODUCT(--(#REF!='CCG Summary'!$A12),#REF!)</f>
        <v>#REF!</v>
      </c>
      <c r="I12" s="38"/>
      <c r="J12" s="38"/>
      <c r="K12" s="38"/>
      <c r="L12" s="38"/>
      <c r="M12" s="50" t="e">
        <f t="shared" si="4"/>
        <v>#REF!</v>
      </c>
      <c r="N12" s="50" t="e">
        <f t="shared" si="2"/>
        <v>#REF!</v>
      </c>
      <c r="O12" s="50" t="e">
        <f t="shared" si="2"/>
        <v>#REF!</v>
      </c>
      <c r="P12" s="50" t="e">
        <f t="shared" si="2"/>
        <v>#REF!</v>
      </c>
      <c r="Q12" s="39"/>
      <c r="R12" s="65" t="e">
        <f t="shared" si="5"/>
        <v>#REF!</v>
      </c>
      <c r="S12" s="65" t="e">
        <f t="shared" si="3"/>
        <v>#REF!</v>
      </c>
      <c r="T12" s="65" t="e">
        <f t="shared" si="3"/>
        <v>#REF!</v>
      </c>
      <c r="U12" s="65" t="e">
        <f t="shared" si="3"/>
        <v>#REF!</v>
      </c>
    </row>
    <row r="13" spans="1:21" x14ac:dyDescent="0.2">
      <c r="A13" s="48" t="s">
        <v>189</v>
      </c>
      <c r="B13" s="32" t="s">
        <v>1155</v>
      </c>
      <c r="C13" s="62" t="e">
        <f>SUMPRODUCT(--(#REF!='CCG Summary'!$A13),#REF!)</f>
        <v>#REF!</v>
      </c>
      <c r="D13" s="62" t="e">
        <f>SUMPRODUCT(--(#REF!='CCG Summary'!$A13),#REF!)</f>
        <v>#REF!</v>
      </c>
      <c r="E13" s="62" t="e">
        <f>SUMPRODUCT(--(#REF!='CCG Summary'!$A13),#REF!)</f>
        <v>#REF!</v>
      </c>
      <c r="F13" s="62" t="e">
        <f>SUMPRODUCT(--(#REF!='CCG Summary'!$A13),#REF!)</f>
        <v>#REF!</v>
      </c>
      <c r="G13" s="38"/>
      <c r="H13" s="49" t="e">
        <f>SUMPRODUCT(--(#REF!='CCG Summary'!$A13),#REF!)</f>
        <v>#REF!</v>
      </c>
      <c r="I13" s="38"/>
      <c r="J13" s="38"/>
      <c r="K13" s="38"/>
      <c r="L13" s="38"/>
      <c r="M13" s="50" t="e">
        <f t="shared" si="4"/>
        <v>#REF!</v>
      </c>
      <c r="N13" s="50" t="e">
        <f t="shared" si="2"/>
        <v>#REF!</v>
      </c>
      <c r="O13" s="50" t="e">
        <f t="shared" si="2"/>
        <v>#REF!</v>
      </c>
      <c r="P13" s="50" t="e">
        <f t="shared" si="2"/>
        <v>#REF!</v>
      </c>
      <c r="Q13" s="39"/>
      <c r="R13" s="65" t="e">
        <f t="shared" si="5"/>
        <v>#REF!</v>
      </c>
      <c r="S13" s="65" t="e">
        <f t="shared" si="3"/>
        <v>#REF!</v>
      </c>
      <c r="T13" s="65" t="e">
        <f t="shared" si="3"/>
        <v>#REF!</v>
      </c>
      <c r="U13" s="65" t="e">
        <f t="shared" si="3"/>
        <v>#REF!</v>
      </c>
    </row>
    <row r="14" spans="1:21" x14ac:dyDescent="0.2">
      <c r="A14" s="48" t="s">
        <v>7</v>
      </c>
      <c r="B14" s="32" t="s">
        <v>1156</v>
      </c>
      <c r="C14" s="62" t="e">
        <f>SUMPRODUCT(--(#REF!='CCG Summary'!$A14),#REF!)</f>
        <v>#REF!</v>
      </c>
      <c r="D14" s="62" t="e">
        <f>SUMPRODUCT(--(#REF!='CCG Summary'!$A14),#REF!)</f>
        <v>#REF!</v>
      </c>
      <c r="E14" s="62" t="e">
        <f>SUMPRODUCT(--(#REF!='CCG Summary'!$A14),#REF!)</f>
        <v>#REF!</v>
      </c>
      <c r="F14" s="62" t="e">
        <f>SUMPRODUCT(--(#REF!='CCG Summary'!$A14),#REF!)</f>
        <v>#REF!</v>
      </c>
      <c r="G14" s="38"/>
      <c r="H14" s="49" t="e">
        <f>SUMPRODUCT(--(#REF!='CCG Summary'!$A14),#REF!)</f>
        <v>#REF!</v>
      </c>
      <c r="I14" s="38"/>
      <c r="J14" s="38"/>
      <c r="K14" s="38"/>
      <c r="L14" s="38"/>
      <c r="M14" s="50" t="e">
        <f t="shared" si="4"/>
        <v>#REF!</v>
      </c>
      <c r="N14" s="50" t="e">
        <f t="shared" si="2"/>
        <v>#REF!</v>
      </c>
      <c r="O14" s="50" t="e">
        <f t="shared" si="2"/>
        <v>#REF!</v>
      </c>
      <c r="P14" s="50" t="e">
        <f t="shared" si="2"/>
        <v>#REF!</v>
      </c>
      <c r="Q14" s="39"/>
      <c r="R14" s="65" t="e">
        <f t="shared" si="5"/>
        <v>#REF!</v>
      </c>
      <c r="S14" s="65" t="e">
        <f t="shared" si="3"/>
        <v>#REF!</v>
      </c>
      <c r="T14" s="65" t="e">
        <f t="shared" si="3"/>
        <v>#REF!</v>
      </c>
      <c r="U14" s="65" t="e">
        <f t="shared" si="3"/>
        <v>#REF!</v>
      </c>
    </row>
    <row r="15" spans="1:21" x14ac:dyDescent="0.2">
      <c r="A15" s="48" t="s">
        <v>317</v>
      </c>
      <c r="B15" s="32" t="s">
        <v>1157</v>
      </c>
      <c r="C15" s="62" t="e">
        <f>SUMPRODUCT(--(#REF!='CCG Summary'!$A15),#REF!)</f>
        <v>#REF!</v>
      </c>
      <c r="D15" s="62" t="e">
        <f>SUMPRODUCT(--(#REF!='CCG Summary'!$A15),#REF!)</f>
        <v>#REF!</v>
      </c>
      <c r="E15" s="62" t="e">
        <f>SUMPRODUCT(--(#REF!='CCG Summary'!$A15),#REF!)</f>
        <v>#REF!</v>
      </c>
      <c r="F15" s="62" t="e">
        <f>SUMPRODUCT(--(#REF!='CCG Summary'!$A15),#REF!)</f>
        <v>#REF!</v>
      </c>
      <c r="G15" s="38"/>
      <c r="H15" s="49" t="e">
        <f>SUMPRODUCT(--(#REF!='CCG Summary'!$A15),#REF!)</f>
        <v>#REF!</v>
      </c>
      <c r="I15" s="38"/>
      <c r="J15" s="38"/>
      <c r="K15" s="38"/>
      <c r="L15" s="38"/>
      <c r="M15" s="50" t="e">
        <f t="shared" si="4"/>
        <v>#REF!</v>
      </c>
      <c r="N15" s="50" t="e">
        <f t="shared" si="2"/>
        <v>#REF!</v>
      </c>
      <c r="O15" s="50" t="e">
        <f t="shared" si="2"/>
        <v>#REF!</v>
      </c>
      <c r="P15" s="50" t="e">
        <f t="shared" si="2"/>
        <v>#REF!</v>
      </c>
      <c r="Q15" s="39"/>
      <c r="R15" s="65" t="e">
        <f t="shared" si="5"/>
        <v>#REF!</v>
      </c>
      <c r="S15" s="65" t="e">
        <f t="shared" si="3"/>
        <v>#REF!</v>
      </c>
      <c r="T15" s="65" t="e">
        <f t="shared" si="3"/>
        <v>#REF!</v>
      </c>
      <c r="U15" s="65" t="e">
        <f t="shared" si="3"/>
        <v>#REF!</v>
      </c>
    </row>
    <row r="16" spans="1:21" x14ac:dyDescent="0.2">
      <c r="A16" s="48" t="s">
        <v>321</v>
      </c>
      <c r="B16" s="32" t="s">
        <v>1158</v>
      </c>
      <c r="C16" s="62" t="e">
        <f>SUMPRODUCT(--(#REF!='CCG Summary'!$A16),#REF!)</f>
        <v>#REF!</v>
      </c>
      <c r="D16" s="62" t="e">
        <f>SUMPRODUCT(--(#REF!='CCG Summary'!$A16),#REF!)</f>
        <v>#REF!</v>
      </c>
      <c r="E16" s="62" t="e">
        <f>SUMPRODUCT(--(#REF!='CCG Summary'!$A16),#REF!)</f>
        <v>#REF!</v>
      </c>
      <c r="F16" s="62" t="e">
        <f>SUMPRODUCT(--(#REF!='CCG Summary'!$A16),#REF!)</f>
        <v>#REF!</v>
      </c>
      <c r="G16" s="38"/>
      <c r="H16" s="49" t="e">
        <f>SUMPRODUCT(--(#REF!='CCG Summary'!$A16),#REF!)</f>
        <v>#REF!</v>
      </c>
      <c r="I16" s="38"/>
      <c r="J16" s="38"/>
      <c r="K16" s="38"/>
      <c r="L16" s="38"/>
      <c r="M16" s="50" t="e">
        <f t="shared" si="4"/>
        <v>#REF!</v>
      </c>
      <c r="N16" s="50" t="e">
        <f t="shared" si="2"/>
        <v>#REF!</v>
      </c>
      <c r="O16" s="50" t="e">
        <f t="shared" si="2"/>
        <v>#REF!</v>
      </c>
      <c r="P16" s="50" t="e">
        <f t="shared" si="2"/>
        <v>#REF!</v>
      </c>
      <c r="Q16" s="39"/>
      <c r="R16" s="65" t="e">
        <f t="shared" si="5"/>
        <v>#REF!</v>
      </c>
      <c r="S16" s="65" t="e">
        <f t="shared" si="3"/>
        <v>#REF!</v>
      </c>
      <c r="T16" s="65" t="e">
        <f t="shared" si="3"/>
        <v>#REF!</v>
      </c>
      <c r="U16" s="65" t="e">
        <f t="shared" si="3"/>
        <v>#REF!</v>
      </c>
    </row>
    <row r="17" spans="1:21" x14ac:dyDescent="0.2">
      <c r="A17" s="48" t="s">
        <v>27</v>
      </c>
      <c r="B17" s="32" t="s">
        <v>1159</v>
      </c>
      <c r="C17" s="62" t="e">
        <f>SUMPRODUCT(--(#REF!='CCG Summary'!$A17),#REF!)</f>
        <v>#REF!</v>
      </c>
      <c r="D17" s="62" t="e">
        <f>SUMPRODUCT(--(#REF!='CCG Summary'!$A17),#REF!)</f>
        <v>#REF!</v>
      </c>
      <c r="E17" s="62" t="e">
        <f>SUMPRODUCT(--(#REF!='CCG Summary'!$A17),#REF!)</f>
        <v>#REF!</v>
      </c>
      <c r="F17" s="62" t="e">
        <f>SUMPRODUCT(--(#REF!='CCG Summary'!$A17),#REF!)</f>
        <v>#REF!</v>
      </c>
      <c r="G17" s="38"/>
      <c r="H17" s="49" t="e">
        <f>SUMPRODUCT(--(#REF!='CCG Summary'!$A17),#REF!)</f>
        <v>#REF!</v>
      </c>
      <c r="I17" s="38"/>
      <c r="J17" s="38"/>
      <c r="K17" s="38"/>
      <c r="L17" s="38"/>
      <c r="M17" s="50" t="e">
        <f t="shared" si="4"/>
        <v>#REF!</v>
      </c>
      <c r="N17" s="50" t="e">
        <f t="shared" si="2"/>
        <v>#REF!</v>
      </c>
      <c r="O17" s="50" t="e">
        <f t="shared" si="2"/>
        <v>#REF!</v>
      </c>
      <c r="P17" s="50" t="e">
        <f t="shared" si="2"/>
        <v>#REF!</v>
      </c>
      <c r="Q17" s="39"/>
      <c r="R17" s="65" t="e">
        <f t="shared" si="5"/>
        <v>#REF!</v>
      </c>
      <c r="S17" s="65" t="e">
        <f t="shared" si="3"/>
        <v>#REF!</v>
      </c>
      <c r="T17" s="65" t="e">
        <f t="shared" si="3"/>
        <v>#REF!</v>
      </c>
      <c r="U17" s="65" t="e">
        <f t="shared" si="3"/>
        <v>#REF!</v>
      </c>
    </row>
    <row r="18" spans="1:21" x14ac:dyDescent="0.2">
      <c r="A18" s="48" t="s">
        <v>31</v>
      </c>
      <c r="B18" s="32" t="s">
        <v>1160</v>
      </c>
      <c r="C18" s="62" t="e">
        <f>SUMPRODUCT(--(#REF!='CCG Summary'!$A18),#REF!)</f>
        <v>#REF!</v>
      </c>
      <c r="D18" s="62" t="e">
        <f>SUMPRODUCT(--(#REF!='CCG Summary'!$A18),#REF!)</f>
        <v>#REF!</v>
      </c>
      <c r="E18" s="62" t="e">
        <f>SUMPRODUCT(--(#REF!='CCG Summary'!$A18),#REF!)</f>
        <v>#REF!</v>
      </c>
      <c r="F18" s="62" t="e">
        <f>SUMPRODUCT(--(#REF!='CCG Summary'!$A18),#REF!)</f>
        <v>#REF!</v>
      </c>
      <c r="G18" s="38"/>
      <c r="H18" s="49" t="e">
        <f>SUMPRODUCT(--(#REF!='CCG Summary'!$A18),#REF!)</f>
        <v>#REF!</v>
      </c>
      <c r="I18" s="38"/>
      <c r="J18" s="38"/>
      <c r="K18" s="38"/>
      <c r="L18" s="38"/>
      <c r="M18" s="50" t="e">
        <f t="shared" si="4"/>
        <v>#REF!</v>
      </c>
      <c r="N18" s="50" t="e">
        <f t="shared" si="2"/>
        <v>#REF!</v>
      </c>
      <c r="O18" s="50" t="e">
        <f t="shared" si="2"/>
        <v>#REF!</v>
      </c>
      <c r="P18" s="50" t="e">
        <f t="shared" si="2"/>
        <v>#REF!</v>
      </c>
      <c r="Q18" s="39"/>
      <c r="R18" s="65" t="e">
        <f t="shared" si="5"/>
        <v>#REF!</v>
      </c>
      <c r="S18" s="65" t="e">
        <f t="shared" si="3"/>
        <v>#REF!</v>
      </c>
      <c r="T18" s="65" t="e">
        <f t="shared" si="3"/>
        <v>#REF!</v>
      </c>
      <c r="U18" s="65" t="e">
        <f t="shared" si="3"/>
        <v>#REF!</v>
      </c>
    </row>
    <row r="19" spans="1:21" x14ac:dyDescent="0.2">
      <c r="A19" s="48" t="s">
        <v>225</v>
      </c>
      <c r="B19" s="32" t="s">
        <v>1161</v>
      </c>
      <c r="C19" s="62" t="e">
        <f>SUMPRODUCT(--(#REF!='CCG Summary'!$A19),#REF!)</f>
        <v>#REF!</v>
      </c>
      <c r="D19" s="62" t="e">
        <f>SUMPRODUCT(--(#REF!='CCG Summary'!$A19),#REF!)</f>
        <v>#REF!</v>
      </c>
      <c r="E19" s="62" t="e">
        <f>SUMPRODUCT(--(#REF!='CCG Summary'!$A19),#REF!)</f>
        <v>#REF!</v>
      </c>
      <c r="F19" s="62" t="e">
        <f>SUMPRODUCT(--(#REF!='CCG Summary'!$A19),#REF!)</f>
        <v>#REF!</v>
      </c>
      <c r="G19" s="38"/>
      <c r="H19" s="49" t="e">
        <f>SUMPRODUCT(--(#REF!='CCG Summary'!$A19),#REF!)</f>
        <v>#REF!</v>
      </c>
      <c r="I19" s="38"/>
      <c r="J19" s="38"/>
      <c r="K19" s="38"/>
      <c r="L19" s="38"/>
      <c r="M19" s="50" t="e">
        <f t="shared" si="4"/>
        <v>#REF!</v>
      </c>
      <c r="N19" s="50" t="e">
        <f t="shared" si="2"/>
        <v>#REF!</v>
      </c>
      <c r="O19" s="50" t="e">
        <f t="shared" si="2"/>
        <v>#REF!</v>
      </c>
      <c r="P19" s="50" t="e">
        <f t="shared" si="2"/>
        <v>#REF!</v>
      </c>
      <c r="Q19" s="39"/>
      <c r="R19" s="65" t="e">
        <f t="shared" si="5"/>
        <v>#REF!</v>
      </c>
      <c r="S19" s="65" t="e">
        <f t="shared" si="3"/>
        <v>#REF!</v>
      </c>
      <c r="T19" s="65" t="e">
        <f t="shared" si="3"/>
        <v>#REF!</v>
      </c>
      <c r="U19" s="65" t="e">
        <f t="shared" si="3"/>
        <v>#REF!</v>
      </c>
    </row>
    <row r="20" spans="1:21" x14ac:dyDescent="0.2">
      <c r="A20" s="48" t="s">
        <v>229</v>
      </c>
      <c r="B20" s="32" t="s">
        <v>1162</v>
      </c>
      <c r="C20" s="62" t="e">
        <f>SUMPRODUCT(--(#REF!='CCG Summary'!$A20),#REF!)</f>
        <v>#REF!</v>
      </c>
      <c r="D20" s="62" t="e">
        <f>SUMPRODUCT(--(#REF!='CCG Summary'!$A20),#REF!)</f>
        <v>#REF!</v>
      </c>
      <c r="E20" s="62" t="e">
        <f>SUMPRODUCT(--(#REF!='CCG Summary'!$A20),#REF!)</f>
        <v>#REF!</v>
      </c>
      <c r="F20" s="62" t="e">
        <f>SUMPRODUCT(--(#REF!='CCG Summary'!$A20),#REF!)</f>
        <v>#REF!</v>
      </c>
      <c r="G20" s="38"/>
      <c r="H20" s="49" t="e">
        <f>SUMPRODUCT(--(#REF!='CCG Summary'!$A20),#REF!)</f>
        <v>#REF!</v>
      </c>
      <c r="I20" s="38"/>
      <c r="J20" s="38"/>
      <c r="K20" s="38"/>
      <c r="L20" s="38"/>
      <c r="M20" s="50" t="e">
        <f t="shared" si="4"/>
        <v>#REF!</v>
      </c>
      <c r="N20" s="50" t="e">
        <f t="shared" si="2"/>
        <v>#REF!</v>
      </c>
      <c r="O20" s="50" t="e">
        <f t="shared" si="2"/>
        <v>#REF!</v>
      </c>
      <c r="P20" s="50" t="e">
        <f t="shared" si="2"/>
        <v>#REF!</v>
      </c>
      <c r="Q20" s="39"/>
      <c r="R20" s="65" t="e">
        <f t="shared" si="5"/>
        <v>#REF!</v>
      </c>
      <c r="S20" s="65" t="e">
        <f t="shared" si="3"/>
        <v>#REF!</v>
      </c>
      <c r="T20" s="65" t="e">
        <f t="shared" si="3"/>
        <v>#REF!</v>
      </c>
      <c r="U20" s="65" t="e">
        <f t="shared" si="3"/>
        <v>#REF!</v>
      </c>
    </row>
    <row r="21" spans="1:21" x14ac:dyDescent="0.2">
      <c r="A21" s="48" t="s">
        <v>233</v>
      </c>
      <c r="B21" s="32" t="s">
        <v>1163</v>
      </c>
      <c r="C21" s="62" t="e">
        <f>SUMPRODUCT(--(#REF!='CCG Summary'!$A21),#REF!)</f>
        <v>#REF!</v>
      </c>
      <c r="D21" s="62" t="e">
        <f>SUMPRODUCT(--(#REF!='CCG Summary'!$A21),#REF!)</f>
        <v>#REF!</v>
      </c>
      <c r="E21" s="62" t="e">
        <f>SUMPRODUCT(--(#REF!='CCG Summary'!$A21),#REF!)</f>
        <v>#REF!</v>
      </c>
      <c r="F21" s="62" t="e">
        <f>SUMPRODUCT(--(#REF!='CCG Summary'!$A21),#REF!)</f>
        <v>#REF!</v>
      </c>
      <c r="G21" s="38"/>
      <c r="H21" s="49" t="e">
        <f>SUMPRODUCT(--(#REF!='CCG Summary'!$A21),#REF!)</f>
        <v>#REF!</v>
      </c>
      <c r="I21" s="38"/>
      <c r="J21" s="38"/>
      <c r="K21" s="38"/>
      <c r="L21" s="38"/>
      <c r="M21" s="50" t="e">
        <f t="shared" si="4"/>
        <v>#REF!</v>
      </c>
      <c r="N21" s="50" t="e">
        <f t="shared" si="2"/>
        <v>#REF!</v>
      </c>
      <c r="O21" s="50" t="e">
        <f t="shared" si="2"/>
        <v>#REF!</v>
      </c>
      <c r="P21" s="50" t="e">
        <f t="shared" si="2"/>
        <v>#REF!</v>
      </c>
      <c r="Q21" s="39"/>
      <c r="R21" s="65" t="e">
        <f t="shared" si="5"/>
        <v>#REF!</v>
      </c>
      <c r="S21" s="65" t="e">
        <f t="shared" si="3"/>
        <v>#REF!</v>
      </c>
      <c r="T21" s="65" t="e">
        <f t="shared" si="3"/>
        <v>#REF!</v>
      </c>
      <c r="U21" s="65" t="e">
        <f t="shared" si="3"/>
        <v>#REF!</v>
      </c>
    </row>
    <row r="22" spans="1:21" x14ac:dyDescent="0.2">
      <c r="A22" s="48" t="s">
        <v>596</v>
      </c>
      <c r="B22" s="32" t="s">
        <v>1164</v>
      </c>
      <c r="C22" s="62" t="e">
        <f>SUMPRODUCT(--(#REF!='CCG Summary'!$A22),#REF!)</f>
        <v>#REF!</v>
      </c>
      <c r="D22" s="62" t="e">
        <f>SUMPRODUCT(--(#REF!='CCG Summary'!$A22),#REF!)</f>
        <v>#REF!</v>
      </c>
      <c r="E22" s="62" t="e">
        <f>SUMPRODUCT(--(#REF!='CCG Summary'!$A22),#REF!)</f>
        <v>#REF!</v>
      </c>
      <c r="F22" s="62" t="e">
        <f>SUMPRODUCT(--(#REF!='CCG Summary'!$A22),#REF!)</f>
        <v>#REF!</v>
      </c>
      <c r="G22" s="38"/>
      <c r="H22" s="49" t="e">
        <f>SUMPRODUCT(--(#REF!='CCG Summary'!$A22),#REF!)</f>
        <v>#REF!</v>
      </c>
      <c r="I22" s="38"/>
      <c r="J22" s="38"/>
      <c r="K22" s="38"/>
      <c r="L22" s="38"/>
      <c r="M22" s="50" t="e">
        <f t="shared" si="4"/>
        <v>#REF!</v>
      </c>
      <c r="N22" s="50" t="e">
        <f t="shared" si="2"/>
        <v>#REF!</v>
      </c>
      <c r="O22" s="50" t="e">
        <f t="shared" si="2"/>
        <v>#REF!</v>
      </c>
      <c r="P22" s="50" t="e">
        <f t="shared" si="2"/>
        <v>#REF!</v>
      </c>
      <c r="Q22" s="39"/>
      <c r="R22" s="65" t="e">
        <f t="shared" si="5"/>
        <v>#REF!</v>
      </c>
      <c r="S22" s="65" t="e">
        <f t="shared" si="3"/>
        <v>#REF!</v>
      </c>
      <c r="T22" s="65" t="e">
        <f t="shared" si="3"/>
        <v>#REF!</v>
      </c>
      <c r="U22" s="65" t="e">
        <f t="shared" si="3"/>
        <v>#REF!</v>
      </c>
    </row>
    <row r="23" spans="1:21" x14ac:dyDescent="0.2">
      <c r="A23" s="48" t="s">
        <v>523</v>
      </c>
      <c r="B23" s="32" t="s">
        <v>1165</v>
      </c>
      <c r="C23" s="62" t="e">
        <f>SUMPRODUCT(--(#REF!='CCG Summary'!$A23),#REF!)</f>
        <v>#REF!</v>
      </c>
      <c r="D23" s="62" t="e">
        <f>SUMPRODUCT(--(#REF!='CCG Summary'!$A23),#REF!)</f>
        <v>#REF!</v>
      </c>
      <c r="E23" s="62" t="e">
        <f>SUMPRODUCT(--(#REF!='CCG Summary'!$A23),#REF!)</f>
        <v>#REF!</v>
      </c>
      <c r="F23" s="62" t="e">
        <f>SUMPRODUCT(--(#REF!='CCG Summary'!$A23),#REF!)</f>
        <v>#REF!</v>
      </c>
      <c r="G23" s="38"/>
      <c r="H23" s="49" t="e">
        <f>SUMPRODUCT(--(#REF!='CCG Summary'!$A23),#REF!)</f>
        <v>#REF!</v>
      </c>
      <c r="I23" s="38"/>
      <c r="J23" s="38"/>
      <c r="K23" s="38"/>
      <c r="L23" s="38"/>
      <c r="M23" s="50" t="e">
        <f t="shared" si="4"/>
        <v>#REF!</v>
      </c>
      <c r="N23" s="50" t="e">
        <f t="shared" si="2"/>
        <v>#REF!</v>
      </c>
      <c r="O23" s="50" t="e">
        <f t="shared" si="2"/>
        <v>#REF!</v>
      </c>
      <c r="P23" s="50" t="e">
        <f t="shared" si="2"/>
        <v>#REF!</v>
      </c>
      <c r="Q23" s="39"/>
      <c r="R23" s="65" t="e">
        <f t="shared" si="5"/>
        <v>#REF!</v>
      </c>
      <c r="S23" s="65" t="e">
        <f t="shared" si="3"/>
        <v>#REF!</v>
      </c>
      <c r="T23" s="65" t="e">
        <f t="shared" si="3"/>
        <v>#REF!</v>
      </c>
      <c r="U23" s="65" t="e">
        <f t="shared" si="3"/>
        <v>#REF!</v>
      </c>
    </row>
    <row r="24" spans="1:21" x14ac:dyDescent="0.2">
      <c r="A24" s="48" t="s">
        <v>598</v>
      </c>
      <c r="B24" s="32" t="s">
        <v>1166</v>
      </c>
      <c r="C24" s="62" t="e">
        <f>SUMPRODUCT(--(#REF!='CCG Summary'!$A24),#REF!)</f>
        <v>#REF!</v>
      </c>
      <c r="D24" s="62" t="e">
        <f>SUMPRODUCT(--(#REF!='CCG Summary'!$A24),#REF!)</f>
        <v>#REF!</v>
      </c>
      <c r="E24" s="62" t="e">
        <f>SUMPRODUCT(--(#REF!='CCG Summary'!$A24),#REF!)</f>
        <v>#REF!</v>
      </c>
      <c r="F24" s="62" t="e">
        <f>SUMPRODUCT(--(#REF!='CCG Summary'!$A24),#REF!)</f>
        <v>#REF!</v>
      </c>
      <c r="G24" s="38"/>
      <c r="H24" s="49" t="e">
        <f>SUMPRODUCT(--(#REF!='CCG Summary'!$A24),#REF!)</f>
        <v>#REF!</v>
      </c>
      <c r="I24" s="38"/>
      <c r="J24" s="38"/>
      <c r="K24" s="38"/>
      <c r="L24" s="38"/>
      <c r="M24" s="50" t="e">
        <f t="shared" si="4"/>
        <v>#REF!</v>
      </c>
      <c r="N24" s="50" t="e">
        <f t="shared" ref="N24:N87" si="6">SUM(I24+D24)*$O$1</f>
        <v>#REF!</v>
      </c>
      <c r="O24" s="50" t="e">
        <f t="shared" ref="O24:O87" si="7">SUM(J24+E24)*$O$1</f>
        <v>#REF!</v>
      </c>
      <c r="P24" s="50" t="e">
        <f t="shared" ref="P24:P87" si="8">SUM(K24+F24)*$O$1</f>
        <v>#REF!</v>
      </c>
      <c r="Q24" s="39"/>
      <c r="R24" s="65" t="e">
        <f t="shared" si="5"/>
        <v>#REF!</v>
      </c>
      <c r="S24" s="65" t="e">
        <f t="shared" ref="S24:S87" si="9">SUM(I24+D24)</f>
        <v>#REF!</v>
      </c>
      <c r="T24" s="65" t="e">
        <f t="shared" ref="T24:T87" si="10">SUM(J24+E24)</f>
        <v>#REF!</v>
      </c>
      <c r="U24" s="65" t="e">
        <f t="shared" ref="U24:U87" si="11">SUM(K24+F24)</f>
        <v>#REF!</v>
      </c>
    </row>
    <row r="25" spans="1:21" x14ac:dyDescent="0.2">
      <c r="A25" s="48" t="s">
        <v>193</v>
      </c>
      <c r="B25" s="32" t="s">
        <v>1167</v>
      </c>
      <c r="C25" s="62" t="e">
        <f>SUMPRODUCT(--(#REF!='CCG Summary'!$A25),#REF!)</f>
        <v>#REF!</v>
      </c>
      <c r="D25" s="62" t="e">
        <f>SUMPRODUCT(--(#REF!='CCG Summary'!$A25),#REF!)</f>
        <v>#REF!</v>
      </c>
      <c r="E25" s="62" t="e">
        <f>SUMPRODUCT(--(#REF!='CCG Summary'!$A25),#REF!)</f>
        <v>#REF!</v>
      </c>
      <c r="F25" s="62" t="e">
        <f>SUMPRODUCT(--(#REF!='CCG Summary'!$A25),#REF!)</f>
        <v>#REF!</v>
      </c>
      <c r="G25" s="38"/>
      <c r="H25" s="49" t="e">
        <f>SUMPRODUCT(--(#REF!='CCG Summary'!$A25),#REF!)</f>
        <v>#REF!</v>
      </c>
      <c r="I25" s="38"/>
      <c r="J25" s="38"/>
      <c r="K25" s="38"/>
      <c r="L25" s="38"/>
      <c r="M25" s="50" t="e">
        <f t="shared" si="4"/>
        <v>#REF!</v>
      </c>
      <c r="N25" s="50" t="e">
        <f t="shared" si="6"/>
        <v>#REF!</v>
      </c>
      <c r="O25" s="50" t="e">
        <f t="shared" si="7"/>
        <v>#REF!</v>
      </c>
      <c r="P25" s="50" t="e">
        <f t="shared" si="8"/>
        <v>#REF!</v>
      </c>
      <c r="Q25" s="39"/>
      <c r="R25" s="65" t="e">
        <f t="shared" si="5"/>
        <v>#REF!</v>
      </c>
      <c r="S25" s="65" t="e">
        <f t="shared" si="9"/>
        <v>#REF!</v>
      </c>
      <c r="T25" s="65" t="e">
        <f t="shared" si="10"/>
        <v>#REF!</v>
      </c>
      <c r="U25" s="65" t="e">
        <f t="shared" si="11"/>
        <v>#REF!</v>
      </c>
    </row>
    <row r="26" spans="1:21" x14ac:dyDescent="0.2">
      <c r="A26" s="48" t="s">
        <v>606</v>
      </c>
      <c r="B26" s="32" t="s">
        <v>1168</v>
      </c>
      <c r="C26" s="62" t="e">
        <f>SUMPRODUCT(--(#REF!='CCG Summary'!$A26),#REF!)</f>
        <v>#REF!</v>
      </c>
      <c r="D26" s="62" t="e">
        <f>SUMPRODUCT(--(#REF!='CCG Summary'!$A26),#REF!)</f>
        <v>#REF!</v>
      </c>
      <c r="E26" s="62" t="e">
        <f>SUMPRODUCT(--(#REF!='CCG Summary'!$A26),#REF!)</f>
        <v>#REF!</v>
      </c>
      <c r="F26" s="62" t="e">
        <f>SUMPRODUCT(--(#REF!='CCG Summary'!$A26),#REF!)</f>
        <v>#REF!</v>
      </c>
      <c r="G26" s="38"/>
      <c r="H26" s="49" t="e">
        <f>SUMPRODUCT(--(#REF!='CCG Summary'!$A26),#REF!)</f>
        <v>#REF!</v>
      </c>
      <c r="I26" s="38"/>
      <c r="J26" s="38"/>
      <c r="K26" s="38"/>
      <c r="L26" s="38"/>
      <c r="M26" s="50" t="e">
        <f t="shared" si="4"/>
        <v>#REF!</v>
      </c>
      <c r="N26" s="50" t="e">
        <f t="shared" si="6"/>
        <v>#REF!</v>
      </c>
      <c r="O26" s="50" t="e">
        <f t="shared" si="7"/>
        <v>#REF!</v>
      </c>
      <c r="P26" s="50" t="e">
        <f t="shared" si="8"/>
        <v>#REF!</v>
      </c>
      <c r="Q26" s="39"/>
      <c r="R26" s="65" t="e">
        <f t="shared" si="5"/>
        <v>#REF!</v>
      </c>
      <c r="S26" s="65" t="e">
        <f t="shared" si="9"/>
        <v>#REF!</v>
      </c>
      <c r="T26" s="65" t="e">
        <f t="shared" si="10"/>
        <v>#REF!</v>
      </c>
      <c r="U26" s="65" t="e">
        <f t="shared" si="11"/>
        <v>#REF!</v>
      </c>
    </row>
    <row r="27" spans="1:21" x14ac:dyDescent="0.2">
      <c r="A27" s="48" t="s">
        <v>600</v>
      </c>
      <c r="B27" s="32" t="s">
        <v>1169</v>
      </c>
      <c r="C27" s="62" t="e">
        <f>SUMPRODUCT(--(#REF!='CCG Summary'!$A27),#REF!)</f>
        <v>#REF!</v>
      </c>
      <c r="D27" s="62" t="e">
        <f>SUMPRODUCT(--(#REF!='CCG Summary'!$A27),#REF!)</f>
        <v>#REF!</v>
      </c>
      <c r="E27" s="62" t="e">
        <f>SUMPRODUCT(--(#REF!='CCG Summary'!$A27),#REF!)</f>
        <v>#REF!</v>
      </c>
      <c r="F27" s="62" t="e">
        <f>SUMPRODUCT(--(#REF!='CCG Summary'!$A27),#REF!)</f>
        <v>#REF!</v>
      </c>
      <c r="G27" s="38"/>
      <c r="H27" s="49" t="e">
        <f>SUMPRODUCT(--(#REF!='CCG Summary'!$A27),#REF!)</f>
        <v>#REF!</v>
      </c>
      <c r="I27" s="38"/>
      <c r="J27" s="38"/>
      <c r="K27" s="38"/>
      <c r="L27" s="38"/>
      <c r="M27" s="50" t="e">
        <f t="shared" si="4"/>
        <v>#REF!</v>
      </c>
      <c r="N27" s="50" t="e">
        <f t="shared" si="6"/>
        <v>#REF!</v>
      </c>
      <c r="O27" s="50" t="e">
        <f t="shared" si="7"/>
        <v>#REF!</v>
      </c>
      <c r="P27" s="50" t="e">
        <f t="shared" si="8"/>
        <v>#REF!</v>
      </c>
      <c r="Q27" s="39"/>
      <c r="R27" s="65" t="e">
        <f t="shared" si="5"/>
        <v>#REF!</v>
      </c>
      <c r="S27" s="65" t="e">
        <f t="shared" si="9"/>
        <v>#REF!</v>
      </c>
      <c r="T27" s="65" t="e">
        <f t="shared" si="10"/>
        <v>#REF!</v>
      </c>
      <c r="U27" s="65" t="e">
        <f t="shared" si="11"/>
        <v>#REF!</v>
      </c>
    </row>
    <row r="28" spans="1:21" x14ac:dyDescent="0.2">
      <c r="A28" s="48" t="s">
        <v>19</v>
      </c>
      <c r="B28" s="32" t="s">
        <v>1170</v>
      </c>
      <c r="C28" s="62" t="e">
        <f>SUMPRODUCT(--(#REF!='CCG Summary'!$A28),#REF!)</f>
        <v>#REF!</v>
      </c>
      <c r="D28" s="62" t="e">
        <f>SUMPRODUCT(--(#REF!='CCG Summary'!$A28),#REF!)</f>
        <v>#REF!</v>
      </c>
      <c r="E28" s="62" t="e">
        <f>SUMPRODUCT(--(#REF!='CCG Summary'!$A28),#REF!)</f>
        <v>#REF!</v>
      </c>
      <c r="F28" s="62" t="e">
        <f>SUMPRODUCT(--(#REF!='CCG Summary'!$A28),#REF!)</f>
        <v>#REF!</v>
      </c>
      <c r="G28" s="38"/>
      <c r="H28" s="49" t="e">
        <f>SUMPRODUCT(--(#REF!='CCG Summary'!$A28),#REF!)</f>
        <v>#REF!</v>
      </c>
      <c r="I28" s="38"/>
      <c r="J28" s="38"/>
      <c r="K28" s="38"/>
      <c r="L28" s="38"/>
      <c r="M28" s="50" t="e">
        <f t="shared" si="4"/>
        <v>#REF!</v>
      </c>
      <c r="N28" s="50" t="e">
        <f t="shared" si="6"/>
        <v>#REF!</v>
      </c>
      <c r="O28" s="50" t="e">
        <f t="shared" si="7"/>
        <v>#REF!</v>
      </c>
      <c r="P28" s="50" t="e">
        <f t="shared" si="8"/>
        <v>#REF!</v>
      </c>
      <c r="Q28" s="39"/>
      <c r="R28" s="65" t="e">
        <f t="shared" si="5"/>
        <v>#REF!</v>
      </c>
      <c r="S28" s="65" t="e">
        <f t="shared" si="9"/>
        <v>#REF!</v>
      </c>
      <c r="T28" s="65" t="e">
        <f t="shared" si="10"/>
        <v>#REF!</v>
      </c>
      <c r="U28" s="65" t="e">
        <f t="shared" si="11"/>
        <v>#REF!</v>
      </c>
    </row>
    <row r="29" spans="1:21" x14ac:dyDescent="0.2">
      <c r="A29" s="48" t="s">
        <v>245</v>
      </c>
      <c r="B29" s="32" t="s">
        <v>1171</v>
      </c>
      <c r="C29" s="62" t="e">
        <f>SUMPRODUCT(--(#REF!='CCG Summary'!$A29),#REF!)</f>
        <v>#REF!</v>
      </c>
      <c r="D29" s="62" t="e">
        <f>SUMPRODUCT(--(#REF!='CCG Summary'!$A29),#REF!)</f>
        <v>#REF!</v>
      </c>
      <c r="E29" s="62" t="e">
        <f>SUMPRODUCT(--(#REF!='CCG Summary'!$A29),#REF!)</f>
        <v>#REF!</v>
      </c>
      <c r="F29" s="62" t="e">
        <f>SUMPRODUCT(--(#REF!='CCG Summary'!$A29),#REF!)</f>
        <v>#REF!</v>
      </c>
      <c r="G29" s="38"/>
      <c r="H29" s="49" t="e">
        <f>SUMPRODUCT(--(#REF!='CCG Summary'!$A29),#REF!)</f>
        <v>#REF!</v>
      </c>
      <c r="I29" s="38"/>
      <c r="J29" s="38"/>
      <c r="K29" s="38"/>
      <c r="L29" s="38"/>
      <c r="M29" s="50" t="e">
        <f t="shared" si="4"/>
        <v>#REF!</v>
      </c>
      <c r="N29" s="50" t="e">
        <f t="shared" si="6"/>
        <v>#REF!</v>
      </c>
      <c r="O29" s="50" t="e">
        <f t="shared" si="7"/>
        <v>#REF!</v>
      </c>
      <c r="P29" s="50" t="e">
        <f t="shared" si="8"/>
        <v>#REF!</v>
      </c>
      <c r="Q29" s="39"/>
      <c r="R29" s="65" t="e">
        <f t="shared" si="5"/>
        <v>#REF!</v>
      </c>
      <c r="S29" s="65" t="e">
        <f t="shared" si="9"/>
        <v>#REF!</v>
      </c>
      <c r="T29" s="65" t="e">
        <f t="shared" si="10"/>
        <v>#REF!</v>
      </c>
      <c r="U29" s="65" t="e">
        <f t="shared" si="11"/>
        <v>#REF!</v>
      </c>
    </row>
    <row r="30" spans="1:21" x14ac:dyDescent="0.2">
      <c r="A30" s="48" t="s">
        <v>269</v>
      </c>
      <c r="B30" s="32" t="s">
        <v>1172</v>
      </c>
      <c r="C30" s="62" t="e">
        <f>SUMPRODUCT(--(#REF!='CCG Summary'!$A30),#REF!)</f>
        <v>#REF!</v>
      </c>
      <c r="D30" s="62" t="e">
        <f>SUMPRODUCT(--(#REF!='CCG Summary'!$A30),#REF!)</f>
        <v>#REF!</v>
      </c>
      <c r="E30" s="62" t="e">
        <f>SUMPRODUCT(--(#REF!='CCG Summary'!$A30),#REF!)</f>
        <v>#REF!</v>
      </c>
      <c r="F30" s="62" t="e">
        <f>SUMPRODUCT(--(#REF!='CCG Summary'!$A30),#REF!)</f>
        <v>#REF!</v>
      </c>
      <c r="G30" s="38"/>
      <c r="H30" s="49" t="e">
        <f>SUMPRODUCT(--(#REF!='CCG Summary'!$A30),#REF!)</f>
        <v>#REF!</v>
      </c>
      <c r="I30" s="38"/>
      <c r="J30" s="38"/>
      <c r="K30" s="38"/>
      <c r="L30" s="38"/>
      <c r="M30" s="50" t="e">
        <f t="shared" si="4"/>
        <v>#REF!</v>
      </c>
      <c r="N30" s="50" t="e">
        <f t="shared" si="6"/>
        <v>#REF!</v>
      </c>
      <c r="O30" s="50" t="e">
        <f t="shared" si="7"/>
        <v>#REF!</v>
      </c>
      <c r="P30" s="50" t="e">
        <f t="shared" si="8"/>
        <v>#REF!</v>
      </c>
      <c r="Q30" s="39"/>
      <c r="R30" s="65" t="e">
        <f t="shared" si="5"/>
        <v>#REF!</v>
      </c>
      <c r="S30" s="65" t="e">
        <f t="shared" si="9"/>
        <v>#REF!</v>
      </c>
      <c r="T30" s="65" t="e">
        <f t="shared" si="10"/>
        <v>#REF!</v>
      </c>
      <c r="U30" s="65" t="e">
        <f t="shared" si="11"/>
        <v>#REF!</v>
      </c>
    </row>
    <row r="31" spans="1:21" x14ac:dyDescent="0.2">
      <c r="A31" s="48" t="s">
        <v>602</v>
      </c>
      <c r="B31" s="32" t="s">
        <v>1173</v>
      </c>
      <c r="C31" s="62" t="e">
        <f>SUMPRODUCT(--(#REF!='CCG Summary'!$A31),#REF!)</f>
        <v>#REF!</v>
      </c>
      <c r="D31" s="62" t="e">
        <f>SUMPRODUCT(--(#REF!='CCG Summary'!$A31),#REF!)</f>
        <v>#REF!</v>
      </c>
      <c r="E31" s="62" t="e">
        <f>SUMPRODUCT(--(#REF!='CCG Summary'!$A31),#REF!)</f>
        <v>#REF!</v>
      </c>
      <c r="F31" s="62" t="e">
        <f>SUMPRODUCT(--(#REF!='CCG Summary'!$A31),#REF!)</f>
        <v>#REF!</v>
      </c>
      <c r="G31" s="38"/>
      <c r="H31" s="49" t="e">
        <f>SUMPRODUCT(--(#REF!='CCG Summary'!$A31),#REF!)</f>
        <v>#REF!</v>
      </c>
      <c r="I31" s="38"/>
      <c r="J31" s="38"/>
      <c r="K31" s="38"/>
      <c r="L31" s="38"/>
      <c r="M31" s="50" t="e">
        <f t="shared" si="4"/>
        <v>#REF!</v>
      </c>
      <c r="N31" s="50" t="e">
        <f t="shared" si="6"/>
        <v>#REF!</v>
      </c>
      <c r="O31" s="50" t="e">
        <f t="shared" si="7"/>
        <v>#REF!</v>
      </c>
      <c r="P31" s="50" t="e">
        <f t="shared" si="8"/>
        <v>#REF!</v>
      </c>
      <c r="Q31" s="39"/>
      <c r="R31" s="65" t="e">
        <f t="shared" si="5"/>
        <v>#REF!</v>
      </c>
      <c r="S31" s="65" t="e">
        <f t="shared" si="9"/>
        <v>#REF!</v>
      </c>
      <c r="T31" s="65" t="e">
        <f t="shared" si="10"/>
        <v>#REF!</v>
      </c>
      <c r="U31" s="65" t="e">
        <f t="shared" si="11"/>
        <v>#REF!</v>
      </c>
    </row>
    <row r="32" spans="1:21" x14ac:dyDescent="0.2">
      <c r="A32" s="48" t="s">
        <v>273</v>
      </c>
      <c r="B32" s="32" t="s">
        <v>1174</v>
      </c>
      <c r="C32" s="62" t="e">
        <f>SUMPRODUCT(--(#REF!='CCG Summary'!$A32),#REF!)</f>
        <v>#REF!</v>
      </c>
      <c r="D32" s="62" t="e">
        <f>SUMPRODUCT(--(#REF!='CCG Summary'!$A32),#REF!)</f>
        <v>#REF!</v>
      </c>
      <c r="E32" s="62" t="e">
        <f>SUMPRODUCT(--(#REF!='CCG Summary'!$A32),#REF!)</f>
        <v>#REF!</v>
      </c>
      <c r="F32" s="62" t="e">
        <f>SUMPRODUCT(--(#REF!='CCG Summary'!$A32),#REF!)</f>
        <v>#REF!</v>
      </c>
      <c r="G32" s="38"/>
      <c r="H32" s="49" t="e">
        <f>SUMPRODUCT(--(#REF!='CCG Summary'!$A32),#REF!)</f>
        <v>#REF!</v>
      </c>
      <c r="I32" s="38"/>
      <c r="J32" s="38"/>
      <c r="K32" s="38"/>
      <c r="L32" s="38"/>
      <c r="M32" s="50" t="e">
        <f t="shared" si="4"/>
        <v>#REF!</v>
      </c>
      <c r="N32" s="50" t="e">
        <f t="shared" si="6"/>
        <v>#REF!</v>
      </c>
      <c r="O32" s="50" t="e">
        <f t="shared" si="7"/>
        <v>#REF!</v>
      </c>
      <c r="P32" s="50" t="e">
        <f t="shared" si="8"/>
        <v>#REF!</v>
      </c>
      <c r="Q32" s="39"/>
      <c r="R32" s="65" t="e">
        <f t="shared" si="5"/>
        <v>#REF!</v>
      </c>
      <c r="S32" s="65" t="e">
        <f t="shared" si="9"/>
        <v>#REF!</v>
      </c>
      <c r="T32" s="65" t="e">
        <f t="shared" si="10"/>
        <v>#REF!</v>
      </c>
      <c r="U32" s="65" t="e">
        <f t="shared" si="11"/>
        <v>#REF!</v>
      </c>
    </row>
    <row r="33" spans="1:21" x14ac:dyDescent="0.2">
      <c r="A33" s="48" t="s">
        <v>235</v>
      </c>
      <c r="B33" s="32" t="s">
        <v>1175</v>
      </c>
      <c r="C33" s="62" t="e">
        <f>SUMPRODUCT(--(#REF!='CCG Summary'!$A33),#REF!)</f>
        <v>#REF!</v>
      </c>
      <c r="D33" s="62" t="e">
        <f>SUMPRODUCT(--(#REF!='CCG Summary'!$A33),#REF!)</f>
        <v>#REF!</v>
      </c>
      <c r="E33" s="62" t="e">
        <f>SUMPRODUCT(--(#REF!='CCG Summary'!$A33),#REF!)</f>
        <v>#REF!</v>
      </c>
      <c r="F33" s="62" t="e">
        <f>SUMPRODUCT(--(#REF!='CCG Summary'!$A33),#REF!)</f>
        <v>#REF!</v>
      </c>
      <c r="G33" s="38"/>
      <c r="H33" s="49" t="e">
        <f>SUMPRODUCT(--(#REF!='CCG Summary'!$A33),#REF!)</f>
        <v>#REF!</v>
      </c>
      <c r="I33" s="38"/>
      <c r="J33" s="38"/>
      <c r="K33" s="38"/>
      <c r="L33" s="38"/>
      <c r="M33" s="50" t="e">
        <f t="shared" si="4"/>
        <v>#REF!</v>
      </c>
      <c r="N33" s="50" t="e">
        <f t="shared" si="6"/>
        <v>#REF!</v>
      </c>
      <c r="O33" s="50" t="e">
        <f t="shared" si="7"/>
        <v>#REF!</v>
      </c>
      <c r="P33" s="50" t="e">
        <f t="shared" si="8"/>
        <v>#REF!</v>
      </c>
      <c r="Q33" s="39"/>
      <c r="R33" s="65" t="e">
        <f t="shared" si="5"/>
        <v>#REF!</v>
      </c>
      <c r="S33" s="65" t="e">
        <f t="shared" si="9"/>
        <v>#REF!</v>
      </c>
      <c r="T33" s="65" t="e">
        <f t="shared" si="10"/>
        <v>#REF!</v>
      </c>
      <c r="U33" s="65" t="e">
        <f t="shared" si="11"/>
        <v>#REF!</v>
      </c>
    </row>
    <row r="34" spans="1:21" x14ac:dyDescent="0.2">
      <c r="A34" s="48" t="s">
        <v>241</v>
      </c>
      <c r="B34" s="32" t="s">
        <v>1176</v>
      </c>
      <c r="C34" s="62" t="e">
        <f>SUMPRODUCT(--(#REF!='CCG Summary'!$A34),#REF!)</f>
        <v>#REF!</v>
      </c>
      <c r="D34" s="62" t="e">
        <f>SUMPRODUCT(--(#REF!='CCG Summary'!$A34),#REF!)</f>
        <v>#REF!</v>
      </c>
      <c r="E34" s="62" t="e">
        <f>SUMPRODUCT(--(#REF!='CCG Summary'!$A34),#REF!)</f>
        <v>#REF!</v>
      </c>
      <c r="F34" s="62" t="e">
        <f>SUMPRODUCT(--(#REF!='CCG Summary'!$A34),#REF!)</f>
        <v>#REF!</v>
      </c>
      <c r="G34" s="38"/>
      <c r="H34" s="49" t="e">
        <f>SUMPRODUCT(--(#REF!='CCG Summary'!$A34),#REF!)</f>
        <v>#REF!</v>
      </c>
      <c r="I34" s="38"/>
      <c r="J34" s="38"/>
      <c r="K34" s="38"/>
      <c r="L34" s="38"/>
      <c r="M34" s="50" t="e">
        <f t="shared" si="4"/>
        <v>#REF!</v>
      </c>
      <c r="N34" s="50" t="e">
        <f t="shared" si="6"/>
        <v>#REF!</v>
      </c>
      <c r="O34" s="50" t="e">
        <f t="shared" si="7"/>
        <v>#REF!</v>
      </c>
      <c r="P34" s="50" t="e">
        <f t="shared" si="8"/>
        <v>#REF!</v>
      </c>
      <c r="Q34" s="39"/>
      <c r="R34" s="65" t="e">
        <f t="shared" si="5"/>
        <v>#REF!</v>
      </c>
      <c r="S34" s="65" t="e">
        <f t="shared" si="9"/>
        <v>#REF!</v>
      </c>
      <c r="T34" s="65" t="e">
        <f t="shared" si="10"/>
        <v>#REF!</v>
      </c>
      <c r="U34" s="65" t="e">
        <f t="shared" si="11"/>
        <v>#REF!</v>
      </c>
    </row>
    <row r="35" spans="1:21" x14ac:dyDescent="0.2">
      <c r="A35" s="48" t="s">
        <v>249</v>
      </c>
      <c r="B35" s="32" t="s">
        <v>1177</v>
      </c>
      <c r="C35" s="62" t="e">
        <f>SUMPRODUCT(--(#REF!='CCG Summary'!$A35),#REF!)</f>
        <v>#REF!</v>
      </c>
      <c r="D35" s="62" t="e">
        <f>SUMPRODUCT(--(#REF!='CCG Summary'!$A35),#REF!)</f>
        <v>#REF!</v>
      </c>
      <c r="E35" s="62" t="e">
        <f>SUMPRODUCT(--(#REF!='CCG Summary'!$A35),#REF!)</f>
        <v>#REF!</v>
      </c>
      <c r="F35" s="62" t="e">
        <f>SUMPRODUCT(--(#REF!='CCG Summary'!$A35),#REF!)</f>
        <v>#REF!</v>
      </c>
      <c r="G35" s="38"/>
      <c r="H35" s="49" t="e">
        <f>SUMPRODUCT(--(#REF!='CCG Summary'!$A35),#REF!)</f>
        <v>#REF!</v>
      </c>
      <c r="I35" s="38"/>
      <c r="J35" s="38"/>
      <c r="K35" s="38"/>
      <c r="L35" s="38"/>
      <c r="M35" s="50" t="e">
        <f t="shared" si="4"/>
        <v>#REF!</v>
      </c>
      <c r="N35" s="50" t="e">
        <f t="shared" si="6"/>
        <v>#REF!</v>
      </c>
      <c r="O35" s="50" t="e">
        <f t="shared" si="7"/>
        <v>#REF!</v>
      </c>
      <c r="P35" s="50" t="e">
        <f t="shared" si="8"/>
        <v>#REF!</v>
      </c>
      <c r="Q35" s="39"/>
      <c r="R35" s="65" t="e">
        <f t="shared" si="5"/>
        <v>#REF!</v>
      </c>
      <c r="S35" s="65" t="e">
        <f t="shared" si="9"/>
        <v>#REF!</v>
      </c>
      <c r="T35" s="65" t="e">
        <f t="shared" si="10"/>
        <v>#REF!</v>
      </c>
      <c r="U35" s="65" t="e">
        <f t="shared" si="11"/>
        <v>#REF!</v>
      </c>
    </row>
    <row r="36" spans="1:21" x14ac:dyDescent="0.2">
      <c r="A36" s="48" t="s">
        <v>195</v>
      </c>
      <c r="B36" s="32" t="s">
        <v>1178</v>
      </c>
      <c r="C36" s="62" t="e">
        <f>SUMPRODUCT(--(#REF!='CCG Summary'!$A36),#REF!)</f>
        <v>#REF!</v>
      </c>
      <c r="D36" s="62" t="e">
        <f>SUMPRODUCT(--(#REF!='CCG Summary'!$A36),#REF!)</f>
        <v>#REF!</v>
      </c>
      <c r="E36" s="62" t="e">
        <f>SUMPRODUCT(--(#REF!='CCG Summary'!$A36),#REF!)</f>
        <v>#REF!</v>
      </c>
      <c r="F36" s="62" t="e">
        <f>SUMPRODUCT(--(#REF!='CCG Summary'!$A36),#REF!)</f>
        <v>#REF!</v>
      </c>
      <c r="G36" s="38"/>
      <c r="H36" s="49" t="e">
        <f>SUMPRODUCT(--(#REF!='CCG Summary'!$A36),#REF!)</f>
        <v>#REF!</v>
      </c>
      <c r="I36" s="38"/>
      <c r="J36" s="38"/>
      <c r="K36" s="38"/>
      <c r="L36" s="38"/>
      <c r="M36" s="50" t="e">
        <f t="shared" si="4"/>
        <v>#REF!</v>
      </c>
      <c r="N36" s="50" t="e">
        <f t="shared" si="6"/>
        <v>#REF!</v>
      </c>
      <c r="O36" s="50" t="e">
        <f t="shared" si="7"/>
        <v>#REF!</v>
      </c>
      <c r="P36" s="50" t="e">
        <f t="shared" si="8"/>
        <v>#REF!</v>
      </c>
      <c r="Q36" s="39"/>
      <c r="R36" s="65" t="e">
        <f t="shared" si="5"/>
        <v>#REF!</v>
      </c>
      <c r="S36" s="65" t="e">
        <f t="shared" si="9"/>
        <v>#REF!</v>
      </c>
      <c r="T36" s="65" t="e">
        <f t="shared" si="10"/>
        <v>#REF!</v>
      </c>
      <c r="U36" s="65" t="e">
        <f t="shared" si="11"/>
        <v>#REF!</v>
      </c>
    </row>
    <row r="37" spans="1:21" x14ac:dyDescent="0.2">
      <c r="A37" s="48" t="s">
        <v>237</v>
      </c>
      <c r="B37" s="32" t="s">
        <v>1179</v>
      </c>
      <c r="C37" s="62" t="e">
        <f>SUMPRODUCT(--(#REF!='CCG Summary'!$A37),#REF!)</f>
        <v>#REF!</v>
      </c>
      <c r="D37" s="62" t="e">
        <f>SUMPRODUCT(--(#REF!='CCG Summary'!$A37),#REF!)</f>
        <v>#REF!</v>
      </c>
      <c r="E37" s="62" t="e">
        <f>SUMPRODUCT(--(#REF!='CCG Summary'!$A37),#REF!)</f>
        <v>#REF!</v>
      </c>
      <c r="F37" s="62" t="e">
        <f>SUMPRODUCT(--(#REF!='CCG Summary'!$A37),#REF!)</f>
        <v>#REF!</v>
      </c>
      <c r="G37" s="38"/>
      <c r="H37" s="49" t="e">
        <f>SUMPRODUCT(--(#REF!='CCG Summary'!$A37),#REF!)</f>
        <v>#REF!</v>
      </c>
      <c r="I37" s="38"/>
      <c r="J37" s="38"/>
      <c r="K37" s="38"/>
      <c r="L37" s="38"/>
      <c r="M37" s="50" t="e">
        <f t="shared" si="4"/>
        <v>#REF!</v>
      </c>
      <c r="N37" s="50" t="e">
        <f t="shared" si="6"/>
        <v>#REF!</v>
      </c>
      <c r="O37" s="50" t="e">
        <f t="shared" si="7"/>
        <v>#REF!</v>
      </c>
      <c r="P37" s="50" t="e">
        <f t="shared" si="8"/>
        <v>#REF!</v>
      </c>
      <c r="Q37" s="39"/>
      <c r="R37" s="65" t="e">
        <f t="shared" si="5"/>
        <v>#REF!</v>
      </c>
      <c r="S37" s="65" t="e">
        <f t="shared" si="9"/>
        <v>#REF!</v>
      </c>
      <c r="T37" s="65" t="e">
        <f t="shared" si="10"/>
        <v>#REF!</v>
      </c>
      <c r="U37" s="65" t="e">
        <f t="shared" si="11"/>
        <v>#REF!</v>
      </c>
    </row>
    <row r="38" spans="1:21" x14ac:dyDescent="0.2">
      <c r="A38" s="48" t="s">
        <v>281</v>
      </c>
      <c r="B38" s="32" t="s">
        <v>1180</v>
      </c>
      <c r="C38" s="62" t="e">
        <f>SUMPRODUCT(--(#REF!='CCG Summary'!$A38),#REF!)</f>
        <v>#REF!</v>
      </c>
      <c r="D38" s="62" t="e">
        <f>SUMPRODUCT(--(#REF!='CCG Summary'!$A38),#REF!)</f>
        <v>#REF!</v>
      </c>
      <c r="E38" s="62" t="e">
        <f>SUMPRODUCT(--(#REF!='CCG Summary'!$A38),#REF!)</f>
        <v>#REF!</v>
      </c>
      <c r="F38" s="62" t="e">
        <f>SUMPRODUCT(--(#REF!='CCG Summary'!$A38),#REF!)</f>
        <v>#REF!</v>
      </c>
      <c r="G38" s="38"/>
      <c r="H38" s="49" t="e">
        <f>SUMPRODUCT(--(#REF!='CCG Summary'!$A38),#REF!)</f>
        <v>#REF!</v>
      </c>
      <c r="I38" s="38"/>
      <c r="J38" s="38"/>
      <c r="K38" s="38"/>
      <c r="L38" s="38"/>
      <c r="M38" s="50" t="e">
        <f t="shared" si="4"/>
        <v>#REF!</v>
      </c>
      <c r="N38" s="50" t="e">
        <f t="shared" si="6"/>
        <v>#REF!</v>
      </c>
      <c r="O38" s="50" t="e">
        <f t="shared" si="7"/>
        <v>#REF!</v>
      </c>
      <c r="P38" s="50" t="e">
        <f t="shared" si="8"/>
        <v>#REF!</v>
      </c>
      <c r="Q38" s="39"/>
      <c r="R38" s="65" t="e">
        <f t="shared" si="5"/>
        <v>#REF!</v>
      </c>
      <c r="S38" s="65" t="e">
        <f t="shared" si="9"/>
        <v>#REF!</v>
      </c>
      <c r="T38" s="65" t="e">
        <f t="shared" si="10"/>
        <v>#REF!</v>
      </c>
      <c r="U38" s="65" t="e">
        <f t="shared" si="11"/>
        <v>#REF!</v>
      </c>
    </row>
    <row r="39" spans="1:21" x14ac:dyDescent="0.2">
      <c r="A39" s="48" t="s">
        <v>283</v>
      </c>
      <c r="B39" s="32" t="s">
        <v>1181</v>
      </c>
      <c r="C39" s="62" t="e">
        <f>SUMPRODUCT(--(#REF!='CCG Summary'!$A39),#REF!)</f>
        <v>#REF!</v>
      </c>
      <c r="D39" s="62" t="e">
        <f>SUMPRODUCT(--(#REF!='CCG Summary'!$A39),#REF!)</f>
        <v>#REF!</v>
      </c>
      <c r="E39" s="62" t="e">
        <f>SUMPRODUCT(--(#REF!='CCG Summary'!$A39),#REF!)</f>
        <v>#REF!</v>
      </c>
      <c r="F39" s="62" t="e">
        <f>SUMPRODUCT(--(#REF!='CCG Summary'!$A39),#REF!)</f>
        <v>#REF!</v>
      </c>
      <c r="G39" s="38"/>
      <c r="H39" s="49" t="e">
        <f>SUMPRODUCT(--(#REF!='CCG Summary'!$A39),#REF!)</f>
        <v>#REF!</v>
      </c>
      <c r="I39" s="38"/>
      <c r="J39" s="38"/>
      <c r="K39" s="38"/>
      <c r="L39" s="38"/>
      <c r="M39" s="50" t="e">
        <f t="shared" si="4"/>
        <v>#REF!</v>
      </c>
      <c r="N39" s="50" t="e">
        <f t="shared" si="6"/>
        <v>#REF!</v>
      </c>
      <c r="O39" s="50" t="e">
        <f t="shared" si="7"/>
        <v>#REF!</v>
      </c>
      <c r="P39" s="50" t="e">
        <f t="shared" si="8"/>
        <v>#REF!</v>
      </c>
      <c r="Q39" s="39"/>
      <c r="R39" s="65" t="e">
        <f t="shared" si="5"/>
        <v>#REF!</v>
      </c>
      <c r="S39" s="65" t="e">
        <f t="shared" si="9"/>
        <v>#REF!</v>
      </c>
      <c r="T39" s="65" t="e">
        <f t="shared" si="10"/>
        <v>#REF!</v>
      </c>
      <c r="U39" s="65" t="e">
        <f t="shared" si="11"/>
        <v>#REF!</v>
      </c>
    </row>
    <row r="40" spans="1:21" x14ac:dyDescent="0.2">
      <c r="A40" s="48" t="s">
        <v>277</v>
      </c>
      <c r="B40" s="32" t="s">
        <v>1182</v>
      </c>
      <c r="C40" s="62" t="e">
        <f>SUMPRODUCT(--(#REF!='CCG Summary'!$A40),#REF!)</f>
        <v>#REF!</v>
      </c>
      <c r="D40" s="62" t="e">
        <f>SUMPRODUCT(--(#REF!='CCG Summary'!$A40),#REF!)</f>
        <v>#REF!</v>
      </c>
      <c r="E40" s="62" t="e">
        <f>SUMPRODUCT(--(#REF!='CCG Summary'!$A40),#REF!)</f>
        <v>#REF!</v>
      </c>
      <c r="F40" s="62" t="e">
        <f>SUMPRODUCT(--(#REF!='CCG Summary'!$A40),#REF!)</f>
        <v>#REF!</v>
      </c>
      <c r="G40" s="38"/>
      <c r="H40" s="49" t="e">
        <f>SUMPRODUCT(--(#REF!='CCG Summary'!$A40),#REF!)</f>
        <v>#REF!</v>
      </c>
      <c r="I40" s="38"/>
      <c r="J40" s="38"/>
      <c r="K40" s="38"/>
      <c r="L40" s="38"/>
      <c r="M40" s="50" t="e">
        <f t="shared" si="4"/>
        <v>#REF!</v>
      </c>
      <c r="N40" s="50" t="e">
        <f t="shared" si="6"/>
        <v>#REF!</v>
      </c>
      <c r="O40" s="50" t="e">
        <f t="shared" si="7"/>
        <v>#REF!</v>
      </c>
      <c r="P40" s="50" t="e">
        <f t="shared" si="8"/>
        <v>#REF!</v>
      </c>
      <c r="Q40" s="39"/>
      <c r="R40" s="65" t="e">
        <f t="shared" si="5"/>
        <v>#REF!</v>
      </c>
      <c r="S40" s="65" t="e">
        <f t="shared" si="9"/>
        <v>#REF!</v>
      </c>
      <c r="T40" s="65" t="e">
        <f t="shared" si="10"/>
        <v>#REF!</v>
      </c>
      <c r="U40" s="65" t="e">
        <f t="shared" si="11"/>
        <v>#REF!</v>
      </c>
    </row>
    <row r="41" spans="1:21" x14ac:dyDescent="0.2">
      <c r="A41" s="48" t="s">
        <v>253</v>
      </c>
      <c r="B41" s="32" t="s">
        <v>1183</v>
      </c>
      <c r="C41" s="62" t="e">
        <f>SUMPRODUCT(--(#REF!='CCG Summary'!$A41),#REF!)</f>
        <v>#REF!</v>
      </c>
      <c r="D41" s="62" t="e">
        <f>SUMPRODUCT(--(#REF!='CCG Summary'!$A41),#REF!)</f>
        <v>#REF!</v>
      </c>
      <c r="E41" s="62" t="e">
        <f>SUMPRODUCT(--(#REF!='CCG Summary'!$A41),#REF!)</f>
        <v>#REF!</v>
      </c>
      <c r="F41" s="62" t="e">
        <f>SUMPRODUCT(--(#REF!='CCG Summary'!$A41),#REF!)</f>
        <v>#REF!</v>
      </c>
      <c r="G41" s="38"/>
      <c r="H41" s="49" t="e">
        <f>SUMPRODUCT(--(#REF!='CCG Summary'!$A41),#REF!)</f>
        <v>#REF!</v>
      </c>
      <c r="I41" s="38"/>
      <c r="J41" s="38"/>
      <c r="K41" s="38"/>
      <c r="L41" s="38"/>
      <c r="M41" s="50" t="e">
        <f t="shared" si="4"/>
        <v>#REF!</v>
      </c>
      <c r="N41" s="50" t="e">
        <f t="shared" si="6"/>
        <v>#REF!</v>
      </c>
      <c r="O41" s="50" t="e">
        <f t="shared" si="7"/>
        <v>#REF!</v>
      </c>
      <c r="P41" s="50" t="e">
        <f t="shared" si="8"/>
        <v>#REF!</v>
      </c>
      <c r="Q41" s="39"/>
      <c r="R41" s="65" t="e">
        <f t="shared" si="5"/>
        <v>#REF!</v>
      </c>
      <c r="S41" s="65" t="e">
        <f t="shared" si="9"/>
        <v>#REF!</v>
      </c>
      <c r="T41" s="65" t="e">
        <f t="shared" si="10"/>
        <v>#REF!</v>
      </c>
      <c r="U41" s="65" t="e">
        <f t="shared" si="11"/>
        <v>#REF!</v>
      </c>
    </row>
    <row r="42" spans="1:21" x14ac:dyDescent="0.2">
      <c r="A42" s="48" t="s">
        <v>257</v>
      </c>
      <c r="B42" s="32" t="s">
        <v>1184</v>
      </c>
      <c r="C42" s="62" t="e">
        <f>SUMPRODUCT(--(#REF!='CCG Summary'!$A42),#REF!)</f>
        <v>#REF!</v>
      </c>
      <c r="D42" s="62" t="e">
        <f>SUMPRODUCT(--(#REF!='CCG Summary'!$A42),#REF!)</f>
        <v>#REF!</v>
      </c>
      <c r="E42" s="62" t="e">
        <f>SUMPRODUCT(--(#REF!='CCG Summary'!$A42),#REF!)</f>
        <v>#REF!</v>
      </c>
      <c r="F42" s="62" t="e">
        <f>SUMPRODUCT(--(#REF!='CCG Summary'!$A42),#REF!)</f>
        <v>#REF!</v>
      </c>
      <c r="G42" s="38"/>
      <c r="H42" s="49" t="e">
        <f>SUMPRODUCT(--(#REF!='CCG Summary'!$A42),#REF!)</f>
        <v>#REF!</v>
      </c>
      <c r="I42" s="38"/>
      <c r="J42" s="38"/>
      <c r="K42" s="38"/>
      <c r="L42" s="38"/>
      <c r="M42" s="50" t="e">
        <f t="shared" si="4"/>
        <v>#REF!</v>
      </c>
      <c r="N42" s="50" t="e">
        <f t="shared" si="6"/>
        <v>#REF!</v>
      </c>
      <c r="O42" s="50" t="e">
        <f t="shared" si="7"/>
        <v>#REF!</v>
      </c>
      <c r="P42" s="50" t="e">
        <f t="shared" si="8"/>
        <v>#REF!</v>
      </c>
      <c r="Q42" s="39"/>
      <c r="R42" s="65" t="e">
        <f t="shared" si="5"/>
        <v>#REF!</v>
      </c>
      <c r="S42" s="65" t="e">
        <f t="shared" si="9"/>
        <v>#REF!</v>
      </c>
      <c r="T42" s="65" t="e">
        <f t="shared" si="10"/>
        <v>#REF!</v>
      </c>
      <c r="U42" s="65" t="e">
        <f t="shared" si="11"/>
        <v>#REF!</v>
      </c>
    </row>
    <row r="43" spans="1:21" x14ac:dyDescent="0.2">
      <c r="A43" s="48" t="s">
        <v>261</v>
      </c>
      <c r="B43" s="32" t="s">
        <v>1185</v>
      </c>
      <c r="C43" s="62" t="e">
        <f>SUMPRODUCT(--(#REF!='CCG Summary'!$A43),#REF!)</f>
        <v>#REF!</v>
      </c>
      <c r="D43" s="62" t="e">
        <f>SUMPRODUCT(--(#REF!='CCG Summary'!$A43),#REF!)</f>
        <v>#REF!</v>
      </c>
      <c r="E43" s="62" t="e">
        <f>SUMPRODUCT(--(#REF!='CCG Summary'!$A43),#REF!)</f>
        <v>#REF!</v>
      </c>
      <c r="F43" s="62" t="e">
        <f>SUMPRODUCT(--(#REF!='CCG Summary'!$A43),#REF!)</f>
        <v>#REF!</v>
      </c>
      <c r="G43" s="38"/>
      <c r="H43" s="49" t="e">
        <f>SUMPRODUCT(--(#REF!='CCG Summary'!$A43),#REF!)</f>
        <v>#REF!</v>
      </c>
      <c r="I43" s="38"/>
      <c r="J43" s="38"/>
      <c r="K43" s="38"/>
      <c r="L43" s="38"/>
      <c r="M43" s="50" t="e">
        <f t="shared" si="4"/>
        <v>#REF!</v>
      </c>
      <c r="N43" s="50" t="e">
        <f t="shared" si="6"/>
        <v>#REF!</v>
      </c>
      <c r="O43" s="50" t="e">
        <f t="shared" si="7"/>
        <v>#REF!</v>
      </c>
      <c r="P43" s="50" t="e">
        <f t="shared" si="8"/>
        <v>#REF!</v>
      </c>
      <c r="Q43" s="39"/>
      <c r="R43" s="65" t="e">
        <f t="shared" si="5"/>
        <v>#REF!</v>
      </c>
      <c r="S43" s="65" t="e">
        <f t="shared" si="9"/>
        <v>#REF!</v>
      </c>
      <c r="T43" s="65" t="e">
        <f t="shared" si="10"/>
        <v>#REF!</v>
      </c>
      <c r="U43" s="65" t="e">
        <f t="shared" si="11"/>
        <v>#REF!</v>
      </c>
    </row>
    <row r="44" spans="1:21" x14ac:dyDescent="0.2">
      <c r="A44" s="48" t="s">
        <v>199</v>
      </c>
      <c r="B44" s="32" t="s">
        <v>1186</v>
      </c>
      <c r="C44" s="62" t="e">
        <f>SUMPRODUCT(--(#REF!='CCG Summary'!$A44),#REF!)</f>
        <v>#REF!</v>
      </c>
      <c r="D44" s="62" t="e">
        <f>SUMPRODUCT(--(#REF!='CCG Summary'!$A44),#REF!)</f>
        <v>#REF!</v>
      </c>
      <c r="E44" s="62" t="e">
        <f>SUMPRODUCT(--(#REF!='CCG Summary'!$A44),#REF!)</f>
        <v>#REF!</v>
      </c>
      <c r="F44" s="62" t="e">
        <f>SUMPRODUCT(--(#REF!='CCG Summary'!$A44),#REF!)</f>
        <v>#REF!</v>
      </c>
      <c r="G44" s="38"/>
      <c r="H44" s="49" t="e">
        <f>SUMPRODUCT(--(#REF!='CCG Summary'!$A44),#REF!)</f>
        <v>#REF!</v>
      </c>
      <c r="I44" s="38"/>
      <c r="J44" s="38"/>
      <c r="K44" s="38"/>
      <c r="L44" s="38"/>
      <c r="M44" s="50" t="e">
        <f t="shared" si="4"/>
        <v>#REF!</v>
      </c>
      <c r="N44" s="50" t="e">
        <f t="shared" si="6"/>
        <v>#REF!</v>
      </c>
      <c r="O44" s="50" t="e">
        <f t="shared" si="7"/>
        <v>#REF!</v>
      </c>
      <c r="P44" s="50" t="e">
        <f t="shared" si="8"/>
        <v>#REF!</v>
      </c>
      <c r="Q44" s="39"/>
      <c r="R44" s="65" t="e">
        <f t="shared" si="5"/>
        <v>#REF!</v>
      </c>
      <c r="S44" s="65" t="e">
        <f t="shared" si="9"/>
        <v>#REF!</v>
      </c>
      <c r="T44" s="65" t="e">
        <f t="shared" si="10"/>
        <v>#REF!</v>
      </c>
      <c r="U44" s="65" t="e">
        <f t="shared" si="11"/>
        <v>#REF!</v>
      </c>
    </row>
    <row r="45" spans="1:21" x14ac:dyDescent="0.2">
      <c r="A45" s="48" t="s">
        <v>23</v>
      </c>
      <c r="B45" s="32" t="s">
        <v>1187</v>
      </c>
      <c r="C45" s="62" t="e">
        <f>SUMPRODUCT(--(#REF!='CCG Summary'!$A45),#REF!)</f>
        <v>#REF!</v>
      </c>
      <c r="D45" s="62" t="e">
        <f>SUMPRODUCT(--(#REF!='CCG Summary'!$A45),#REF!)</f>
        <v>#REF!</v>
      </c>
      <c r="E45" s="62" t="e">
        <f>SUMPRODUCT(--(#REF!='CCG Summary'!$A45),#REF!)</f>
        <v>#REF!</v>
      </c>
      <c r="F45" s="62" t="e">
        <f>SUMPRODUCT(--(#REF!='CCG Summary'!$A45),#REF!)</f>
        <v>#REF!</v>
      </c>
      <c r="G45" s="38"/>
      <c r="H45" s="49" t="e">
        <f>SUMPRODUCT(--(#REF!='CCG Summary'!$A45),#REF!)</f>
        <v>#REF!</v>
      </c>
      <c r="I45" s="38"/>
      <c r="J45" s="38"/>
      <c r="K45" s="38"/>
      <c r="L45" s="38"/>
      <c r="M45" s="50" t="e">
        <f t="shared" si="4"/>
        <v>#REF!</v>
      </c>
      <c r="N45" s="50" t="e">
        <f t="shared" si="6"/>
        <v>#REF!</v>
      </c>
      <c r="O45" s="50" t="e">
        <f t="shared" si="7"/>
        <v>#REF!</v>
      </c>
      <c r="P45" s="50" t="e">
        <f t="shared" si="8"/>
        <v>#REF!</v>
      </c>
      <c r="Q45" s="39"/>
      <c r="R45" s="65" t="e">
        <f t="shared" si="5"/>
        <v>#REF!</v>
      </c>
      <c r="S45" s="65" t="e">
        <f t="shared" si="9"/>
        <v>#REF!</v>
      </c>
      <c r="T45" s="65" t="e">
        <f t="shared" si="10"/>
        <v>#REF!</v>
      </c>
      <c r="U45" s="65" t="e">
        <f t="shared" si="11"/>
        <v>#REF!</v>
      </c>
    </row>
    <row r="46" spans="1:21" x14ac:dyDescent="0.2">
      <c r="A46" s="48" t="s">
        <v>201</v>
      </c>
      <c r="B46" s="32" t="s">
        <v>1188</v>
      </c>
      <c r="C46" s="62" t="e">
        <f>SUMPRODUCT(--(#REF!='CCG Summary'!$A46),#REF!)</f>
        <v>#REF!</v>
      </c>
      <c r="D46" s="62" t="e">
        <f>SUMPRODUCT(--(#REF!='CCG Summary'!$A46),#REF!)</f>
        <v>#REF!</v>
      </c>
      <c r="E46" s="62" t="e">
        <f>SUMPRODUCT(--(#REF!='CCG Summary'!$A46),#REF!)</f>
        <v>#REF!</v>
      </c>
      <c r="F46" s="62" t="e">
        <f>SUMPRODUCT(--(#REF!='CCG Summary'!$A46),#REF!)</f>
        <v>#REF!</v>
      </c>
      <c r="G46" s="38"/>
      <c r="H46" s="49" t="e">
        <f>SUMPRODUCT(--(#REF!='CCG Summary'!$A46),#REF!)</f>
        <v>#REF!</v>
      </c>
      <c r="I46" s="38"/>
      <c r="J46" s="38"/>
      <c r="K46" s="38"/>
      <c r="L46" s="38"/>
      <c r="M46" s="50" t="e">
        <f t="shared" si="4"/>
        <v>#REF!</v>
      </c>
      <c r="N46" s="50" t="e">
        <f t="shared" si="6"/>
        <v>#REF!</v>
      </c>
      <c r="O46" s="50" t="e">
        <f t="shared" si="7"/>
        <v>#REF!</v>
      </c>
      <c r="P46" s="50" t="e">
        <f t="shared" si="8"/>
        <v>#REF!</v>
      </c>
      <c r="Q46" s="39"/>
      <c r="R46" s="65" t="e">
        <f t="shared" si="5"/>
        <v>#REF!</v>
      </c>
      <c r="S46" s="65" t="e">
        <f t="shared" si="9"/>
        <v>#REF!</v>
      </c>
      <c r="T46" s="65" t="e">
        <f t="shared" si="10"/>
        <v>#REF!</v>
      </c>
      <c r="U46" s="65" t="e">
        <f t="shared" si="11"/>
        <v>#REF!</v>
      </c>
    </row>
    <row r="47" spans="1:21" x14ac:dyDescent="0.2">
      <c r="A47" s="48" t="s">
        <v>604</v>
      </c>
      <c r="B47" s="32" t="s">
        <v>1189</v>
      </c>
      <c r="C47" s="62" t="e">
        <f>SUMPRODUCT(--(#REF!='CCG Summary'!$A47),#REF!)</f>
        <v>#REF!</v>
      </c>
      <c r="D47" s="62" t="e">
        <f>SUMPRODUCT(--(#REF!='CCG Summary'!$A47),#REF!)</f>
        <v>#REF!</v>
      </c>
      <c r="E47" s="62" t="e">
        <f>SUMPRODUCT(--(#REF!='CCG Summary'!$A47),#REF!)</f>
        <v>#REF!</v>
      </c>
      <c r="F47" s="62" t="e">
        <f>SUMPRODUCT(--(#REF!='CCG Summary'!$A47),#REF!)</f>
        <v>#REF!</v>
      </c>
      <c r="G47" s="38"/>
      <c r="H47" s="49" t="e">
        <f>SUMPRODUCT(--(#REF!='CCG Summary'!$A47),#REF!)</f>
        <v>#REF!</v>
      </c>
      <c r="I47" s="38"/>
      <c r="J47" s="38"/>
      <c r="K47" s="38"/>
      <c r="L47" s="38"/>
      <c r="M47" s="50" t="e">
        <f t="shared" si="4"/>
        <v>#REF!</v>
      </c>
      <c r="N47" s="50" t="e">
        <f t="shared" si="6"/>
        <v>#REF!</v>
      </c>
      <c r="O47" s="50" t="e">
        <f t="shared" si="7"/>
        <v>#REF!</v>
      </c>
      <c r="P47" s="50" t="e">
        <f t="shared" si="8"/>
        <v>#REF!</v>
      </c>
      <c r="Q47" s="39"/>
      <c r="R47" s="65" t="e">
        <f t="shared" si="5"/>
        <v>#REF!</v>
      </c>
      <c r="S47" s="65" t="e">
        <f t="shared" si="9"/>
        <v>#REF!</v>
      </c>
      <c r="T47" s="65" t="e">
        <f t="shared" si="10"/>
        <v>#REF!</v>
      </c>
      <c r="U47" s="65" t="e">
        <f t="shared" si="11"/>
        <v>#REF!</v>
      </c>
    </row>
    <row r="48" spans="1:21" x14ac:dyDescent="0.2">
      <c r="A48" s="48" t="s">
        <v>265</v>
      </c>
      <c r="B48" s="32" t="s">
        <v>1190</v>
      </c>
      <c r="C48" s="62" t="e">
        <f>SUMPRODUCT(--(#REF!='CCG Summary'!$A48),#REF!)</f>
        <v>#REF!</v>
      </c>
      <c r="D48" s="62" t="e">
        <f>SUMPRODUCT(--(#REF!='CCG Summary'!$A48),#REF!)</f>
        <v>#REF!</v>
      </c>
      <c r="E48" s="62" t="e">
        <f>SUMPRODUCT(--(#REF!='CCG Summary'!$A48),#REF!)</f>
        <v>#REF!</v>
      </c>
      <c r="F48" s="62" t="e">
        <f>SUMPRODUCT(--(#REF!='CCG Summary'!$A48),#REF!)</f>
        <v>#REF!</v>
      </c>
      <c r="G48" s="38"/>
      <c r="H48" s="49" t="e">
        <f>SUMPRODUCT(--(#REF!='CCG Summary'!$A48),#REF!)</f>
        <v>#REF!</v>
      </c>
      <c r="I48" s="38"/>
      <c r="J48" s="38"/>
      <c r="K48" s="38"/>
      <c r="L48" s="38"/>
      <c r="M48" s="50" t="e">
        <f t="shared" si="4"/>
        <v>#REF!</v>
      </c>
      <c r="N48" s="50" t="e">
        <f t="shared" si="6"/>
        <v>#REF!</v>
      </c>
      <c r="O48" s="50" t="e">
        <f t="shared" si="7"/>
        <v>#REF!</v>
      </c>
      <c r="P48" s="50" t="e">
        <f t="shared" si="8"/>
        <v>#REF!</v>
      </c>
      <c r="Q48" s="39"/>
      <c r="R48" s="65" t="e">
        <f t="shared" si="5"/>
        <v>#REF!</v>
      </c>
      <c r="S48" s="65" t="e">
        <f t="shared" si="9"/>
        <v>#REF!</v>
      </c>
      <c r="T48" s="65" t="e">
        <f t="shared" si="10"/>
        <v>#REF!</v>
      </c>
      <c r="U48" s="65" t="e">
        <f t="shared" si="11"/>
        <v>#REF!</v>
      </c>
    </row>
    <row r="49" spans="1:21" x14ac:dyDescent="0.2">
      <c r="A49" s="48" t="s">
        <v>287</v>
      </c>
      <c r="B49" s="32" t="s">
        <v>1191</v>
      </c>
      <c r="C49" s="62" t="e">
        <f>SUMPRODUCT(--(#REF!='CCG Summary'!$A49),#REF!)</f>
        <v>#REF!</v>
      </c>
      <c r="D49" s="62" t="e">
        <f>SUMPRODUCT(--(#REF!='CCG Summary'!$A49),#REF!)</f>
        <v>#REF!</v>
      </c>
      <c r="E49" s="62" t="e">
        <f>SUMPRODUCT(--(#REF!='CCG Summary'!$A49),#REF!)</f>
        <v>#REF!</v>
      </c>
      <c r="F49" s="62" t="e">
        <f>SUMPRODUCT(--(#REF!='CCG Summary'!$A49),#REF!)</f>
        <v>#REF!</v>
      </c>
      <c r="G49" s="38"/>
      <c r="H49" s="49" t="e">
        <f>SUMPRODUCT(--(#REF!='CCG Summary'!$A49),#REF!)</f>
        <v>#REF!</v>
      </c>
      <c r="I49" s="38"/>
      <c r="J49" s="38"/>
      <c r="K49" s="38"/>
      <c r="L49" s="38"/>
      <c r="M49" s="50" t="e">
        <f t="shared" si="4"/>
        <v>#REF!</v>
      </c>
      <c r="N49" s="50" t="e">
        <f t="shared" si="6"/>
        <v>#REF!</v>
      </c>
      <c r="O49" s="50" t="e">
        <f t="shared" si="7"/>
        <v>#REF!</v>
      </c>
      <c r="P49" s="50" t="e">
        <f t="shared" si="8"/>
        <v>#REF!</v>
      </c>
      <c r="Q49" s="39"/>
      <c r="R49" s="65" t="e">
        <f t="shared" si="5"/>
        <v>#REF!</v>
      </c>
      <c r="S49" s="65" t="e">
        <f t="shared" si="9"/>
        <v>#REF!</v>
      </c>
      <c r="T49" s="65" t="e">
        <f t="shared" si="10"/>
        <v>#REF!</v>
      </c>
      <c r="U49" s="65" t="e">
        <f t="shared" si="11"/>
        <v>#REF!</v>
      </c>
    </row>
    <row r="50" spans="1:21" x14ac:dyDescent="0.2">
      <c r="A50" s="48" t="s">
        <v>355</v>
      </c>
      <c r="B50" s="32" t="s">
        <v>1192</v>
      </c>
      <c r="C50" s="62" t="e">
        <f>SUMPRODUCT(--(#REF!='CCG Summary'!$A50),#REF!)</f>
        <v>#REF!</v>
      </c>
      <c r="D50" s="62" t="e">
        <f>SUMPRODUCT(--(#REF!='CCG Summary'!$A50),#REF!)</f>
        <v>#REF!</v>
      </c>
      <c r="E50" s="62" t="e">
        <f>SUMPRODUCT(--(#REF!='CCG Summary'!$A50),#REF!)</f>
        <v>#REF!</v>
      </c>
      <c r="F50" s="62" t="e">
        <f>SUMPRODUCT(--(#REF!='CCG Summary'!$A50),#REF!)</f>
        <v>#REF!</v>
      </c>
      <c r="G50" s="38"/>
      <c r="H50" s="49" t="e">
        <f>SUMPRODUCT(--(#REF!='CCG Summary'!$A50),#REF!)</f>
        <v>#REF!</v>
      </c>
      <c r="I50" s="38"/>
      <c r="J50" s="38"/>
      <c r="K50" s="38"/>
      <c r="L50" s="38"/>
      <c r="M50" s="50" t="e">
        <f t="shared" si="4"/>
        <v>#REF!</v>
      </c>
      <c r="N50" s="50" t="e">
        <f t="shared" si="6"/>
        <v>#REF!</v>
      </c>
      <c r="O50" s="50" t="e">
        <f t="shared" si="7"/>
        <v>#REF!</v>
      </c>
      <c r="P50" s="50" t="e">
        <f t="shared" si="8"/>
        <v>#REF!</v>
      </c>
      <c r="Q50" s="39"/>
      <c r="R50" s="65" t="e">
        <f t="shared" si="5"/>
        <v>#REF!</v>
      </c>
      <c r="S50" s="65" t="e">
        <f t="shared" si="9"/>
        <v>#REF!</v>
      </c>
      <c r="T50" s="65" t="e">
        <f t="shared" si="10"/>
        <v>#REF!</v>
      </c>
      <c r="U50" s="65" t="e">
        <f t="shared" si="11"/>
        <v>#REF!</v>
      </c>
    </row>
    <row r="51" spans="1:21" x14ac:dyDescent="0.2">
      <c r="A51" s="48" t="s">
        <v>291</v>
      </c>
      <c r="B51" s="32" t="s">
        <v>1193</v>
      </c>
      <c r="C51" s="62" t="e">
        <f>SUMPRODUCT(--(#REF!='CCG Summary'!$A51),#REF!)</f>
        <v>#REF!</v>
      </c>
      <c r="D51" s="62" t="e">
        <f>SUMPRODUCT(--(#REF!='CCG Summary'!$A51),#REF!)</f>
        <v>#REF!</v>
      </c>
      <c r="E51" s="62" t="e">
        <f>SUMPRODUCT(--(#REF!='CCG Summary'!$A51),#REF!)</f>
        <v>#REF!</v>
      </c>
      <c r="F51" s="62" t="e">
        <f>SUMPRODUCT(--(#REF!='CCG Summary'!$A51),#REF!)</f>
        <v>#REF!</v>
      </c>
      <c r="G51" s="38"/>
      <c r="H51" s="49" t="e">
        <f>SUMPRODUCT(--(#REF!='CCG Summary'!$A51),#REF!)</f>
        <v>#REF!</v>
      </c>
      <c r="I51" s="38"/>
      <c r="J51" s="38"/>
      <c r="K51" s="38"/>
      <c r="L51" s="38"/>
      <c r="M51" s="50" t="e">
        <f t="shared" si="4"/>
        <v>#REF!</v>
      </c>
      <c r="N51" s="50" t="e">
        <f t="shared" si="6"/>
        <v>#REF!</v>
      </c>
      <c r="O51" s="50" t="e">
        <f t="shared" si="7"/>
        <v>#REF!</v>
      </c>
      <c r="P51" s="50" t="e">
        <f t="shared" si="8"/>
        <v>#REF!</v>
      </c>
      <c r="Q51" s="39"/>
      <c r="R51" s="65" t="e">
        <f t="shared" si="5"/>
        <v>#REF!</v>
      </c>
      <c r="S51" s="65" t="e">
        <f t="shared" si="9"/>
        <v>#REF!</v>
      </c>
      <c r="T51" s="65" t="e">
        <f t="shared" si="10"/>
        <v>#REF!</v>
      </c>
      <c r="U51" s="65" t="e">
        <f t="shared" si="11"/>
        <v>#REF!</v>
      </c>
    </row>
    <row r="52" spans="1:21" x14ac:dyDescent="0.2">
      <c r="A52" s="48" t="s">
        <v>650</v>
      </c>
      <c r="B52" s="32" t="s">
        <v>1194</v>
      </c>
      <c r="C52" s="62" t="e">
        <f>SUMPRODUCT(--(#REF!='CCG Summary'!$A52),#REF!)</f>
        <v>#REF!</v>
      </c>
      <c r="D52" s="62" t="e">
        <f>SUMPRODUCT(--(#REF!='CCG Summary'!$A52),#REF!)</f>
        <v>#REF!</v>
      </c>
      <c r="E52" s="62" t="e">
        <f>SUMPRODUCT(--(#REF!='CCG Summary'!$A52),#REF!)</f>
        <v>#REF!</v>
      </c>
      <c r="F52" s="62" t="e">
        <f>SUMPRODUCT(--(#REF!='CCG Summary'!$A52),#REF!)</f>
        <v>#REF!</v>
      </c>
      <c r="G52" s="38"/>
      <c r="H52" s="49" t="e">
        <f>SUMPRODUCT(--(#REF!='CCG Summary'!$A52),#REF!)</f>
        <v>#REF!</v>
      </c>
      <c r="I52" s="38"/>
      <c r="J52" s="38"/>
      <c r="K52" s="38"/>
      <c r="L52" s="38"/>
      <c r="M52" s="50" t="e">
        <f t="shared" si="4"/>
        <v>#REF!</v>
      </c>
      <c r="N52" s="50" t="e">
        <f t="shared" si="6"/>
        <v>#REF!</v>
      </c>
      <c r="O52" s="50" t="e">
        <f t="shared" si="7"/>
        <v>#REF!</v>
      </c>
      <c r="P52" s="50" t="e">
        <f t="shared" si="8"/>
        <v>#REF!</v>
      </c>
      <c r="Q52" s="39"/>
      <c r="R52" s="65" t="e">
        <f t="shared" si="5"/>
        <v>#REF!</v>
      </c>
      <c r="S52" s="65" t="e">
        <f t="shared" si="9"/>
        <v>#REF!</v>
      </c>
      <c r="T52" s="65" t="e">
        <f t="shared" si="10"/>
        <v>#REF!</v>
      </c>
      <c r="U52" s="65" t="e">
        <f t="shared" si="11"/>
        <v>#REF!</v>
      </c>
    </row>
    <row r="53" spans="1:21" x14ac:dyDescent="0.2">
      <c r="A53" s="48" t="s">
        <v>359</v>
      </c>
      <c r="B53" s="32" t="s">
        <v>1195</v>
      </c>
      <c r="C53" s="62" t="e">
        <f>SUMPRODUCT(--(#REF!='CCG Summary'!$A53),#REF!)</f>
        <v>#REF!</v>
      </c>
      <c r="D53" s="62" t="e">
        <f>SUMPRODUCT(--(#REF!='CCG Summary'!$A53),#REF!)</f>
        <v>#REF!</v>
      </c>
      <c r="E53" s="62" t="e">
        <f>SUMPRODUCT(--(#REF!='CCG Summary'!$A53),#REF!)</f>
        <v>#REF!</v>
      </c>
      <c r="F53" s="62" t="e">
        <f>SUMPRODUCT(--(#REF!='CCG Summary'!$A53),#REF!)</f>
        <v>#REF!</v>
      </c>
      <c r="G53" s="38"/>
      <c r="H53" s="49" t="e">
        <f>SUMPRODUCT(--(#REF!='CCG Summary'!$A53),#REF!)</f>
        <v>#REF!</v>
      </c>
      <c r="I53" s="38"/>
      <c r="J53" s="38"/>
      <c r="K53" s="38"/>
      <c r="L53" s="38"/>
      <c r="M53" s="50" t="e">
        <f t="shared" si="4"/>
        <v>#REF!</v>
      </c>
      <c r="N53" s="50" t="e">
        <f t="shared" si="6"/>
        <v>#REF!</v>
      </c>
      <c r="O53" s="50" t="e">
        <f t="shared" si="7"/>
        <v>#REF!</v>
      </c>
      <c r="P53" s="50" t="e">
        <f t="shared" si="8"/>
        <v>#REF!</v>
      </c>
      <c r="Q53" s="39"/>
      <c r="R53" s="65" t="e">
        <f t="shared" si="5"/>
        <v>#REF!</v>
      </c>
      <c r="S53" s="65" t="e">
        <f t="shared" si="9"/>
        <v>#REF!</v>
      </c>
      <c r="T53" s="65" t="e">
        <f t="shared" si="10"/>
        <v>#REF!</v>
      </c>
      <c r="U53" s="65" t="e">
        <f t="shared" si="11"/>
        <v>#REF!</v>
      </c>
    </row>
    <row r="54" spans="1:21" x14ac:dyDescent="0.2">
      <c r="A54" s="48" t="s">
        <v>357</v>
      </c>
      <c r="B54" s="32" t="s">
        <v>1196</v>
      </c>
      <c r="C54" s="62" t="e">
        <f>SUMPRODUCT(--(#REF!='CCG Summary'!$A54),#REF!)</f>
        <v>#REF!</v>
      </c>
      <c r="D54" s="62" t="e">
        <f>SUMPRODUCT(--(#REF!='CCG Summary'!$A54),#REF!)</f>
        <v>#REF!</v>
      </c>
      <c r="E54" s="62" t="e">
        <f>SUMPRODUCT(--(#REF!='CCG Summary'!$A54),#REF!)</f>
        <v>#REF!</v>
      </c>
      <c r="F54" s="62" t="e">
        <f>SUMPRODUCT(--(#REF!='CCG Summary'!$A54),#REF!)</f>
        <v>#REF!</v>
      </c>
      <c r="G54" s="38"/>
      <c r="H54" s="49" t="e">
        <f>SUMPRODUCT(--(#REF!='CCG Summary'!$A54),#REF!)</f>
        <v>#REF!</v>
      </c>
      <c r="I54" s="38"/>
      <c r="J54" s="38"/>
      <c r="K54" s="38"/>
      <c r="L54" s="38"/>
      <c r="M54" s="50" t="e">
        <f t="shared" si="4"/>
        <v>#REF!</v>
      </c>
      <c r="N54" s="50" t="e">
        <f t="shared" si="6"/>
        <v>#REF!</v>
      </c>
      <c r="O54" s="50" t="e">
        <f t="shared" si="7"/>
        <v>#REF!</v>
      </c>
      <c r="P54" s="50" t="e">
        <f t="shared" si="8"/>
        <v>#REF!</v>
      </c>
      <c r="Q54" s="39"/>
      <c r="R54" s="65" t="e">
        <f t="shared" si="5"/>
        <v>#REF!</v>
      </c>
      <c r="S54" s="65" t="e">
        <f t="shared" si="9"/>
        <v>#REF!</v>
      </c>
      <c r="T54" s="65" t="e">
        <f t="shared" si="10"/>
        <v>#REF!</v>
      </c>
      <c r="U54" s="65" t="e">
        <f t="shared" si="11"/>
        <v>#REF!</v>
      </c>
    </row>
    <row r="55" spans="1:21" x14ac:dyDescent="0.2">
      <c r="A55" s="48" t="s">
        <v>363</v>
      </c>
      <c r="B55" s="32" t="s">
        <v>1197</v>
      </c>
      <c r="C55" s="62" t="e">
        <f>SUMPRODUCT(--(#REF!='CCG Summary'!$A55),#REF!)</f>
        <v>#REF!</v>
      </c>
      <c r="D55" s="62" t="e">
        <f>SUMPRODUCT(--(#REF!='CCG Summary'!$A55),#REF!)</f>
        <v>#REF!</v>
      </c>
      <c r="E55" s="62" t="e">
        <f>SUMPRODUCT(--(#REF!='CCG Summary'!$A55),#REF!)</f>
        <v>#REF!</v>
      </c>
      <c r="F55" s="62" t="e">
        <f>SUMPRODUCT(--(#REF!='CCG Summary'!$A55),#REF!)</f>
        <v>#REF!</v>
      </c>
      <c r="G55" s="38"/>
      <c r="H55" s="49" t="e">
        <f>SUMPRODUCT(--(#REF!='CCG Summary'!$A55),#REF!)</f>
        <v>#REF!</v>
      </c>
      <c r="I55" s="38"/>
      <c r="J55" s="38"/>
      <c r="K55" s="38"/>
      <c r="L55" s="38"/>
      <c r="M55" s="50" t="e">
        <f t="shared" si="4"/>
        <v>#REF!</v>
      </c>
      <c r="N55" s="50" t="e">
        <f t="shared" si="6"/>
        <v>#REF!</v>
      </c>
      <c r="O55" s="50" t="e">
        <f t="shared" si="7"/>
        <v>#REF!</v>
      </c>
      <c r="P55" s="50" t="e">
        <f t="shared" si="8"/>
        <v>#REF!</v>
      </c>
      <c r="Q55" s="39"/>
      <c r="R55" s="65" t="e">
        <f t="shared" si="5"/>
        <v>#REF!</v>
      </c>
      <c r="S55" s="65" t="e">
        <f t="shared" si="9"/>
        <v>#REF!</v>
      </c>
      <c r="T55" s="65" t="e">
        <f t="shared" si="10"/>
        <v>#REF!</v>
      </c>
      <c r="U55" s="65" t="e">
        <f t="shared" si="11"/>
        <v>#REF!</v>
      </c>
    </row>
    <row r="56" spans="1:21" x14ac:dyDescent="0.2">
      <c r="A56" s="48" t="s">
        <v>295</v>
      </c>
      <c r="B56" s="32" t="s">
        <v>1198</v>
      </c>
      <c r="C56" s="62" t="e">
        <f>SUMPRODUCT(--(#REF!='CCG Summary'!$A56),#REF!)</f>
        <v>#REF!</v>
      </c>
      <c r="D56" s="62" t="e">
        <f>SUMPRODUCT(--(#REF!='CCG Summary'!$A56),#REF!)</f>
        <v>#REF!</v>
      </c>
      <c r="E56" s="62" t="e">
        <f>SUMPRODUCT(--(#REF!='CCG Summary'!$A56),#REF!)</f>
        <v>#REF!</v>
      </c>
      <c r="F56" s="62" t="e">
        <f>SUMPRODUCT(--(#REF!='CCG Summary'!$A56),#REF!)</f>
        <v>#REF!</v>
      </c>
      <c r="G56" s="38"/>
      <c r="H56" s="49" t="e">
        <f>SUMPRODUCT(--(#REF!='CCG Summary'!$A56),#REF!)</f>
        <v>#REF!</v>
      </c>
      <c r="I56" s="38"/>
      <c r="J56" s="38"/>
      <c r="K56" s="38"/>
      <c r="L56" s="38"/>
      <c r="M56" s="50" t="e">
        <f t="shared" si="4"/>
        <v>#REF!</v>
      </c>
      <c r="N56" s="50" t="e">
        <f t="shared" si="6"/>
        <v>#REF!</v>
      </c>
      <c r="O56" s="50" t="e">
        <f t="shared" si="7"/>
        <v>#REF!</v>
      </c>
      <c r="P56" s="50" t="e">
        <f t="shared" si="8"/>
        <v>#REF!</v>
      </c>
      <c r="Q56" s="39"/>
      <c r="R56" s="65" t="e">
        <f t="shared" si="5"/>
        <v>#REF!</v>
      </c>
      <c r="S56" s="65" t="e">
        <f t="shared" si="9"/>
        <v>#REF!</v>
      </c>
      <c r="T56" s="65" t="e">
        <f t="shared" si="10"/>
        <v>#REF!</v>
      </c>
      <c r="U56" s="65" t="e">
        <f t="shared" si="11"/>
        <v>#REF!</v>
      </c>
    </row>
    <row r="57" spans="1:21" x14ac:dyDescent="0.2">
      <c r="A57" s="48" t="s">
        <v>39</v>
      </c>
      <c r="B57" s="32" t="s">
        <v>1199</v>
      </c>
      <c r="C57" s="62" t="e">
        <f>SUMPRODUCT(--(#REF!='CCG Summary'!$A57),#REF!)</f>
        <v>#REF!</v>
      </c>
      <c r="D57" s="62" t="e">
        <f>SUMPRODUCT(--(#REF!='CCG Summary'!$A57),#REF!)</f>
        <v>#REF!</v>
      </c>
      <c r="E57" s="62" t="e">
        <f>SUMPRODUCT(--(#REF!='CCG Summary'!$A57),#REF!)</f>
        <v>#REF!</v>
      </c>
      <c r="F57" s="62" t="e">
        <f>SUMPRODUCT(--(#REF!='CCG Summary'!$A57),#REF!)</f>
        <v>#REF!</v>
      </c>
      <c r="G57" s="38"/>
      <c r="H57" s="49" t="e">
        <f>SUMPRODUCT(--(#REF!='CCG Summary'!$A57),#REF!)</f>
        <v>#REF!</v>
      </c>
      <c r="I57" s="38"/>
      <c r="J57" s="38"/>
      <c r="K57" s="38"/>
      <c r="L57" s="38"/>
      <c r="M57" s="50" t="e">
        <f t="shared" si="4"/>
        <v>#REF!</v>
      </c>
      <c r="N57" s="50" t="e">
        <f t="shared" si="6"/>
        <v>#REF!</v>
      </c>
      <c r="O57" s="50" t="e">
        <f t="shared" si="7"/>
        <v>#REF!</v>
      </c>
      <c r="P57" s="50" t="e">
        <f t="shared" si="8"/>
        <v>#REF!</v>
      </c>
      <c r="Q57" s="39"/>
      <c r="R57" s="65" t="e">
        <f t="shared" si="5"/>
        <v>#REF!</v>
      </c>
      <c r="S57" s="65" t="e">
        <f t="shared" si="9"/>
        <v>#REF!</v>
      </c>
      <c r="T57" s="65" t="e">
        <f t="shared" si="10"/>
        <v>#REF!</v>
      </c>
      <c r="U57" s="65" t="e">
        <f t="shared" si="11"/>
        <v>#REF!</v>
      </c>
    </row>
    <row r="58" spans="1:21" x14ac:dyDescent="0.2">
      <c r="A58" s="48" t="s">
        <v>367</v>
      </c>
      <c r="B58" s="32" t="s">
        <v>1200</v>
      </c>
      <c r="C58" s="62" t="e">
        <f>SUMPRODUCT(--(#REF!='CCG Summary'!$A58),#REF!)</f>
        <v>#REF!</v>
      </c>
      <c r="D58" s="62" t="e">
        <f>SUMPRODUCT(--(#REF!='CCG Summary'!$A58),#REF!)</f>
        <v>#REF!</v>
      </c>
      <c r="E58" s="62" t="e">
        <f>SUMPRODUCT(--(#REF!='CCG Summary'!$A58),#REF!)</f>
        <v>#REF!</v>
      </c>
      <c r="F58" s="62" t="e">
        <f>SUMPRODUCT(--(#REF!='CCG Summary'!$A58),#REF!)</f>
        <v>#REF!</v>
      </c>
      <c r="G58" s="38"/>
      <c r="H58" s="49" t="e">
        <f>SUMPRODUCT(--(#REF!='CCG Summary'!$A58),#REF!)</f>
        <v>#REF!</v>
      </c>
      <c r="I58" s="38"/>
      <c r="J58" s="38"/>
      <c r="K58" s="38"/>
      <c r="L58" s="38"/>
      <c r="M58" s="50" t="e">
        <f t="shared" si="4"/>
        <v>#REF!</v>
      </c>
      <c r="N58" s="50" t="e">
        <f t="shared" si="6"/>
        <v>#REF!</v>
      </c>
      <c r="O58" s="50" t="e">
        <f t="shared" si="7"/>
        <v>#REF!</v>
      </c>
      <c r="P58" s="50" t="e">
        <f t="shared" si="8"/>
        <v>#REF!</v>
      </c>
      <c r="Q58" s="39"/>
      <c r="R58" s="65" t="e">
        <f t="shared" si="5"/>
        <v>#REF!</v>
      </c>
      <c r="S58" s="65" t="e">
        <f t="shared" si="9"/>
        <v>#REF!</v>
      </c>
      <c r="T58" s="65" t="e">
        <f t="shared" si="10"/>
        <v>#REF!</v>
      </c>
      <c r="U58" s="65" t="e">
        <f t="shared" si="11"/>
        <v>#REF!</v>
      </c>
    </row>
    <row r="59" spans="1:21" x14ac:dyDescent="0.2">
      <c r="A59" s="48" t="s">
        <v>642</v>
      </c>
      <c r="B59" s="32" t="s">
        <v>1201</v>
      </c>
      <c r="C59" s="62" t="e">
        <f>SUMPRODUCT(--(#REF!='CCG Summary'!$A59),#REF!)</f>
        <v>#REF!</v>
      </c>
      <c r="D59" s="62" t="e">
        <f>SUMPRODUCT(--(#REF!='CCG Summary'!$A59),#REF!)</f>
        <v>#REF!</v>
      </c>
      <c r="E59" s="62" t="e">
        <f>SUMPRODUCT(--(#REF!='CCG Summary'!$A59),#REF!)</f>
        <v>#REF!</v>
      </c>
      <c r="F59" s="62" t="e">
        <f>SUMPRODUCT(--(#REF!='CCG Summary'!$A59),#REF!)</f>
        <v>#REF!</v>
      </c>
      <c r="G59" s="38"/>
      <c r="H59" s="49" t="e">
        <f>SUMPRODUCT(--(#REF!='CCG Summary'!$A59),#REF!)</f>
        <v>#REF!</v>
      </c>
      <c r="I59" s="38"/>
      <c r="J59" s="38"/>
      <c r="K59" s="38"/>
      <c r="L59" s="38"/>
      <c r="M59" s="50" t="e">
        <f t="shared" si="4"/>
        <v>#REF!</v>
      </c>
      <c r="N59" s="50" t="e">
        <f t="shared" si="6"/>
        <v>#REF!</v>
      </c>
      <c r="O59" s="50" t="e">
        <f t="shared" si="7"/>
        <v>#REF!</v>
      </c>
      <c r="P59" s="50" t="e">
        <f t="shared" si="8"/>
        <v>#REF!</v>
      </c>
      <c r="Q59" s="39"/>
      <c r="R59" s="65" t="e">
        <f t="shared" si="5"/>
        <v>#REF!</v>
      </c>
      <c r="S59" s="65" t="e">
        <f t="shared" si="9"/>
        <v>#REF!</v>
      </c>
      <c r="T59" s="65" t="e">
        <f t="shared" si="10"/>
        <v>#REF!</v>
      </c>
      <c r="U59" s="65" t="e">
        <f t="shared" si="11"/>
        <v>#REF!</v>
      </c>
    </row>
    <row r="60" spans="1:21" x14ac:dyDescent="0.2">
      <c r="A60" s="48" t="s">
        <v>644</v>
      </c>
      <c r="B60" s="32" t="s">
        <v>1202</v>
      </c>
      <c r="C60" s="62" t="e">
        <f>SUMPRODUCT(--(#REF!='CCG Summary'!$A60),#REF!)</f>
        <v>#REF!</v>
      </c>
      <c r="D60" s="62" t="e">
        <f>SUMPRODUCT(--(#REF!='CCG Summary'!$A60),#REF!)</f>
        <v>#REF!</v>
      </c>
      <c r="E60" s="62" t="e">
        <f>SUMPRODUCT(--(#REF!='CCG Summary'!$A60),#REF!)</f>
        <v>#REF!</v>
      </c>
      <c r="F60" s="62" t="e">
        <f>SUMPRODUCT(--(#REF!='CCG Summary'!$A60),#REF!)</f>
        <v>#REF!</v>
      </c>
      <c r="G60" s="38"/>
      <c r="H60" s="49" t="e">
        <f>SUMPRODUCT(--(#REF!='CCG Summary'!$A60),#REF!)</f>
        <v>#REF!</v>
      </c>
      <c r="I60" s="38"/>
      <c r="J60" s="38"/>
      <c r="K60" s="38"/>
      <c r="L60" s="38"/>
      <c r="M60" s="50" t="e">
        <f t="shared" si="4"/>
        <v>#REF!</v>
      </c>
      <c r="N60" s="50" t="e">
        <f t="shared" si="6"/>
        <v>#REF!</v>
      </c>
      <c r="O60" s="50" t="e">
        <f t="shared" si="7"/>
        <v>#REF!</v>
      </c>
      <c r="P60" s="50" t="e">
        <f t="shared" si="8"/>
        <v>#REF!</v>
      </c>
      <c r="Q60" s="39"/>
      <c r="R60" s="65" t="e">
        <f t="shared" si="5"/>
        <v>#REF!</v>
      </c>
      <c r="S60" s="65" t="e">
        <f t="shared" si="9"/>
        <v>#REF!</v>
      </c>
      <c r="T60" s="65" t="e">
        <f t="shared" si="10"/>
        <v>#REF!</v>
      </c>
      <c r="U60" s="65" t="e">
        <f t="shared" si="11"/>
        <v>#REF!</v>
      </c>
    </row>
    <row r="61" spans="1:21" x14ac:dyDescent="0.2">
      <c r="A61" s="48" t="s">
        <v>35</v>
      </c>
      <c r="B61" s="32" t="s">
        <v>1203</v>
      </c>
      <c r="C61" s="62" t="e">
        <f>SUMPRODUCT(--(#REF!='CCG Summary'!$A61),#REF!)</f>
        <v>#REF!</v>
      </c>
      <c r="D61" s="62" t="e">
        <f>SUMPRODUCT(--(#REF!='CCG Summary'!$A61),#REF!)</f>
        <v>#REF!</v>
      </c>
      <c r="E61" s="62" t="e">
        <f>SUMPRODUCT(--(#REF!='CCG Summary'!$A61),#REF!)</f>
        <v>#REF!</v>
      </c>
      <c r="F61" s="62" t="e">
        <f>SUMPRODUCT(--(#REF!='CCG Summary'!$A61),#REF!)</f>
        <v>#REF!</v>
      </c>
      <c r="G61" s="38"/>
      <c r="H61" s="49" t="e">
        <f>SUMPRODUCT(--(#REF!='CCG Summary'!$A61),#REF!)</f>
        <v>#REF!</v>
      </c>
      <c r="I61" s="38"/>
      <c r="J61" s="38"/>
      <c r="K61" s="38"/>
      <c r="L61" s="38"/>
      <c r="M61" s="50" t="e">
        <f t="shared" si="4"/>
        <v>#REF!</v>
      </c>
      <c r="N61" s="50" t="e">
        <f t="shared" si="6"/>
        <v>#REF!</v>
      </c>
      <c r="O61" s="50" t="e">
        <f t="shared" si="7"/>
        <v>#REF!</v>
      </c>
      <c r="P61" s="50" t="e">
        <f t="shared" si="8"/>
        <v>#REF!</v>
      </c>
      <c r="Q61" s="39"/>
      <c r="R61" s="65" t="e">
        <f t="shared" si="5"/>
        <v>#REF!</v>
      </c>
      <c r="S61" s="65" t="e">
        <f t="shared" si="9"/>
        <v>#REF!</v>
      </c>
      <c r="T61" s="65" t="e">
        <f t="shared" si="10"/>
        <v>#REF!</v>
      </c>
      <c r="U61" s="65" t="e">
        <f t="shared" si="11"/>
        <v>#REF!</v>
      </c>
    </row>
    <row r="62" spans="1:21" x14ac:dyDescent="0.2">
      <c r="A62" s="48" t="s">
        <v>373</v>
      </c>
      <c r="B62" s="32" t="s">
        <v>1204</v>
      </c>
      <c r="C62" s="62" t="e">
        <f>SUMPRODUCT(--(#REF!='CCG Summary'!$A62),#REF!)</f>
        <v>#REF!</v>
      </c>
      <c r="D62" s="62" t="e">
        <f>SUMPRODUCT(--(#REF!='CCG Summary'!$A62),#REF!)</f>
        <v>#REF!</v>
      </c>
      <c r="E62" s="62" t="e">
        <f>SUMPRODUCT(--(#REF!='CCG Summary'!$A62),#REF!)</f>
        <v>#REF!</v>
      </c>
      <c r="F62" s="62" t="e">
        <f>SUMPRODUCT(--(#REF!='CCG Summary'!$A62),#REF!)</f>
        <v>#REF!</v>
      </c>
      <c r="G62" s="38"/>
      <c r="H62" s="49" t="e">
        <f>SUMPRODUCT(--(#REF!='CCG Summary'!$A62),#REF!)</f>
        <v>#REF!</v>
      </c>
      <c r="I62" s="38"/>
      <c r="J62" s="38"/>
      <c r="K62" s="38"/>
      <c r="L62" s="38"/>
      <c r="M62" s="50" t="e">
        <f t="shared" si="4"/>
        <v>#REF!</v>
      </c>
      <c r="N62" s="50" t="e">
        <f t="shared" si="6"/>
        <v>#REF!</v>
      </c>
      <c r="O62" s="50" t="e">
        <f t="shared" si="7"/>
        <v>#REF!</v>
      </c>
      <c r="P62" s="50" t="e">
        <f t="shared" si="8"/>
        <v>#REF!</v>
      </c>
      <c r="Q62" s="39"/>
      <c r="R62" s="65" t="e">
        <f t="shared" si="5"/>
        <v>#REF!</v>
      </c>
      <c r="S62" s="65" t="e">
        <f t="shared" si="9"/>
        <v>#REF!</v>
      </c>
      <c r="T62" s="65" t="e">
        <f t="shared" si="10"/>
        <v>#REF!</v>
      </c>
      <c r="U62" s="65" t="e">
        <f t="shared" si="11"/>
        <v>#REF!</v>
      </c>
    </row>
    <row r="63" spans="1:21" x14ac:dyDescent="0.2">
      <c r="A63" s="48" t="s">
        <v>377</v>
      </c>
      <c r="B63" s="32" t="s">
        <v>1205</v>
      </c>
      <c r="C63" s="62" t="e">
        <f>SUMPRODUCT(--(#REF!='CCG Summary'!$A63),#REF!)</f>
        <v>#REF!</v>
      </c>
      <c r="D63" s="62" t="e">
        <f>SUMPRODUCT(--(#REF!='CCG Summary'!$A63),#REF!)</f>
        <v>#REF!</v>
      </c>
      <c r="E63" s="62" t="e">
        <f>SUMPRODUCT(--(#REF!='CCG Summary'!$A63),#REF!)</f>
        <v>#REF!</v>
      </c>
      <c r="F63" s="62" t="e">
        <f>SUMPRODUCT(--(#REF!='CCG Summary'!$A63),#REF!)</f>
        <v>#REF!</v>
      </c>
      <c r="G63" s="38"/>
      <c r="H63" s="49" t="e">
        <f>SUMPRODUCT(--(#REF!='CCG Summary'!$A63),#REF!)</f>
        <v>#REF!</v>
      </c>
      <c r="I63" s="38"/>
      <c r="J63" s="38"/>
      <c r="K63" s="38"/>
      <c r="L63" s="38"/>
      <c r="M63" s="50" t="e">
        <f t="shared" si="4"/>
        <v>#REF!</v>
      </c>
      <c r="N63" s="50" t="e">
        <f t="shared" si="6"/>
        <v>#REF!</v>
      </c>
      <c r="O63" s="50" t="e">
        <f t="shared" si="7"/>
        <v>#REF!</v>
      </c>
      <c r="P63" s="50" t="e">
        <f t="shared" si="8"/>
        <v>#REF!</v>
      </c>
      <c r="Q63" s="39"/>
      <c r="R63" s="65" t="e">
        <f t="shared" si="5"/>
        <v>#REF!</v>
      </c>
      <c r="S63" s="65" t="e">
        <f t="shared" si="9"/>
        <v>#REF!</v>
      </c>
      <c r="T63" s="65" t="e">
        <f t="shared" si="10"/>
        <v>#REF!</v>
      </c>
      <c r="U63" s="65" t="e">
        <f t="shared" si="11"/>
        <v>#REF!</v>
      </c>
    </row>
    <row r="64" spans="1:21" x14ac:dyDescent="0.2">
      <c r="A64" s="48" t="s">
        <v>375</v>
      </c>
      <c r="B64" s="32" t="s">
        <v>1206</v>
      </c>
      <c r="C64" s="62" t="e">
        <f>SUMPRODUCT(--(#REF!='CCG Summary'!$A64),#REF!)</f>
        <v>#REF!</v>
      </c>
      <c r="D64" s="62" t="e">
        <f>SUMPRODUCT(--(#REF!='CCG Summary'!$A64),#REF!)</f>
        <v>#REF!</v>
      </c>
      <c r="E64" s="62" t="e">
        <f>SUMPRODUCT(--(#REF!='CCG Summary'!$A64),#REF!)</f>
        <v>#REF!</v>
      </c>
      <c r="F64" s="62" t="e">
        <f>SUMPRODUCT(--(#REF!='CCG Summary'!$A64),#REF!)</f>
        <v>#REF!</v>
      </c>
      <c r="G64" s="38"/>
      <c r="H64" s="49" t="e">
        <f>SUMPRODUCT(--(#REF!='CCG Summary'!$A64),#REF!)</f>
        <v>#REF!</v>
      </c>
      <c r="I64" s="38"/>
      <c r="J64" s="38"/>
      <c r="K64" s="38"/>
      <c r="L64" s="38"/>
      <c r="M64" s="50" t="e">
        <f t="shared" si="4"/>
        <v>#REF!</v>
      </c>
      <c r="N64" s="50" t="e">
        <f t="shared" si="6"/>
        <v>#REF!</v>
      </c>
      <c r="O64" s="50" t="e">
        <f t="shared" si="7"/>
        <v>#REF!</v>
      </c>
      <c r="P64" s="50" t="e">
        <f t="shared" si="8"/>
        <v>#REF!</v>
      </c>
      <c r="Q64" s="39"/>
      <c r="R64" s="65" t="e">
        <f t="shared" si="5"/>
        <v>#REF!</v>
      </c>
      <c r="S64" s="65" t="e">
        <f t="shared" si="9"/>
        <v>#REF!</v>
      </c>
      <c r="T64" s="65" t="e">
        <f t="shared" si="10"/>
        <v>#REF!</v>
      </c>
      <c r="U64" s="65" t="e">
        <f t="shared" si="11"/>
        <v>#REF!</v>
      </c>
    </row>
    <row r="65" spans="1:21" x14ac:dyDescent="0.2">
      <c r="A65" s="48" t="s">
        <v>45</v>
      </c>
      <c r="B65" s="32" t="s">
        <v>1207</v>
      </c>
      <c r="C65" s="62" t="e">
        <f>SUMPRODUCT(--(#REF!='CCG Summary'!$A65),#REF!)</f>
        <v>#REF!</v>
      </c>
      <c r="D65" s="62" t="e">
        <f>SUMPRODUCT(--(#REF!='CCG Summary'!$A65),#REF!)</f>
        <v>#REF!</v>
      </c>
      <c r="E65" s="62" t="e">
        <f>SUMPRODUCT(--(#REF!='CCG Summary'!$A65),#REF!)</f>
        <v>#REF!</v>
      </c>
      <c r="F65" s="62" t="e">
        <f>SUMPRODUCT(--(#REF!='CCG Summary'!$A65),#REF!)</f>
        <v>#REF!</v>
      </c>
      <c r="G65" s="38"/>
      <c r="H65" s="49" t="e">
        <f>SUMPRODUCT(--(#REF!='CCG Summary'!$A65),#REF!)</f>
        <v>#REF!</v>
      </c>
      <c r="I65" s="38"/>
      <c r="J65" s="38"/>
      <c r="K65" s="38"/>
      <c r="L65" s="38"/>
      <c r="M65" s="50" t="e">
        <f t="shared" si="4"/>
        <v>#REF!</v>
      </c>
      <c r="N65" s="50" t="e">
        <f t="shared" si="6"/>
        <v>#REF!</v>
      </c>
      <c r="O65" s="50" t="e">
        <f t="shared" si="7"/>
        <v>#REF!</v>
      </c>
      <c r="P65" s="50" t="e">
        <f t="shared" si="8"/>
        <v>#REF!</v>
      </c>
      <c r="Q65" s="39"/>
      <c r="R65" s="65" t="e">
        <f t="shared" si="5"/>
        <v>#REF!</v>
      </c>
      <c r="S65" s="65" t="e">
        <f t="shared" si="9"/>
        <v>#REF!</v>
      </c>
      <c r="T65" s="65" t="e">
        <f t="shared" si="10"/>
        <v>#REF!</v>
      </c>
      <c r="U65" s="65" t="e">
        <f t="shared" si="11"/>
        <v>#REF!</v>
      </c>
    </row>
    <row r="66" spans="1:21" x14ac:dyDescent="0.2">
      <c r="A66" s="48" t="s">
        <v>369</v>
      </c>
      <c r="B66" s="32" t="s">
        <v>1208</v>
      </c>
      <c r="C66" s="62" t="e">
        <f>SUMPRODUCT(--(#REF!='CCG Summary'!$A66),#REF!)</f>
        <v>#REF!</v>
      </c>
      <c r="D66" s="62" t="e">
        <f>SUMPRODUCT(--(#REF!='CCG Summary'!$A66),#REF!)</f>
        <v>#REF!</v>
      </c>
      <c r="E66" s="62" t="e">
        <f>SUMPRODUCT(--(#REF!='CCG Summary'!$A66),#REF!)</f>
        <v>#REF!</v>
      </c>
      <c r="F66" s="62" t="e">
        <f>SUMPRODUCT(--(#REF!='CCG Summary'!$A66),#REF!)</f>
        <v>#REF!</v>
      </c>
      <c r="G66" s="38"/>
      <c r="H66" s="49" t="e">
        <f>SUMPRODUCT(--(#REF!='CCG Summary'!$A66),#REF!)</f>
        <v>#REF!</v>
      </c>
      <c r="I66" s="38"/>
      <c r="J66" s="38"/>
      <c r="K66" s="38"/>
      <c r="L66" s="38"/>
      <c r="M66" s="50" t="e">
        <f t="shared" si="4"/>
        <v>#REF!</v>
      </c>
      <c r="N66" s="50" t="e">
        <f t="shared" si="6"/>
        <v>#REF!</v>
      </c>
      <c r="O66" s="50" t="e">
        <f t="shared" si="7"/>
        <v>#REF!</v>
      </c>
      <c r="P66" s="50" t="e">
        <f t="shared" si="8"/>
        <v>#REF!</v>
      </c>
      <c r="Q66" s="39"/>
      <c r="R66" s="65" t="e">
        <f t="shared" si="5"/>
        <v>#REF!</v>
      </c>
      <c r="S66" s="65" t="e">
        <f t="shared" si="9"/>
        <v>#REF!</v>
      </c>
      <c r="T66" s="65" t="e">
        <f t="shared" si="10"/>
        <v>#REF!</v>
      </c>
      <c r="U66" s="65" t="e">
        <f t="shared" si="11"/>
        <v>#REF!</v>
      </c>
    </row>
    <row r="67" spans="1:21" x14ac:dyDescent="0.2">
      <c r="A67" s="48" t="s">
        <v>49</v>
      </c>
      <c r="B67" s="32" t="s">
        <v>1209</v>
      </c>
      <c r="C67" s="62" t="e">
        <f>SUMPRODUCT(--(#REF!='CCG Summary'!$A67),#REF!)</f>
        <v>#REF!</v>
      </c>
      <c r="D67" s="62" t="e">
        <f>SUMPRODUCT(--(#REF!='CCG Summary'!$A67),#REF!)</f>
        <v>#REF!</v>
      </c>
      <c r="E67" s="62" t="e">
        <f>SUMPRODUCT(--(#REF!='CCG Summary'!$A67),#REF!)</f>
        <v>#REF!</v>
      </c>
      <c r="F67" s="62" t="e">
        <f>SUMPRODUCT(--(#REF!='CCG Summary'!$A67),#REF!)</f>
        <v>#REF!</v>
      </c>
      <c r="G67" s="38"/>
      <c r="H67" s="49" t="e">
        <f>SUMPRODUCT(--(#REF!='CCG Summary'!$A67),#REF!)</f>
        <v>#REF!</v>
      </c>
      <c r="I67" s="38"/>
      <c r="J67" s="38"/>
      <c r="K67" s="38"/>
      <c r="L67" s="38"/>
      <c r="M67" s="50" t="e">
        <f t="shared" si="4"/>
        <v>#REF!</v>
      </c>
      <c r="N67" s="50" t="e">
        <f t="shared" si="6"/>
        <v>#REF!</v>
      </c>
      <c r="O67" s="50" t="e">
        <f t="shared" si="7"/>
        <v>#REF!</v>
      </c>
      <c r="P67" s="50" t="e">
        <f t="shared" si="8"/>
        <v>#REF!</v>
      </c>
      <c r="Q67" s="39"/>
      <c r="R67" s="65" t="e">
        <f t="shared" si="5"/>
        <v>#REF!</v>
      </c>
      <c r="S67" s="65" t="e">
        <f t="shared" si="9"/>
        <v>#REF!</v>
      </c>
      <c r="T67" s="65" t="e">
        <f t="shared" si="10"/>
        <v>#REF!</v>
      </c>
      <c r="U67" s="65" t="e">
        <f t="shared" si="11"/>
        <v>#REF!</v>
      </c>
    </row>
    <row r="68" spans="1:21" x14ac:dyDescent="0.2">
      <c r="A68" s="48" t="s">
        <v>299</v>
      </c>
      <c r="B68" s="32" t="s">
        <v>1210</v>
      </c>
      <c r="C68" s="62" t="e">
        <f>SUMPRODUCT(--(#REF!='CCG Summary'!$A68),#REF!)</f>
        <v>#REF!</v>
      </c>
      <c r="D68" s="62" t="e">
        <f>SUMPRODUCT(--(#REF!='CCG Summary'!$A68),#REF!)</f>
        <v>#REF!</v>
      </c>
      <c r="E68" s="62" t="e">
        <f>SUMPRODUCT(--(#REF!='CCG Summary'!$A68),#REF!)</f>
        <v>#REF!</v>
      </c>
      <c r="F68" s="62" t="e">
        <f>SUMPRODUCT(--(#REF!='CCG Summary'!$A68),#REF!)</f>
        <v>#REF!</v>
      </c>
      <c r="G68" s="38"/>
      <c r="H68" s="49" t="e">
        <f>SUMPRODUCT(--(#REF!='CCG Summary'!$A68),#REF!)</f>
        <v>#REF!</v>
      </c>
      <c r="I68" s="38"/>
      <c r="J68" s="38"/>
      <c r="K68" s="38"/>
      <c r="L68" s="38"/>
      <c r="M68" s="50" t="e">
        <f t="shared" si="4"/>
        <v>#REF!</v>
      </c>
      <c r="N68" s="50" t="e">
        <f t="shared" si="6"/>
        <v>#REF!</v>
      </c>
      <c r="O68" s="50" t="e">
        <f t="shared" si="7"/>
        <v>#REF!</v>
      </c>
      <c r="P68" s="50" t="e">
        <f t="shared" si="8"/>
        <v>#REF!</v>
      </c>
      <c r="Q68" s="39"/>
      <c r="R68" s="65" t="e">
        <f t="shared" si="5"/>
        <v>#REF!</v>
      </c>
      <c r="S68" s="65" t="e">
        <f t="shared" si="9"/>
        <v>#REF!</v>
      </c>
      <c r="T68" s="65" t="e">
        <f t="shared" si="10"/>
        <v>#REF!</v>
      </c>
      <c r="U68" s="65" t="e">
        <f t="shared" si="11"/>
        <v>#REF!</v>
      </c>
    </row>
    <row r="69" spans="1:21" x14ac:dyDescent="0.2">
      <c r="A69" s="48" t="s">
        <v>646</v>
      </c>
      <c r="B69" s="32" t="s">
        <v>1211</v>
      </c>
      <c r="C69" s="62" t="e">
        <f>SUMPRODUCT(--(#REF!='CCG Summary'!$A69),#REF!)</f>
        <v>#REF!</v>
      </c>
      <c r="D69" s="62" t="e">
        <f>SUMPRODUCT(--(#REF!='CCG Summary'!$A69),#REF!)</f>
        <v>#REF!</v>
      </c>
      <c r="E69" s="62" t="e">
        <f>SUMPRODUCT(--(#REF!='CCG Summary'!$A69),#REF!)</f>
        <v>#REF!</v>
      </c>
      <c r="F69" s="62" t="e">
        <f>SUMPRODUCT(--(#REF!='CCG Summary'!$A69),#REF!)</f>
        <v>#REF!</v>
      </c>
      <c r="G69" s="38"/>
      <c r="H69" s="49" t="e">
        <f>SUMPRODUCT(--(#REF!='CCG Summary'!$A69),#REF!)</f>
        <v>#REF!</v>
      </c>
      <c r="I69" s="38"/>
      <c r="J69" s="38"/>
      <c r="K69" s="38"/>
      <c r="L69" s="38"/>
      <c r="M69" s="50" t="e">
        <f t="shared" si="4"/>
        <v>#REF!</v>
      </c>
      <c r="N69" s="50" t="e">
        <f t="shared" si="6"/>
        <v>#REF!</v>
      </c>
      <c r="O69" s="50" t="e">
        <f t="shared" si="7"/>
        <v>#REF!</v>
      </c>
      <c r="P69" s="50" t="e">
        <f t="shared" si="8"/>
        <v>#REF!</v>
      </c>
      <c r="Q69" s="39"/>
      <c r="R69" s="65" t="e">
        <f t="shared" si="5"/>
        <v>#REF!</v>
      </c>
      <c r="S69" s="65" t="e">
        <f t="shared" si="9"/>
        <v>#REF!</v>
      </c>
      <c r="T69" s="65" t="e">
        <f t="shared" si="10"/>
        <v>#REF!</v>
      </c>
      <c r="U69" s="65" t="e">
        <f t="shared" si="11"/>
        <v>#REF!</v>
      </c>
    </row>
    <row r="70" spans="1:21" x14ac:dyDescent="0.2">
      <c r="A70" s="48" t="s">
        <v>303</v>
      </c>
      <c r="B70" s="32" t="s">
        <v>1212</v>
      </c>
      <c r="C70" s="62" t="e">
        <f>SUMPRODUCT(--(#REF!='CCG Summary'!$A70),#REF!)</f>
        <v>#REF!</v>
      </c>
      <c r="D70" s="62" t="e">
        <f>SUMPRODUCT(--(#REF!='CCG Summary'!$A70),#REF!)</f>
        <v>#REF!</v>
      </c>
      <c r="E70" s="62" t="e">
        <f>SUMPRODUCT(--(#REF!='CCG Summary'!$A70),#REF!)</f>
        <v>#REF!</v>
      </c>
      <c r="F70" s="62" t="e">
        <f>SUMPRODUCT(--(#REF!='CCG Summary'!$A70),#REF!)</f>
        <v>#REF!</v>
      </c>
      <c r="G70" s="38"/>
      <c r="H70" s="49" t="e">
        <f>SUMPRODUCT(--(#REF!='CCG Summary'!$A70),#REF!)</f>
        <v>#REF!</v>
      </c>
      <c r="I70" s="38"/>
      <c r="J70" s="38"/>
      <c r="K70" s="38"/>
      <c r="L70" s="38"/>
      <c r="M70" s="50" t="e">
        <f t="shared" si="4"/>
        <v>#REF!</v>
      </c>
      <c r="N70" s="50" t="e">
        <f t="shared" si="6"/>
        <v>#REF!</v>
      </c>
      <c r="O70" s="50" t="e">
        <f t="shared" si="7"/>
        <v>#REF!</v>
      </c>
      <c r="P70" s="50" t="e">
        <f t="shared" si="8"/>
        <v>#REF!</v>
      </c>
      <c r="Q70" s="39"/>
      <c r="R70" s="65" t="e">
        <f t="shared" si="5"/>
        <v>#REF!</v>
      </c>
      <c r="S70" s="65" t="e">
        <f t="shared" si="9"/>
        <v>#REF!</v>
      </c>
      <c r="T70" s="65" t="e">
        <f t="shared" si="10"/>
        <v>#REF!</v>
      </c>
      <c r="U70" s="65" t="e">
        <f t="shared" si="11"/>
        <v>#REF!</v>
      </c>
    </row>
    <row r="71" spans="1:21" x14ac:dyDescent="0.2">
      <c r="A71" s="48" t="s">
        <v>41</v>
      </c>
      <c r="B71" s="32" t="s">
        <v>1213</v>
      </c>
      <c r="C71" s="62" t="e">
        <f>SUMPRODUCT(--(#REF!='CCG Summary'!$A71),#REF!)</f>
        <v>#REF!</v>
      </c>
      <c r="D71" s="62" t="e">
        <f>SUMPRODUCT(--(#REF!='CCG Summary'!$A71),#REF!)</f>
        <v>#REF!</v>
      </c>
      <c r="E71" s="62" t="e">
        <f>SUMPRODUCT(--(#REF!='CCG Summary'!$A71),#REF!)</f>
        <v>#REF!</v>
      </c>
      <c r="F71" s="62" t="e">
        <f>SUMPRODUCT(--(#REF!='CCG Summary'!$A71),#REF!)</f>
        <v>#REF!</v>
      </c>
      <c r="G71" s="38"/>
      <c r="H71" s="49" t="e">
        <f>SUMPRODUCT(--(#REF!='CCG Summary'!$A71),#REF!)</f>
        <v>#REF!</v>
      </c>
      <c r="I71" s="38"/>
      <c r="J71" s="38"/>
      <c r="K71" s="38"/>
      <c r="L71" s="38"/>
      <c r="M71" s="50" t="e">
        <f t="shared" si="4"/>
        <v>#REF!</v>
      </c>
      <c r="N71" s="50" t="e">
        <f t="shared" si="6"/>
        <v>#REF!</v>
      </c>
      <c r="O71" s="50" t="e">
        <f t="shared" si="7"/>
        <v>#REF!</v>
      </c>
      <c r="P71" s="50" t="e">
        <f t="shared" si="8"/>
        <v>#REF!</v>
      </c>
      <c r="Q71" s="39"/>
      <c r="R71" s="65" t="e">
        <f t="shared" si="5"/>
        <v>#REF!</v>
      </c>
      <c r="S71" s="65" t="e">
        <f t="shared" si="9"/>
        <v>#REF!</v>
      </c>
      <c r="T71" s="65" t="e">
        <f t="shared" si="10"/>
        <v>#REF!</v>
      </c>
      <c r="U71" s="65" t="e">
        <f t="shared" si="11"/>
        <v>#REF!</v>
      </c>
    </row>
    <row r="72" spans="1:21" x14ac:dyDescent="0.2">
      <c r="A72" s="48" t="s">
        <v>381</v>
      </c>
      <c r="B72" s="32" t="s">
        <v>1214</v>
      </c>
      <c r="C72" s="62" t="e">
        <f>SUMPRODUCT(--(#REF!='CCG Summary'!$A72),#REF!)</f>
        <v>#REF!</v>
      </c>
      <c r="D72" s="62" t="e">
        <f>SUMPRODUCT(--(#REF!='CCG Summary'!$A72),#REF!)</f>
        <v>#REF!</v>
      </c>
      <c r="E72" s="62" t="e">
        <f>SUMPRODUCT(--(#REF!='CCG Summary'!$A72),#REF!)</f>
        <v>#REF!</v>
      </c>
      <c r="F72" s="62" t="e">
        <f>SUMPRODUCT(--(#REF!='CCG Summary'!$A72),#REF!)</f>
        <v>#REF!</v>
      </c>
      <c r="G72" s="38"/>
      <c r="H72" s="49" t="e">
        <f>SUMPRODUCT(--(#REF!='CCG Summary'!$A72),#REF!)</f>
        <v>#REF!</v>
      </c>
      <c r="I72" s="38"/>
      <c r="J72" s="38"/>
      <c r="K72" s="38"/>
      <c r="L72" s="38"/>
      <c r="M72" s="50" t="e">
        <f t="shared" si="4"/>
        <v>#REF!</v>
      </c>
      <c r="N72" s="50" t="e">
        <f t="shared" si="6"/>
        <v>#REF!</v>
      </c>
      <c r="O72" s="50" t="e">
        <f t="shared" si="7"/>
        <v>#REF!</v>
      </c>
      <c r="P72" s="50" t="e">
        <f t="shared" si="8"/>
        <v>#REF!</v>
      </c>
      <c r="Q72" s="39"/>
      <c r="R72" s="65" t="e">
        <f t="shared" si="5"/>
        <v>#REF!</v>
      </c>
      <c r="S72" s="65" t="e">
        <f t="shared" si="9"/>
        <v>#REF!</v>
      </c>
      <c r="T72" s="65" t="e">
        <f t="shared" si="10"/>
        <v>#REF!</v>
      </c>
      <c r="U72" s="65" t="e">
        <f t="shared" si="11"/>
        <v>#REF!</v>
      </c>
    </row>
    <row r="73" spans="1:21" x14ac:dyDescent="0.2">
      <c r="A73" s="48" t="s">
        <v>329</v>
      </c>
      <c r="B73" s="32" t="s">
        <v>1215</v>
      </c>
      <c r="C73" s="62" t="e">
        <f>SUMPRODUCT(--(#REF!='CCG Summary'!$A73),#REF!)</f>
        <v>#REF!</v>
      </c>
      <c r="D73" s="62" t="e">
        <f>SUMPRODUCT(--(#REF!='CCG Summary'!$A73),#REF!)</f>
        <v>#REF!</v>
      </c>
      <c r="E73" s="62" t="e">
        <f>SUMPRODUCT(--(#REF!='CCG Summary'!$A73),#REF!)</f>
        <v>#REF!</v>
      </c>
      <c r="F73" s="62" t="e">
        <f>SUMPRODUCT(--(#REF!='CCG Summary'!$A73),#REF!)</f>
        <v>#REF!</v>
      </c>
      <c r="G73" s="38"/>
      <c r="H73" s="49" t="e">
        <f>SUMPRODUCT(--(#REF!='CCG Summary'!$A73),#REF!)</f>
        <v>#REF!</v>
      </c>
      <c r="I73" s="38"/>
      <c r="J73" s="38"/>
      <c r="K73" s="38"/>
      <c r="L73" s="38"/>
      <c r="M73" s="50" t="e">
        <f t="shared" ref="M73:M136" si="12">SUM(H73+C73)*$O$1</f>
        <v>#REF!</v>
      </c>
      <c r="N73" s="50" t="e">
        <f t="shared" si="6"/>
        <v>#REF!</v>
      </c>
      <c r="O73" s="50" t="e">
        <f t="shared" si="7"/>
        <v>#REF!</v>
      </c>
      <c r="P73" s="50" t="e">
        <f t="shared" si="8"/>
        <v>#REF!</v>
      </c>
      <c r="Q73" s="39"/>
      <c r="R73" s="65" t="e">
        <f t="shared" ref="R73:R136" si="13">SUM(H73+C73)</f>
        <v>#REF!</v>
      </c>
      <c r="S73" s="65" t="e">
        <f t="shared" si="9"/>
        <v>#REF!</v>
      </c>
      <c r="T73" s="65" t="e">
        <f t="shared" si="10"/>
        <v>#REF!</v>
      </c>
      <c r="U73" s="65" t="e">
        <f t="shared" si="11"/>
        <v>#REF!</v>
      </c>
    </row>
    <row r="74" spans="1:21" x14ac:dyDescent="0.2">
      <c r="A74" s="48" t="s">
        <v>325</v>
      </c>
      <c r="B74" s="32" t="s">
        <v>1216</v>
      </c>
      <c r="C74" s="62" t="e">
        <f>SUMPRODUCT(--(#REF!='CCG Summary'!$A74),#REF!)</f>
        <v>#REF!</v>
      </c>
      <c r="D74" s="62" t="e">
        <f>SUMPRODUCT(--(#REF!='CCG Summary'!$A74),#REF!)</f>
        <v>#REF!</v>
      </c>
      <c r="E74" s="62" t="e">
        <f>SUMPRODUCT(--(#REF!='CCG Summary'!$A74),#REF!)</f>
        <v>#REF!</v>
      </c>
      <c r="F74" s="62" t="e">
        <f>SUMPRODUCT(--(#REF!='CCG Summary'!$A74),#REF!)</f>
        <v>#REF!</v>
      </c>
      <c r="G74" s="38"/>
      <c r="H74" s="49" t="e">
        <f>SUMPRODUCT(--(#REF!='CCG Summary'!$A74),#REF!)</f>
        <v>#REF!</v>
      </c>
      <c r="I74" s="38"/>
      <c r="J74" s="38"/>
      <c r="K74" s="38"/>
      <c r="L74" s="38"/>
      <c r="M74" s="50" t="e">
        <f t="shared" si="12"/>
        <v>#REF!</v>
      </c>
      <c r="N74" s="50" t="e">
        <f t="shared" si="6"/>
        <v>#REF!</v>
      </c>
      <c r="O74" s="50" t="e">
        <f t="shared" si="7"/>
        <v>#REF!</v>
      </c>
      <c r="P74" s="50" t="e">
        <f t="shared" si="8"/>
        <v>#REF!</v>
      </c>
      <c r="Q74" s="39"/>
      <c r="R74" s="65" t="e">
        <f t="shared" si="13"/>
        <v>#REF!</v>
      </c>
      <c r="S74" s="65" t="e">
        <f t="shared" si="9"/>
        <v>#REF!</v>
      </c>
      <c r="T74" s="65" t="e">
        <f t="shared" si="10"/>
        <v>#REF!</v>
      </c>
      <c r="U74" s="65" t="e">
        <f t="shared" si="11"/>
        <v>#REF!</v>
      </c>
    </row>
    <row r="75" spans="1:21" x14ac:dyDescent="0.2">
      <c r="A75" s="48" t="s">
        <v>672</v>
      </c>
      <c r="B75" s="32" t="s">
        <v>1217</v>
      </c>
      <c r="C75" s="62" t="e">
        <f>SUMPRODUCT(--(#REF!='CCG Summary'!$A75),#REF!)</f>
        <v>#REF!</v>
      </c>
      <c r="D75" s="62" t="e">
        <f>SUMPRODUCT(--(#REF!='CCG Summary'!$A75),#REF!)</f>
        <v>#REF!</v>
      </c>
      <c r="E75" s="62" t="e">
        <f>SUMPRODUCT(--(#REF!='CCG Summary'!$A75),#REF!)</f>
        <v>#REF!</v>
      </c>
      <c r="F75" s="62" t="e">
        <f>SUMPRODUCT(--(#REF!='CCG Summary'!$A75),#REF!)</f>
        <v>#REF!</v>
      </c>
      <c r="G75" s="38"/>
      <c r="H75" s="49" t="e">
        <f>SUMPRODUCT(--(#REF!='CCG Summary'!$A75),#REF!)</f>
        <v>#REF!</v>
      </c>
      <c r="I75" s="38"/>
      <c r="J75" s="38"/>
      <c r="K75" s="38"/>
      <c r="L75" s="38"/>
      <c r="M75" s="50" t="e">
        <f t="shared" si="12"/>
        <v>#REF!</v>
      </c>
      <c r="N75" s="50" t="e">
        <f t="shared" si="6"/>
        <v>#REF!</v>
      </c>
      <c r="O75" s="50" t="e">
        <f t="shared" si="7"/>
        <v>#REF!</v>
      </c>
      <c r="P75" s="50" t="e">
        <f t="shared" si="8"/>
        <v>#REF!</v>
      </c>
      <c r="Q75" s="39"/>
      <c r="R75" s="65" t="e">
        <f t="shared" si="13"/>
        <v>#REF!</v>
      </c>
      <c r="S75" s="65" t="e">
        <f t="shared" si="9"/>
        <v>#REF!</v>
      </c>
      <c r="T75" s="65" t="e">
        <f t="shared" si="10"/>
        <v>#REF!</v>
      </c>
      <c r="U75" s="65" t="e">
        <f t="shared" si="11"/>
        <v>#REF!</v>
      </c>
    </row>
    <row r="76" spans="1:21" x14ac:dyDescent="0.2">
      <c r="A76" s="48" t="s">
        <v>333</v>
      </c>
      <c r="B76" s="32" t="s">
        <v>1218</v>
      </c>
      <c r="C76" s="62" t="e">
        <f>SUMPRODUCT(--(#REF!='CCG Summary'!$A76),#REF!)</f>
        <v>#REF!</v>
      </c>
      <c r="D76" s="62" t="e">
        <f>SUMPRODUCT(--(#REF!='CCG Summary'!$A76),#REF!)</f>
        <v>#REF!</v>
      </c>
      <c r="E76" s="62" t="e">
        <f>SUMPRODUCT(--(#REF!='CCG Summary'!$A76),#REF!)</f>
        <v>#REF!</v>
      </c>
      <c r="F76" s="62" t="e">
        <f>SUMPRODUCT(--(#REF!='CCG Summary'!$A76),#REF!)</f>
        <v>#REF!</v>
      </c>
      <c r="G76" s="38"/>
      <c r="H76" s="49" t="e">
        <f>SUMPRODUCT(--(#REF!='CCG Summary'!$A76),#REF!)</f>
        <v>#REF!</v>
      </c>
      <c r="I76" s="38"/>
      <c r="J76" s="38"/>
      <c r="K76" s="38"/>
      <c r="L76" s="38"/>
      <c r="M76" s="50" t="e">
        <f t="shared" si="12"/>
        <v>#REF!</v>
      </c>
      <c r="N76" s="50" t="e">
        <f t="shared" si="6"/>
        <v>#REF!</v>
      </c>
      <c r="O76" s="50" t="e">
        <f t="shared" si="7"/>
        <v>#REF!</v>
      </c>
      <c r="P76" s="50" t="e">
        <f t="shared" si="8"/>
        <v>#REF!</v>
      </c>
      <c r="Q76" s="39"/>
      <c r="R76" s="65" t="e">
        <f t="shared" si="13"/>
        <v>#REF!</v>
      </c>
      <c r="S76" s="65" t="e">
        <f t="shared" si="9"/>
        <v>#REF!</v>
      </c>
      <c r="T76" s="65" t="e">
        <f t="shared" si="10"/>
        <v>#REF!</v>
      </c>
      <c r="U76" s="65" t="e">
        <f t="shared" si="11"/>
        <v>#REF!</v>
      </c>
    </row>
    <row r="77" spans="1:21" x14ac:dyDescent="0.2">
      <c r="A77" s="48" t="s">
        <v>337</v>
      </c>
      <c r="B77" s="32" t="s">
        <v>1219</v>
      </c>
      <c r="C77" s="62" t="e">
        <f>SUMPRODUCT(--(#REF!='CCG Summary'!$A77),#REF!)</f>
        <v>#REF!</v>
      </c>
      <c r="D77" s="62" t="e">
        <f>SUMPRODUCT(--(#REF!='CCG Summary'!$A77),#REF!)</f>
        <v>#REF!</v>
      </c>
      <c r="E77" s="62" t="e">
        <f>SUMPRODUCT(--(#REF!='CCG Summary'!$A77),#REF!)</f>
        <v>#REF!</v>
      </c>
      <c r="F77" s="62" t="e">
        <f>SUMPRODUCT(--(#REF!='CCG Summary'!$A77),#REF!)</f>
        <v>#REF!</v>
      </c>
      <c r="G77" s="38"/>
      <c r="H77" s="49" t="e">
        <f>SUMPRODUCT(--(#REF!='CCG Summary'!$A77),#REF!)</f>
        <v>#REF!</v>
      </c>
      <c r="I77" s="38"/>
      <c r="J77" s="38"/>
      <c r="K77" s="38"/>
      <c r="L77" s="38"/>
      <c r="M77" s="50" t="e">
        <f t="shared" si="12"/>
        <v>#REF!</v>
      </c>
      <c r="N77" s="50" t="e">
        <f t="shared" si="6"/>
        <v>#REF!</v>
      </c>
      <c r="O77" s="50" t="e">
        <f t="shared" si="7"/>
        <v>#REF!</v>
      </c>
      <c r="P77" s="50" t="e">
        <f t="shared" si="8"/>
        <v>#REF!</v>
      </c>
      <c r="Q77" s="39"/>
      <c r="R77" s="65" t="e">
        <f t="shared" si="13"/>
        <v>#REF!</v>
      </c>
      <c r="S77" s="65" t="e">
        <f t="shared" si="9"/>
        <v>#REF!</v>
      </c>
      <c r="T77" s="65" t="e">
        <f t="shared" si="10"/>
        <v>#REF!</v>
      </c>
      <c r="U77" s="65" t="e">
        <f t="shared" si="11"/>
        <v>#REF!</v>
      </c>
    </row>
    <row r="78" spans="1:21" x14ac:dyDescent="0.2">
      <c r="A78" s="48" t="s">
        <v>674</v>
      </c>
      <c r="B78" s="32" t="s">
        <v>1220</v>
      </c>
      <c r="C78" s="62" t="e">
        <f>SUMPRODUCT(--(#REF!='CCG Summary'!$A78),#REF!)</f>
        <v>#REF!</v>
      </c>
      <c r="D78" s="62" t="e">
        <f>SUMPRODUCT(--(#REF!='CCG Summary'!$A78),#REF!)</f>
        <v>#REF!</v>
      </c>
      <c r="E78" s="62" t="e">
        <f>SUMPRODUCT(--(#REF!='CCG Summary'!$A78),#REF!)</f>
        <v>#REF!</v>
      </c>
      <c r="F78" s="62" t="e">
        <f>SUMPRODUCT(--(#REF!='CCG Summary'!$A78),#REF!)</f>
        <v>#REF!</v>
      </c>
      <c r="G78" s="38"/>
      <c r="H78" s="49" t="e">
        <f>SUMPRODUCT(--(#REF!='CCG Summary'!$A78),#REF!)</f>
        <v>#REF!</v>
      </c>
      <c r="I78" s="38"/>
      <c r="J78" s="38"/>
      <c r="K78" s="38"/>
      <c r="L78" s="38"/>
      <c r="M78" s="50" t="e">
        <f t="shared" si="12"/>
        <v>#REF!</v>
      </c>
      <c r="N78" s="50" t="e">
        <f t="shared" si="6"/>
        <v>#REF!</v>
      </c>
      <c r="O78" s="50" t="e">
        <f t="shared" si="7"/>
        <v>#REF!</v>
      </c>
      <c r="P78" s="50" t="e">
        <f t="shared" si="8"/>
        <v>#REF!</v>
      </c>
      <c r="Q78" s="39"/>
      <c r="R78" s="65" t="e">
        <f t="shared" si="13"/>
        <v>#REF!</v>
      </c>
      <c r="S78" s="65" t="e">
        <f t="shared" si="9"/>
        <v>#REF!</v>
      </c>
      <c r="T78" s="65" t="e">
        <f t="shared" si="10"/>
        <v>#REF!</v>
      </c>
      <c r="U78" s="65" t="e">
        <f t="shared" si="11"/>
        <v>#REF!</v>
      </c>
    </row>
    <row r="79" spans="1:21" x14ac:dyDescent="0.2">
      <c r="A79" s="48" t="s">
        <v>71</v>
      </c>
      <c r="B79" s="32" t="s">
        <v>1221</v>
      </c>
      <c r="C79" s="62" t="e">
        <f>SUMPRODUCT(--(#REF!='CCG Summary'!$A79),#REF!)</f>
        <v>#REF!</v>
      </c>
      <c r="D79" s="62" t="e">
        <f>SUMPRODUCT(--(#REF!='CCG Summary'!$A79),#REF!)</f>
        <v>#REF!</v>
      </c>
      <c r="E79" s="62" t="e">
        <f>SUMPRODUCT(--(#REF!='CCG Summary'!$A79),#REF!)</f>
        <v>#REF!</v>
      </c>
      <c r="F79" s="62" t="e">
        <f>SUMPRODUCT(--(#REF!='CCG Summary'!$A79),#REF!)</f>
        <v>#REF!</v>
      </c>
      <c r="G79" s="38"/>
      <c r="H79" s="49" t="e">
        <f>SUMPRODUCT(--(#REF!='CCG Summary'!$A79),#REF!)</f>
        <v>#REF!</v>
      </c>
      <c r="I79" s="38"/>
      <c r="J79" s="38"/>
      <c r="K79" s="38"/>
      <c r="L79" s="38"/>
      <c r="M79" s="50" t="e">
        <f t="shared" si="12"/>
        <v>#REF!</v>
      </c>
      <c r="N79" s="50" t="e">
        <f t="shared" si="6"/>
        <v>#REF!</v>
      </c>
      <c r="O79" s="50" t="e">
        <f t="shared" si="7"/>
        <v>#REF!</v>
      </c>
      <c r="P79" s="50" t="e">
        <f t="shared" si="8"/>
        <v>#REF!</v>
      </c>
      <c r="Q79" s="39"/>
      <c r="R79" s="65" t="e">
        <f t="shared" si="13"/>
        <v>#REF!</v>
      </c>
      <c r="S79" s="65" t="e">
        <f t="shared" si="9"/>
        <v>#REF!</v>
      </c>
      <c r="T79" s="65" t="e">
        <f t="shared" si="10"/>
        <v>#REF!</v>
      </c>
      <c r="U79" s="65" t="e">
        <f t="shared" si="11"/>
        <v>#REF!</v>
      </c>
    </row>
    <row r="80" spans="1:21" x14ac:dyDescent="0.2">
      <c r="A80" s="48" t="s">
        <v>676</v>
      </c>
      <c r="B80" s="32" t="s">
        <v>1222</v>
      </c>
      <c r="C80" s="62" t="e">
        <f>SUMPRODUCT(--(#REF!='CCG Summary'!$A80),#REF!)</f>
        <v>#REF!</v>
      </c>
      <c r="D80" s="62" t="e">
        <f>SUMPRODUCT(--(#REF!='CCG Summary'!$A80),#REF!)</f>
        <v>#REF!</v>
      </c>
      <c r="E80" s="62" t="e">
        <f>SUMPRODUCT(--(#REF!='CCG Summary'!$A80),#REF!)</f>
        <v>#REF!</v>
      </c>
      <c r="F80" s="62" t="e">
        <f>SUMPRODUCT(--(#REF!='CCG Summary'!$A80),#REF!)</f>
        <v>#REF!</v>
      </c>
      <c r="G80" s="38"/>
      <c r="H80" s="49" t="e">
        <f>SUMPRODUCT(--(#REF!='CCG Summary'!$A80),#REF!)</f>
        <v>#REF!</v>
      </c>
      <c r="I80" s="38"/>
      <c r="J80" s="38"/>
      <c r="K80" s="38"/>
      <c r="L80" s="38"/>
      <c r="M80" s="50" t="e">
        <f t="shared" si="12"/>
        <v>#REF!</v>
      </c>
      <c r="N80" s="50" t="e">
        <f t="shared" si="6"/>
        <v>#REF!</v>
      </c>
      <c r="O80" s="50" t="e">
        <f t="shared" si="7"/>
        <v>#REF!</v>
      </c>
      <c r="P80" s="50" t="e">
        <f t="shared" si="8"/>
        <v>#REF!</v>
      </c>
      <c r="Q80" s="39"/>
      <c r="R80" s="65" t="e">
        <f t="shared" si="13"/>
        <v>#REF!</v>
      </c>
      <c r="S80" s="65" t="e">
        <f t="shared" si="9"/>
        <v>#REF!</v>
      </c>
      <c r="T80" s="65" t="e">
        <f t="shared" si="10"/>
        <v>#REF!</v>
      </c>
      <c r="U80" s="65" t="e">
        <f t="shared" si="11"/>
        <v>#REF!</v>
      </c>
    </row>
    <row r="81" spans="1:21" x14ac:dyDescent="0.2">
      <c r="A81" s="48" t="s">
        <v>716</v>
      </c>
      <c r="B81" s="32" t="s">
        <v>1223</v>
      </c>
      <c r="C81" s="62" t="e">
        <f>SUMPRODUCT(--(#REF!='CCG Summary'!$A81),#REF!)</f>
        <v>#REF!</v>
      </c>
      <c r="D81" s="62" t="e">
        <f>SUMPRODUCT(--(#REF!='CCG Summary'!$A81),#REF!)</f>
        <v>#REF!</v>
      </c>
      <c r="E81" s="62" t="e">
        <f>SUMPRODUCT(--(#REF!='CCG Summary'!$A81),#REF!)</f>
        <v>#REF!</v>
      </c>
      <c r="F81" s="62" t="e">
        <f>SUMPRODUCT(--(#REF!='CCG Summary'!$A81),#REF!)</f>
        <v>#REF!</v>
      </c>
      <c r="G81" s="38"/>
      <c r="H81" s="49" t="e">
        <f>SUMPRODUCT(--(#REF!='CCG Summary'!$A81),#REF!)</f>
        <v>#REF!</v>
      </c>
      <c r="I81" s="38"/>
      <c r="J81" s="38"/>
      <c r="K81" s="38"/>
      <c r="L81" s="38"/>
      <c r="M81" s="50" t="e">
        <f t="shared" si="12"/>
        <v>#REF!</v>
      </c>
      <c r="N81" s="50" t="e">
        <f t="shared" si="6"/>
        <v>#REF!</v>
      </c>
      <c r="O81" s="50" t="e">
        <f t="shared" si="7"/>
        <v>#REF!</v>
      </c>
      <c r="P81" s="50" t="e">
        <f t="shared" si="8"/>
        <v>#REF!</v>
      </c>
      <c r="Q81" s="39"/>
      <c r="R81" s="65" t="e">
        <f t="shared" si="13"/>
        <v>#REF!</v>
      </c>
      <c r="S81" s="65" t="e">
        <f t="shared" si="9"/>
        <v>#REF!</v>
      </c>
      <c r="T81" s="65" t="e">
        <f t="shared" si="10"/>
        <v>#REF!</v>
      </c>
      <c r="U81" s="65" t="e">
        <f t="shared" si="11"/>
        <v>#REF!</v>
      </c>
    </row>
    <row r="82" spans="1:21" x14ac:dyDescent="0.2">
      <c r="A82" s="48" t="s">
        <v>327</v>
      </c>
      <c r="B82" s="32" t="s">
        <v>1224</v>
      </c>
      <c r="C82" s="62" t="e">
        <f>SUMPRODUCT(--(#REF!='CCG Summary'!$A82),#REF!)</f>
        <v>#REF!</v>
      </c>
      <c r="D82" s="62" t="e">
        <f>SUMPRODUCT(--(#REF!='CCG Summary'!$A82),#REF!)</f>
        <v>#REF!</v>
      </c>
      <c r="E82" s="62" t="e">
        <f>SUMPRODUCT(--(#REF!='CCG Summary'!$A82),#REF!)</f>
        <v>#REF!</v>
      </c>
      <c r="F82" s="62" t="e">
        <f>SUMPRODUCT(--(#REF!='CCG Summary'!$A82),#REF!)</f>
        <v>#REF!</v>
      </c>
      <c r="G82" s="38"/>
      <c r="H82" s="49" t="e">
        <f>SUMPRODUCT(--(#REF!='CCG Summary'!$A82),#REF!)</f>
        <v>#REF!</v>
      </c>
      <c r="I82" s="38"/>
      <c r="J82" s="38"/>
      <c r="K82" s="38"/>
      <c r="L82" s="38"/>
      <c r="M82" s="50" t="e">
        <f t="shared" si="12"/>
        <v>#REF!</v>
      </c>
      <c r="N82" s="50" t="e">
        <f t="shared" si="6"/>
        <v>#REF!</v>
      </c>
      <c r="O82" s="50" t="e">
        <f t="shared" si="7"/>
        <v>#REF!</v>
      </c>
      <c r="P82" s="50" t="e">
        <f t="shared" si="8"/>
        <v>#REF!</v>
      </c>
      <c r="Q82" s="39"/>
      <c r="R82" s="65" t="e">
        <f t="shared" si="13"/>
        <v>#REF!</v>
      </c>
      <c r="S82" s="65" t="e">
        <f t="shared" si="9"/>
        <v>#REF!</v>
      </c>
      <c r="T82" s="65" t="e">
        <f t="shared" si="10"/>
        <v>#REF!</v>
      </c>
      <c r="U82" s="65" t="e">
        <f t="shared" si="11"/>
        <v>#REF!</v>
      </c>
    </row>
    <row r="83" spans="1:21" x14ac:dyDescent="0.2">
      <c r="A83" s="48" t="s">
        <v>205</v>
      </c>
      <c r="B83" s="32" t="s">
        <v>1225</v>
      </c>
      <c r="C83" s="62" t="e">
        <f>SUMPRODUCT(--(#REF!='CCG Summary'!$A83),#REF!)</f>
        <v>#REF!</v>
      </c>
      <c r="D83" s="62" t="e">
        <f>SUMPRODUCT(--(#REF!='CCG Summary'!$A83),#REF!)</f>
        <v>#REF!</v>
      </c>
      <c r="E83" s="62" t="e">
        <f>SUMPRODUCT(--(#REF!='CCG Summary'!$A83),#REF!)</f>
        <v>#REF!</v>
      </c>
      <c r="F83" s="62" t="e">
        <f>SUMPRODUCT(--(#REF!='CCG Summary'!$A83),#REF!)</f>
        <v>#REF!</v>
      </c>
      <c r="G83" s="38"/>
      <c r="H83" s="49" t="e">
        <f>SUMPRODUCT(--(#REF!='CCG Summary'!$A83),#REF!)</f>
        <v>#REF!</v>
      </c>
      <c r="I83" s="38"/>
      <c r="J83" s="38"/>
      <c r="K83" s="38"/>
      <c r="L83" s="38"/>
      <c r="M83" s="50" t="e">
        <f t="shared" si="12"/>
        <v>#REF!</v>
      </c>
      <c r="N83" s="50" t="e">
        <f t="shared" si="6"/>
        <v>#REF!</v>
      </c>
      <c r="O83" s="50" t="e">
        <f t="shared" si="7"/>
        <v>#REF!</v>
      </c>
      <c r="P83" s="50" t="e">
        <f t="shared" si="8"/>
        <v>#REF!</v>
      </c>
      <c r="Q83" s="39"/>
      <c r="R83" s="65" t="e">
        <f t="shared" si="13"/>
        <v>#REF!</v>
      </c>
      <c r="S83" s="65" t="e">
        <f t="shared" si="9"/>
        <v>#REF!</v>
      </c>
      <c r="T83" s="65" t="e">
        <f t="shared" si="10"/>
        <v>#REF!</v>
      </c>
      <c r="U83" s="65" t="e">
        <f t="shared" si="11"/>
        <v>#REF!</v>
      </c>
    </row>
    <row r="84" spans="1:21" x14ac:dyDescent="0.2">
      <c r="A84" s="48" t="s">
        <v>343</v>
      </c>
      <c r="B84" s="32" t="s">
        <v>1226</v>
      </c>
      <c r="C84" s="62" t="e">
        <f>SUMPRODUCT(--(#REF!='CCG Summary'!$A84),#REF!)</f>
        <v>#REF!</v>
      </c>
      <c r="D84" s="62" t="e">
        <f>SUMPRODUCT(--(#REF!='CCG Summary'!$A84),#REF!)</f>
        <v>#REF!</v>
      </c>
      <c r="E84" s="62" t="e">
        <f>SUMPRODUCT(--(#REF!='CCG Summary'!$A84),#REF!)</f>
        <v>#REF!</v>
      </c>
      <c r="F84" s="62" t="e">
        <f>SUMPRODUCT(--(#REF!='CCG Summary'!$A84),#REF!)</f>
        <v>#REF!</v>
      </c>
      <c r="G84" s="38"/>
      <c r="H84" s="49" t="e">
        <f>SUMPRODUCT(--(#REF!='CCG Summary'!$A84),#REF!)</f>
        <v>#REF!</v>
      </c>
      <c r="I84" s="38"/>
      <c r="J84" s="38"/>
      <c r="K84" s="38"/>
      <c r="L84" s="38"/>
      <c r="M84" s="50" t="e">
        <f t="shared" si="12"/>
        <v>#REF!</v>
      </c>
      <c r="N84" s="50" t="e">
        <f t="shared" si="6"/>
        <v>#REF!</v>
      </c>
      <c r="O84" s="50" t="e">
        <f t="shared" si="7"/>
        <v>#REF!</v>
      </c>
      <c r="P84" s="50" t="e">
        <f t="shared" si="8"/>
        <v>#REF!</v>
      </c>
      <c r="Q84" s="39"/>
      <c r="R84" s="65" t="e">
        <f t="shared" si="13"/>
        <v>#REF!</v>
      </c>
      <c r="S84" s="65" t="e">
        <f t="shared" si="9"/>
        <v>#REF!</v>
      </c>
      <c r="T84" s="65" t="e">
        <f t="shared" si="10"/>
        <v>#REF!</v>
      </c>
      <c r="U84" s="65" t="e">
        <f t="shared" si="11"/>
        <v>#REF!</v>
      </c>
    </row>
    <row r="85" spans="1:21" x14ac:dyDescent="0.2">
      <c r="A85" s="48" t="s">
        <v>678</v>
      </c>
      <c r="B85" s="32" t="s">
        <v>1227</v>
      </c>
      <c r="C85" s="62" t="e">
        <f>SUMPRODUCT(--(#REF!='CCG Summary'!$A85),#REF!)</f>
        <v>#REF!</v>
      </c>
      <c r="D85" s="62" t="e">
        <f>SUMPRODUCT(--(#REF!='CCG Summary'!$A85),#REF!)</f>
        <v>#REF!</v>
      </c>
      <c r="E85" s="62" t="e">
        <f>SUMPRODUCT(--(#REF!='CCG Summary'!$A85),#REF!)</f>
        <v>#REF!</v>
      </c>
      <c r="F85" s="62" t="e">
        <f>SUMPRODUCT(--(#REF!='CCG Summary'!$A85),#REF!)</f>
        <v>#REF!</v>
      </c>
      <c r="G85" s="38"/>
      <c r="H85" s="49" t="e">
        <f>SUMPRODUCT(--(#REF!='CCG Summary'!$A85),#REF!)</f>
        <v>#REF!</v>
      </c>
      <c r="I85" s="38"/>
      <c r="J85" s="38"/>
      <c r="K85" s="38"/>
      <c r="L85" s="38"/>
      <c r="M85" s="50" t="e">
        <f t="shared" si="12"/>
        <v>#REF!</v>
      </c>
      <c r="N85" s="50" t="e">
        <f t="shared" si="6"/>
        <v>#REF!</v>
      </c>
      <c r="O85" s="50" t="e">
        <f t="shared" si="7"/>
        <v>#REF!</v>
      </c>
      <c r="P85" s="50" t="e">
        <f t="shared" si="8"/>
        <v>#REF!</v>
      </c>
      <c r="Q85" s="39"/>
      <c r="R85" s="65" t="e">
        <f t="shared" si="13"/>
        <v>#REF!</v>
      </c>
      <c r="S85" s="65" t="e">
        <f t="shared" si="9"/>
        <v>#REF!</v>
      </c>
      <c r="T85" s="65" t="e">
        <f t="shared" si="10"/>
        <v>#REF!</v>
      </c>
      <c r="U85" s="65" t="e">
        <f t="shared" si="11"/>
        <v>#REF!</v>
      </c>
    </row>
    <row r="86" spans="1:21" x14ac:dyDescent="0.2">
      <c r="A86" s="48" t="s">
        <v>704</v>
      </c>
      <c r="B86" s="32" t="s">
        <v>1228</v>
      </c>
      <c r="C86" s="62" t="e">
        <f>SUMPRODUCT(--(#REF!='CCG Summary'!$A86),#REF!)</f>
        <v>#REF!</v>
      </c>
      <c r="D86" s="62" t="e">
        <f>SUMPRODUCT(--(#REF!='CCG Summary'!$A86),#REF!)</f>
        <v>#REF!</v>
      </c>
      <c r="E86" s="62" t="e">
        <f>SUMPRODUCT(--(#REF!='CCG Summary'!$A86),#REF!)</f>
        <v>#REF!</v>
      </c>
      <c r="F86" s="62" t="e">
        <f>SUMPRODUCT(--(#REF!='CCG Summary'!$A86),#REF!)</f>
        <v>#REF!</v>
      </c>
      <c r="G86" s="38"/>
      <c r="H86" s="49" t="e">
        <f>SUMPRODUCT(--(#REF!='CCG Summary'!$A86),#REF!)</f>
        <v>#REF!</v>
      </c>
      <c r="I86" s="38"/>
      <c r="J86" s="38"/>
      <c r="K86" s="38"/>
      <c r="L86" s="38"/>
      <c r="M86" s="50" t="e">
        <f t="shared" si="12"/>
        <v>#REF!</v>
      </c>
      <c r="N86" s="50" t="e">
        <f t="shared" si="6"/>
        <v>#REF!</v>
      </c>
      <c r="O86" s="50" t="e">
        <f t="shared" si="7"/>
        <v>#REF!</v>
      </c>
      <c r="P86" s="50" t="e">
        <f t="shared" si="8"/>
        <v>#REF!</v>
      </c>
      <c r="Q86" s="39"/>
      <c r="R86" s="65" t="e">
        <f t="shared" si="13"/>
        <v>#REF!</v>
      </c>
      <c r="S86" s="65" t="e">
        <f t="shared" si="9"/>
        <v>#REF!</v>
      </c>
      <c r="T86" s="65" t="e">
        <f t="shared" si="10"/>
        <v>#REF!</v>
      </c>
      <c r="U86" s="65" t="e">
        <f t="shared" si="11"/>
        <v>#REF!</v>
      </c>
    </row>
    <row r="87" spans="1:21" x14ac:dyDescent="0.2">
      <c r="A87" s="48" t="s">
        <v>718</v>
      </c>
      <c r="B87" s="32" t="s">
        <v>1229</v>
      </c>
      <c r="C87" s="62" t="e">
        <f>SUMPRODUCT(--(#REF!='CCG Summary'!$A87),#REF!)</f>
        <v>#REF!</v>
      </c>
      <c r="D87" s="62" t="e">
        <f>SUMPRODUCT(--(#REF!='CCG Summary'!$A87),#REF!)</f>
        <v>#REF!</v>
      </c>
      <c r="E87" s="62" t="e">
        <f>SUMPRODUCT(--(#REF!='CCG Summary'!$A87),#REF!)</f>
        <v>#REF!</v>
      </c>
      <c r="F87" s="62" t="e">
        <f>SUMPRODUCT(--(#REF!='CCG Summary'!$A87),#REF!)</f>
        <v>#REF!</v>
      </c>
      <c r="G87" s="38"/>
      <c r="H87" s="49" t="e">
        <f>SUMPRODUCT(--(#REF!='CCG Summary'!$A87),#REF!)</f>
        <v>#REF!</v>
      </c>
      <c r="I87" s="38"/>
      <c r="J87" s="38"/>
      <c r="K87" s="38"/>
      <c r="L87" s="38"/>
      <c r="M87" s="50" t="e">
        <f t="shared" si="12"/>
        <v>#REF!</v>
      </c>
      <c r="N87" s="50" t="e">
        <f t="shared" si="6"/>
        <v>#REF!</v>
      </c>
      <c r="O87" s="50" t="e">
        <f t="shared" si="7"/>
        <v>#REF!</v>
      </c>
      <c r="P87" s="50" t="e">
        <f t="shared" si="8"/>
        <v>#REF!</v>
      </c>
      <c r="Q87" s="39"/>
      <c r="R87" s="65" t="e">
        <f t="shared" si="13"/>
        <v>#REF!</v>
      </c>
      <c r="S87" s="65" t="e">
        <f t="shared" si="9"/>
        <v>#REF!</v>
      </c>
      <c r="T87" s="65" t="e">
        <f t="shared" si="10"/>
        <v>#REF!</v>
      </c>
      <c r="U87" s="65" t="e">
        <f t="shared" si="11"/>
        <v>#REF!</v>
      </c>
    </row>
    <row r="88" spans="1:21" x14ac:dyDescent="0.2">
      <c r="A88" s="48" t="s">
        <v>680</v>
      </c>
      <c r="B88" s="32" t="s">
        <v>1230</v>
      </c>
      <c r="C88" s="62" t="e">
        <f>SUMPRODUCT(--(#REF!='CCG Summary'!$A88),#REF!)</f>
        <v>#REF!</v>
      </c>
      <c r="D88" s="62" t="e">
        <f>SUMPRODUCT(--(#REF!='CCG Summary'!$A88),#REF!)</f>
        <v>#REF!</v>
      </c>
      <c r="E88" s="62" t="e">
        <f>SUMPRODUCT(--(#REF!='CCG Summary'!$A88),#REF!)</f>
        <v>#REF!</v>
      </c>
      <c r="F88" s="62" t="e">
        <f>SUMPRODUCT(--(#REF!='CCG Summary'!$A88),#REF!)</f>
        <v>#REF!</v>
      </c>
      <c r="G88" s="38"/>
      <c r="H88" s="49" t="e">
        <f>SUMPRODUCT(--(#REF!='CCG Summary'!$A88),#REF!)</f>
        <v>#REF!</v>
      </c>
      <c r="I88" s="38"/>
      <c r="J88" s="38"/>
      <c r="K88" s="38"/>
      <c r="L88" s="38"/>
      <c r="M88" s="50" t="e">
        <f t="shared" si="12"/>
        <v>#REF!</v>
      </c>
      <c r="N88" s="50" t="e">
        <f t="shared" ref="N88:N151" si="14">SUM(I88+D88)*$O$1</f>
        <v>#REF!</v>
      </c>
      <c r="O88" s="50" t="e">
        <f t="shared" ref="O88:O151" si="15">SUM(J88+E88)*$O$1</f>
        <v>#REF!</v>
      </c>
      <c r="P88" s="50" t="e">
        <f t="shared" ref="P88:P151" si="16">SUM(K88+F88)*$O$1</f>
        <v>#REF!</v>
      </c>
      <c r="Q88" s="39"/>
      <c r="R88" s="65" t="e">
        <f t="shared" si="13"/>
        <v>#REF!</v>
      </c>
      <c r="S88" s="65" t="e">
        <f t="shared" ref="S88:S151" si="17">SUM(I88+D88)</f>
        <v>#REF!</v>
      </c>
      <c r="T88" s="65" t="e">
        <f t="shared" ref="T88:T151" si="18">SUM(J88+E88)</f>
        <v>#REF!</v>
      </c>
      <c r="U88" s="65" t="e">
        <f t="shared" ref="U88:U151" si="19">SUM(K88+F88)</f>
        <v>#REF!</v>
      </c>
    </row>
    <row r="89" spans="1:21" x14ac:dyDescent="0.2">
      <c r="A89" s="48" t="s">
        <v>79</v>
      </c>
      <c r="B89" s="32" t="s">
        <v>1231</v>
      </c>
      <c r="C89" s="62" t="e">
        <f>SUMPRODUCT(--(#REF!='CCG Summary'!$A89),#REF!)</f>
        <v>#REF!</v>
      </c>
      <c r="D89" s="62" t="e">
        <f>SUMPRODUCT(--(#REF!='CCG Summary'!$A89),#REF!)</f>
        <v>#REF!</v>
      </c>
      <c r="E89" s="62" t="e">
        <f>SUMPRODUCT(--(#REF!='CCG Summary'!$A89),#REF!)</f>
        <v>#REF!</v>
      </c>
      <c r="F89" s="62" t="e">
        <f>SUMPRODUCT(--(#REF!='CCG Summary'!$A89),#REF!)</f>
        <v>#REF!</v>
      </c>
      <c r="G89" s="38"/>
      <c r="H89" s="49" t="e">
        <f>SUMPRODUCT(--(#REF!='CCG Summary'!$A89),#REF!)</f>
        <v>#REF!</v>
      </c>
      <c r="I89" s="38"/>
      <c r="J89" s="38"/>
      <c r="K89" s="38"/>
      <c r="L89" s="38"/>
      <c r="M89" s="50" t="e">
        <f t="shared" si="12"/>
        <v>#REF!</v>
      </c>
      <c r="N89" s="50" t="e">
        <f t="shared" si="14"/>
        <v>#REF!</v>
      </c>
      <c r="O89" s="50" t="e">
        <f t="shared" si="15"/>
        <v>#REF!</v>
      </c>
      <c r="P89" s="50" t="e">
        <f t="shared" si="16"/>
        <v>#REF!</v>
      </c>
      <c r="Q89" s="39"/>
      <c r="R89" s="65" t="e">
        <f t="shared" si="13"/>
        <v>#REF!</v>
      </c>
      <c r="S89" s="65" t="e">
        <f t="shared" si="17"/>
        <v>#REF!</v>
      </c>
      <c r="T89" s="65" t="e">
        <f t="shared" si="18"/>
        <v>#REF!</v>
      </c>
      <c r="U89" s="65" t="e">
        <f t="shared" si="19"/>
        <v>#REF!</v>
      </c>
    </row>
    <row r="90" spans="1:21" x14ac:dyDescent="0.2">
      <c r="A90" s="48" t="s">
        <v>75</v>
      </c>
      <c r="B90" s="32" t="s">
        <v>1232</v>
      </c>
      <c r="C90" s="62" t="e">
        <f>SUMPRODUCT(--(#REF!='CCG Summary'!$A90),#REF!)</f>
        <v>#REF!</v>
      </c>
      <c r="D90" s="62" t="e">
        <f>SUMPRODUCT(--(#REF!='CCG Summary'!$A90),#REF!)</f>
        <v>#REF!</v>
      </c>
      <c r="E90" s="62" t="e">
        <f>SUMPRODUCT(--(#REF!='CCG Summary'!$A90),#REF!)</f>
        <v>#REF!</v>
      </c>
      <c r="F90" s="62" t="e">
        <f>SUMPRODUCT(--(#REF!='CCG Summary'!$A90),#REF!)</f>
        <v>#REF!</v>
      </c>
      <c r="G90" s="38"/>
      <c r="H90" s="49" t="e">
        <f>SUMPRODUCT(--(#REF!='CCG Summary'!$A90),#REF!)</f>
        <v>#REF!</v>
      </c>
      <c r="I90" s="38"/>
      <c r="J90" s="38"/>
      <c r="K90" s="38"/>
      <c r="L90" s="38"/>
      <c r="M90" s="50" t="e">
        <f t="shared" si="12"/>
        <v>#REF!</v>
      </c>
      <c r="N90" s="50" t="e">
        <f t="shared" si="14"/>
        <v>#REF!</v>
      </c>
      <c r="O90" s="50" t="e">
        <f t="shared" si="15"/>
        <v>#REF!</v>
      </c>
      <c r="P90" s="50" t="e">
        <f t="shared" si="16"/>
        <v>#REF!</v>
      </c>
      <c r="Q90" s="39"/>
      <c r="R90" s="65" t="e">
        <f t="shared" si="13"/>
        <v>#REF!</v>
      </c>
      <c r="S90" s="65" t="e">
        <f t="shared" si="17"/>
        <v>#REF!</v>
      </c>
      <c r="T90" s="65" t="e">
        <f t="shared" si="18"/>
        <v>#REF!</v>
      </c>
      <c r="U90" s="65" t="e">
        <f t="shared" si="19"/>
        <v>#REF!</v>
      </c>
    </row>
    <row r="91" spans="1:21" x14ac:dyDescent="0.2">
      <c r="A91" s="48" t="s">
        <v>347</v>
      </c>
      <c r="B91" s="32" t="s">
        <v>1233</v>
      </c>
      <c r="C91" s="62" t="e">
        <f>SUMPRODUCT(--(#REF!='CCG Summary'!$A91),#REF!)</f>
        <v>#REF!</v>
      </c>
      <c r="D91" s="62" t="e">
        <f>SUMPRODUCT(--(#REF!='CCG Summary'!$A91),#REF!)</f>
        <v>#REF!</v>
      </c>
      <c r="E91" s="62" t="e">
        <f>SUMPRODUCT(--(#REF!='CCG Summary'!$A91),#REF!)</f>
        <v>#REF!</v>
      </c>
      <c r="F91" s="62" t="e">
        <f>SUMPRODUCT(--(#REF!='CCG Summary'!$A91),#REF!)</f>
        <v>#REF!</v>
      </c>
      <c r="G91" s="38"/>
      <c r="H91" s="49" t="e">
        <f>SUMPRODUCT(--(#REF!='CCG Summary'!$A91),#REF!)</f>
        <v>#REF!</v>
      </c>
      <c r="I91" s="38"/>
      <c r="J91" s="38"/>
      <c r="K91" s="38"/>
      <c r="L91" s="38"/>
      <c r="M91" s="50" t="e">
        <f t="shared" si="12"/>
        <v>#REF!</v>
      </c>
      <c r="N91" s="50" t="e">
        <f t="shared" si="14"/>
        <v>#REF!</v>
      </c>
      <c r="O91" s="50" t="e">
        <f t="shared" si="15"/>
        <v>#REF!</v>
      </c>
      <c r="P91" s="50" t="e">
        <f t="shared" si="16"/>
        <v>#REF!</v>
      </c>
      <c r="Q91" s="39"/>
      <c r="R91" s="65" t="e">
        <f t="shared" si="13"/>
        <v>#REF!</v>
      </c>
      <c r="S91" s="65" t="e">
        <f t="shared" si="17"/>
        <v>#REF!</v>
      </c>
      <c r="T91" s="65" t="e">
        <f t="shared" si="18"/>
        <v>#REF!</v>
      </c>
      <c r="U91" s="65" t="e">
        <f t="shared" si="19"/>
        <v>#REF!</v>
      </c>
    </row>
    <row r="92" spans="1:21" x14ac:dyDescent="0.2">
      <c r="A92" s="48" t="s">
        <v>702</v>
      </c>
      <c r="B92" s="32" t="s">
        <v>1234</v>
      </c>
      <c r="C92" s="62" t="e">
        <f>SUMPRODUCT(--(#REF!='CCG Summary'!$A92),#REF!)</f>
        <v>#REF!</v>
      </c>
      <c r="D92" s="62" t="e">
        <f>SUMPRODUCT(--(#REF!='CCG Summary'!$A92),#REF!)</f>
        <v>#REF!</v>
      </c>
      <c r="E92" s="62" t="e">
        <f>SUMPRODUCT(--(#REF!='CCG Summary'!$A92),#REF!)</f>
        <v>#REF!</v>
      </c>
      <c r="F92" s="62" t="e">
        <f>SUMPRODUCT(--(#REF!='CCG Summary'!$A92),#REF!)</f>
        <v>#REF!</v>
      </c>
      <c r="G92" s="38"/>
      <c r="H92" s="49" t="e">
        <f>SUMPRODUCT(--(#REF!='CCG Summary'!$A92),#REF!)</f>
        <v>#REF!</v>
      </c>
      <c r="I92" s="38"/>
      <c r="J92" s="38"/>
      <c r="K92" s="38"/>
      <c r="L92" s="38"/>
      <c r="M92" s="50" t="e">
        <f t="shared" si="12"/>
        <v>#REF!</v>
      </c>
      <c r="N92" s="50" t="e">
        <f t="shared" si="14"/>
        <v>#REF!</v>
      </c>
      <c r="O92" s="50" t="e">
        <f t="shared" si="15"/>
        <v>#REF!</v>
      </c>
      <c r="P92" s="50" t="e">
        <f t="shared" si="16"/>
        <v>#REF!</v>
      </c>
      <c r="Q92" s="39"/>
      <c r="R92" s="65" t="e">
        <f t="shared" si="13"/>
        <v>#REF!</v>
      </c>
      <c r="S92" s="65" t="e">
        <f t="shared" si="17"/>
        <v>#REF!</v>
      </c>
      <c r="T92" s="65" t="e">
        <f t="shared" si="18"/>
        <v>#REF!</v>
      </c>
      <c r="U92" s="65" t="e">
        <f t="shared" si="19"/>
        <v>#REF!</v>
      </c>
    </row>
    <row r="93" spans="1:21" x14ac:dyDescent="0.2">
      <c r="A93" s="48" t="s">
        <v>351</v>
      </c>
      <c r="B93" s="32" t="s">
        <v>1235</v>
      </c>
      <c r="C93" s="62" t="e">
        <f>SUMPRODUCT(--(#REF!='CCG Summary'!$A93),#REF!)</f>
        <v>#REF!</v>
      </c>
      <c r="D93" s="62" t="e">
        <f>SUMPRODUCT(--(#REF!='CCG Summary'!$A93),#REF!)</f>
        <v>#REF!</v>
      </c>
      <c r="E93" s="62" t="e">
        <f>SUMPRODUCT(--(#REF!='CCG Summary'!$A93),#REF!)</f>
        <v>#REF!</v>
      </c>
      <c r="F93" s="62" t="e">
        <f>SUMPRODUCT(--(#REF!='CCG Summary'!$A93),#REF!)</f>
        <v>#REF!</v>
      </c>
      <c r="G93" s="38"/>
      <c r="H93" s="49" t="e">
        <f>SUMPRODUCT(--(#REF!='CCG Summary'!$A93),#REF!)</f>
        <v>#REF!</v>
      </c>
      <c r="I93" s="38"/>
      <c r="J93" s="38"/>
      <c r="K93" s="38"/>
      <c r="L93" s="38"/>
      <c r="M93" s="50" t="e">
        <f t="shared" si="12"/>
        <v>#REF!</v>
      </c>
      <c r="N93" s="50" t="e">
        <f t="shared" si="14"/>
        <v>#REF!</v>
      </c>
      <c r="O93" s="50" t="e">
        <f t="shared" si="15"/>
        <v>#REF!</v>
      </c>
      <c r="P93" s="50" t="e">
        <f t="shared" si="16"/>
        <v>#REF!</v>
      </c>
      <c r="Q93" s="39"/>
      <c r="R93" s="65" t="e">
        <f t="shared" si="13"/>
        <v>#REF!</v>
      </c>
      <c r="S93" s="65" t="e">
        <f t="shared" si="17"/>
        <v>#REF!</v>
      </c>
      <c r="T93" s="65" t="e">
        <f t="shared" si="18"/>
        <v>#REF!</v>
      </c>
      <c r="U93" s="65" t="e">
        <f t="shared" si="19"/>
        <v>#REF!</v>
      </c>
    </row>
    <row r="94" spans="1:21" x14ac:dyDescent="0.2">
      <c r="A94" s="48" t="s">
        <v>720</v>
      </c>
      <c r="B94" s="32" t="s">
        <v>1236</v>
      </c>
      <c r="C94" s="62" t="e">
        <f>SUMPRODUCT(--(#REF!='CCG Summary'!$A94),#REF!)</f>
        <v>#REF!</v>
      </c>
      <c r="D94" s="62" t="e">
        <f>SUMPRODUCT(--(#REF!='CCG Summary'!$A94),#REF!)</f>
        <v>#REF!</v>
      </c>
      <c r="E94" s="62" t="e">
        <f>SUMPRODUCT(--(#REF!='CCG Summary'!$A94),#REF!)</f>
        <v>#REF!</v>
      </c>
      <c r="F94" s="62" t="e">
        <f>SUMPRODUCT(--(#REF!='CCG Summary'!$A94),#REF!)</f>
        <v>#REF!</v>
      </c>
      <c r="G94" s="38"/>
      <c r="H94" s="49" t="e">
        <f>SUMPRODUCT(--(#REF!='CCG Summary'!$A94),#REF!)</f>
        <v>#REF!</v>
      </c>
      <c r="I94" s="38"/>
      <c r="J94" s="38"/>
      <c r="K94" s="38"/>
      <c r="L94" s="38"/>
      <c r="M94" s="50" t="e">
        <f t="shared" si="12"/>
        <v>#REF!</v>
      </c>
      <c r="N94" s="50" t="e">
        <f t="shared" si="14"/>
        <v>#REF!</v>
      </c>
      <c r="O94" s="50" t="e">
        <f t="shared" si="15"/>
        <v>#REF!</v>
      </c>
      <c r="P94" s="50" t="e">
        <f t="shared" si="16"/>
        <v>#REF!</v>
      </c>
      <c r="Q94" s="39"/>
      <c r="R94" s="65" t="e">
        <f t="shared" si="13"/>
        <v>#REF!</v>
      </c>
      <c r="S94" s="65" t="e">
        <f t="shared" si="17"/>
        <v>#REF!</v>
      </c>
      <c r="T94" s="65" t="e">
        <f t="shared" si="18"/>
        <v>#REF!</v>
      </c>
      <c r="U94" s="65" t="e">
        <f t="shared" si="19"/>
        <v>#REF!</v>
      </c>
    </row>
    <row r="95" spans="1:21" x14ac:dyDescent="0.2">
      <c r="A95" s="48" t="s">
        <v>636</v>
      </c>
      <c r="B95" s="32" t="s">
        <v>1237</v>
      </c>
      <c r="C95" s="62" t="e">
        <f>SUMPRODUCT(--(#REF!='CCG Summary'!$A95),#REF!)</f>
        <v>#REF!</v>
      </c>
      <c r="D95" s="62" t="e">
        <f>SUMPRODUCT(--(#REF!='CCG Summary'!$A95),#REF!)</f>
        <v>#REF!</v>
      </c>
      <c r="E95" s="62" t="e">
        <f>SUMPRODUCT(--(#REF!='CCG Summary'!$A95),#REF!)</f>
        <v>#REF!</v>
      </c>
      <c r="F95" s="62" t="e">
        <f>SUMPRODUCT(--(#REF!='CCG Summary'!$A95),#REF!)</f>
        <v>#REF!</v>
      </c>
      <c r="G95" s="38"/>
      <c r="H95" s="49" t="e">
        <f>SUMPRODUCT(--(#REF!='CCG Summary'!$A95),#REF!)</f>
        <v>#REF!</v>
      </c>
      <c r="I95" s="38"/>
      <c r="J95" s="38"/>
      <c r="K95" s="38"/>
      <c r="L95" s="38"/>
      <c r="M95" s="50" t="e">
        <f t="shared" si="12"/>
        <v>#REF!</v>
      </c>
      <c r="N95" s="50" t="e">
        <f t="shared" si="14"/>
        <v>#REF!</v>
      </c>
      <c r="O95" s="50" t="e">
        <f t="shared" si="15"/>
        <v>#REF!</v>
      </c>
      <c r="P95" s="50" t="e">
        <f t="shared" si="16"/>
        <v>#REF!</v>
      </c>
      <c r="Q95" s="39"/>
      <c r="R95" s="65" t="e">
        <f t="shared" si="13"/>
        <v>#REF!</v>
      </c>
      <c r="S95" s="65" t="e">
        <f t="shared" si="17"/>
        <v>#REF!</v>
      </c>
      <c r="T95" s="65" t="e">
        <f t="shared" si="18"/>
        <v>#REF!</v>
      </c>
      <c r="U95" s="65" t="e">
        <f t="shared" si="19"/>
        <v>#REF!</v>
      </c>
    </row>
    <row r="96" spans="1:21" x14ac:dyDescent="0.2">
      <c r="A96" s="48" t="s">
        <v>63</v>
      </c>
      <c r="B96" s="32" t="s">
        <v>1238</v>
      </c>
      <c r="C96" s="62" t="e">
        <f>SUMPRODUCT(--(#REF!='CCG Summary'!$A96),#REF!)</f>
        <v>#REF!</v>
      </c>
      <c r="D96" s="62" t="e">
        <f>SUMPRODUCT(--(#REF!='CCG Summary'!$A96),#REF!)</f>
        <v>#REF!</v>
      </c>
      <c r="E96" s="62" t="e">
        <f>SUMPRODUCT(--(#REF!='CCG Summary'!$A96),#REF!)</f>
        <v>#REF!</v>
      </c>
      <c r="F96" s="62" t="e">
        <f>SUMPRODUCT(--(#REF!='CCG Summary'!$A96),#REF!)</f>
        <v>#REF!</v>
      </c>
      <c r="G96" s="38"/>
      <c r="H96" s="49" t="e">
        <f>SUMPRODUCT(--(#REF!='CCG Summary'!$A96),#REF!)</f>
        <v>#REF!</v>
      </c>
      <c r="I96" s="38"/>
      <c r="J96" s="38"/>
      <c r="K96" s="38"/>
      <c r="L96" s="38"/>
      <c r="M96" s="50" t="e">
        <f t="shared" si="12"/>
        <v>#REF!</v>
      </c>
      <c r="N96" s="50" t="e">
        <f t="shared" si="14"/>
        <v>#REF!</v>
      </c>
      <c r="O96" s="50" t="e">
        <f t="shared" si="15"/>
        <v>#REF!</v>
      </c>
      <c r="P96" s="50" t="e">
        <f t="shared" si="16"/>
        <v>#REF!</v>
      </c>
      <c r="Q96" s="39"/>
      <c r="R96" s="65" t="e">
        <f t="shared" si="13"/>
        <v>#REF!</v>
      </c>
      <c r="S96" s="65" t="e">
        <f t="shared" si="17"/>
        <v>#REF!</v>
      </c>
      <c r="T96" s="65" t="e">
        <f t="shared" si="18"/>
        <v>#REF!</v>
      </c>
      <c r="U96" s="65" t="e">
        <f t="shared" si="19"/>
        <v>#REF!</v>
      </c>
    </row>
    <row r="97" spans="1:21" x14ac:dyDescent="0.2">
      <c r="A97" s="48" t="s">
        <v>527</v>
      </c>
      <c r="B97" s="32" t="s">
        <v>1239</v>
      </c>
      <c r="C97" s="62" t="e">
        <f>SUMPRODUCT(--(#REF!='CCG Summary'!$A97),#REF!)</f>
        <v>#REF!</v>
      </c>
      <c r="D97" s="62" t="e">
        <f>SUMPRODUCT(--(#REF!='CCG Summary'!$A97),#REF!)</f>
        <v>#REF!</v>
      </c>
      <c r="E97" s="62" t="e">
        <f>SUMPRODUCT(--(#REF!='CCG Summary'!$A97),#REF!)</f>
        <v>#REF!</v>
      </c>
      <c r="F97" s="62" t="e">
        <f>SUMPRODUCT(--(#REF!='CCG Summary'!$A97),#REF!)</f>
        <v>#REF!</v>
      </c>
      <c r="G97" s="38"/>
      <c r="H97" s="49" t="e">
        <f>SUMPRODUCT(--(#REF!='CCG Summary'!$A97),#REF!)</f>
        <v>#REF!</v>
      </c>
      <c r="I97" s="38"/>
      <c r="J97" s="38"/>
      <c r="K97" s="38"/>
      <c r="L97" s="38"/>
      <c r="M97" s="50" t="e">
        <f t="shared" si="12"/>
        <v>#REF!</v>
      </c>
      <c r="N97" s="50" t="e">
        <f t="shared" si="14"/>
        <v>#REF!</v>
      </c>
      <c r="O97" s="50" t="e">
        <f t="shared" si="15"/>
        <v>#REF!</v>
      </c>
      <c r="P97" s="50" t="e">
        <f t="shared" si="16"/>
        <v>#REF!</v>
      </c>
      <c r="Q97" s="39"/>
      <c r="R97" s="65" t="e">
        <f t="shared" si="13"/>
        <v>#REF!</v>
      </c>
      <c r="S97" s="65" t="e">
        <f t="shared" si="17"/>
        <v>#REF!</v>
      </c>
      <c r="T97" s="65" t="e">
        <f t="shared" si="18"/>
        <v>#REF!</v>
      </c>
      <c r="U97" s="65" t="e">
        <f t="shared" si="19"/>
        <v>#REF!</v>
      </c>
    </row>
    <row r="98" spans="1:21" x14ac:dyDescent="0.2">
      <c r="A98" s="48" t="s">
        <v>529</v>
      </c>
      <c r="B98" s="32" t="s">
        <v>1240</v>
      </c>
      <c r="C98" s="62" t="e">
        <f>SUMPRODUCT(--(#REF!='CCG Summary'!$A98),#REF!)</f>
        <v>#REF!</v>
      </c>
      <c r="D98" s="62" t="e">
        <f>SUMPRODUCT(--(#REF!='CCG Summary'!$A98),#REF!)</f>
        <v>#REF!</v>
      </c>
      <c r="E98" s="62" t="e">
        <f>SUMPRODUCT(--(#REF!='CCG Summary'!$A98),#REF!)</f>
        <v>#REF!</v>
      </c>
      <c r="F98" s="62" t="e">
        <f>SUMPRODUCT(--(#REF!='CCG Summary'!$A98),#REF!)</f>
        <v>#REF!</v>
      </c>
      <c r="G98" s="38"/>
      <c r="H98" s="49" t="e">
        <f>SUMPRODUCT(--(#REF!='CCG Summary'!$A98),#REF!)</f>
        <v>#REF!</v>
      </c>
      <c r="I98" s="38"/>
      <c r="J98" s="38"/>
      <c r="K98" s="38"/>
      <c r="L98" s="38"/>
      <c r="M98" s="50" t="e">
        <f t="shared" si="12"/>
        <v>#REF!</v>
      </c>
      <c r="N98" s="50" t="e">
        <f t="shared" si="14"/>
        <v>#REF!</v>
      </c>
      <c r="O98" s="50" t="e">
        <f t="shared" si="15"/>
        <v>#REF!</v>
      </c>
      <c r="P98" s="50" t="e">
        <f t="shared" si="16"/>
        <v>#REF!</v>
      </c>
      <c r="Q98" s="39"/>
      <c r="R98" s="65" t="e">
        <f t="shared" si="13"/>
        <v>#REF!</v>
      </c>
      <c r="S98" s="65" t="e">
        <f t="shared" si="17"/>
        <v>#REF!</v>
      </c>
      <c r="T98" s="65" t="e">
        <f t="shared" si="18"/>
        <v>#REF!</v>
      </c>
      <c r="U98" s="65" t="e">
        <f t="shared" si="19"/>
        <v>#REF!</v>
      </c>
    </row>
    <row r="99" spans="1:21" x14ac:dyDescent="0.2">
      <c r="A99" s="48" t="s">
        <v>59</v>
      </c>
      <c r="B99" s="32" t="s">
        <v>1241</v>
      </c>
      <c r="C99" s="62" t="e">
        <f>SUMPRODUCT(--(#REF!='CCG Summary'!$A99),#REF!)</f>
        <v>#REF!</v>
      </c>
      <c r="D99" s="62" t="e">
        <f>SUMPRODUCT(--(#REF!='CCG Summary'!$A99),#REF!)</f>
        <v>#REF!</v>
      </c>
      <c r="E99" s="62" t="e">
        <f>SUMPRODUCT(--(#REF!='CCG Summary'!$A99),#REF!)</f>
        <v>#REF!</v>
      </c>
      <c r="F99" s="62" t="e">
        <f>SUMPRODUCT(--(#REF!='CCG Summary'!$A99),#REF!)</f>
        <v>#REF!</v>
      </c>
      <c r="G99" s="38"/>
      <c r="H99" s="49" t="e">
        <f>SUMPRODUCT(--(#REF!='CCG Summary'!$A99),#REF!)</f>
        <v>#REF!</v>
      </c>
      <c r="I99" s="38"/>
      <c r="J99" s="38"/>
      <c r="K99" s="38"/>
      <c r="L99" s="38"/>
      <c r="M99" s="50" t="e">
        <f t="shared" si="12"/>
        <v>#REF!</v>
      </c>
      <c r="N99" s="50" t="e">
        <f t="shared" si="14"/>
        <v>#REF!</v>
      </c>
      <c r="O99" s="50" t="e">
        <f t="shared" si="15"/>
        <v>#REF!</v>
      </c>
      <c r="P99" s="50" t="e">
        <f t="shared" si="16"/>
        <v>#REF!</v>
      </c>
      <c r="Q99" s="39"/>
      <c r="R99" s="65" t="e">
        <f t="shared" si="13"/>
        <v>#REF!</v>
      </c>
      <c r="S99" s="65" t="e">
        <f t="shared" si="17"/>
        <v>#REF!</v>
      </c>
      <c r="T99" s="65" t="e">
        <f t="shared" si="18"/>
        <v>#REF!</v>
      </c>
      <c r="U99" s="65" t="e">
        <f t="shared" si="19"/>
        <v>#REF!</v>
      </c>
    </row>
    <row r="100" spans="1:21" x14ac:dyDescent="0.2">
      <c r="A100" s="48" t="s">
        <v>614</v>
      </c>
      <c r="B100" s="32" t="s">
        <v>1242</v>
      </c>
      <c r="C100" s="62" t="e">
        <f>SUMPRODUCT(--(#REF!='CCG Summary'!$A100),#REF!)</f>
        <v>#REF!</v>
      </c>
      <c r="D100" s="62" t="e">
        <f>SUMPRODUCT(--(#REF!='CCG Summary'!$A100),#REF!)</f>
        <v>#REF!</v>
      </c>
      <c r="E100" s="62" t="e">
        <f>SUMPRODUCT(--(#REF!='CCG Summary'!$A100),#REF!)</f>
        <v>#REF!</v>
      </c>
      <c r="F100" s="62" t="e">
        <f>SUMPRODUCT(--(#REF!='CCG Summary'!$A100),#REF!)</f>
        <v>#REF!</v>
      </c>
      <c r="G100" s="38"/>
      <c r="H100" s="49" t="e">
        <f>SUMPRODUCT(--(#REF!='CCG Summary'!$A100),#REF!)</f>
        <v>#REF!</v>
      </c>
      <c r="I100" s="38"/>
      <c r="J100" s="38"/>
      <c r="K100" s="38"/>
      <c r="L100" s="38"/>
      <c r="M100" s="50" t="e">
        <f t="shared" si="12"/>
        <v>#REF!</v>
      </c>
      <c r="N100" s="50" t="e">
        <f t="shared" si="14"/>
        <v>#REF!</v>
      </c>
      <c r="O100" s="50" t="e">
        <f t="shared" si="15"/>
        <v>#REF!</v>
      </c>
      <c r="P100" s="50" t="e">
        <f t="shared" si="16"/>
        <v>#REF!</v>
      </c>
      <c r="Q100" s="39"/>
      <c r="R100" s="65" t="e">
        <f t="shared" si="13"/>
        <v>#REF!</v>
      </c>
      <c r="S100" s="65" t="e">
        <f t="shared" si="17"/>
        <v>#REF!</v>
      </c>
      <c r="T100" s="65" t="e">
        <f t="shared" si="18"/>
        <v>#REF!</v>
      </c>
      <c r="U100" s="65" t="e">
        <f t="shared" si="19"/>
        <v>#REF!</v>
      </c>
    </row>
    <row r="101" spans="1:21" x14ac:dyDescent="0.2">
      <c r="A101" s="48" t="s">
        <v>616</v>
      </c>
      <c r="B101" s="32" t="s">
        <v>1243</v>
      </c>
      <c r="C101" s="62" t="e">
        <f>SUMPRODUCT(--(#REF!='CCG Summary'!$A101),#REF!)</f>
        <v>#REF!</v>
      </c>
      <c r="D101" s="62" t="e">
        <f>SUMPRODUCT(--(#REF!='CCG Summary'!$A101),#REF!)</f>
        <v>#REF!</v>
      </c>
      <c r="E101" s="62" t="e">
        <f>SUMPRODUCT(--(#REF!='CCG Summary'!$A101),#REF!)</f>
        <v>#REF!</v>
      </c>
      <c r="F101" s="62" t="e">
        <f>SUMPRODUCT(--(#REF!='CCG Summary'!$A101),#REF!)</f>
        <v>#REF!</v>
      </c>
      <c r="G101" s="38"/>
      <c r="H101" s="49" t="e">
        <f>SUMPRODUCT(--(#REF!='CCG Summary'!$A101),#REF!)</f>
        <v>#REF!</v>
      </c>
      <c r="I101" s="38"/>
      <c r="J101" s="38"/>
      <c r="K101" s="38"/>
      <c r="L101" s="38"/>
      <c r="M101" s="50" t="e">
        <f t="shared" si="12"/>
        <v>#REF!</v>
      </c>
      <c r="N101" s="50" t="e">
        <f t="shared" si="14"/>
        <v>#REF!</v>
      </c>
      <c r="O101" s="50" t="e">
        <f t="shared" si="15"/>
        <v>#REF!</v>
      </c>
      <c r="P101" s="50" t="e">
        <f t="shared" si="16"/>
        <v>#REF!</v>
      </c>
      <c r="Q101" s="39"/>
      <c r="R101" s="65" t="e">
        <f t="shared" si="13"/>
        <v>#REF!</v>
      </c>
      <c r="S101" s="65" t="e">
        <f t="shared" si="17"/>
        <v>#REF!</v>
      </c>
      <c r="T101" s="65" t="e">
        <f t="shared" si="18"/>
        <v>#REF!</v>
      </c>
      <c r="U101" s="65" t="e">
        <f t="shared" si="19"/>
        <v>#REF!</v>
      </c>
    </row>
    <row r="102" spans="1:21" x14ac:dyDescent="0.2">
      <c r="A102" s="48" t="s">
        <v>652</v>
      </c>
      <c r="B102" s="32" t="s">
        <v>1244</v>
      </c>
      <c r="C102" s="62" t="e">
        <f>SUMPRODUCT(--(#REF!='CCG Summary'!$A102),#REF!)</f>
        <v>#REF!</v>
      </c>
      <c r="D102" s="62" t="e">
        <f>SUMPRODUCT(--(#REF!='CCG Summary'!$A102),#REF!)</f>
        <v>#REF!</v>
      </c>
      <c r="E102" s="62" t="e">
        <f>SUMPRODUCT(--(#REF!='CCG Summary'!$A102),#REF!)</f>
        <v>#REF!</v>
      </c>
      <c r="F102" s="62" t="e">
        <f>SUMPRODUCT(--(#REF!='CCG Summary'!$A102),#REF!)</f>
        <v>#REF!</v>
      </c>
      <c r="G102" s="38"/>
      <c r="H102" s="49" t="e">
        <f>SUMPRODUCT(--(#REF!='CCG Summary'!$A102),#REF!)</f>
        <v>#REF!</v>
      </c>
      <c r="I102" s="38"/>
      <c r="J102" s="38"/>
      <c r="K102" s="38"/>
      <c r="L102" s="38"/>
      <c r="M102" s="50" t="e">
        <f t="shared" si="12"/>
        <v>#REF!</v>
      </c>
      <c r="N102" s="50" t="e">
        <f t="shared" si="14"/>
        <v>#REF!</v>
      </c>
      <c r="O102" s="50" t="e">
        <f t="shared" si="15"/>
        <v>#REF!</v>
      </c>
      <c r="P102" s="50" t="e">
        <f t="shared" si="16"/>
        <v>#REF!</v>
      </c>
      <c r="Q102" s="39"/>
      <c r="R102" s="65" t="e">
        <f t="shared" si="13"/>
        <v>#REF!</v>
      </c>
      <c r="S102" s="65" t="e">
        <f t="shared" si="17"/>
        <v>#REF!</v>
      </c>
      <c r="T102" s="65" t="e">
        <f t="shared" si="18"/>
        <v>#REF!</v>
      </c>
      <c r="U102" s="65" t="e">
        <f t="shared" si="19"/>
        <v>#REF!</v>
      </c>
    </row>
    <row r="103" spans="1:21" x14ac:dyDescent="0.2">
      <c r="A103" s="48" t="s">
        <v>163</v>
      </c>
      <c r="B103" s="32" t="s">
        <v>1245</v>
      </c>
      <c r="C103" s="62" t="e">
        <f>SUMPRODUCT(--(#REF!='CCG Summary'!$A103),#REF!)</f>
        <v>#REF!</v>
      </c>
      <c r="D103" s="62" t="e">
        <f>SUMPRODUCT(--(#REF!='CCG Summary'!$A103),#REF!)</f>
        <v>#REF!</v>
      </c>
      <c r="E103" s="62" t="e">
        <f>SUMPRODUCT(--(#REF!='CCG Summary'!$A103),#REF!)</f>
        <v>#REF!</v>
      </c>
      <c r="F103" s="62" t="e">
        <f>SUMPRODUCT(--(#REF!='CCG Summary'!$A103),#REF!)</f>
        <v>#REF!</v>
      </c>
      <c r="G103" s="38"/>
      <c r="H103" s="49" t="e">
        <f>SUMPRODUCT(--(#REF!='CCG Summary'!$A103),#REF!)</f>
        <v>#REF!</v>
      </c>
      <c r="I103" s="38"/>
      <c r="J103" s="38"/>
      <c r="K103" s="38"/>
      <c r="L103" s="38"/>
      <c r="M103" s="50" t="e">
        <f t="shared" si="12"/>
        <v>#REF!</v>
      </c>
      <c r="N103" s="50" t="e">
        <f t="shared" si="14"/>
        <v>#REF!</v>
      </c>
      <c r="O103" s="50" t="e">
        <f t="shared" si="15"/>
        <v>#REF!</v>
      </c>
      <c r="P103" s="50" t="e">
        <f t="shared" si="16"/>
        <v>#REF!</v>
      </c>
      <c r="Q103" s="39"/>
      <c r="R103" s="65" t="e">
        <f t="shared" si="13"/>
        <v>#REF!</v>
      </c>
      <c r="S103" s="65" t="e">
        <f t="shared" si="17"/>
        <v>#REF!</v>
      </c>
      <c r="T103" s="65" t="e">
        <f t="shared" si="18"/>
        <v>#REF!</v>
      </c>
      <c r="U103" s="65" t="e">
        <f t="shared" si="19"/>
        <v>#REF!</v>
      </c>
    </row>
    <row r="104" spans="1:21" x14ac:dyDescent="0.2">
      <c r="A104" s="48" t="s">
        <v>638</v>
      </c>
      <c r="B104" s="32" t="s">
        <v>1246</v>
      </c>
      <c r="C104" s="62" t="e">
        <f>SUMPRODUCT(--(#REF!='CCG Summary'!$A104),#REF!)</f>
        <v>#REF!</v>
      </c>
      <c r="D104" s="62" t="e">
        <f>SUMPRODUCT(--(#REF!='CCG Summary'!$A104),#REF!)</f>
        <v>#REF!</v>
      </c>
      <c r="E104" s="62" t="e">
        <f>SUMPRODUCT(--(#REF!='CCG Summary'!$A104),#REF!)</f>
        <v>#REF!</v>
      </c>
      <c r="F104" s="62" t="e">
        <f>SUMPRODUCT(--(#REF!='CCG Summary'!$A104),#REF!)</f>
        <v>#REF!</v>
      </c>
      <c r="G104" s="38"/>
      <c r="H104" s="49" t="e">
        <f>SUMPRODUCT(--(#REF!='CCG Summary'!$A104),#REF!)</f>
        <v>#REF!</v>
      </c>
      <c r="I104" s="38"/>
      <c r="J104" s="38"/>
      <c r="K104" s="38"/>
      <c r="L104" s="38"/>
      <c r="M104" s="50" t="e">
        <f t="shared" si="12"/>
        <v>#REF!</v>
      </c>
      <c r="N104" s="50" t="e">
        <f t="shared" si="14"/>
        <v>#REF!</v>
      </c>
      <c r="O104" s="50" t="e">
        <f t="shared" si="15"/>
        <v>#REF!</v>
      </c>
      <c r="P104" s="50" t="e">
        <f t="shared" si="16"/>
        <v>#REF!</v>
      </c>
      <c r="Q104" s="39"/>
      <c r="R104" s="65" t="e">
        <f t="shared" si="13"/>
        <v>#REF!</v>
      </c>
      <c r="S104" s="65" t="e">
        <f t="shared" si="17"/>
        <v>#REF!</v>
      </c>
      <c r="T104" s="65" t="e">
        <f t="shared" si="18"/>
        <v>#REF!</v>
      </c>
      <c r="U104" s="65" t="e">
        <f t="shared" si="19"/>
        <v>#REF!</v>
      </c>
    </row>
    <row r="105" spans="1:21" x14ac:dyDescent="0.2">
      <c r="A105" s="48" t="s">
        <v>654</v>
      </c>
      <c r="B105" s="32" t="s">
        <v>1247</v>
      </c>
      <c r="C105" s="62" t="e">
        <f>SUMPRODUCT(--(#REF!='CCG Summary'!$A105),#REF!)</f>
        <v>#REF!</v>
      </c>
      <c r="D105" s="62" t="e">
        <f>SUMPRODUCT(--(#REF!='CCG Summary'!$A105),#REF!)</f>
        <v>#REF!</v>
      </c>
      <c r="E105" s="62" t="e">
        <f>SUMPRODUCT(--(#REF!='CCG Summary'!$A105),#REF!)</f>
        <v>#REF!</v>
      </c>
      <c r="F105" s="62" t="e">
        <f>SUMPRODUCT(--(#REF!='CCG Summary'!$A105),#REF!)</f>
        <v>#REF!</v>
      </c>
      <c r="G105" s="38"/>
      <c r="H105" s="49" t="e">
        <f>SUMPRODUCT(--(#REF!='CCG Summary'!$A105),#REF!)</f>
        <v>#REF!</v>
      </c>
      <c r="I105" s="38"/>
      <c r="J105" s="38"/>
      <c r="K105" s="38"/>
      <c r="L105" s="38"/>
      <c r="M105" s="50" t="e">
        <f t="shared" si="12"/>
        <v>#REF!</v>
      </c>
      <c r="N105" s="50" t="e">
        <f t="shared" si="14"/>
        <v>#REF!</v>
      </c>
      <c r="O105" s="50" t="e">
        <f t="shared" si="15"/>
        <v>#REF!</v>
      </c>
      <c r="P105" s="50" t="e">
        <f t="shared" si="16"/>
        <v>#REF!</v>
      </c>
      <c r="Q105" s="39"/>
      <c r="R105" s="65" t="e">
        <f t="shared" si="13"/>
        <v>#REF!</v>
      </c>
      <c r="S105" s="65" t="e">
        <f t="shared" si="17"/>
        <v>#REF!</v>
      </c>
      <c r="T105" s="65" t="e">
        <f t="shared" si="18"/>
        <v>#REF!</v>
      </c>
      <c r="U105" s="65" t="e">
        <f t="shared" si="19"/>
        <v>#REF!</v>
      </c>
    </row>
    <row r="106" spans="1:21" x14ac:dyDescent="0.2">
      <c r="A106" s="48" t="s">
        <v>531</v>
      </c>
      <c r="B106" s="32" t="s">
        <v>1248</v>
      </c>
      <c r="C106" s="62" t="e">
        <f>SUMPRODUCT(--(#REF!='CCG Summary'!$A106),#REF!)</f>
        <v>#REF!</v>
      </c>
      <c r="D106" s="62" t="e">
        <f>SUMPRODUCT(--(#REF!='CCG Summary'!$A106),#REF!)</f>
        <v>#REF!</v>
      </c>
      <c r="E106" s="62" t="e">
        <f>SUMPRODUCT(--(#REF!='CCG Summary'!$A106),#REF!)</f>
        <v>#REF!</v>
      </c>
      <c r="F106" s="62" t="e">
        <f>SUMPRODUCT(--(#REF!='CCG Summary'!$A106),#REF!)</f>
        <v>#REF!</v>
      </c>
      <c r="G106" s="38"/>
      <c r="H106" s="49" t="e">
        <f>SUMPRODUCT(--(#REF!='CCG Summary'!$A106),#REF!)</f>
        <v>#REF!</v>
      </c>
      <c r="I106" s="38"/>
      <c r="J106" s="38"/>
      <c r="K106" s="38"/>
      <c r="L106" s="38"/>
      <c r="M106" s="50" t="e">
        <f t="shared" si="12"/>
        <v>#REF!</v>
      </c>
      <c r="N106" s="50" t="e">
        <f t="shared" si="14"/>
        <v>#REF!</v>
      </c>
      <c r="O106" s="50" t="e">
        <f t="shared" si="15"/>
        <v>#REF!</v>
      </c>
      <c r="P106" s="50" t="e">
        <f t="shared" si="16"/>
        <v>#REF!</v>
      </c>
      <c r="Q106" s="39"/>
      <c r="R106" s="65" t="e">
        <f t="shared" si="13"/>
        <v>#REF!</v>
      </c>
      <c r="S106" s="65" t="e">
        <f t="shared" si="17"/>
        <v>#REF!</v>
      </c>
      <c r="T106" s="65" t="e">
        <f t="shared" si="18"/>
        <v>#REF!</v>
      </c>
      <c r="U106" s="65" t="e">
        <f t="shared" si="19"/>
        <v>#REF!</v>
      </c>
    </row>
    <row r="107" spans="1:21" x14ac:dyDescent="0.2">
      <c r="A107" s="48" t="s">
        <v>67</v>
      </c>
      <c r="B107" s="32" t="s">
        <v>1249</v>
      </c>
      <c r="C107" s="62" t="e">
        <f>SUMPRODUCT(--(#REF!='CCG Summary'!$A107),#REF!)</f>
        <v>#REF!</v>
      </c>
      <c r="D107" s="62" t="e">
        <f>SUMPRODUCT(--(#REF!='CCG Summary'!$A107),#REF!)</f>
        <v>#REF!</v>
      </c>
      <c r="E107" s="62" t="e">
        <f>SUMPRODUCT(--(#REF!='CCG Summary'!$A107),#REF!)</f>
        <v>#REF!</v>
      </c>
      <c r="F107" s="62" t="e">
        <f>SUMPRODUCT(--(#REF!='CCG Summary'!$A107),#REF!)</f>
        <v>#REF!</v>
      </c>
      <c r="G107" s="38"/>
      <c r="H107" s="49" t="e">
        <f>SUMPRODUCT(--(#REF!='CCG Summary'!$A107),#REF!)</f>
        <v>#REF!</v>
      </c>
      <c r="I107" s="38"/>
      <c r="J107" s="38"/>
      <c r="K107" s="38"/>
      <c r="L107" s="38"/>
      <c r="M107" s="50" t="e">
        <f t="shared" si="12"/>
        <v>#REF!</v>
      </c>
      <c r="N107" s="50" t="e">
        <f t="shared" si="14"/>
        <v>#REF!</v>
      </c>
      <c r="O107" s="50" t="e">
        <f t="shared" si="15"/>
        <v>#REF!</v>
      </c>
      <c r="P107" s="50" t="e">
        <f t="shared" si="16"/>
        <v>#REF!</v>
      </c>
      <c r="Q107" s="39"/>
      <c r="R107" s="65" t="e">
        <f t="shared" si="13"/>
        <v>#REF!</v>
      </c>
      <c r="S107" s="65" t="e">
        <f t="shared" si="17"/>
        <v>#REF!</v>
      </c>
      <c r="T107" s="65" t="e">
        <f t="shared" si="18"/>
        <v>#REF!</v>
      </c>
      <c r="U107" s="65" t="e">
        <f t="shared" si="19"/>
        <v>#REF!</v>
      </c>
    </row>
    <row r="108" spans="1:21" x14ac:dyDescent="0.2">
      <c r="A108" s="48" t="s">
        <v>656</v>
      </c>
      <c r="B108" s="32" t="s">
        <v>1250</v>
      </c>
      <c r="C108" s="62" t="e">
        <f>SUMPRODUCT(--(#REF!='CCG Summary'!$A108),#REF!)</f>
        <v>#REF!</v>
      </c>
      <c r="D108" s="62" t="e">
        <f>SUMPRODUCT(--(#REF!='CCG Summary'!$A108),#REF!)</f>
        <v>#REF!</v>
      </c>
      <c r="E108" s="62" t="e">
        <f>SUMPRODUCT(--(#REF!='CCG Summary'!$A108),#REF!)</f>
        <v>#REF!</v>
      </c>
      <c r="F108" s="62" t="e">
        <f>SUMPRODUCT(--(#REF!='CCG Summary'!$A108),#REF!)</f>
        <v>#REF!</v>
      </c>
      <c r="G108" s="38"/>
      <c r="H108" s="49" t="e">
        <f>SUMPRODUCT(--(#REF!='CCG Summary'!$A108),#REF!)</f>
        <v>#REF!</v>
      </c>
      <c r="I108" s="38"/>
      <c r="J108" s="38"/>
      <c r="K108" s="38"/>
      <c r="L108" s="38"/>
      <c r="M108" s="50" t="e">
        <f t="shared" si="12"/>
        <v>#REF!</v>
      </c>
      <c r="N108" s="50" t="e">
        <f t="shared" si="14"/>
        <v>#REF!</v>
      </c>
      <c r="O108" s="50" t="e">
        <f t="shared" si="15"/>
        <v>#REF!</v>
      </c>
      <c r="P108" s="50" t="e">
        <f t="shared" si="16"/>
        <v>#REF!</v>
      </c>
      <c r="Q108" s="39"/>
      <c r="R108" s="65" t="e">
        <f t="shared" si="13"/>
        <v>#REF!</v>
      </c>
      <c r="S108" s="65" t="e">
        <f t="shared" si="17"/>
        <v>#REF!</v>
      </c>
      <c r="T108" s="65" t="e">
        <f t="shared" si="18"/>
        <v>#REF!</v>
      </c>
      <c r="U108" s="65" t="e">
        <f t="shared" si="19"/>
        <v>#REF!</v>
      </c>
    </row>
    <row r="109" spans="1:21" x14ac:dyDescent="0.2">
      <c r="A109" s="48" t="s">
        <v>658</v>
      </c>
      <c r="B109" s="32" t="s">
        <v>1251</v>
      </c>
      <c r="C109" s="62" t="e">
        <f>SUMPRODUCT(--(#REF!='CCG Summary'!$A109),#REF!)</f>
        <v>#REF!</v>
      </c>
      <c r="D109" s="62" t="e">
        <f>SUMPRODUCT(--(#REF!='CCG Summary'!$A109),#REF!)</f>
        <v>#REF!</v>
      </c>
      <c r="E109" s="62" t="e">
        <f>SUMPRODUCT(--(#REF!='CCG Summary'!$A109),#REF!)</f>
        <v>#REF!</v>
      </c>
      <c r="F109" s="62" t="e">
        <f>SUMPRODUCT(--(#REF!='CCG Summary'!$A109),#REF!)</f>
        <v>#REF!</v>
      </c>
      <c r="G109" s="38"/>
      <c r="H109" s="49" t="e">
        <f>SUMPRODUCT(--(#REF!='CCG Summary'!$A109),#REF!)</f>
        <v>#REF!</v>
      </c>
      <c r="I109" s="38"/>
      <c r="J109" s="38"/>
      <c r="K109" s="38"/>
      <c r="L109" s="38"/>
      <c r="M109" s="50" t="e">
        <f t="shared" si="12"/>
        <v>#REF!</v>
      </c>
      <c r="N109" s="50" t="e">
        <f t="shared" si="14"/>
        <v>#REF!</v>
      </c>
      <c r="O109" s="50" t="e">
        <f t="shared" si="15"/>
        <v>#REF!</v>
      </c>
      <c r="P109" s="50" t="e">
        <f t="shared" si="16"/>
        <v>#REF!</v>
      </c>
      <c r="Q109" s="39"/>
      <c r="R109" s="65" t="e">
        <f t="shared" si="13"/>
        <v>#REF!</v>
      </c>
      <c r="S109" s="65" t="e">
        <f t="shared" si="17"/>
        <v>#REF!</v>
      </c>
      <c r="T109" s="65" t="e">
        <f t="shared" si="18"/>
        <v>#REF!</v>
      </c>
      <c r="U109" s="65" t="e">
        <f t="shared" si="19"/>
        <v>#REF!</v>
      </c>
    </row>
    <row r="110" spans="1:21" x14ac:dyDescent="0.2">
      <c r="A110" s="48" t="s">
        <v>660</v>
      </c>
      <c r="B110" s="32" t="s">
        <v>1252</v>
      </c>
      <c r="C110" s="62" t="e">
        <f>SUMPRODUCT(--(#REF!='CCG Summary'!$A110),#REF!)</f>
        <v>#REF!</v>
      </c>
      <c r="D110" s="62" t="e">
        <f>SUMPRODUCT(--(#REF!='CCG Summary'!$A110),#REF!)</f>
        <v>#REF!</v>
      </c>
      <c r="E110" s="62" t="e">
        <f>SUMPRODUCT(--(#REF!='CCG Summary'!$A110),#REF!)</f>
        <v>#REF!</v>
      </c>
      <c r="F110" s="62" t="e">
        <f>SUMPRODUCT(--(#REF!='CCG Summary'!$A110),#REF!)</f>
        <v>#REF!</v>
      </c>
      <c r="G110" s="38"/>
      <c r="H110" s="49" t="e">
        <f>SUMPRODUCT(--(#REF!='CCG Summary'!$A110),#REF!)</f>
        <v>#REF!</v>
      </c>
      <c r="I110" s="38"/>
      <c r="J110" s="38"/>
      <c r="K110" s="38"/>
      <c r="L110" s="38"/>
      <c r="M110" s="50" t="e">
        <f t="shared" si="12"/>
        <v>#REF!</v>
      </c>
      <c r="N110" s="50" t="e">
        <f t="shared" si="14"/>
        <v>#REF!</v>
      </c>
      <c r="O110" s="50" t="e">
        <f t="shared" si="15"/>
        <v>#REF!</v>
      </c>
      <c r="P110" s="50" t="e">
        <f t="shared" si="16"/>
        <v>#REF!</v>
      </c>
      <c r="Q110" s="39"/>
      <c r="R110" s="65" t="e">
        <f t="shared" si="13"/>
        <v>#REF!</v>
      </c>
      <c r="S110" s="65" t="e">
        <f t="shared" si="17"/>
        <v>#REF!</v>
      </c>
      <c r="T110" s="65" t="e">
        <f t="shared" si="18"/>
        <v>#REF!</v>
      </c>
      <c r="U110" s="65" t="e">
        <f t="shared" si="19"/>
        <v>#REF!</v>
      </c>
    </row>
    <row r="111" spans="1:21" x14ac:dyDescent="0.2">
      <c r="A111" s="48" t="s">
        <v>620</v>
      </c>
      <c r="B111" s="32" t="s">
        <v>1253</v>
      </c>
      <c r="C111" s="62" t="e">
        <f>SUMPRODUCT(--(#REF!='CCG Summary'!$A111),#REF!)</f>
        <v>#REF!</v>
      </c>
      <c r="D111" s="62" t="e">
        <f>SUMPRODUCT(--(#REF!='CCG Summary'!$A111),#REF!)</f>
        <v>#REF!</v>
      </c>
      <c r="E111" s="62" t="e">
        <f>SUMPRODUCT(--(#REF!='CCG Summary'!$A111),#REF!)</f>
        <v>#REF!</v>
      </c>
      <c r="F111" s="62" t="e">
        <f>SUMPRODUCT(--(#REF!='CCG Summary'!$A111),#REF!)</f>
        <v>#REF!</v>
      </c>
      <c r="G111" s="38"/>
      <c r="H111" s="49" t="e">
        <f>SUMPRODUCT(--(#REF!='CCG Summary'!$A111),#REF!)</f>
        <v>#REF!</v>
      </c>
      <c r="I111" s="38"/>
      <c r="J111" s="38"/>
      <c r="K111" s="38"/>
      <c r="L111" s="38"/>
      <c r="M111" s="50" t="e">
        <f t="shared" si="12"/>
        <v>#REF!</v>
      </c>
      <c r="N111" s="50" t="e">
        <f t="shared" si="14"/>
        <v>#REF!</v>
      </c>
      <c r="O111" s="50" t="e">
        <f t="shared" si="15"/>
        <v>#REF!</v>
      </c>
      <c r="P111" s="50" t="e">
        <f t="shared" si="16"/>
        <v>#REF!</v>
      </c>
      <c r="Q111" s="39"/>
      <c r="R111" s="65" t="e">
        <f t="shared" si="13"/>
        <v>#REF!</v>
      </c>
      <c r="S111" s="65" t="e">
        <f t="shared" si="17"/>
        <v>#REF!</v>
      </c>
      <c r="T111" s="65" t="e">
        <f t="shared" si="18"/>
        <v>#REF!</v>
      </c>
      <c r="U111" s="65" t="e">
        <f t="shared" si="19"/>
        <v>#REF!</v>
      </c>
    </row>
    <row r="112" spans="1:21" x14ac:dyDescent="0.2">
      <c r="A112" s="48" t="s">
        <v>618</v>
      </c>
      <c r="B112" s="32" t="s">
        <v>1254</v>
      </c>
      <c r="C112" s="62" t="e">
        <f>SUMPRODUCT(--(#REF!='CCG Summary'!$A112),#REF!)</f>
        <v>#REF!</v>
      </c>
      <c r="D112" s="62" t="e">
        <f>SUMPRODUCT(--(#REF!='CCG Summary'!$A112),#REF!)</f>
        <v>#REF!</v>
      </c>
      <c r="E112" s="62" t="e">
        <f>SUMPRODUCT(--(#REF!='CCG Summary'!$A112),#REF!)</f>
        <v>#REF!</v>
      </c>
      <c r="F112" s="62" t="e">
        <f>SUMPRODUCT(--(#REF!='CCG Summary'!$A112),#REF!)</f>
        <v>#REF!</v>
      </c>
      <c r="G112" s="38"/>
      <c r="H112" s="49" t="e">
        <f>SUMPRODUCT(--(#REF!='CCG Summary'!$A112),#REF!)</f>
        <v>#REF!</v>
      </c>
      <c r="I112" s="38"/>
      <c r="J112" s="38"/>
      <c r="K112" s="38"/>
      <c r="L112" s="38"/>
      <c r="M112" s="50" t="e">
        <f t="shared" si="12"/>
        <v>#REF!</v>
      </c>
      <c r="N112" s="50" t="e">
        <f t="shared" si="14"/>
        <v>#REF!</v>
      </c>
      <c r="O112" s="50" t="e">
        <f t="shared" si="15"/>
        <v>#REF!</v>
      </c>
      <c r="P112" s="50" t="e">
        <f t="shared" si="16"/>
        <v>#REF!</v>
      </c>
      <c r="Q112" s="39"/>
      <c r="R112" s="65" t="e">
        <f t="shared" si="13"/>
        <v>#REF!</v>
      </c>
      <c r="S112" s="65" t="e">
        <f t="shared" si="17"/>
        <v>#REF!</v>
      </c>
      <c r="T112" s="65" t="e">
        <f t="shared" si="18"/>
        <v>#REF!</v>
      </c>
      <c r="U112" s="65" t="e">
        <f t="shared" si="19"/>
        <v>#REF!</v>
      </c>
    </row>
    <row r="113" spans="1:21" x14ac:dyDescent="0.2">
      <c r="A113" s="48" t="s">
        <v>55</v>
      </c>
      <c r="B113" s="32" t="s">
        <v>1255</v>
      </c>
      <c r="C113" s="62" t="e">
        <f>SUMPRODUCT(--(#REF!='CCG Summary'!$A113),#REF!)</f>
        <v>#REF!</v>
      </c>
      <c r="D113" s="62" t="e">
        <f>SUMPRODUCT(--(#REF!='CCG Summary'!$A113),#REF!)</f>
        <v>#REF!</v>
      </c>
      <c r="E113" s="62" t="e">
        <f>SUMPRODUCT(--(#REF!='CCG Summary'!$A113),#REF!)</f>
        <v>#REF!</v>
      </c>
      <c r="F113" s="62" t="e">
        <f>SUMPRODUCT(--(#REF!='CCG Summary'!$A113),#REF!)</f>
        <v>#REF!</v>
      </c>
      <c r="G113" s="38"/>
      <c r="H113" s="49" t="e">
        <f>SUMPRODUCT(--(#REF!='CCG Summary'!$A113),#REF!)</f>
        <v>#REF!</v>
      </c>
      <c r="I113" s="38"/>
      <c r="J113" s="38"/>
      <c r="K113" s="38"/>
      <c r="L113" s="38"/>
      <c r="M113" s="50" t="e">
        <f t="shared" si="12"/>
        <v>#REF!</v>
      </c>
      <c r="N113" s="50" t="e">
        <f t="shared" si="14"/>
        <v>#REF!</v>
      </c>
      <c r="O113" s="50" t="e">
        <f t="shared" si="15"/>
        <v>#REF!</v>
      </c>
      <c r="P113" s="50" t="e">
        <f t="shared" si="16"/>
        <v>#REF!</v>
      </c>
      <c r="Q113" s="39"/>
      <c r="R113" s="65" t="e">
        <f t="shared" si="13"/>
        <v>#REF!</v>
      </c>
      <c r="S113" s="65" t="e">
        <f t="shared" si="17"/>
        <v>#REF!</v>
      </c>
      <c r="T113" s="65" t="e">
        <f t="shared" si="18"/>
        <v>#REF!</v>
      </c>
      <c r="U113" s="65" t="e">
        <f t="shared" si="19"/>
        <v>#REF!</v>
      </c>
    </row>
    <row r="114" spans="1:21" x14ac:dyDescent="0.2">
      <c r="A114" s="48" t="s">
        <v>610</v>
      </c>
      <c r="B114" s="32" t="s">
        <v>1256</v>
      </c>
      <c r="C114" s="62" t="e">
        <f>SUMPRODUCT(--(#REF!='CCG Summary'!$A114),#REF!)</f>
        <v>#REF!</v>
      </c>
      <c r="D114" s="62" t="e">
        <f>SUMPRODUCT(--(#REF!='CCG Summary'!$A114),#REF!)</f>
        <v>#REF!</v>
      </c>
      <c r="E114" s="62" t="e">
        <f>SUMPRODUCT(--(#REF!='CCG Summary'!$A114),#REF!)</f>
        <v>#REF!</v>
      </c>
      <c r="F114" s="62" t="e">
        <f>SUMPRODUCT(--(#REF!='CCG Summary'!$A114),#REF!)</f>
        <v>#REF!</v>
      </c>
      <c r="G114" s="38"/>
      <c r="H114" s="49" t="e">
        <f>SUMPRODUCT(--(#REF!='CCG Summary'!$A114),#REF!)</f>
        <v>#REF!</v>
      </c>
      <c r="I114" s="38"/>
      <c r="J114" s="38"/>
      <c r="K114" s="38"/>
      <c r="L114" s="38"/>
      <c r="M114" s="50" t="e">
        <f t="shared" si="12"/>
        <v>#REF!</v>
      </c>
      <c r="N114" s="50" t="e">
        <f t="shared" si="14"/>
        <v>#REF!</v>
      </c>
      <c r="O114" s="50" t="e">
        <f t="shared" si="15"/>
        <v>#REF!</v>
      </c>
      <c r="P114" s="50" t="e">
        <f t="shared" si="16"/>
        <v>#REF!</v>
      </c>
      <c r="Q114" s="39"/>
      <c r="R114" s="65" t="e">
        <f t="shared" si="13"/>
        <v>#REF!</v>
      </c>
      <c r="S114" s="65" t="e">
        <f t="shared" si="17"/>
        <v>#REF!</v>
      </c>
      <c r="T114" s="65" t="e">
        <f t="shared" si="18"/>
        <v>#REF!</v>
      </c>
      <c r="U114" s="65" t="e">
        <f t="shared" si="19"/>
        <v>#REF!</v>
      </c>
    </row>
    <row r="115" spans="1:21" x14ac:dyDescent="0.2">
      <c r="A115" s="48" t="s">
        <v>553</v>
      </c>
      <c r="B115" s="32" t="s">
        <v>1257</v>
      </c>
      <c r="C115" s="62" t="e">
        <f>SUMPRODUCT(--(#REF!='CCG Summary'!$A115),#REF!)</f>
        <v>#REF!</v>
      </c>
      <c r="D115" s="62" t="e">
        <f>SUMPRODUCT(--(#REF!='CCG Summary'!$A115),#REF!)</f>
        <v>#REF!</v>
      </c>
      <c r="E115" s="62" t="e">
        <f>SUMPRODUCT(--(#REF!='CCG Summary'!$A115),#REF!)</f>
        <v>#REF!</v>
      </c>
      <c r="F115" s="62" t="e">
        <f>SUMPRODUCT(--(#REF!='CCG Summary'!$A115),#REF!)</f>
        <v>#REF!</v>
      </c>
      <c r="G115" s="38"/>
      <c r="H115" s="49" t="e">
        <f>SUMPRODUCT(--(#REF!='CCG Summary'!$A115),#REF!)</f>
        <v>#REF!</v>
      </c>
      <c r="I115" s="38"/>
      <c r="J115" s="38"/>
      <c r="K115" s="38"/>
      <c r="L115" s="38"/>
      <c r="M115" s="50" t="e">
        <f t="shared" si="12"/>
        <v>#REF!</v>
      </c>
      <c r="N115" s="50" t="e">
        <f t="shared" si="14"/>
        <v>#REF!</v>
      </c>
      <c r="O115" s="50" t="e">
        <f t="shared" si="15"/>
        <v>#REF!</v>
      </c>
      <c r="P115" s="50" t="e">
        <f t="shared" si="16"/>
        <v>#REF!</v>
      </c>
      <c r="Q115" s="39"/>
      <c r="R115" s="65" t="e">
        <f t="shared" si="13"/>
        <v>#REF!</v>
      </c>
      <c r="S115" s="65" t="e">
        <f t="shared" si="17"/>
        <v>#REF!</v>
      </c>
      <c r="T115" s="65" t="e">
        <f t="shared" si="18"/>
        <v>#REF!</v>
      </c>
      <c r="U115" s="65" t="e">
        <f t="shared" si="19"/>
        <v>#REF!</v>
      </c>
    </row>
    <row r="116" spans="1:21" x14ac:dyDescent="0.2">
      <c r="A116" s="48" t="s">
        <v>219</v>
      </c>
      <c r="B116" s="32" t="s">
        <v>1258</v>
      </c>
      <c r="C116" s="62" t="e">
        <f>SUMPRODUCT(--(#REF!='CCG Summary'!$A116),#REF!)</f>
        <v>#REF!</v>
      </c>
      <c r="D116" s="62" t="e">
        <f>SUMPRODUCT(--(#REF!='CCG Summary'!$A116),#REF!)</f>
        <v>#REF!</v>
      </c>
      <c r="E116" s="62" t="e">
        <f>SUMPRODUCT(--(#REF!='CCG Summary'!$A116),#REF!)</f>
        <v>#REF!</v>
      </c>
      <c r="F116" s="62" t="e">
        <f>SUMPRODUCT(--(#REF!='CCG Summary'!$A116),#REF!)</f>
        <v>#REF!</v>
      </c>
      <c r="G116" s="38"/>
      <c r="H116" s="49" t="e">
        <f>SUMPRODUCT(--(#REF!='CCG Summary'!$A116),#REF!)</f>
        <v>#REF!</v>
      </c>
      <c r="I116" s="38"/>
      <c r="J116" s="38"/>
      <c r="K116" s="38"/>
      <c r="L116" s="38"/>
      <c r="M116" s="50" t="e">
        <f t="shared" si="12"/>
        <v>#REF!</v>
      </c>
      <c r="N116" s="50" t="e">
        <f t="shared" si="14"/>
        <v>#REF!</v>
      </c>
      <c r="O116" s="50" t="e">
        <f t="shared" si="15"/>
        <v>#REF!</v>
      </c>
      <c r="P116" s="50" t="e">
        <f t="shared" si="16"/>
        <v>#REF!</v>
      </c>
      <c r="Q116" s="39"/>
      <c r="R116" s="65" t="e">
        <f t="shared" si="13"/>
        <v>#REF!</v>
      </c>
      <c r="S116" s="65" t="e">
        <f t="shared" si="17"/>
        <v>#REF!</v>
      </c>
      <c r="T116" s="65" t="e">
        <f t="shared" si="18"/>
        <v>#REF!</v>
      </c>
      <c r="U116" s="65" t="e">
        <f t="shared" si="19"/>
        <v>#REF!</v>
      </c>
    </row>
    <row r="117" spans="1:21" x14ac:dyDescent="0.2">
      <c r="A117" s="48" t="s">
        <v>117</v>
      </c>
      <c r="B117" s="32" t="s">
        <v>1259</v>
      </c>
      <c r="C117" s="62" t="e">
        <f>SUMPRODUCT(--(#REF!='CCG Summary'!$A117),#REF!)</f>
        <v>#REF!</v>
      </c>
      <c r="D117" s="62" t="e">
        <f>SUMPRODUCT(--(#REF!='CCG Summary'!$A117),#REF!)</f>
        <v>#REF!</v>
      </c>
      <c r="E117" s="62" t="e">
        <f>SUMPRODUCT(--(#REF!='CCG Summary'!$A117),#REF!)</f>
        <v>#REF!</v>
      </c>
      <c r="F117" s="62" t="e">
        <f>SUMPRODUCT(--(#REF!='CCG Summary'!$A117),#REF!)</f>
        <v>#REF!</v>
      </c>
      <c r="G117" s="38"/>
      <c r="H117" s="49" t="e">
        <f>SUMPRODUCT(--(#REF!='CCG Summary'!$A117),#REF!)</f>
        <v>#REF!</v>
      </c>
      <c r="I117" s="38"/>
      <c r="J117" s="38"/>
      <c r="K117" s="38"/>
      <c r="L117" s="38"/>
      <c r="M117" s="50" t="e">
        <f t="shared" si="12"/>
        <v>#REF!</v>
      </c>
      <c r="N117" s="50" t="e">
        <f t="shared" si="14"/>
        <v>#REF!</v>
      </c>
      <c r="O117" s="50" t="e">
        <f t="shared" si="15"/>
        <v>#REF!</v>
      </c>
      <c r="P117" s="50" t="e">
        <f t="shared" si="16"/>
        <v>#REF!</v>
      </c>
      <c r="Q117" s="39"/>
      <c r="R117" s="65" t="e">
        <f t="shared" si="13"/>
        <v>#REF!</v>
      </c>
      <c r="S117" s="65" t="e">
        <f t="shared" si="17"/>
        <v>#REF!</v>
      </c>
      <c r="T117" s="65" t="e">
        <f t="shared" si="18"/>
        <v>#REF!</v>
      </c>
      <c r="U117" s="65" t="e">
        <f t="shared" si="19"/>
        <v>#REF!</v>
      </c>
    </row>
    <row r="118" spans="1:21" x14ac:dyDescent="0.2">
      <c r="A118" s="48" t="s">
        <v>555</v>
      </c>
      <c r="B118" s="32" t="s">
        <v>1260</v>
      </c>
      <c r="C118" s="62" t="e">
        <f>SUMPRODUCT(--(#REF!='CCG Summary'!$A118),#REF!)</f>
        <v>#REF!</v>
      </c>
      <c r="D118" s="62" t="e">
        <f>SUMPRODUCT(--(#REF!='CCG Summary'!$A118),#REF!)</f>
        <v>#REF!</v>
      </c>
      <c r="E118" s="62" t="e">
        <f>SUMPRODUCT(--(#REF!='CCG Summary'!$A118),#REF!)</f>
        <v>#REF!</v>
      </c>
      <c r="F118" s="62" t="e">
        <f>SUMPRODUCT(--(#REF!='CCG Summary'!$A118),#REF!)</f>
        <v>#REF!</v>
      </c>
      <c r="G118" s="38"/>
      <c r="H118" s="49" t="e">
        <f>SUMPRODUCT(--(#REF!='CCG Summary'!$A118),#REF!)</f>
        <v>#REF!</v>
      </c>
      <c r="I118" s="38"/>
      <c r="J118" s="38"/>
      <c r="K118" s="38"/>
      <c r="L118" s="38"/>
      <c r="M118" s="50" t="e">
        <f t="shared" si="12"/>
        <v>#REF!</v>
      </c>
      <c r="N118" s="50" t="e">
        <f t="shared" si="14"/>
        <v>#REF!</v>
      </c>
      <c r="O118" s="50" t="e">
        <f t="shared" si="15"/>
        <v>#REF!</v>
      </c>
      <c r="P118" s="50" t="e">
        <f t="shared" si="16"/>
        <v>#REF!</v>
      </c>
      <c r="Q118" s="39"/>
      <c r="R118" s="65" t="e">
        <f t="shared" si="13"/>
        <v>#REF!</v>
      </c>
      <c r="S118" s="65" t="e">
        <f t="shared" si="17"/>
        <v>#REF!</v>
      </c>
      <c r="T118" s="65" t="e">
        <f t="shared" si="18"/>
        <v>#REF!</v>
      </c>
      <c r="U118" s="65" t="e">
        <f t="shared" si="19"/>
        <v>#REF!</v>
      </c>
    </row>
    <row r="119" spans="1:21" x14ac:dyDescent="0.2">
      <c r="A119" s="48" t="s">
        <v>575</v>
      </c>
      <c r="B119" s="32" t="s">
        <v>1261</v>
      </c>
      <c r="C119" s="62" t="e">
        <f>SUMPRODUCT(--(#REF!='CCG Summary'!$A119),#REF!)</f>
        <v>#REF!</v>
      </c>
      <c r="D119" s="62" t="e">
        <f>SUMPRODUCT(--(#REF!='CCG Summary'!$A119),#REF!)</f>
        <v>#REF!</v>
      </c>
      <c r="E119" s="62" t="e">
        <f>SUMPRODUCT(--(#REF!='CCG Summary'!$A119),#REF!)</f>
        <v>#REF!</v>
      </c>
      <c r="F119" s="62" t="e">
        <f>SUMPRODUCT(--(#REF!='CCG Summary'!$A119),#REF!)</f>
        <v>#REF!</v>
      </c>
      <c r="G119" s="38"/>
      <c r="H119" s="49" t="e">
        <f>SUMPRODUCT(--(#REF!='CCG Summary'!$A119),#REF!)</f>
        <v>#REF!</v>
      </c>
      <c r="I119" s="38"/>
      <c r="J119" s="38"/>
      <c r="K119" s="38"/>
      <c r="L119" s="38"/>
      <c r="M119" s="50" t="e">
        <f t="shared" si="12"/>
        <v>#REF!</v>
      </c>
      <c r="N119" s="50" t="e">
        <f t="shared" si="14"/>
        <v>#REF!</v>
      </c>
      <c r="O119" s="50" t="e">
        <f t="shared" si="15"/>
        <v>#REF!</v>
      </c>
      <c r="P119" s="50" t="e">
        <f t="shared" si="16"/>
        <v>#REF!</v>
      </c>
      <c r="Q119" s="39"/>
      <c r="R119" s="65" t="e">
        <f t="shared" si="13"/>
        <v>#REF!</v>
      </c>
      <c r="S119" s="65" t="e">
        <f t="shared" si="17"/>
        <v>#REF!</v>
      </c>
      <c r="T119" s="65" t="e">
        <f t="shared" si="18"/>
        <v>#REF!</v>
      </c>
      <c r="U119" s="65" t="e">
        <f t="shared" si="19"/>
        <v>#REF!</v>
      </c>
    </row>
    <row r="120" spans="1:21" x14ac:dyDescent="0.2">
      <c r="A120" s="48" t="s">
        <v>624</v>
      </c>
      <c r="B120" s="32" t="s">
        <v>1262</v>
      </c>
      <c r="C120" s="62" t="e">
        <f>SUMPRODUCT(--(#REF!='CCG Summary'!$A120),#REF!)</f>
        <v>#REF!</v>
      </c>
      <c r="D120" s="62" t="e">
        <f>SUMPRODUCT(--(#REF!='CCG Summary'!$A120),#REF!)</f>
        <v>#REF!</v>
      </c>
      <c r="E120" s="62" t="e">
        <f>SUMPRODUCT(--(#REF!='CCG Summary'!$A120),#REF!)</f>
        <v>#REF!</v>
      </c>
      <c r="F120" s="62" t="e">
        <f>SUMPRODUCT(--(#REF!='CCG Summary'!$A120),#REF!)</f>
        <v>#REF!</v>
      </c>
      <c r="G120" s="38"/>
      <c r="H120" s="49" t="e">
        <f>SUMPRODUCT(--(#REF!='CCG Summary'!$A120),#REF!)</f>
        <v>#REF!</v>
      </c>
      <c r="I120" s="38"/>
      <c r="J120" s="38"/>
      <c r="K120" s="38"/>
      <c r="L120" s="38"/>
      <c r="M120" s="50" t="e">
        <f t="shared" si="12"/>
        <v>#REF!</v>
      </c>
      <c r="N120" s="50" t="e">
        <f t="shared" si="14"/>
        <v>#REF!</v>
      </c>
      <c r="O120" s="50" t="e">
        <f t="shared" si="15"/>
        <v>#REF!</v>
      </c>
      <c r="P120" s="50" t="e">
        <f t="shared" si="16"/>
        <v>#REF!</v>
      </c>
      <c r="Q120" s="39"/>
      <c r="R120" s="65" t="e">
        <f t="shared" si="13"/>
        <v>#REF!</v>
      </c>
      <c r="S120" s="65" t="e">
        <f t="shared" si="17"/>
        <v>#REF!</v>
      </c>
      <c r="T120" s="65" t="e">
        <f t="shared" si="18"/>
        <v>#REF!</v>
      </c>
      <c r="U120" s="65" t="e">
        <f t="shared" si="19"/>
        <v>#REF!</v>
      </c>
    </row>
    <row r="121" spans="1:21" x14ac:dyDescent="0.2">
      <c r="A121" s="48" t="s">
        <v>577</v>
      </c>
      <c r="B121" s="32" t="s">
        <v>1263</v>
      </c>
      <c r="C121" s="62" t="e">
        <f>SUMPRODUCT(--(#REF!='CCG Summary'!$A121),#REF!)</f>
        <v>#REF!</v>
      </c>
      <c r="D121" s="62" t="e">
        <f>SUMPRODUCT(--(#REF!='CCG Summary'!$A121),#REF!)</f>
        <v>#REF!</v>
      </c>
      <c r="E121" s="62" t="e">
        <f>SUMPRODUCT(--(#REF!='CCG Summary'!$A121),#REF!)</f>
        <v>#REF!</v>
      </c>
      <c r="F121" s="62" t="e">
        <f>SUMPRODUCT(--(#REF!='CCG Summary'!$A121),#REF!)</f>
        <v>#REF!</v>
      </c>
      <c r="G121" s="38"/>
      <c r="H121" s="49" t="e">
        <f>SUMPRODUCT(--(#REF!='CCG Summary'!$A121),#REF!)</f>
        <v>#REF!</v>
      </c>
      <c r="I121" s="38"/>
      <c r="J121" s="38"/>
      <c r="K121" s="38"/>
      <c r="L121" s="38"/>
      <c r="M121" s="50" t="e">
        <f t="shared" si="12"/>
        <v>#REF!</v>
      </c>
      <c r="N121" s="50" t="e">
        <f t="shared" si="14"/>
        <v>#REF!</v>
      </c>
      <c r="O121" s="50" t="e">
        <f t="shared" si="15"/>
        <v>#REF!</v>
      </c>
      <c r="P121" s="50" t="e">
        <f t="shared" si="16"/>
        <v>#REF!</v>
      </c>
      <c r="Q121" s="39"/>
      <c r="R121" s="65" t="e">
        <f t="shared" si="13"/>
        <v>#REF!</v>
      </c>
      <c r="S121" s="65" t="e">
        <f t="shared" si="17"/>
        <v>#REF!</v>
      </c>
      <c r="T121" s="65" t="e">
        <f t="shared" si="18"/>
        <v>#REF!</v>
      </c>
      <c r="U121" s="65" t="e">
        <f t="shared" si="19"/>
        <v>#REF!</v>
      </c>
    </row>
    <row r="122" spans="1:21" x14ac:dyDescent="0.2">
      <c r="A122" s="48" t="s">
        <v>684</v>
      </c>
      <c r="B122" s="32" t="s">
        <v>1264</v>
      </c>
      <c r="C122" s="62" t="e">
        <f>SUMPRODUCT(--(#REF!='CCG Summary'!$A122),#REF!)</f>
        <v>#REF!</v>
      </c>
      <c r="D122" s="62" t="e">
        <f>SUMPRODUCT(--(#REF!='CCG Summary'!$A122),#REF!)</f>
        <v>#REF!</v>
      </c>
      <c r="E122" s="62" t="e">
        <f>SUMPRODUCT(--(#REF!='CCG Summary'!$A122),#REF!)</f>
        <v>#REF!</v>
      </c>
      <c r="F122" s="62" t="e">
        <f>SUMPRODUCT(--(#REF!='CCG Summary'!$A122),#REF!)</f>
        <v>#REF!</v>
      </c>
      <c r="G122" s="38"/>
      <c r="H122" s="49" t="e">
        <f>SUMPRODUCT(--(#REF!='CCG Summary'!$A122),#REF!)</f>
        <v>#REF!</v>
      </c>
      <c r="I122" s="38"/>
      <c r="J122" s="38"/>
      <c r="K122" s="38"/>
      <c r="L122" s="38"/>
      <c r="M122" s="50" t="e">
        <f t="shared" si="12"/>
        <v>#REF!</v>
      </c>
      <c r="N122" s="50" t="e">
        <f t="shared" si="14"/>
        <v>#REF!</v>
      </c>
      <c r="O122" s="50" t="e">
        <f t="shared" si="15"/>
        <v>#REF!</v>
      </c>
      <c r="P122" s="50" t="e">
        <f t="shared" si="16"/>
        <v>#REF!</v>
      </c>
      <c r="Q122" s="39"/>
      <c r="R122" s="65" t="e">
        <f t="shared" si="13"/>
        <v>#REF!</v>
      </c>
      <c r="S122" s="65" t="e">
        <f t="shared" si="17"/>
        <v>#REF!</v>
      </c>
      <c r="T122" s="65" t="e">
        <f t="shared" si="18"/>
        <v>#REF!</v>
      </c>
      <c r="U122" s="65" t="e">
        <f t="shared" si="19"/>
        <v>#REF!</v>
      </c>
    </row>
    <row r="123" spans="1:21" x14ac:dyDescent="0.2">
      <c r="A123" s="48" t="s">
        <v>121</v>
      </c>
      <c r="B123" s="32" t="s">
        <v>1265</v>
      </c>
      <c r="C123" s="62" t="e">
        <f>SUMPRODUCT(--(#REF!='CCG Summary'!$A123),#REF!)</f>
        <v>#REF!</v>
      </c>
      <c r="D123" s="62" t="e">
        <f>SUMPRODUCT(--(#REF!='CCG Summary'!$A123),#REF!)</f>
        <v>#REF!</v>
      </c>
      <c r="E123" s="62" t="e">
        <f>SUMPRODUCT(--(#REF!='CCG Summary'!$A123),#REF!)</f>
        <v>#REF!</v>
      </c>
      <c r="F123" s="62" t="e">
        <f>SUMPRODUCT(--(#REF!='CCG Summary'!$A123),#REF!)</f>
        <v>#REF!</v>
      </c>
      <c r="G123" s="38"/>
      <c r="H123" s="49" t="e">
        <f>SUMPRODUCT(--(#REF!='CCG Summary'!$A123),#REF!)</f>
        <v>#REF!</v>
      </c>
      <c r="I123" s="38"/>
      <c r="J123" s="38"/>
      <c r="K123" s="38"/>
      <c r="L123" s="38"/>
      <c r="M123" s="50" t="e">
        <f t="shared" si="12"/>
        <v>#REF!</v>
      </c>
      <c r="N123" s="50" t="e">
        <f t="shared" si="14"/>
        <v>#REF!</v>
      </c>
      <c r="O123" s="50" t="e">
        <f t="shared" si="15"/>
        <v>#REF!</v>
      </c>
      <c r="P123" s="50" t="e">
        <f t="shared" si="16"/>
        <v>#REF!</v>
      </c>
      <c r="Q123" s="39"/>
      <c r="R123" s="65" t="e">
        <f t="shared" si="13"/>
        <v>#REF!</v>
      </c>
      <c r="S123" s="65" t="e">
        <f t="shared" si="17"/>
        <v>#REF!</v>
      </c>
      <c r="T123" s="65" t="e">
        <f t="shared" si="18"/>
        <v>#REF!</v>
      </c>
      <c r="U123" s="65" t="e">
        <f t="shared" si="19"/>
        <v>#REF!</v>
      </c>
    </row>
    <row r="124" spans="1:21" x14ac:dyDescent="0.2">
      <c r="A124" s="48" t="s">
        <v>547</v>
      </c>
      <c r="B124" s="32" t="s">
        <v>1266</v>
      </c>
      <c r="C124" s="62" t="e">
        <f>SUMPRODUCT(--(#REF!='CCG Summary'!$A124),#REF!)</f>
        <v>#REF!</v>
      </c>
      <c r="D124" s="62" t="e">
        <f>SUMPRODUCT(--(#REF!='CCG Summary'!$A124),#REF!)</f>
        <v>#REF!</v>
      </c>
      <c r="E124" s="62" t="e">
        <f>SUMPRODUCT(--(#REF!='CCG Summary'!$A124),#REF!)</f>
        <v>#REF!</v>
      </c>
      <c r="F124" s="62" t="e">
        <f>SUMPRODUCT(--(#REF!='CCG Summary'!$A124),#REF!)</f>
        <v>#REF!</v>
      </c>
      <c r="G124" s="38"/>
      <c r="H124" s="49" t="e">
        <f>SUMPRODUCT(--(#REF!='CCG Summary'!$A124),#REF!)</f>
        <v>#REF!</v>
      </c>
      <c r="I124" s="38"/>
      <c r="J124" s="38"/>
      <c r="K124" s="38"/>
      <c r="L124" s="38"/>
      <c r="M124" s="50" t="e">
        <f t="shared" si="12"/>
        <v>#REF!</v>
      </c>
      <c r="N124" s="50" t="e">
        <f t="shared" si="14"/>
        <v>#REF!</v>
      </c>
      <c r="O124" s="50" t="e">
        <f t="shared" si="15"/>
        <v>#REF!</v>
      </c>
      <c r="P124" s="50" t="e">
        <f t="shared" si="16"/>
        <v>#REF!</v>
      </c>
      <c r="Q124" s="39"/>
      <c r="R124" s="65" t="e">
        <f t="shared" si="13"/>
        <v>#REF!</v>
      </c>
      <c r="S124" s="65" t="e">
        <f t="shared" si="17"/>
        <v>#REF!</v>
      </c>
      <c r="T124" s="65" t="e">
        <f t="shared" si="18"/>
        <v>#REF!</v>
      </c>
      <c r="U124" s="65" t="e">
        <f t="shared" si="19"/>
        <v>#REF!</v>
      </c>
    </row>
    <row r="125" spans="1:21" x14ac:dyDescent="0.2">
      <c r="A125" s="48" t="s">
        <v>549</v>
      </c>
      <c r="B125" s="32" t="s">
        <v>1267</v>
      </c>
      <c r="C125" s="62" t="e">
        <f>SUMPRODUCT(--(#REF!='CCG Summary'!$A125),#REF!)</f>
        <v>#REF!</v>
      </c>
      <c r="D125" s="62" t="e">
        <f>SUMPRODUCT(--(#REF!='CCG Summary'!$A125),#REF!)</f>
        <v>#REF!</v>
      </c>
      <c r="E125" s="62" t="e">
        <f>SUMPRODUCT(--(#REF!='CCG Summary'!$A125),#REF!)</f>
        <v>#REF!</v>
      </c>
      <c r="F125" s="62" t="e">
        <f>SUMPRODUCT(--(#REF!='CCG Summary'!$A125),#REF!)</f>
        <v>#REF!</v>
      </c>
      <c r="G125" s="38"/>
      <c r="H125" s="49" t="e">
        <f>SUMPRODUCT(--(#REF!='CCG Summary'!$A125),#REF!)</f>
        <v>#REF!</v>
      </c>
      <c r="I125" s="38"/>
      <c r="J125" s="38"/>
      <c r="K125" s="38"/>
      <c r="L125" s="38"/>
      <c r="M125" s="50" t="e">
        <f t="shared" si="12"/>
        <v>#REF!</v>
      </c>
      <c r="N125" s="50" t="e">
        <f t="shared" si="14"/>
        <v>#REF!</v>
      </c>
      <c r="O125" s="50" t="e">
        <f t="shared" si="15"/>
        <v>#REF!</v>
      </c>
      <c r="P125" s="50" t="e">
        <f t="shared" si="16"/>
        <v>#REF!</v>
      </c>
      <c r="Q125" s="39"/>
      <c r="R125" s="65" t="e">
        <f t="shared" si="13"/>
        <v>#REF!</v>
      </c>
      <c r="S125" s="65" t="e">
        <f t="shared" si="17"/>
        <v>#REF!</v>
      </c>
      <c r="T125" s="65" t="e">
        <f t="shared" si="18"/>
        <v>#REF!</v>
      </c>
      <c r="U125" s="65" t="e">
        <f t="shared" si="19"/>
        <v>#REF!</v>
      </c>
    </row>
    <row r="126" spans="1:21" x14ac:dyDescent="0.2">
      <c r="A126" s="48" t="s">
        <v>626</v>
      </c>
      <c r="B126" s="32" t="s">
        <v>1268</v>
      </c>
      <c r="C126" s="62" t="e">
        <f>SUMPRODUCT(--(#REF!='CCG Summary'!$A126),#REF!)</f>
        <v>#REF!</v>
      </c>
      <c r="D126" s="62" t="e">
        <f>SUMPRODUCT(--(#REF!='CCG Summary'!$A126),#REF!)</f>
        <v>#REF!</v>
      </c>
      <c r="E126" s="62" t="e">
        <f>SUMPRODUCT(--(#REF!='CCG Summary'!$A126),#REF!)</f>
        <v>#REF!</v>
      </c>
      <c r="F126" s="62" t="e">
        <f>SUMPRODUCT(--(#REF!='CCG Summary'!$A126),#REF!)</f>
        <v>#REF!</v>
      </c>
      <c r="G126" s="38"/>
      <c r="H126" s="49" t="e">
        <f>SUMPRODUCT(--(#REF!='CCG Summary'!$A126),#REF!)</f>
        <v>#REF!</v>
      </c>
      <c r="I126" s="38"/>
      <c r="J126" s="38"/>
      <c r="K126" s="38"/>
      <c r="L126" s="38"/>
      <c r="M126" s="50" t="e">
        <f t="shared" si="12"/>
        <v>#REF!</v>
      </c>
      <c r="N126" s="50" t="e">
        <f t="shared" si="14"/>
        <v>#REF!</v>
      </c>
      <c r="O126" s="50" t="e">
        <f t="shared" si="15"/>
        <v>#REF!</v>
      </c>
      <c r="P126" s="50" t="e">
        <f t="shared" si="16"/>
        <v>#REF!</v>
      </c>
      <c r="Q126" s="39"/>
      <c r="R126" s="65" t="e">
        <f t="shared" si="13"/>
        <v>#REF!</v>
      </c>
      <c r="S126" s="65" t="e">
        <f t="shared" si="17"/>
        <v>#REF!</v>
      </c>
      <c r="T126" s="65" t="e">
        <f t="shared" si="18"/>
        <v>#REF!</v>
      </c>
      <c r="U126" s="65" t="e">
        <f t="shared" si="19"/>
        <v>#REF!</v>
      </c>
    </row>
    <row r="127" spans="1:21" x14ac:dyDescent="0.2">
      <c r="A127" s="48" t="s">
        <v>628</v>
      </c>
      <c r="B127" s="32" t="s">
        <v>1269</v>
      </c>
      <c r="C127" s="62" t="e">
        <f>SUMPRODUCT(--(#REF!='CCG Summary'!$A127),#REF!)</f>
        <v>#REF!</v>
      </c>
      <c r="D127" s="62" t="e">
        <f>SUMPRODUCT(--(#REF!='CCG Summary'!$A127),#REF!)</f>
        <v>#REF!</v>
      </c>
      <c r="E127" s="62" t="e">
        <f>SUMPRODUCT(--(#REF!='CCG Summary'!$A127),#REF!)</f>
        <v>#REF!</v>
      </c>
      <c r="F127" s="62" t="e">
        <f>SUMPRODUCT(--(#REF!='CCG Summary'!$A127),#REF!)</f>
        <v>#REF!</v>
      </c>
      <c r="G127" s="38"/>
      <c r="H127" s="49" t="e">
        <f>SUMPRODUCT(--(#REF!='CCG Summary'!$A127),#REF!)</f>
        <v>#REF!</v>
      </c>
      <c r="I127" s="38"/>
      <c r="J127" s="38"/>
      <c r="K127" s="38"/>
      <c r="L127" s="38"/>
      <c r="M127" s="50" t="e">
        <f t="shared" si="12"/>
        <v>#REF!</v>
      </c>
      <c r="N127" s="50" t="e">
        <f t="shared" si="14"/>
        <v>#REF!</v>
      </c>
      <c r="O127" s="50" t="e">
        <f t="shared" si="15"/>
        <v>#REF!</v>
      </c>
      <c r="P127" s="50" t="e">
        <f t="shared" si="16"/>
        <v>#REF!</v>
      </c>
      <c r="Q127" s="39"/>
      <c r="R127" s="65" t="e">
        <f t="shared" si="13"/>
        <v>#REF!</v>
      </c>
      <c r="S127" s="65" t="e">
        <f t="shared" si="17"/>
        <v>#REF!</v>
      </c>
      <c r="T127" s="65" t="e">
        <f t="shared" si="18"/>
        <v>#REF!</v>
      </c>
      <c r="U127" s="65" t="e">
        <f t="shared" si="19"/>
        <v>#REF!</v>
      </c>
    </row>
    <row r="128" spans="1:21" x14ac:dyDescent="0.2">
      <c r="A128" s="48" t="s">
        <v>630</v>
      </c>
      <c r="B128" s="32" t="s">
        <v>1270</v>
      </c>
      <c r="C128" s="62" t="e">
        <f>SUMPRODUCT(--(#REF!='CCG Summary'!$A128),#REF!)</f>
        <v>#REF!</v>
      </c>
      <c r="D128" s="62" t="e">
        <f>SUMPRODUCT(--(#REF!='CCG Summary'!$A128),#REF!)</f>
        <v>#REF!</v>
      </c>
      <c r="E128" s="62" t="e">
        <f>SUMPRODUCT(--(#REF!='CCG Summary'!$A128),#REF!)</f>
        <v>#REF!</v>
      </c>
      <c r="F128" s="62" t="e">
        <f>SUMPRODUCT(--(#REF!='CCG Summary'!$A128),#REF!)</f>
        <v>#REF!</v>
      </c>
      <c r="G128" s="38"/>
      <c r="H128" s="49" t="e">
        <f>SUMPRODUCT(--(#REF!='CCG Summary'!$A128),#REF!)</f>
        <v>#REF!</v>
      </c>
      <c r="I128" s="38"/>
      <c r="J128" s="38"/>
      <c r="K128" s="38"/>
      <c r="L128" s="38"/>
      <c r="M128" s="50" t="e">
        <f t="shared" si="12"/>
        <v>#REF!</v>
      </c>
      <c r="N128" s="50" t="e">
        <f t="shared" si="14"/>
        <v>#REF!</v>
      </c>
      <c r="O128" s="50" t="e">
        <f t="shared" si="15"/>
        <v>#REF!</v>
      </c>
      <c r="P128" s="50" t="e">
        <f t="shared" si="16"/>
        <v>#REF!</v>
      </c>
      <c r="Q128" s="39"/>
      <c r="R128" s="65" t="e">
        <f t="shared" si="13"/>
        <v>#REF!</v>
      </c>
      <c r="S128" s="65" t="e">
        <f t="shared" si="17"/>
        <v>#REF!</v>
      </c>
      <c r="T128" s="65" t="e">
        <f t="shared" si="18"/>
        <v>#REF!</v>
      </c>
      <c r="U128" s="65" t="e">
        <f t="shared" si="19"/>
        <v>#REF!</v>
      </c>
    </row>
    <row r="129" spans="1:21" x14ac:dyDescent="0.2">
      <c r="A129" s="48" t="s">
        <v>125</v>
      </c>
      <c r="B129" s="32" t="s">
        <v>1271</v>
      </c>
      <c r="C129" s="62" t="e">
        <f>SUMPRODUCT(--(#REF!='CCG Summary'!$A129),#REF!)</f>
        <v>#REF!</v>
      </c>
      <c r="D129" s="62" t="e">
        <f>SUMPRODUCT(--(#REF!='CCG Summary'!$A129),#REF!)</f>
        <v>#REF!</v>
      </c>
      <c r="E129" s="62" t="e">
        <f>SUMPRODUCT(--(#REF!='CCG Summary'!$A129),#REF!)</f>
        <v>#REF!</v>
      </c>
      <c r="F129" s="62" t="e">
        <f>SUMPRODUCT(--(#REF!='CCG Summary'!$A129),#REF!)</f>
        <v>#REF!</v>
      </c>
      <c r="G129" s="38"/>
      <c r="H129" s="49" t="e">
        <f>SUMPRODUCT(--(#REF!='CCG Summary'!$A129),#REF!)</f>
        <v>#REF!</v>
      </c>
      <c r="I129" s="38"/>
      <c r="J129" s="38"/>
      <c r="K129" s="38"/>
      <c r="L129" s="38"/>
      <c r="M129" s="50" t="e">
        <f t="shared" si="12"/>
        <v>#REF!</v>
      </c>
      <c r="N129" s="50" t="e">
        <f t="shared" si="14"/>
        <v>#REF!</v>
      </c>
      <c r="O129" s="50" t="e">
        <f t="shared" si="15"/>
        <v>#REF!</v>
      </c>
      <c r="P129" s="50" t="e">
        <f t="shared" si="16"/>
        <v>#REF!</v>
      </c>
      <c r="Q129" s="39"/>
      <c r="R129" s="65" t="e">
        <f t="shared" si="13"/>
        <v>#REF!</v>
      </c>
      <c r="S129" s="65" t="e">
        <f t="shared" si="17"/>
        <v>#REF!</v>
      </c>
      <c r="T129" s="65" t="e">
        <f t="shared" si="18"/>
        <v>#REF!</v>
      </c>
      <c r="U129" s="65" t="e">
        <f t="shared" si="19"/>
        <v>#REF!</v>
      </c>
    </row>
    <row r="130" spans="1:21" x14ac:dyDescent="0.2">
      <c r="A130" s="48" t="s">
        <v>129</v>
      </c>
      <c r="B130" s="32" t="s">
        <v>1272</v>
      </c>
      <c r="C130" s="62" t="e">
        <f>SUMPRODUCT(--(#REF!='CCG Summary'!$A130),#REF!)</f>
        <v>#REF!</v>
      </c>
      <c r="D130" s="62" t="e">
        <f>SUMPRODUCT(--(#REF!='CCG Summary'!$A130),#REF!)</f>
        <v>#REF!</v>
      </c>
      <c r="E130" s="62" t="e">
        <f>SUMPRODUCT(--(#REF!='CCG Summary'!$A130),#REF!)</f>
        <v>#REF!</v>
      </c>
      <c r="F130" s="62" t="e">
        <f>SUMPRODUCT(--(#REF!='CCG Summary'!$A130),#REF!)</f>
        <v>#REF!</v>
      </c>
      <c r="G130" s="38"/>
      <c r="H130" s="49" t="e">
        <f>SUMPRODUCT(--(#REF!='CCG Summary'!$A130),#REF!)</f>
        <v>#REF!</v>
      </c>
      <c r="I130" s="38"/>
      <c r="J130" s="38"/>
      <c r="K130" s="38"/>
      <c r="L130" s="38"/>
      <c r="M130" s="50" t="e">
        <f t="shared" si="12"/>
        <v>#REF!</v>
      </c>
      <c r="N130" s="50" t="e">
        <f t="shared" si="14"/>
        <v>#REF!</v>
      </c>
      <c r="O130" s="50" t="e">
        <f t="shared" si="15"/>
        <v>#REF!</v>
      </c>
      <c r="P130" s="50" t="e">
        <f t="shared" si="16"/>
        <v>#REF!</v>
      </c>
      <c r="Q130" s="39"/>
      <c r="R130" s="65" t="e">
        <f t="shared" si="13"/>
        <v>#REF!</v>
      </c>
      <c r="S130" s="65" t="e">
        <f t="shared" si="17"/>
        <v>#REF!</v>
      </c>
      <c r="T130" s="65" t="e">
        <f t="shared" si="18"/>
        <v>#REF!</v>
      </c>
      <c r="U130" s="65" t="e">
        <f t="shared" si="19"/>
        <v>#REF!</v>
      </c>
    </row>
    <row r="131" spans="1:21" x14ac:dyDescent="0.2">
      <c r="A131" s="48" t="s">
        <v>551</v>
      </c>
      <c r="B131" s="32" t="s">
        <v>1273</v>
      </c>
      <c r="C131" s="62" t="e">
        <f>SUMPRODUCT(--(#REF!='CCG Summary'!$A131),#REF!)</f>
        <v>#REF!</v>
      </c>
      <c r="D131" s="62" t="e">
        <f>SUMPRODUCT(--(#REF!='CCG Summary'!$A131),#REF!)</f>
        <v>#REF!</v>
      </c>
      <c r="E131" s="62" t="e">
        <f>SUMPRODUCT(--(#REF!='CCG Summary'!$A131),#REF!)</f>
        <v>#REF!</v>
      </c>
      <c r="F131" s="62" t="e">
        <f>SUMPRODUCT(--(#REF!='CCG Summary'!$A131),#REF!)</f>
        <v>#REF!</v>
      </c>
      <c r="G131" s="38"/>
      <c r="H131" s="49" t="e">
        <f>SUMPRODUCT(--(#REF!='CCG Summary'!$A131),#REF!)</f>
        <v>#REF!</v>
      </c>
      <c r="I131" s="38"/>
      <c r="J131" s="38"/>
      <c r="K131" s="38"/>
      <c r="L131" s="38"/>
      <c r="M131" s="50" t="e">
        <f t="shared" si="12"/>
        <v>#REF!</v>
      </c>
      <c r="N131" s="50" t="e">
        <f t="shared" si="14"/>
        <v>#REF!</v>
      </c>
      <c r="O131" s="50" t="e">
        <f t="shared" si="15"/>
        <v>#REF!</v>
      </c>
      <c r="P131" s="50" t="e">
        <f t="shared" si="16"/>
        <v>#REF!</v>
      </c>
      <c r="Q131" s="39"/>
      <c r="R131" s="65" t="e">
        <f t="shared" si="13"/>
        <v>#REF!</v>
      </c>
      <c r="S131" s="65" t="e">
        <f t="shared" si="17"/>
        <v>#REF!</v>
      </c>
      <c r="T131" s="65" t="e">
        <f t="shared" si="18"/>
        <v>#REF!</v>
      </c>
      <c r="U131" s="65" t="e">
        <f t="shared" si="19"/>
        <v>#REF!</v>
      </c>
    </row>
    <row r="132" spans="1:21" x14ac:dyDescent="0.2">
      <c r="A132" s="48" t="s">
        <v>632</v>
      </c>
      <c r="B132" s="32" t="s">
        <v>1274</v>
      </c>
      <c r="C132" s="62" t="e">
        <f>SUMPRODUCT(--(#REF!='CCG Summary'!$A132),#REF!)</f>
        <v>#REF!</v>
      </c>
      <c r="D132" s="62" t="e">
        <f>SUMPRODUCT(--(#REF!='CCG Summary'!$A132),#REF!)</f>
        <v>#REF!</v>
      </c>
      <c r="E132" s="62" t="e">
        <f>SUMPRODUCT(--(#REF!='CCG Summary'!$A132),#REF!)</f>
        <v>#REF!</v>
      </c>
      <c r="F132" s="62" t="e">
        <f>SUMPRODUCT(--(#REF!='CCG Summary'!$A132),#REF!)</f>
        <v>#REF!</v>
      </c>
      <c r="G132" s="38"/>
      <c r="H132" s="49" t="e">
        <f>SUMPRODUCT(--(#REF!='CCG Summary'!$A132),#REF!)</f>
        <v>#REF!</v>
      </c>
      <c r="I132" s="38"/>
      <c r="J132" s="38"/>
      <c r="K132" s="38"/>
      <c r="L132" s="38"/>
      <c r="M132" s="50" t="e">
        <f t="shared" si="12"/>
        <v>#REF!</v>
      </c>
      <c r="N132" s="50" t="e">
        <f t="shared" si="14"/>
        <v>#REF!</v>
      </c>
      <c r="O132" s="50" t="e">
        <f t="shared" si="15"/>
        <v>#REF!</v>
      </c>
      <c r="P132" s="50" t="e">
        <f t="shared" si="16"/>
        <v>#REF!</v>
      </c>
      <c r="Q132" s="39"/>
      <c r="R132" s="65" t="e">
        <f t="shared" si="13"/>
        <v>#REF!</v>
      </c>
      <c r="S132" s="65" t="e">
        <f t="shared" si="17"/>
        <v>#REF!</v>
      </c>
      <c r="T132" s="65" t="e">
        <f t="shared" si="18"/>
        <v>#REF!</v>
      </c>
      <c r="U132" s="65" t="e">
        <f t="shared" si="19"/>
        <v>#REF!</v>
      </c>
    </row>
    <row r="133" spans="1:21" x14ac:dyDescent="0.2">
      <c r="A133" s="48" t="s">
        <v>686</v>
      </c>
      <c r="B133" s="32" t="s">
        <v>1275</v>
      </c>
      <c r="C133" s="62" t="e">
        <f>SUMPRODUCT(--(#REF!='CCG Summary'!$A133),#REF!)</f>
        <v>#REF!</v>
      </c>
      <c r="D133" s="62" t="e">
        <f>SUMPRODUCT(--(#REF!='CCG Summary'!$A133),#REF!)</f>
        <v>#REF!</v>
      </c>
      <c r="E133" s="62" t="e">
        <f>SUMPRODUCT(--(#REF!='CCG Summary'!$A133),#REF!)</f>
        <v>#REF!</v>
      </c>
      <c r="F133" s="62" t="e">
        <f>SUMPRODUCT(--(#REF!='CCG Summary'!$A133),#REF!)</f>
        <v>#REF!</v>
      </c>
      <c r="G133" s="38"/>
      <c r="H133" s="49" t="e">
        <f>SUMPRODUCT(--(#REF!='CCG Summary'!$A133),#REF!)</f>
        <v>#REF!</v>
      </c>
      <c r="I133" s="38"/>
      <c r="J133" s="38"/>
      <c r="K133" s="38"/>
      <c r="L133" s="38"/>
      <c r="M133" s="50" t="e">
        <f t="shared" si="12"/>
        <v>#REF!</v>
      </c>
      <c r="N133" s="50" t="e">
        <f t="shared" si="14"/>
        <v>#REF!</v>
      </c>
      <c r="O133" s="50" t="e">
        <f t="shared" si="15"/>
        <v>#REF!</v>
      </c>
      <c r="P133" s="50" t="e">
        <f t="shared" si="16"/>
        <v>#REF!</v>
      </c>
      <c r="Q133" s="39"/>
      <c r="R133" s="65" t="e">
        <f t="shared" si="13"/>
        <v>#REF!</v>
      </c>
      <c r="S133" s="65" t="e">
        <f t="shared" si="17"/>
        <v>#REF!</v>
      </c>
      <c r="T133" s="65" t="e">
        <f t="shared" si="18"/>
        <v>#REF!</v>
      </c>
      <c r="U133" s="65" t="e">
        <f t="shared" si="19"/>
        <v>#REF!</v>
      </c>
    </row>
    <row r="134" spans="1:21" x14ac:dyDescent="0.2">
      <c r="A134" s="48" t="s">
        <v>389</v>
      </c>
      <c r="B134" s="32" t="s">
        <v>1276</v>
      </c>
      <c r="C134" s="62" t="e">
        <f>SUMPRODUCT(--(#REF!='CCG Summary'!$A134),#REF!)</f>
        <v>#REF!</v>
      </c>
      <c r="D134" s="62" t="e">
        <f>SUMPRODUCT(--(#REF!='CCG Summary'!$A134),#REF!)</f>
        <v>#REF!</v>
      </c>
      <c r="E134" s="62" t="e">
        <f>SUMPRODUCT(--(#REF!='CCG Summary'!$A134),#REF!)</f>
        <v>#REF!</v>
      </c>
      <c r="F134" s="62" t="e">
        <f>SUMPRODUCT(--(#REF!='CCG Summary'!$A134),#REF!)</f>
        <v>#REF!</v>
      </c>
      <c r="G134" s="38"/>
      <c r="H134" s="49" t="e">
        <f>SUMPRODUCT(--(#REF!='CCG Summary'!$A134),#REF!)</f>
        <v>#REF!</v>
      </c>
      <c r="I134" s="38"/>
      <c r="J134" s="38"/>
      <c r="K134" s="38"/>
      <c r="L134" s="38"/>
      <c r="M134" s="50" t="e">
        <f t="shared" si="12"/>
        <v>#REF!</v>
      </c>
      <c r="N134" s="50" t="e">
        <f t="shared" si="14"/>
        <v>#REF!</v>
      </c>
      <c r="O134" s="50" t="e">
        <f t="shared" si="15"/>
        <v>#REF!</v>
      </c>
      <c r="P134" s="50" t="e">
        <f t="shared" si="16"/>
        <v>#REF!</v>
      </c>
      <c r="Q134" s="39"/>
      <c r="R134" s="65" t="e">
        <f t="shared" si="13"/>
        <v>#REF!</v>
      </c>
      <c r="S134" s="65" t="e">
        <f t="shared" si="17"/>
        <v>#REF!</v>
      </c>
      <c r="T134" s="65" t="e">
        <f t="shared" si="18"/>
        <v>#REF!</v>
      </c>
      <c r="U134" s="65" t="e">
        <f t="shared" si="19"/>
        <v>#REF!</v>
      </c>
    </row>
    <row r="135" spans="1:21" x14ac:dyDescent="0.2">
      <c r="A135" s="48" t="s">
        <v>393</v>
      </c>
      <c r="B135" s="32" t="s">
        <v>1277</v>
      </c>
      <c r="C135" s="62" t="e">
        <f>SUMPRODUCT(--(#REF!='CCG Summary'!$A135),#REF!)</f>
        <v>#REF!</v>
      </c>
      <c r="D135" s="62" t="e">
        <f>SUMPRODUCT(--(#REF!='CCG Summary'!$A135),#REF!)</f>
        <v>#REF!</v>
      </c>
      <c r="E135" s="62" t="e">
        <f>SUMPRODUCT(--(#REF!='CCG Summary'!$A135),#REF!)</f>
        <v>#REF!</v>
      </c>
      <c r="F135" s="62" t="e">
        <f>SUMPRODUCT(--(#REF!='CCG Summary'!$A135),#REF!)</f>
        <v>#REF!</v>
      </c>
      <c r="G135" s="38"/>
      <c r="H135" s="49" t="e">
        <f>SUMPRODUCT(--(#REF!='CCG Summary'!$A135),#REF!)</f>
        <v>#REF!</v>
      </c>
      <c r="I135" s="38"/>
      <c r="J135" s="38"/>
      <c r="K135" s="38"/>
      <c r="L135" s="38"/>
      <c r="M135" s="50" t="e">
        <f t="shared" si="12"/>
        <v>#REF!</v>
      </c>
      <c r="N135" s="50" t="e">
        <f t="shared" si="14"/>
        <v>#REF!</v>
      </c>
      <c r="O135" s="50" t="e">
        <f t="shared" si="15"/>
        <v>#REF!</v>
      </c>
      <c r="P135" s="50" t="e">
        <f t="shared" si="16"/>
        <v>#REF!</v>
      </c>
      <c r="Q135" s="39"/>
      <c r="R135" s="65" t="e">
        <f t="shared" si="13"/>
        <v>#REF!</v>
      </c>
      <c r="S135" s="65" t="e">
        <f t="shared" si="17"/>
        <v>#REF!</v>
      </c>
      <c r="T135" s="65" t="e">
        <f t="shared" si="18"/>
        <v>#REF!</v>
      </c>
      <c r="U135" s="65" t="e">
        <f t="shared" si="19"/>
        <v>#REF!</v>
      </c>
    </row>
    <row r="136" spans="1:21" x14ac:dyDescent="0.2">
      <c r="A136" s="48" t="s">
        <v>397</v>
      </c>
      <c r="B136" s="32" t="s">
        <v>1278</v>
      </c>
      <c r="C136" s="62" t="e">
        <f>SUMPRODUCT(--(#REF!='CCG Summary'!$A136),#REF!)</f>
        <v>#REF!</v>
      </c>
      <c r="D136" s="62" t="e">
        <f>SUMPRODUCT(--(#REF!='CCG Summary'!$A136),#REF!)</f>
        <v>#REF!</v>
      </c>
      <c r="E136" s="62" t="e">
        <f>SUMPRODUCT(--(#REF!='CCG Summary'!$A136),#REF!)</f>
        <v>#REF!</v>
      </c>
      <c r="F136" s="62" t="e">
        <f>SUMPRODUCT(--(#REF!='CCG Summary'!$A136),#REF!)</f>
        <v>#REF!</v>
      </c>
      <c r="G136" s="38"/>
      <c r="H136" s="49" t="e">
        <f>SUMPRODUCT(--(#REF!='CCG Summary'!$A136),#REF!)</f>
        <v>#REF!</v>
      </c>
      <c r="I136" s="38"/>
      <c r="J136" s="38"/>
      <c r="K136" s="38"/>
      <c r="L136" s="38"/>
      <c r="M136" s="50" t="e">
        <f t="shared" si="12"/>
        <v>#REF!</v>
      </c>
      <c r="N136" s="50" t="e">
        <f t="shared" si="14"/>
        <v>#REF!</v>
      </c>
      <c r="O136" s="50" t="e">
        <f t="shared" si="15"/>
        <v>#REF!</v>
      </c>
      <c r="P136" s="50" t="e">
        <f t="shared" si="16"/>
        <v>#REF!</v>
      </c>
      <c r="Q136" s="39"/>
      <c r="R136" s="65" t="e">
        <f t="shared" si="13"/>
        <v>#REF!</v>
      </c>
      <c r="S136" s="65" t="e">
        <f t="shared" si="17"/>
        <v>#REF!</v>
      </c>
      <c r="T136" s="65" t="e">
        <f t="shared" si="18"/>
        <v>#REF!</v>
      </c>
      <c r="U136" s="65" t="e">
        <f t="shared" si="19"/>
        <v>#REF!</v>
      </c>
    </row>
    <row r="137" spans="1:21" x14ac:dyDescent="0.2">
      <c r="A137" s="48" t="s">
        <v>401</v>
      </c>
      <c r="B137" s="32" t="s">
        <v>1279</v>
      </c>
      <c r="C137" s="62" t="e">
        <f>SUMPRODUCT(--(#REF!='CCG Summary'!$A137),#REF!)</f>
        <v>#REF!</v>
      </c>
      <c r="D137" s="62" t="e">
        <f>SUMPRODUCT(--(#REF!='CCG Summary'!$A137),#REF!)</f>
        <v>#REF!</v>
      </c>
      <c r="E137" s="62" t="e">
        <f>SUMPRODUCT(--(#REF!='CCG Summary'!$A137),#REF!)</f>
        <v>#REF!</v>
      </c>
      <c r="F137" s="62" t="e">
        <f>SUMPRODUCT(--(#REF!='CCG Summary'!$A137),#REF!)</f>
        <v>#REF!</v>
      </c>
      <c r="G137" s="38"/>
      <c r="H137" s="49" t="e">
        <f>SUMPRODUCT(--(#REF!='CCG Summary'!$A137),#REF!)</f>
        <v>#REF!</v>
      </c>
      <c r="I137" s="38"/>
      <c r="J137" s="38"/>
      <c r="K137" s="38"/>
      <c r="L137" s="38"/>
      <c r="M137" s="50" t="e">
        <f t="shared" ref="M137:M200" si="20">SUM(H137+C137)*$O$1</f>
        <v>#REF!</v>
      </c>
      <c r="N137" s="50" t="e">
        <f t="shared" si="14"/>
        <v>#REF!</v>
      </c>
      <c r="O137" s="50" t="e">
        <f t="shared" si="15"/>
        <v>#REF!</v>
      </c>
      <c r="P137" s="50" t="e">
        <f t="shared" si="16"/>
        <v>#REF!</v>
      </c>
      <c r="Q137" s="39"/>
      <c r="R137" s="65" t="e">
        <f t="shared" ref="R137:R200" si="21">SUM(H137+C137)</f>
        <v>#REF!</v>
      </c>
      <c r="S137" s="65" t="e">
        <f t="shared" si="17"/>
        <v>#REF!</v>
      </c>
      <c r="T137" s="65" t="e">
        <f t="shared" si="18"/>
        <v>#REF!</v>
      </c>
      <c r="U137" s="65" t="e">
        <f t="shared" si="19"/>
        <v>#REF!</v>
      </c>
    </row>
    <row r="138" spans="1:21" x14ac:dyDescent="0.2">
      <c r="A138" s="48" t="s">
        <v>405</v>
      </c>
      <c r="B138" s="32" t="s">
        <v>1280</v>
      </c>
      <c r="C138" s="62" t="e">
        <f>SUMPRODUCT(--(#REF!='CCG Summary'!$A138),#REF!)</f>
        <v>#REF!</v>
      </c>
      <c r="D138" s="62" t="e">
        <f>SUMPRODUCT(--(#REF!='CCG Summary'!$A138),#REF!)</f>
        <v>#REF!</v>
      </c>
      <c r="E138" s="62" t="e">
        <f>SUMPRODUCT(--(#REF!='CCG Summary'!$A138),#REF!)</f>
        <v>#REF!</v>
      </c>
      <c r="F138" s="62" t="e">
        <f>SUMPRODUCT(--(#REF!='CCG Summary'!$A138),#REF!)</f>
        <v>#REF!</v>
      </c>
      <c r="G138" s="38"/>
      <c r="H138" s="49" t="e">
        <f>SUMPRODUCT(--(#REF!='CCG Summary'!$A138),#REF!)</f>
        <v>#REF!</v>
      </c>
      <c r="I138" s="38"/>
      <c r="J138" s="38"/>
      <c r="K138" s="38"/>
      <c r="L138" s="38"/>
      <c r="M138" s="50" t="e">
        <f t="shared" si="20"/>
        <v>#REF!</v>
      </c>
      <c r="N138" s="50" t="e">
        <f t="shared" si="14"/>
        <v>#REF!</v>
      </c>
      <c r="O138" s="50" t="e">
        <f t="shared" si="15"/>
        <v>#REF!</v>
      </c>
      <c r="P138" s="50" t="e">
        <f t="shared" si="16"/>
        <v>#REF!</v>
      </c>
      <c r="Q138" s="39"/>
      <c r="R138" s="65" t="e">
        <f t="shared" si="21"/>
        <v>#REF!</v>
      </c>
      <c r="S138" s="65" t="e">
        <f t="shared" si="17"/>
        <v>#REF!</v>
      </c>
      <c r="T138" s="65" t="e">
        <f t="shared" si="18"/>
        <v>#REF!</v>
      </c>
      <c r="U138" s="65" t="e">
        <f t="shared" si="19"/>
        <v>#REF!</v>
      </c>
    </row>
    <row r="139" spans="1:21" x14ac:dyDescent="0.2">
      <c r="A139" s="48" t="s">
        <v>409</v>
      </c>
      <c r="B139" s="32" t="s">
        <v>1281</v>
      </c>
      <c r="C139" s="62" t="e">
        <f>SUMPRODUCT(--(#REF!='CCG Summary'!$A139),#REF!)</f>
        <v>#REF!</v>
      </c>
      <c r="D139" s="62" t="e">
        <f>SUMPRODUCT(--(#REF!='CCG Summary'!$A139),#REF!)</f>
        <v>#REF!</v>
      </c>
      <c r="E139" s="62" t="e">
        <f>SUMPRODUCT(--(#REF!='CCG Summary'!$A139),#REF!)</f>
        <v>#REF!</v>
      </c>
      <c r="F139" s="62" t="e">
        <f>SUMPRODUCT(--(#REF!='CCG Summary'!$A139),#REF!)</f>
        <v>#REF!</v>
      </c>
      <c r="G139" s="38"/>
      <c r="H139" s="49" t="e">
        <f>SUMPRODUCT(--(#REF!='CCG Summary'!$A139),#REF!)</f>
        <v>#REF!</v>
      </c>
      <c r="I139" s="38"/>
      <c r="J139" s="38"/>
      <c r="K139" s="38"/>
      <c r="L139" s="38"/>
      <c r="M139" s="50" t="e">
        <f t="shared" si="20"/>
        <v>#REF!</v>
      </c>
      <c r="N139" s="50" t="e">
        <f t="shared" si="14"/>
        <v>#REF!</v>
      </c>
      <c r="O139" s="50" t="e">
        <f t="shared" si="15"/>
        <v>#REF!</v>
      </c>
      <c r="P139" s="50" t="e">
        <f t="shared" si="16"/>
        <v>#REF!</v>
      </c>
      <c r="Q139" s="39"/>
      <c r="R139" s="65" t="e">
        <f t="shared" si="21"/>
        <v>#REF!</v>
      </c>
      <c r="S139" s="65" t="e">
        <f t="shared" si="17"/>
        <v>#REF!</v>
      </c>
      <c r="T139" s="65" t="e">
        <f t="shared" si="18"/>
        <v>#REF!</v>
      </c>
      <c r="U139" s="65" t="e">
        <f t="shared" si="19"/>
        <v>#REF!</v>
      </c>
    </row>
    <row r="140" spans="1:21" x14ac:dyDescent="0.2">
      <c r="A140" s="48" t="s">
        <v>511</v>
      </c>
      <c r="B140" s="32" t="s">
        <v>1282</v>
      </c>
      <c r="C140" s="62" t="e">
        <f>SUMPRODUCT(--(#REF!='CCG Summary'!$A140),#REF!)</f>
        <v>#REF!</v>
      </c>
      <c r="D140" s="62" t="e">
        <f>SUMPRODUCT(--(#REF!='CCG Summary'!$A140),#REF!)</f>
        <v>#REF!</v>
      </c>
      <c r="E140" s="62" t="e">
        <f>SUMPRODUCT(--(#REF!='CCG Summary'!$A140),#REF!)</f>
        <v>#REF!</v>
      </c>
      <c r="F140" s="62" t="e">
        <f>SUMPRODUCT(--(#REF!='CCG Summary'!$A140),#REF!)</f>
        <v>#REF!</v>
      </c>
      <c r="G140" s="38"/>
      <c r="H140" s="49" t="e">
        <f>SUMPRODUCT(--(#REF!='CCG Summary'!$A140),#REF!)</f>
        <v>#REF!</v>
      </c>
      <c r="I140" s="38"/>
      <c r="J140" s="38"/>
      <c r="K140" s="38"/>
      <c r="L140" s="38"/>
      <c r="M140" s="50" t="e">
        <f t="shared" si="20"/>
        <v>#REF!</v>
      </c>
      <c r="N140" s="50" t="e">
        <f t="shared" si="14"/>
        <v>#REF!</v>
      </c>
      <c r="O140" s="50" t="e">
        <f t="shared" si="15"/>
        <v>#REF!</v>
      </c>
      <c r="P140" s="50" t="e">
        <f t="shared" si="16"/>
        <v>#REF!</v>
      </c>
      <c r="Q140" s="39"/>
      <c r="R140" s="65" t="e">
        <f t="shared" si="21"/>
        <v>#REF!</v>
      </c>
      <c r="S140" s="65" t="e">
        <f t="shared" si="17"/>
        <v>#REF!</v>
      </c>
      <c r="T140" s="65" t="e">
        <f t="shared" si="18"/>
        <v>#REF!</v>
      </c>
      <c r="U140" s="65" t="e">
        <f t="shared" si="19"/>
        <v>#REF!</v>
      </c>
    </row>
    <row r="141" spans="1:21" x14ac:dyDescent="0.2">
      <c r="A141" s="48" t="s">
        <v>385</v>
      </c>
      <c r="B141" s="32" t="s">
        <v>1283</v>
      </c>
      <c r="C141" s="62" t="e">
        <f>SUMPRODUCT(--(#REF!='CCG Summary'!$A141),#REF!)</f>
        <v>#REF!</v>
      </c>
      <c r="D141" s="62" t="e">
        <f>SUMPRODUCT(--(#REF!='CCG Summary'!$A141),#REF!)</f>
        <v>#REF!</v>
      </c>
      <c r="E141" s="62" t="e">
        <f>SUMPRODUCT(--(#REF!='CCG Summary'!$A141),#REF!)</f>
        <v>#REF!</v>
      </c>
      <c r="F141" s="62" t="e">
        <f>SUMPRODUCT(--(#REF!='CCG Summary'!$A141),#REF!)</f>
        <v>#REF!</v>
      </c>
      <c r="G141" s="38"/>
      <c r="H141" s="49" t="e">
        <f>SUMPRODUCT(--(#REF!='CCG Summary'!$A141),#REF!)</f>
        <v>#REF!</v>
      </c>
      <c r="I141" s="38"/>
      <c r="J141" s="38"/>
      <c r="K141" s="38"/>
      <c r="L141" s="38"/>
      <c r="M141" s="50" t="e">
        <f t="shared" si="20"/>
        <v>#REF!</v>
      </c>
      <c r="N141" s="50" t="e">
        <f t="shared" si="14"/>
        <v>#REF!</v>
      </c>
      <c r="O141" s="50" t="e">
        <f t="shared" si="15"/>
        <v>#REF!</v>
      </c>
      <c r="P141" s="50" t="e">
        <f t="shared" si="16"/>
        <v>#REF!</v>
      </c>
      <c r="Q141" s="39"/>
      <c r="R141" s="65" t="e">
        <f t="shared" si="21"/>
        <v>#REF!</v>
      </c>
      <c r="S141" s="65" t="e">
        <f t="shared" si="17"/>
        <v>#REF!</v>
      </c>
      <c r="T141" s="65" t="e">
        <f t="shared" si="18"/>
        <v>#REF!</v>
      </c>
      <c r="U141" s="65" t="e">
        <f t="shared" si="19"/>
        <v>#REF!</v>
      </c>
    </row>
    <row r="142" spans="1:21" x14ac:dyDescent="0.2">
      <c r="A142" s="48" t="s">
        <v>413</v>
      </c>
      <c r="B142" s="32" t="s">
        <v>1284</v>
      </c>
      <c r="C142" s="62" t="e">
        <f>SUMPRODUCT(--(#REF!='CCG Summary'!$A142),#REF!)</f>
        <v>#REF!</v>
      </c>
      <c r="D142" s="62" t="e">
        <f>SUMPRODUCT(--(#REF!='CCG Summary'!$A142),#REF!)</f>
        <v>#REF!</v>
      </c>
      <c r="E142" s="62" t="e">
        <f>SUMPRODUCT(--(#REF!='CCG Summary'!$A142),#REF!)</f>
        <v>#REF!</v>
      </c>
      <c r="F142" s="62" t="e">
        <f>SUMPRODUCT(--(#REF!='CCG Summary'!$A142),#REF!)</f>
        <v>#REF!</v>
      </c>
      <c r="G142" s="38"/>
      <c r="H142" s="49" t="e">
        <f>SUMPRODUCT(--(#REF!='CCG Summary'!$A142),#REF!)</f>
        <v>#REF!</v>
      </c>
      <c r="I142" s="38"/>
      <c r="J142" s="38"/>
      <c r="K142" s="38"/>
      <c r="L142" s="38"/>
      <c r="M142" s="50" t="e">
        <f t="shared" si="20"/>
        <v>#REF!</v>
      </c>
      <c r="N142" s="50" t="e">
        <f t="shared" si="14"/>
        <v>#REF!</v>
      </c>
      <c r="O142" s="50" t="e">
        <f t="shared" si="15"/>
        <v>#REF!</v>
      </c>
      <c r="P142" s="50" t="e">
        <f t="shared" si="16"/>
        <v>#REF!</v>
      </c>
      <c r="Q142" s="39"/>
      <c r="R142" s="65" t="e">
        <f t="shared" si="21"/>
        <v>#REF!</v>
      </c>
      <c r="S142" s="65" t="e">
        <f t="shared" si="17"/>
        <v>#REF!</v>
      </c>
      <c r="T142" s="65" t="e">
        <f t="shared" si="18"/>
        <v>#REF!</v>
      </c>
      <c r="U142" s="65" t="e">
        <f t="shared" si="19"/>
        <v>#REF!</v>
      </c>
    </row>
    <row r="143" spans="1:21" x14ac:dyDescent="0.2">
      <c r="A143" s="48" t="s">
        <v>417</v>
      </c>
      <c r="B143" s="32" t="s">
        <v>1285</v>
      </c>
      <c r="C143" s="62" t="e">
        <f>SUMPRODUCT(--(#REF!='CCG Summary'!$A143),#REF!)</f>
        <v>#REF!</v>
      </c>
      <c r="D143" s="62" t="e">
        <f>SUMPRODUCT(--(#REF!='CCG Summary'!$A143),#REF!)</f>
        <v>#REF!</v>
      </c>
      <c r="E143" s="62" t="e">
        <f>SUMPRODUCT(--(#REF!='CCG Summary'!$A143),#REF!)</f>
        <v>#REF!</v>
      </c>
      <c r="F143" s="62" t="e">
        <f>SUMPRODUCT(--(#REF!='CCG Summary'!$A143),#REF!)</f>
        <v>#REF!</v>
      </c>
      <c r="G143" s="38"/>
      <c r="H143" s="49" t="e">
        <f>SUMPRODUCT(--(#REF!='CCG Summary'!$A143),#REF!)</f>
        <v>#REF!</v>
      </c>
      <c r="I143" s="38"/>
      <c r="J143" s="38"/>
      <c r="K143" s="38"/>
      <c r="L143" s="38"/>
      <c r="M143" s="50" t="e">
        <f t="shared" si="20"/>
        <v>#REF!</v>
      </c>
      <c r="N143" s="50" t="e">
        <f t="shared" si="14"/>
        <v>#REF!</v>
      </c>
      <c r="O143" s="50" t="e">
        <f t="shared" si="15"/>
        <v>#REF!</v>
      </c>
      <c r="P143" s="50" t="e">
        <f t="shared" si="16"/>
        <v>#REF!</v>
      </c>
      <c r="Q143" s="39"/>
      <c r="R143" s="65" t="e">
        <f t="shared" si="21"/>
        <v>#REF!</v>
      </c>
      <c r="S143" s="65" t="e">
        <f t="shared" si="17"/>
        <v>#REF!</v>
      </c>
      <c r="T143" s="65" t="e">
        <f t="shared" si="18"/>
        <v>#REF!</v>
      </c>
      <c r="U143" s="65" t="e">
        <f t="shared" si="19"/>
        <v>#REF!</v>
      </c>
    </row>
    <row r="144" spans="1:21" x14ac:dyDescent="0.2">
      <c r="A144" s="48" t="s">
        <v>421</v>
      </c>
      <c r="B144" s="32" t="s">
        <v>1286</v>
      </c>
      <c r="C144" s="62" t="e">
        <f>SUMPRODUCT(--(#REF!='CCG Summary'!$A144),#REF!)</f>
        <v>#REF!</v>
      </c>
      <c r="D144" s="62" t="e">
        <f>SUMPRODUCT(--(#REF!='CCG Summary'!$A144),#REF!)</f>
        <v>#REF!</v>
      </c>
      <c r="E144" s="62" t="e">
        <f>SUMPRODUCT(--(#REF!='CCG Summary'!$A144),#REF!)</f>
        <v>#REF!</v>
      </c>
      <c r="F144" s="62" t="e">
        <f>SUMPRODUCT(--(#REF!='CCG Summary'!$A144),#REF!)</f>
        <v>#REF!</v>
      </c>
      <c r="G144" s="38"/>
      <c r="H144" s="49" t="e">
        <f>SUMPRODUCT(--(#REF!='CCG Summary'!$A144),#REF!)</f>
        <v>#REF!</v>
      </c>
      <c r="I144" s="38"/>
      <c r="J144" s="38"/>
      <c r="K144" s="38"/>
      <c r="L144" s="38"/>
      <c r="M144" s="50" t="e">
        <f t="shared" si="20"/>
        <v>#REF!</v>
      </c>
      <c r="N144" s="50" t="e">
        <f t="shared" si="14"/>
        <v>#REF!</v>
      </c>
      <c r="O144" s="50" t="e">
        <f t="shared" si="15"/>
        <v>#REF!</v>
      </c>
      <c r="P144" s="50" t="e">
        <f t="shared" si="16"/>
        <v>#REF!</v>
      </c>
      <c r="Q144" s="39"/>
      <c r="R144" s="65" t="e">
        <f t="shared" si="21"/>
        <v>#REF!</v>
      </c>
      <c r="S144" s="65" t="e">
        <f t="shared" si="17"/>
        <v>#REF!</v>
      </c>
      <c r="T144" s="65" t="e">
        <f t="shared" si="18"/>
        <v>#REF!</v>
      </c>
      <c r="U144" s="65" t="e">
        <f t="shared" si="19"/>
        <v>#REF!</v>
      </c>
    </row>
    <row r="145" spans="1:21" x14ac:dyDescent="0.2">
      <c r="A145" s="48" t="s">
        <v>425</v>
      </c>
      <c r="B145" s="32" t="s">
        <v>1287</v>
      </c>
      <c r="C145" s="62" t="e">
        <f>SUMPRODUCT(--(#REF!='CCG Summary'!$A145),#REF!)</f>
        <v>#REF!</v>
      </c>
      <c r="D145" s="62" t="e">
        <f>SUMPRODUCT(--(#REF!='CCG Summary'!$A145),#REF!)</f>
        <v>#REF!</v>
      </c>
      <c r="E145" s="62" t="e">
        <f>SUMPRODUCT(--(#REF!='CCG Summary'!$A145),#REF!)</f>
        <v>#REF!</v>
      </c>
      <c r="F145" s="62" t="e">
        <f>SUMPRODUCT(--(#REF!='CCG Summary'!$A145),#REF!)</f>
        <v>#REF!</v>
      </c>
      <c r="G145" s="38"/>
      <c r="H145" s="49" t="e">
        <f>SUMPRODUCT(--(#REF!='CCG Summary'!$A145),#REF!)</f>
        <v>#REF!</v>
      </c>
      <c r="I145" s="38"/>
      <c r="J145" s="38"/>
      <c r="K145" s="38"/>
      <c r="L145" s="38"/>
      <c r="M145" s="50" t="e">
        <f t="shared" si="20"/>
        <v>#REF!</v>
      </c>
      <c r="N145" s="50" t="e">
        <f t="shared" si="14"/>
        <v>#REF!</v>
      </c>
      <c r="O145" s="50" t="e">
        <f t="shared" si="15"/>
        <v>#REF!</v>
      </c>
      <c r="P145" s="50" t="e">
        <f t="shared" si="16"/>
        <v>#REF!</v>
      </c>
      <c r="Q145" s="39"/>
      <c r="R145" s="65" t="e">
        <f t="shared" si="21"/>
        <v>#REF!</v>
      </c>
      <c r="S145" s="65" t="e">
        <f t="shared" si="17"/>
        <v>#REF!</v>
      </c>
      <c r="T145" s="65" t="e">
        <f t="shared" si="18"/>
        <v>#REF!</v>
      </c>
      <c r="U145" s="65" t="e">
        <f t="shared" si="19"/>
        <v>#REF!</v>
      </c>
    </row>
    <row r="146" spans="1:21" x14ac:dyDescent="0.2">
      <c r="A146" s="48" t="s">
        <v>431</v>
      </c>
      <c r="B146" s="32" t="s">
        <v>1288</v>
      </c>
      <c r="C146" s="62" t="e">
        <f>SUMPRODUCT(--(#REF!='CCG Summary'!$A146),#REF!)</f>
        <v>#REF!</v>
      </c>
      <c r="D146" s="62" t="e">
        <f>SUMPRODUCT(--(#REF!='CCG Summary'!$A146),#REF!)</f>
        <v>#REF!</v>
      </c>
      <c r="E146" s="62" t="e">
        <f>SUMPRODUCT(--(#REF!='CCG Summary'!$A146),#REF!)</f>
        <v>#REF!</v>
      </c>
      <c r="F146" s="62" t="e">
        <f>SUMPRODUCT(--(#REF!='CCG Summary'!$A146),#REF!)</f>
        <v>#REF!</v>
      </c>
      <c r="G146" s="38"/>
      <c r="H146" s="49" t="e">
        <f>SUMPRODUCT(--(#REF!='CCG Summary'!$A146),#REF!)</f>
        <v>#REF!</v>
      </c>
      <c r="I146" s="38"/>
      <c r="J146" s="38"/>
      <c r="K146" s="38"/>
      <c r="L146" s="38"/>
      <c r="M146" s="50" t="e">
        <f t="shared" si="20"/>
        <v>#REF!</v>
      </c>
      <c r="N146" s="50" t="e">
        <f t="shared" si="14"/>
        <v>#REF!</v>
      </c>
      <c r="O146" s="50" t="e">
        <f t="shared" si="15"/>
        <v>#REF!</v>
      </c>
      <c r="P146" s="50" t="e">
        <f t="shared" si="16"/>
        <v>#REF!</v>
      </c>
      <c r="Q146" s="39"/>
      <c r="R146" s="65" t="e">
        <f t="shared" si="21"/>
        <v>#REF!</v>
      </c>
      <c r="S146" s="65" t="e">
        <f t="shared" si="17"/>
        <v>#REF!</v>
      </c>
      <c r="T146" s="65" t="e">
        <f t="shared" si="18"/>
        <v>#REF!</v>
      </c>
      <c r="U146" s="65" t="e">
        <f t="shared" si="19"/>
        <v>#REF!</v>
      </c>
    </row>
    <row r="147" spans="1:21" x14ac:dyDescent="0.2">
      <c r="A147" s="48" t="s">
        <v>435</v>
      </c>
      <c r="B147" s="32" t="s">
        <v>1289</v>
      </c>
      <c r="C147" s="62" t="e">
        <f>SUMPRODUCT(--(#REF!='CCG Summary'!$A147),#REF!)</f>
        <v>#REF!</v>
      </c>
      <c r="D147" s="62" t="e">
        <f>SUMPRODUCT(--(#REF!='CCG Summary'!$A147),#REF!)</f>
        <v>#REF!</v>
      </c>
      <c r="E147" s="62" t="e">
        <f>SUMPRODUCT(--(#REF!='CCG Summary'!$A147),#REF!)</f>
        <v>#REF!</v>
      </c>
      <c r="F147" s="62" t="e">
        <f>SUMPRODUCT(--(#REF!='CCG Summary'!$A147),#REF!)</f>
        <v>#REF!</v>
      </c>
      <c r="G147" s="38"/>
      <c r="H147" s="49" t="e">
        <f>SUMPRODUCT(--(#REF!='CCG Summary'!$A147),#REF!)</f>
        <v>#REF!</v>
      </c>
      <c r="I147" s="38"/>
      <c r="J147" s="38"/>
      <c r="K147" s="38"/>
      <c r="L147" s="38"/>
      <c r="M147" s="50" t="e">
        <f t="shared" si="20"/>
        <v>#REF!</v>
      </c>
      <c r="N147" s="50" t="e">
        <f t="shared" si="14"/>
        <v>#REF!</v>
      </c>
      <c r="O147" s="50" t="e">
        <f t="shared" si="15"/>
        <v>#REF!</v>
      </c>
      <c r="P147" s="50" t="e">
        <f t="shared" si="16"/>
        <v>#REF!</v>
      </c>
      <c r="Q147" s="39"/>
      <c r="R147" s="65" t="e">
        <f t="shared" si="21"/>
        <v>#REF!</v>
      </c>
      <c r="S147" s="65" t="e">
        <f t="shared" si="17"/>
        <v>#REF!</v>
      </c>
      <c r="T147" s="65" t="e">
        <f t="shared" si="18"/>
        <v>#REF!</v>
      </c>
      <c r="U147" s="65" t="e">
        <f t="shared" si="19"/>
        <v>#REF!</v>
      </c>
    </row>
    <row r="148" spans="1:21" x14ac:dyDescent="0.2">
      <c r="A148" s="48" t="s">
        <v>439</v>
      </c>
      <c r="B148" s="32" t="s">
        <v>1290</v>
      </c>
      <c r="C148" s="62" t="e">
        <f>SUMPRODUCT(--(#REF!='CCG Summary'!$A148),#REF!)</f>
        <v>#REF!</v>
      </c>
      <c r="D148" s="62" t="e">
        <f>SUMPRODUCT(--(#REF!='CCG Summary'!$A148),#REF!)</f>
        <v>#REF!</v>
      </c>
      <c r="E148" s="62" t="e">
        <f>SUMPRODUCT(--(#REF!='CCG Summary'!$A148),#REF!)</f>
        <v>#REF!</v>
      </c>
      <c r="F148" s="62" t="e">
        <f>SUMPRODUCT(--(#REF!='CCG Summary'!$A148),#REF!)</f>
        <v>#REF!</v>
      </c>
      <c r="G148" s="38"/>
      <c r="H148" s="49" t="e">
        <f>SUMPRODUCT(--(#REF!='CCG Summary'!$A148),#REF!)</f>
        <v>#REF!</v>
      </c>
      <c r="I148" s="38"/>
      <c r="J148" s="38"/>
      <c r="K148" s="38"/>
      <c r="L148" s="38"/>
      <c r="M148" s="50" t="e">
        <f t="shared" si="20"/>
        <v>#REF!</v>
      </c>
      <c r="N148" s="50" t="e">
        <f t="shared" si="14"/>
        <v>#REF!</v>
      </c>
      <c r="O148" s="50" t="e">
        <f t="shared" si="15"/>
        <v>#REF!</v>
      </c>
      <c r="P148" s="50" t="e">
        <f t="shared" si="16"/>
        <v>#REF!</v>
      </c>
      <c r="Q148" s="39"/>
      <c r="R148" s="65" t="e">
        <f t="shared" si="21"/>
        <v>#REF!</v>
      </c>
      <c r="S148" s="65" t="e">
        <f t="shared" si="17"/>
        <v>#REF!</v>
      </c>
      <c r="T148" s="65" t="e">
        <f t="shared" si="18"/>
        <v>#REF!</v>
      </c>
      <c r="U148" s="65" t="e">
        <f t="shared" si="19"/>
        <v>#REF!</v>
      </c>
    </row>
    <row r="149" spans="1:21" x14ac:dyDescent="0.2">
      <c r="A149" s="48" t="s">
        <v>443</v>
      </c>
      <c r="B149" s="32" t="s">
        <v>1291</v>
      </c>
      <c r="C149" s="62" t="e">
        <f>SUMPRODUCT(--(#REF!='CCG Summary'!$A149),#REF!)</f>
        <v>#REF!</v>
      </c>
      <c r="D149" s="62" t="e">
        <f>SUMPRODUCT(--(#REF!='CCG Summary'!$A149),#REF!)</f>
        <v>#REF!</v>
      </c>
      <c r="E149" s="62" t="e">
        <f>SUMPRODUCT(--(#REF!='CCG Summary'!$A149),#REF!)</f>
        <v>#REF!</v>
      </c>
      <c r="F149" s="62" t="e">
        <f>SUMPRODUCT(--(#REF!='CCG Summary'!$A149),#REF!)</f>
        <v>#REF!</v>
      </c>
      <c r="G149" s="38"/>
      <c r="H149" s="49" t="e">
        <f>SUMPRODUCT(--(#REF!='CCG Summary'!$A149),#REF!)</f>
        <v>#REF!</v>
      </c>
      <c r="I149" s="38"/>
      <c r="J149" s="38"/>
      <c r="K149" s="38"/>
      <c r="L149" s="38"/>
      <c r="M149" s="50" t="e">
        <f t="shared" si="20"/>
        <v>#REF!</v>
      </c>
      <c r="N149" s="50" t="e">
        <f t="shared" si="14"/>
        <v>#REF!</v>
      </c>
      <c r="O149" s="50" t="e">
        <f t="shared" si="15"/>
        <v>#REF!</v>
      </c>
      <c r="P149" s="50" t="e">
        <f t="shared" si="16"/>
        <v>#REF!</v>
      </c>
      <c r="Q149" s="39"/>
      <c r="R149" s="65" t="e">
        <f t="shared" si="21"/>
        <v>#REF!</v>
      </c>
      <c r="S149" s="65" t="e">
        <f t="shared" si="17"/>
        <v>#REF!</v>
      </c>
      <c r="T149" s="65" t="e">
        <f t="shared" si="18"/>
        <v>#REF!</v>
      </c>
      <c r="U149" s="65" t="e">
        <f t="shared" si="19"/>
        <v>#REF!</v>
      </c>
    </row>
    <row r="150" spans="1:21" x14ac:dyDescent="0.2">
      <c r="A150" s="48" t="s">
        <v>447</v>
      </c>
      <c r="B150" s="32" t="s">
        <v>1292</v>
      </c>
      <c r="C150" s="62" t="e">
        <f>SUMPRODUCT(--(#REF!='CCG Summary'!$A150),#REF!)</f>
        <v>#REF!</v>
      </c>
      <c r="D150" s="62" t="e">
        <f>SUMPRODUCT(--(#REF!='CCG Summary'!$A150),#REF!)</f>
        <v>#REF!</v>
      </c>
      <c r="E150" s="62" t="e">
        <f>SUMPRODUCT(--(#REF!='CCG Summary'!$A150),#REF!)</f>
        <v>#REF!</v>
      </c>
      <c r="F150" s="62" t="e">
        <f>SUMPRODUCT(--(#REF!='CCG Summary'!$A150),#REF!)</f>
        <v>#REF!</v>
      </c>
      <c r="G150" s="38"/>
      <c r="H150" s="49" t="e">
        <f>SUMPRODUCT(--(#REF!='CCG Summary'!$A150),#REF!)</f>
        <v>#REF!</v>
      </c>
      <c r="I150" s="38"/>
      <c r="J150" s="38"/>
      <c r="K150" s="38"/>
      <c r="L150" s="38"/>
      <c r="M150" s="50" t="e">
        <f t="shared" si="20"/>
        <v>#REF!</v>
      </c>
      <c r="N150" s="50" t="e">
        <f t="shared" si="14"/>
        <v>#REF!</v>
      </c>
      <c r="O150" s="50" t="e">
        <f t="shared" si="15"/>
        <v>#REF!</v>
      </c>
      <c r="P150" s="50" t="e">
        <f t="shared" si="16"/>
        <v>#REF!</v>
      </c>
      <c r="Q150" s="39"/>
      <c r="R150" s="65" t="e">
        <f t="shared" si="21"/>
        <v>#REF!</v>
      </c>
      <c r="S150" s="65" t="e">
        <f t="shared" si="17"/>
        <v>#REF!</v>
      </c>
      <c r="T150" s="65" t="e">
        <f t="shared" si="18"/>
        <v>#REF!</v>
      </c>
      <c r="U150" s="65" t="e">
        <f t="shared" si="19"/>
        <v>#REF!</v>
      </c>
    </row>
    <row r="151" spans="1:21" x14ac:dyDescent="0.2">
      <c r="A151" s="48" t="s">
        <v>451</v>
      </c>
      <c r="B151" s="32" t="s">
        <v>1293</v>
      </c>
      <c r="C151" s="62" t="e">
        <f>SUMPRODUCT(--(#REF!='CCG Summary'!$A151),#REF!)</f>
        <v>#REF!</v>
      </c>
      <c r="D151" s="62" t="e">
        <f>SUMPRODUCT(--(#REF!='CCG Summary'!$A151),#REF!)</f>
        <v>#REF!</v>
      </c>
      <c r="E151" s="62" t="e">
        <f>SUMPRODUCT(--(#REF!='CCG Summary'!$A151),#REF!)</f>
        <v>#REF!</v>
      </c>
      <c r="F151" s="62" t="e">
        <f>SUMPRODUCT(--(#REF!='CCG Summary'!$A151),#REF!)</f>
        <v>#REF!</v>
      </c>
      <c r="G151" s="38"/>
      <c r="H151" s="49" t="e">
        <f>SUMPRODUCT(--(#REF!='CCG Summary'!$A151),#REF!)</f>
        <v>#REF!</v>
      </c>
      <c r="I151" s="38"/>
      <c r="J151" s="38"/>
      <c r="K151" s="38"/>
      <c r="L151" s="38"/>
      <c r="M151" s="50" t="e">
        <f t="shared" si="20"/>
        <v>#REF!</v>
      </c>
      <c r="N151" s="50" t="e">
        <f t="shared" si="14"/>
        <v>#REF!</v>
      </c>
      <c r="O151" s="50" t="e">
        <f t="shared" si="15"/>
        <v>#REF!</v>
      </c>
      <c r="P151" s="50" t="e">
        <f t="shared" si="16"/>
        <v>#REF!</v>
      </c>
      <c r="Q151" s="39"/>
      <c r="R151" s="65" t="e">
        <f t="shared" si="21"/>
        <v>#REF!</v>
      </c>
      <c r="S151" s="65" t="e">
        <f t="shared" si="17"/>
        <v>#REF!</v>
      </c>
      <c r="T151" s="65" t="e">
        <f t="shared" si="18"/>
        <v>#REF!</v>
      </c>
      <c r="U151" s="65" t="e">
        <f t="shared" si="19"/>
        <v>#REF!</v>
      </c>
    </row>
    <row r="152" spans="1:21" x14ac:dyDescent="0.2">
      <c r="A152" s="48" t="s">
        <v>455</v>
      </c>
      <c r="B152" s="32" t="s">
        <v>1294</v>
      </c>
      <c r="C152" s="62" t="e">
        <f>SUMPRODUCT(--(#REF!='CCG Summary'!$A152),#REF!)</f>
        <v>#REF!</v>
      </c>
      <c r="D152" s="62" t="e">
        <f>SUMPRODUCT(--(#REF!='CCG Summary'!$A152),#REF!)</f>
        <v>#REF!</v>
      </c>
      <c r="E152" s="62" t="e">
        <f>SUMPRODUCT(--(#REF!='CCG Summary'!$A152),#REF!)</f>
        <v>#REF!</v>
      </c>
      <c r="F152" s="62" t="e">
        <f>SUMPRODUCT(--(#REF!='CCG Summary'!$A152),#REF!)</f>
        <v>#REF!</v>
      </c>
      <c r="G152" s="38"/>
      <c r="H152" s="49" t="e">
        <f>SUMPRODUCT(--(#REF!='CCG Summary'!$A152),#REF!)</f>
        <v>#REF!</v>
      </c>
      <c r="I152" s="38"/>
      <c r="J152" s="38"/>
      <c r="K152" s="38"/>
      <c r="L152" s="38"/>
      <c r="M152" s="50" t="e">
        <f t="shared" si="20"/>
        <v>#REF!</v>
      </c>
      <c r="N152" s="50" t="e">
        <f t="shared" ref="N152:N215" si="22">SUM(I152+D152)*$O$1</f>
        <v>#REF!</v>
      </c>
      <c r="O152" s="50" t="e">
        <f t="shared" ref="O152:O215" si="23">SUM(J152+E152)*$O$1</f>
        <v>#REF!</v>
      </c>
      <c r="P152" s="50" t="e">
        <f t="shared" ref="P152:P215" si="24">SUM(K152+F152)*$O$1</f>
        <v>#REF!</v>
      </c>
      <c r="Q152" s="39"/>
      <c r="R152" s="65" t="e">
        <f t="shared" si="21"/>
        <v>#REF!</v>
      </c>
      <c r="S152" s="65" t="e">
        <f t="shared" ref="S152:S215" si="25">SUM(I152+D152)</f>
        <v>#REF!</v>
      </c>
      <c r="T152" s="65" t="e">
        <f t="shared" ref="T152:T215" si="26">SUM(J152+E152)</f>
        <v>#REF!</v>
      </c>
      <c r="U152" s="65" t="e">
        <f t="shared" ref="U152:U215" si="27">SUM(K152+F152)</f>
        <v>#REF!</v>
      </c>
    </row>
    <row r="153" spans="1:21" x14ac:dyDescent="0.2">
      <c r="A153" s="48" t="s">
        <v>463</v>
      </c>
      <c r="B153" s="32" t="s">
        <v>1295</v>
      </c>
      <c r="C153" s="62" t="e">
        <f>SUMPRODUCT(--(#REF!='CCG Summary'!$A153),#REF!)</f>
        <v>#REF!</v>
      </c>
      <c r="D153" s="62" t="e">
        <f>SUMPRODUCT(--(#REF!='CCG Summary'!$A153),#REF!)</f>
        <v>#REF!</v>
      </c>
      <c r="E153" s="62" t="e">
        <f>SUMPRODUCT(--(#REF!='CCG Summary'!$A153),#REF!)</f>
        <v>#REF!</v>
      </c>
      <c r="F153" s="62" t="e">
        <f>SUMPRODUCT(--(#REF!='CCG Summary'!$A153),#REF!)</f>
        <v>#REF!</v>
      </c>
      <c r="G153" s="38"/>
      <c r="H153" s="49" t="e">
        <f>SUMPRODUCT(--(#REF!='CCG Summary'!$A153),#REF!)</f>
        <v>#REF!</v>
      </c>
      <c r="I153" s="38"/>
      <c r="J153" s="38"/>
      <c r="K153" s="38"/>
      <c r="L153" s="38"/>
      <c r="M153" s="50" t="e">
        <f t="shared" si="20"/>
        <v>#REF!</v>
      </c>
      <c r="N153" s="50" t="e">
        <f t="shared" si="22"/>
        <v>#REF!</v>
      </c>
      <c r="O153" s="50" t="e">
        <f t="shared" si="23"/>
        <v>#REF!</v>
      </c>
      <c r="P153" s="50" t="e">
        <f t="shared" si="24"/>
        <v>#REF!</v>
      </c>
      <c r="Q153" s="39"/>
      <c r="R153" s="65" t="e">
        <f t="shared" si="21"/>
        <v>#REF!</v>
      </c>
      <c r="S153" s="65" t="e">
        <f t="shared" si="25"/>
        <v>#REF!</v>
      </c>
      <c r="T153" s="65" t="e">
        <f t="shared" si="26"/>
        <v>#REF!</v>
      </c>
      <c r="U153" s="65" t="e">
        <f t="shared" si="27"/>
        <v>#REF!</v>
      </c>
    </row>
    <row r="154" spans="1:21" x14ac:dyDescent="0.2">
      <c r="A154" s="48" t="s">
        <v>467</v>
      </c>
      <c r="B154" s="32" t="s">
        <v>1296</v>
      </c>
      <c r="C154" s="62" t="e">
        <f>SUMPRODUCT(--(#REF!='CCG Summary'!$A154),#REF!)</f>
        <v>#REF!</v>
      </c>
      <c r="D154" s="62" t="e">
        <f>SUMPRODUCT(--(#REF!='CCG Summary'!$A154),#REF!)</f>
        <v>#REF!</v>
      </c>
      <c r="E154" s="62" t="e">
        <f>SUMPRODUCT(--(#REF!='CCG Summary'!$A154),#REF!)</f>
        <v>#REF!</v>
      </c>
      <c r="F154" s="62" t="e">
        <f>SUMPRODUCT(--(#REF!='CCG Summary'!$A154),#REF!)</f>
        <v>#REF!</v>
      </c>
      <c r="G154" s="38"/>
      <c r="H154" s="49" t="e">
        <f>SUMPRODUCT(--(#REF!='CCG Summary'!$A154),#REF!)</f>
        <v>#REF!</v>
      </c>
      <c r="I154" s="38"/>
      <c r="J154" s="38"/>
      <c r="K154" s="38"/>
      <c r="L154" s="38"/>
      <c r="M154" s="50" t="e">
        <f t="shared" si="20"/>
        <v>#REF!</v>
      </c>
      <c r="N154" s="50" t="e">
        <f t="shared" si="22"/>
        <v>#REF!</v>
      </c>
      <c r="O154" s="50" t="e">
        <f t="shared" si="23"/>
        <v>#REF!</v>
      </c>
      <c r="P154" s="50" t="e">
        <f t="shared" si="24"/>
        <v>#REF!</v>
      </c>
      <c r="Q154" s="39"/>
      <c r="R154" s="65" t="e">
        <f t="shared" si="21"/>
        <v>#REF!</v>
      </c>
      <c r="S154" s="65" t="e">
        <f t="shared" si="25"/>
        <v>#REF!</v>
      </c>
      <c r="T154" s="65" t="e">
        <f t="shared" si="26"/>
        <v>#REF!</v>
      </c>
      <c r="U154" s="65" t="e">
        <f t="shared" si="27"/>
        <v>#REF!</v>
      </c>
    </row>
    <row r="155" spans="1:21" x14ac:dyDescent="0.2">
      <c r="A155" s="48" t="s">
        <v>471</v>
      </c>
      <c r="B155" s="32" t="s">
        <v>1297</v>
      </c>
      <c r="C155" s="62" t="e">
        <f>SUMPRODUCT(--(#REF!='CCG Summary'!$A155),#REF!)</f>
        <v>#REF!</v>
      </c>
      <c r="D155" s="62" t="e">
        <f>SUMPRODUCT(--(#REF!='CCG Summary'!$A155),#REF!)</f>
        <v>#REF!</v>
      </c>
      <c r="E155" s="62" t="e">
        <f>SUMPRODUCT(--(#REF!='CCG Summary'!$A155),#REF!)</f>
        <v>#REF!</v>
      </c>
      <c r="F155" s="62" t="e">
        <f>SUMPRODUCT(--(#REF!='CCG Summary'!$A155),#REF!)</f>
        <v>#REF!</v>
      </c>
      <c r="G155" s="38"/>
      <c r="H155" s="49" t="e">
        <f>SUMPRODUCT(--(#REF!='CCG Summary'!$A155),#REF!)</f>
        <v>#REF!</v>
      </c>
      <c r="I155" s="38"/>
      <c r="J155" s="38"/>
      <c r="K155" s="38"/>
      <c r="L155" s="38"/>
      <c r="M155" s="50" t="e">
        <f t="shared" si="20"/>
        <v>#REF!</v>
      </c>
      <c r="N155" s="50" t="e">
        <f t="shared" si="22"/>
        <v>#REF!</v>
      </c>
      <c r="O155" s="50" t="e">
        <f t="shared" si="23"/>
        <v>#REF!</v>
      </c>
      <c r="P155" s="50" t="e">
        <f t="shared" si="24"/>
        <v>#REF!</v>
      </c>
      <c r="Q155" s="39"/>
      <c r="R155" s="65" t="e">
        <f t="shared" si="21"/>
        <v>#REF!</v>
      </c>
      <c r="S155" s="65" t="e">
        <f t="shared" si="25"/>
        <v>#REF!</v>
      </c>
      <c r="T155" s="65" t="e">
        <f t="shared" si="26"/>
        <v>#REF!</v>
      </c>
      <c r="U155" s="65" t="e">
        <f t="shared" si="27"/>
        <v>#REF!</v>
      </c>
    </row>
    <row r="156" spans="1:21" x14ac:dyDescent="0.2">
      <c r="A156" s="48" t="s">
        <v>475</v>
      </c>
      <c r="B156" s="32" t="s">
        <v>1298</v>
      </c>
      <c r="C156" s="62" t="e">
        <f>SUMPRODUCT(--(#REF!='CCG Summary'!$A156),#REF!)</f>
        <v>#REF!</v>
      </c>
      <c r="D156" s="62" t="e">
        <f>SUMPRODUCT(--(#REF!='CCG Summary'!$A156),#REF!)</f>
        <v>#REF!</v>
      </c>
      <c r="E156" s="62" t="e">
        <f>SUMPRODUCT(--(#REF!='CCG Summary'!$A156),#REF!)</f>
        <v>#REF!</v>
      </c>
      <c r="F156" s="62" t="e">
        <f>SUMPRODUCT(--(#REF!='CCG Summary'!$A156),#REF!)</f>
        <v>#REF!</v>
      </c>
      <c r="G156" s="38"/>
      <c r="H156" s="49" t="e">
        <f>SUMPRODUCT(--(#REF!='CCG Summary'!$A156),#REF!)</f>
        <v>#REF!</v>
      </c>
      <c r="I156" s="38"/>
      <c r="J156" s="38"/>
      <c r="K156" s="38"/>
      <c r="L156" s="38"/>
      <c r="M156" s="50" t="e">
        <f t="shared" si="20"/>
        <v>#REF!</v>
      </c>
      <c r="N156" s="50" t="e">
        <f t="shared" si="22"/>
        <v>#REF!</v>
      </c>
      <c r="O156" s="50" t="e">
        <f t="shared" si="23"/>
        <v>#REF!</v>
      </c>
      <c r="P156" s="50" t="e">
        <f t="shared" si="24"/>
        <v>#REF!</v>
      </c>
      <c r="Q156" s="39"/>
      <c r="R156" s="65" t="e">
        <f t="shared" si="21"/>
        <v>#REF!</v>
      </c>
      <c r="S156" s="65" t="e">
        <f t="shared" si="25"/>
        <v>#REF!</v>
      </c>
      <c r="T156" s="65" t="e">
        <f t="shared" si="26"/>
        <v>#REF!</v>
      </c>
      <c r="U156" s="65" t="e">
        <f t="shared" si="27"/>
        <v>#REF!</v>
      </c>
    </row>
    <row r="157" spans="1:21" x14ac:dyDescent="0.2">
      <c r="A157" s="48" t="s">
        <v>479</v>
      </c>
      <c r="B157" s="32" t="s">
        <v>1299</v>
      </c>
      <c r="C157" s="62" t="e">
        <f>SUMPRODUCT(--(#REF!='CCG Summary'!$A157),#REF!)</f>
        <v>#REF!</v>
      </c>
      <c r="D157" s="62" t="e">
        <f>SUMPRODUCT(--(#REF!='CCG Summary'!$A157),#REF!)</f>
        <v>#REF!</v>
      </c>
      <c r="E157" s="62" t="e">
        <f>SUMPRODUCT(--(#REF!='CCG Summary'!$A157),#REF!)</f>
        <v>#REF!</v>
      </c>
      <c r="F157" s="62" t="e">
        <f>SUMPRODUCT(--(#REF!='CCG Summary'!$A157),#REF!)</f>
        <v>#REF!</v>
      </c>
      <c r="G157" s="38"/>
      <c r="H157" s="49" t="e">
        <f>SUMPRODUCT(--(#REF!='CCG Summary'!$A157),#REF!)</f>
        <v>#REF!</v>
      </c>
      <c r="I157" s="38"/>
      <c r="J157" s="38"/>
      <c r="K157" s="38"/>
      <c r="L157" s="38"/>
      <c r="M157" s="50" t="e">
        <f t="shared" si="20"/>
        <v>#REF!</v>
      </c>
      <c r="N157" s="50" t="e">
        <f t="shared" si="22"/>
        <v>#REF!</v>
      </c>
      <c r="O157" s="50" t="e">
        <f t="shared" si="23"/>
        <v>#REF!</v>
      </c>
      <c r="P157" s="50" t="e">
        <f t="shared" si="24"/>
        <v>#REF!</v>
      </c>
      <c r="Q157" s="39"/>
      <c r="R157" s="65" t="e">
        <f t="shared" si="21"/>
        <v>#REF!</v>
      </c>
      <c r="S157" s="65" t="e">
        <f t="shared" si="25"/>
        <v>#REF!</v>
      </c>
      <c r="T157" s="65" t="e">
        <f t="shared" si="26"/>
        <v>#REF!</v>
      </c>
      <c r="U157" s="65" t="e">
        <f t="shared" si="27"/>
        <v>#REF!</v>
      </c>
    </row>
    <row r="158" spans="1:21" x14ac:dyDescent="0.2">
      <c r="A158" s="48" t="s">
        <v>483</v>
      </c>
      <c r="B158" s="32" t="s">
        <v>1300</v>
      </c>
      <c r="C158" s="62" t="e">
        <f>SUMPRODUCT(--(#REF!='CCG Summary'!$A158),#REF!)</f>
        <v>#REF!</v>
      </c>
      <c r="D158" s="62" t="e">
        <f>SUMPRODUCT(--(#REF!='CCG Summary'!$A158),#REF!)</f>
        <v>#REF!</v>
      </c>
      <c r="E158" s="62" t="e">
        <f>SUMPRODUCT(--(#REF!='CCG Summary'!$A158),#REF!)</f>
        <v>#REF!</v>
      </c>
      <c r="F158" s="62" t="e">
        <f>SUMPRODUCT(--(#REF!='CCG Summary'!$A158),#REF!)</f>
        <v>#REF!</v>
      </c>
      <c r="G158" s="38"/>
      <c r="H158" s="49" t="e">
        <f>SUMPRODUCT(--(#REF!='CCG Summary'!$A158),#REF!)</f>
        <v>#REF!</v>
      </c>
      <c r="I158" s="38"/>
      <c r="J158" s="38"/>
      <c r="K158" s="38"/>
      <c r="L158" s="38"/>
      <c r="M158" s="50" t="e">
        <f t="shared" si="20"/>
        <v>#REF!</v>
      </c>
      <c r="N158" s="50" t="e">
        <f t="shared" si="22"/>
        <v>#REF!</v>
      </c>
      <c r="O158" s="50" t="e">
        <f t="shared" si="23"/>
        <v>#REF!</v>
      </c>
      <c r="P158" s="50" t="e">
        <f t="shared" si="24"/>
        <v>#REF!</v>
      </c>
      <c r="Q158" s="39"/>
      <c r="R158" s="65" t="e">
        <f t="shared" si="21"/>
        <v>#REF!</v>
      </c>
      <c r="S158" s="65" t="e">
        <f t="shared" si="25"/>
        <v>#REF!</v>
      </c>
      <c r="T158" s="65" t="e">
        <f t="shared" si="26"/>
        <v>#REF!</v>
      </c>
      <c r="U158" s="65" t="e">
        <f t="shared" si="27"/>
        <v>#REF!</v>
      </c>
    </row>
    <row r="159" spans="1:21" x14ac:dyDescent="0.2">
      <c r="A159" s="48" t="s">
        <v>487</v>
      </c>
      <c r="B159" s="32" t="s">
        <v>1301</v>
      </c>
      <c r="C159" s="62" t="e">
        <f>SUMPRODUCT(--(#REF!='CCG Summary'!$A159),#REF!)</f>
        <v>#REF!</v>
      </c>
      <c r="D159" s="62" t="e">
        <f>SUMPRODUCT(--(#REF!='CCG Summary'!$A159),#REF!)</f>
        <v>#REF!</v>
      </c>
      <c r="E159" s="62" t="e">
        <f>SUMPRODUCT(--(#REF!='CCG Summary'!$A159),#REF!)</f>
        <v>#REF!</v>
      </c>
      <c r="F159" s="62" t="e">
        <f>SUMPRODUCT(--(#REF!='CCG Summary'!$A159),#REF!)</f>
        <v>#REF!</v>
      </c>
      <c r="G159" s="38"/>
      <c r="H159" s="49" t="e">
        <f>SUMPRODUCT(--(#REF!='CCG Summary'!$A159),#REF!)</f>
        <v>#REF!</v>
      </c>
      <c r="I159" s="38"/>
      <c r="J159" s="38"/>
      <c r="K159" s="38"/>
      <c r="L159" s="38"/>
      <c r="M159" s="50" t="e">
        <f t="shared" si="20"/>
        <v>#REF!</v>
      </c>
      <c r="N159" s="50" t="e">
        <f t="shared" si="22"/>
        <v>#REF!</v>
      </c>
      <c r="O159" s="50" t="e">
        <f t="shared" si="23"/>
        <v>#REF!</v>
      </c>
      <c r="P159" s="50" t="e">
        <f t="shared" si="24"/>
        <v>#REF!</v>
      </c>
      <c r="Q159" s="39"/>
      <c r="R159" s="65" t="e">
        <f t="shared" si="21"/>
        <v>#REF!</v>
      </c>
      <c r="S159" s="65" t="e">
        <f t="shared" si="25"/>
        <v>#REF!</v>
      </c>
      <c r="T159" s="65" t="e">
        <f t="shared" si="26"/>
        <v>#REF!</v>
      </c>
      <c r="U159" s="65" t="e">
        <f t="shared" si="27"/>
        <v>#REF!</v>
      </c>
    </row>
    <row r="160" spans="1:21" x14ac:dyDescent="0.2">
      <c r="A160" s="48" t="s">
        <v>491</v>
      </c>
      <c r="B160" s="32" t="s">
        <v>1302</v>
      </c>
      <c r="C160" s="62" t="e">
        <f>SUMPRODUCT(--(#REF!='CCG Summary'!$A160),#REF!)</f>
        <v>#REF!</v>
      </c>
      <c r="D160" s="62" t="e">
        <f>SUMPRODUCT(--(#REF!='CCG Summary'!$A160),#REF!)</f>
        <v>#REF!</v>
      </c>
      <c r="E160" s="62" t="e">
        <f>SUMPRODUCT(--(#REF!='CCG Summary'!$A160),#REF!)</f>
        <v>#REF!</v>
      </c>
      <c r="F160" s="62" t="e">
        <f>SUMPRODUCT(--(#REF!='CCG Summary'!$A160),#REF!)</f>
        <v>#REF!</v>
      </c>
      <c r="G160" s="38"/>
      <c r="H160" s="49" t="e">
        <f>SUMPRODUCT(--(#REF!='CCG Summary'!$A160),#REF!)</f>
        <v>#REF!</v>
      </c>
      <c r="I160" s="38"/>
      <c r="J160" s="38"/>
      <c r="K160" s="38"/>
      <c r="L160" s="38"/>
      <c r="M160" s="50" t="e">
        <f t="shared" si="20"/>
        <v>#REF!</v>
      </c>
      <c r="N160" s="50" t="e">
        <f t="shared" si="22"/>
        <v>#REF!</v>
      </c>
      <c r="O160" s="50" t="e">
        <f t="shared" si="23"/>
        <v>#REF!</v>
      </c>
      <c r="P160" s="50" t="e">
        <f t="shared" si="24"/>
        <v>#REF!</v>
      </c>
      <c r="Q160" s="39"/>
      <c r="R160" s="65" t="e">
        <f t="shared" si="21"/>
        <v>#REF!</v>
      </c>
      <c r="S160" s="65" t="e">
        <f t="shared" si="25"/>
        <v>#REF!</v>
      </c>
      <c r="T160" s="65" t="e">
        <f t="shared" si="26"/>
        <v>#REF!</v>
      </c>
      <c r="U160" s="65" t="e">
        <f t="shared" si="27"/>
        <v>#REF!</v>
      </c>
    </row>
    <row r="161" spans="1:21" x14ac:dyDescent="0.2">
      <c r="A161" s="48" t="s">
        <v>495</v>
      </c>
      <c r="B161" s="32" t="s">
        <v>1303</v>
      </c>
      <c r="C161" s="62" t="e">
        <f>SUMPRODUCT(--(#REF!='CCG Summary'!$A161),#REF!)</f>
        <v>#REF!</v>
      </c>
      <c r="D161" s="62" t="e">
        <f>SUMPRODUCT(--(#REF!='CCG Summary'!$A161),#REF!)</f>
        <v>#REF!</v>
      </c>
      <c r="E161" s="62" t="e">
        <f>SUMPRODUCT(--(#REF!='CCG Summary'!$A161),#REF!)</f>
        <v>#REF!</v>
      </c>
      <c r="F161" s="62" t="e">
        <f>SUMPRODUCT(--(#REF!='CCG Summary'!$A161),#REF!)</f>
        <v>#REF!</v>
      </c>
      <c r="G161" s="40"/>
      <c r="H161" s="49" t="e">
        <f>SUMPRODUCT(--(#REF!='CCG Summary'!$A161),#REF!)</f>
        <v>#REF!</v>
      </c>
      <c r="I161" s="40"/>
      <c r="J161" s="40"/>
      <c r="K161" s="40"/>
      <c r="L161" s="40"/>
      <c r="M161" s="50" t="e">
        <f t="shared" si="20"/>
        <v>#REF!</v>
      </c>
      <c r="N161" s="50" t="e">
        <f t="shared" si="22"/>
        <v>#REF!</v>
      </c>
      <c r="O161" s="50" t="e">
        <f t="shared" si="23"/>
        <v>#REF!</v>
      </c>
      <c r="P161" s="50" t="e">
        <f t="shared" si="24"/>
        <v>#REF!</v>
      </c>
      <c r="Q161" s="41"/>
      <c r="R161" s="65" t="e">
        <f t="shared" si="21"/>
        <v>#REF!</v>
      </c>
      <c r="S161" s="65" t="e">
        <f t="shared" si="25"/>
        <v>#REF!</v>
      </c>
      <c r="T161" s="65" t="e">
        <f t="shared" si="26"/>
        <v>#REF!</v>
      </c>
      <c r="U161" s="65" t="e">
        <f t="shared" si="27"/>
        <v>#REF!</v>
      </c>
    </row>
    <row r="162" spans="1:21" x14ac:dyDescent="0.2">
      <c r="A162" s="48" t="s">
        <v>499</v>
      </c>
      <c r="B162" s="32" t="s">
        <v>1304</v>
      </c>
      <c r="C162" s="62" t="e">
        <f>SUMPRODUCT(--(#REF!='CCG Summary'!$A162),#REF!)</f>
        <v>#REF!</v>
      </c>
      <c r="D162" s="62" t="e">
        <f>SUMPRODUCT(--(#REF!='CCG Summary'!$A162),#REF!)</f>
        <v>#REF!</v>
      </c>
      <c r="E162" s="62" t="e">
        <f>SUMPRODUCT(--(#REF!='CCG Summary'!$A162),#REF!)</f>
        <v>#REF!</v>
      </c>
      <c r="F162" s="62" t="e">
        <f>SUMPRODUCT(--(#REF!='CCG Summary'!$A162),#REF!)</f>
        <v>#REF!</v>
      </c>
      <c r="G162" s="63"/>
      <c r="H162" s="49" t="e">
        <f>SUMPRODUCT(--(#REF!='CCG Summary'!$A162),#REF!)</f>
        <v>#REF!</v>
      </c>
      <c r="I162" s="63"/>
      <c r="J162" s="63"/>
      <c r="K162" s="63"/>
      <c r="L162" s="63"/>
      <c r="M162" s="50" t="e">
        <f t="shared" si="20"/>
        <v>#REF!</v>
      </c>
      <c r="N162" s="50" t="e">
        <f t="shared" si="22"/>
        <v>#REF!</v>
      </c>
      <c r="O162" s="50" t="e">
        <f t="shared" si="23"/>
        <v>#REF!</v>
      </c>
      <c r="P162" s="50" t="e">
        <f t="shared" si="24"/>
        <v>#REF!</v>
      </c>
      <c r="Q162" s="51"/>
      <c r="R162" s="65" t="e">
        <f t="shared" si="21"/>
        <v>#REF!</v>
      </c>
      <c r="S162" s="65" t="e">
        <f t="shared" si="25"/>
        <v>#REF!</v>
      </c>
      <c r="T162" s="65" t="e">
        <f t="shared" si="26"/>
        <v>#REF!</v>
      </c>
      <c r="U162" s="65" t="e">
        <f t="shared" si="27"/>
        <v>#REF!</v>
      </c>
    </row>
    <row r="163" spans="1:21" x14ac:dyDescent="0.2">
      <c r="A163" s="48" t="s">
        <v>503</v>
      </c>
      <c r="B163" s="32" t="s">
        <v>1305</v>
      </c>
      <c r="C163" s="62" t="e">
        <f>SUMPRODUCT(--(#REF!='CCG Summary'!$A163),#REF!)</f>
        <v>#REF!</v>
      </c>
      <c r="D163" s="62" t="e">
        <f>SUMPRODUCT(--(#REF!='CCG Summary'!$A163),#REF!)</f>
        <v>#REF!</v>
      </c>
      <c r="E163" s="62" t="e">
        <f>SUMPRODUCT(--(#REF!='CCG Summary'!$A163),#REF!)</f>
        <v>#REF!</v>
      </c>
      <c r="F163" s="62" t="e">
        <f>SUMPRODUCT(--(#REF!='CCG Summary'!$A163),#REF!)</f>
        <v>#REF!</v>
      </c>
      <c r="G163" s="38"/>
      <c r="H163" s="49" t="e">
        <f>SUMPRODUCT(--(#REF!='CCG Summary'!$A163),#REF!)</f>
        <v>#REF!</v>
      </c>
      <c r="I163" s="38"/>
      <c r="J163" s="38"/>
      <c r="K163" s="38"/>
      <c r="L163" s="38"/>
      <c r="M163" s="50" t="e">
        <f t="shared" si="20"/>
        <v>#REF!</v>
      </c>
      <c r="N163" s="50" t="e">
        <f t="shared" si="22"/>
        <v>#REF!</v>
      </c>
      <c r="O163" s="50" t="e">
        <f t="shared" si="23"/>
        <v>#REF!</v>
      </c>
      <c r="P163" s="50" t="e">
        <f t="shared" si="24"/>
        <v>#REF!</v>
      </c>
      <c r="Q163" s="39"/>
      <c r="R163" s="65" t="e">
        <f t="shared" si="21"/>
        <v>#REF!</v>
      </c>
      <c r="S163" s="65" t="e">
        <f t="shared" si="25"/>
        <v>#REF!</v>
      </c>
      <c r="T163" s="65" t="e">
        <f t="shared" si="26"/>
        <v>#REF!</v>
      </c>
      <c r="U163" s="65" t="e">
        <f t="shared" si="27"/>
        <v>#REF!</v>
      </c>
    </row>
    <row r="164" spans="1:21" x14ac:dyDescent="0.2">
      <c r="A164" s="48" t="s">
        <v>507</v>
      </c>
      <c r="B164" s="32" t="s">
        <v>1306</v>
      </c>
      <c r="C164" s="62" t="e">
        <f>SUMPRODUCT(--(#REF!='CCG Summary'!$A164),#REF!)</f>
        <v>#REF!</v>
      </c>
      <c r="D164" s="62" t="e">
        <f>SUMPRODUCT(--(#REF!='CCG Summary'!$A164),#REF!)</f>
        <v>#REF!</v>
      </c>
      <c r="E164" s="62" t="e">
        <f>SUMPRODUCT(--(#REF!='CCG Summary'!$A164),#REF!)</f>
        <v>#REF!</v>
      </c>
      <c r="F164" s="62" t="e">
        <f>SUMPRODUCT(--(#REF!='CCG Summary'!$A164),#REF!)</f>
        <v>#REF!</v>
      </c>
      <c r="G164" s="38"/>
      <c r="H164" s="49" t="e">
        <f>SUMPRODUCT(--(#REF!='CCG Summary'!$A164),#REF!)</f>
        <v>#REF!</v>
      </c>
      <c r="I164" s="38"/>
      <c r="J164" s="38"/>
      <c r="K164" s="38"/>
      <c r="L164" s="38"/>
      <c r="M164" s="50" t="e">
        <f t="shared" si="20"/>
        <v>#REF!</v>
      </c>
      <c r="N164" s="50" t="e">
        <f t="shared" si="22"/>
        <v>#REF!</v>
      </c>
      <c r="O164" s="50" t="e">
        <f t="shared" si="23"/>
        <v>#REF!</v>
      </c>
      <c r="P164" s="50" t="e">
        <f t="shared" si="24"/>
        <v>#REF!</v>
      </c>
      <c r="Q164" s="39"/>
      <c r="R164" s="65" t="e">
        <f t="shared" si="21"/>
        <v>#REF!</v>
      </c>
      <c r="S164" s="65" t="e">
        <f t="shared" si="25"/>
        <v>#REF!</v>
      </c>
      <c r="T164" s="65" t="e">
        <f t="shared" si="26"/>
        <v>#REF!</v>
      </c>
      <c r="U164" s="65" t="e">
        <f t="shared" si="27"/>
        <v>#REF!</v>
      </c>
    </row>
    <row r="165" spans="1:21" x14ac:dyDescent="0.2">
      <c r="A165" s="48" t="s">
        <v>459</v>
      </c>
      <c r="B165" s="32" t="s">
        <v>1307</v>
      </c>
      <c r="C165" s="62" t="e">
        <f>SUMPRODUCT(--(#REF!='CCG Summary'!$A165),#REF!)</f>
        <v>#REF!</v>
      </c>
      <c r="D165" s="62" t="e">
        <f>SUMPRODUCT(--(#REF!='CCG Summary'!$A165),#REF!)</f>
        <v>#REF!</v>
      </c>
      <c r="E165" s="62" t="e">
        <f>SUMPRODUCT(--(#REF!='CCG Summary'!$A165),#REF!)</f>
        <v>#REF!</v>
      </c>
      <c r="F165" s="62" t="e">
        <f>SUMPRODUCT(--(#REF!='CCG Summary'!$A165),#REF!)</f>
        <v>#REF!</v>
      </c>
      <c r="G165" s="38"/>
      <c r="H165" s="49" t="e">
        <f>SUMPRODUCT(--(#REF!='CCG Summary'!$A165),#REF!)</f>
        <v>#REF!</v>
      </c>
      <c r="I165" s="38"/>
      <c r="J165" s="38"/>
      <c r="K165" s="38"/>
      <c r="L165" s="38"/>
      <c r="M165" s="50" t="e">
        <f t="shared" si="20"/>
        <v>#REF!</v>
      </c>
      <c r="N165" s="50" t="e">
        <f t="shared" si="22"/>
        <v>#REF!</v>
      </c>
      <c r="O165" s="50" t="e">
        <f t="shared" si="23"/>
        <v>#REF!</v>
      </c>
      <c r="P165" s="50" t="e">
        <f t="shared" si="24"/>
        <v>#REF!</v>
      </c>
      <c r="Q165" s="39"/>
      <c r="R165" s="65" t="e">
        <f t="shared" si="21"/>
        <v>#REF!</v>
      </c>
      <c r="S165" s="65" t="e">
        <f t="shared" si="25"/>
        <v>#REF!</v>
      </c>
      <c r="T165" s="65" t="e">
        <f t="shared" si="26"/>
        <v>#REF!</v>
      </c>
      <c r="U165" s="65" t="e">
        <f t="shared" si="27"/>
        <v>#REF!</v>
      </c>
    </row>
    <row r="166" spans="1:21" x14ac:dyDescent="0.2">
      <c r="A166" s="48" t="s">
        <v>1138</v>
      </c>
      <c r="B166" s="32" t="s">
        <v>1308</v>
      </c>
      <c r="C166" s="62" t="e">
        <f>SUMPRODUCT(--(#REF!='CCG Summary'!$A166),#REF!)</f>
        <v>#REF!</v>
      </c>
      <c r="D166" s="62" t="e">
        <f>SUMPRODUCT(--(#REF!='CCG Summary'!$A166),#REF!)</f>
        <v>#REF!</v>
      </c>
      <c r="E166" s="62" t="e">
        <f>SUMPRODUCT(--(#REF!='CCG Summary'!$A166),#REF!)</f>
        <v>#REF!</v>
      </c>
      <c r="F166" s="62" t="e">
        <f>SUMPRODUCT(--(#REF!='CCG Summary'!$A166),#REF!)</f>
        <v>#REF!</v>
      </c>
      <c r="G166" s="38"/>
      <c r="H166" s="49" t="e">
        <f>SUMPRODUCT(--(#REF!='CCG Summary'!$A166),#REF!)</f>
        <v>#REF!</v>
      </c>
      <c r="I166" s="38"/>
      <c r="J166" s="38"/>
      <c r="K166" s="38"/>
      <c r="L166" s="38"/>
      <c r="M166" s="50" t="e">
        <f t="shared" si="20"/>
        <v>#REF!</v>
      </c>
      <c r="N166" s="50" t="e">
        <f t="shared" si="22"/>
        <v>#REF!</v>
      </c>
      <c r="O166" s="50" t="e">
        <f t="shared" si="23"/>
        <v>#REF!</v>
      </c>
      <c r="P166" s="50" t="e">
        <f t="shared" si="24"/>
        <v>#REF!</v>
      </c>
      <c r="Q166" s="39"/>
      <c r="R166" s="65" t="e">
        <f t="shared" si="21"/>
        <v>#REF!</v>
      </c>
      <c r="S166" s="65" t="e">
        <f t="shared" si="25"/>
        <v>#REF!</v>
      </c>
      <c r="T166" s="65" t="e">
        <f t="shared" si="26"/>
        <v>#REF!</v>
      </c>
      <c r="U166" s="65" t="e">
        <f t="shared" si="27"/>
        <v>#REF!</v>
      </c>
    </row>
    <row r="167" spans="1:21" x14ac:dyDescent="0.2">
      <c r="A167" s="48" t="s">
        <v>517</v>
      </c>
      <c r="B167" s="32" t="s">
        <v>1309</v>
      </c>
      <c r="C167" s="62" t="e">
        <f>SUMPRODUCT(--(#REF!='CCG Summary'!$A167),#REF!)</f>
        <v>#REF!</v>
      </c>
      <c r="D167" s="62" t="e">
        <f>SUMPRODUCT(--(#REF!='CCG Summary'!$A167),#REF!)</f>
        <v>#REF!</v>
      </c>
      <c r="E167" s="62" t="e">
        <f>SUMPRODUCT(--(#REF!='CCG Summary'!$A167),#REF!)</f>
        <v>#REF!</v>
      </c>
      <c r="F167" s="62" t="e">
        <f>SUMPRODUCT(--(#REF!='CCG Summary'!$A167),#REF!)</f>
        <v>#REF!</v>
      </c>
      <c r="G167" s="38"/>
      <c r="H167" s="49" t="e">
        <f>SUMPRODUCT(--(#REF!='CCG Summary'!$A167),#REF!)</f>
        <v>#REF!</v>
      </c>
      <c r="I167" s="38"/>
      <c r="J167" s="38"/>
      <c r="K167" s="38"/>
      <c r="L167" s="38"/>
      <c r="M167" s="50" t="e">
        <f t="shared" si="20"/>
        <v>#REF!</v>
      </c>
      <c r="N167" s="50" t="e">
        <f t="shared" si="22"/>
        <v>#REF!</v>
      </c>
      <c r="O167" s="50" t="e">
        <f t="shared" si="23"/>
        <v>#REF!</v>
      </c>
      <c r="P167" s="50" t="e">
        <f t="shared" si="24"/>
        <v>#REF!</v>
      </c>
      <c r="Q167" s="39"/>
      <c r="R167" s="65" t="e">
        <f t="shared" si="21"/>
        <v>#REF!</v>
      </c>
      <c r="S167" s="65" t="e">
        <f t="shared" si="25"/>
        <v>#REF!</v>
      </c>
      <c r="T167" s="65" t="e">
        <f t="shared" si="26"/>
        <v>#REF!</v>
      </c>
      <c r="U167" s="65" t="e">
        <f t="shared" si="27"/>
        <v>#REF!</v>
      </c>
    </row>
    <row r="168" spans="1:21" x14ac:dyDescent="0.2">
      <c r="A168" s="48" t="s">
        <v>137</v>
      </c>
      <c r="B168" s="32" t="s">
        <v>1310</v>
      </c>
      <c r="C168" s="62" t="e">
        <f>SUMPRODUCT(--(#REF!='CCG Summary'!$A168),#REF!)</f>
        <v>#REF!</v>
      </c>
      <c r="D168" s="62" t="e">
        <f>SUMPRODUCT(--(#REF!='CCG Summary'!$A168),#REF!)</f>
        <v>#REF!</v>
      </c>
      <c r="E168" s="62" t="e">
        <f>SUMPRODUCT(--(#REF!='CCG Summary'!$A168),#REF!)</f>
        <v>#REF!</v>
      </c>
      <c r="F168" s="62" t="e">
        <f>SUMPRODUCT(--(#REF!='CCG Summary'!$A168),#REF!)</f>
        <v>#REF!</v>
      </c>
      <c r="G168" s="38"/>
      <c r="H168" s="49" t="e">
        <f>SUMPRODUCT(--(#REF!='CCG Summary'!$A168),#REF!)</f>
        <v>#REF!</v>
      </c>
      <c r="I168" s="38"/>
      <c r="J168" s="38"/>
      <c r="K168" s="38"/>
      <c r="L168" s="38"/>
      <c r="M168" s="50" t="e">
        <f t="shared" si="20"/>
        <v>#REF!</v>
      </c>
      <c r="N168" s="50" t="e">
        <f t="shared" si="22"/>
        <v>#REF!</v>
      </c>
      <c r="O168" s="50" t="e">
        <f t="shared" si="23"/>
        <v>#REF!</v>
      </c>
      <c r="P168" s="50" t="e">
        <f t="shared" si="24"/>
        <v>#REF!</v>
      </c>
      <c r="Q168" s="39"/>
      <c r="R168" s="65" t="e">
        <f t="shared" si="21"/>
        <v>#REF!</v>
      </c>
      <c r="S168" s="65" t="e">
        <f t="shared" si="25"/>
        <v>#REF!</v>
      </c>
      <c r="T168" s="65" t="e">
        <f t="shared" si="26"/>
        <v>#REF!</v>
      </c>
      <c r="U168" s="65" t="e">
        <f t="shared" si="27"/>
        <v>#REF!</v>
      </c>
    </row>
    <row r="169" spans="1:21" x14ac:dyDescent="0.2">
      <c r="A169" s="48" t="s">
        <v>167</v>
      </c>
      <c r="B169" s="32" t="s">
        <v>1311</v>
      </c>
      <c r="C169" s="62" t="e">
        <f>SUMPRODUCT(--(#REF!='CCG Summary'!$A169),#REF!)</f>
        <v>#REF!</v>
      </c>
      <c r="D169" s="62" t="e">
        <f>SUMPRODUCT(--(#REF!='CCG Summary'!$A169),#REF!)</f>
        <v>#REF!</v>
      </c>
      <c r="E169" s="62" t="e">
        <f>SUMPRODUCT(--(#REF!='CCG Summary'!$A169),#REF!)</f>
        <v>#REF!</v>
      </c>
      <c r="F169" s="62" t="e">
        <f>SUMPRODUCT(--(#REF!='CCG Summary'!$A169),#REF!)</f>
        <v>#REF!</v>
      </c>
      <c r="G169" s="38"/>
      <c r="H169" s="49" t="e">
        <f>SUMPRODUCT(--(#REF!='CCG Summary'!$A169),#REF!)</f>
        <v>#REF!</v>
      </c>
      <c r="I169" s="38"/>
      <c r="J169" s="38"/>
      <c r="K169" s="38"/>
      <c r="L169" s="38"/>
      <c r="M169" s="50" t="e">
        <f t="shared" si="20"/>
        <v>#REF!</v>
      </c>
      <c r="N169" s="50" t="e">
        <f t="shared" si="22"/>
        <v>#REF!</v>
      </c>
      <c r="O169" s="50" t="e">
        <f t="shared" si="23"/>
        <v>#REF!</v>
      </c>
      <c r="P169" s="50" t="e">
        <f t="shared" si="24"/>
        <v>#REF!</v>
      </c>
      <c r="Q169" s="39"/>
      <c r="R169" s="65" t="e">
        <f t="shared" si="21"/>
        <v>#REF!</v>
      </c>
      <c r="S169" s="65" t="e">
        <f t="shared" si="25"/>
        <v>#REF!</v>
      </c>
      <c r="T169" s="65" t="e">
        <f t="shared" si="26"/>
        <v>#REF!</v>
      </c>
      <c r="U169" s="65" t="e">
        <f t="shared" si="27"/>
        <v>#REF!</v>
      </c>
    </row>
    <row r="170" spans="1:21" x14ac:dyDescent="0.2">
      <c r="A170" s="48" t="s">
        <v>582</v>
      </c>
      <c r="B170" s="32" t="s">
        <v>1312</v>
      </c>
      <c r="C170" s="62" t="e">
        <f>SUMPRODUCT(--(#REF!='CCG Summary'!$A170),#REF!)</f>
        <v>#REF!</v>
      </c>
      <c r="D170" s="62" t="e">
        <f>SUMPRODUCT(--(#REF!='CCG Summary'!$A170),#REF!)</f>
        <v>#REF!</v>
      </c>
      <c r="E170" s="62" t="e">
        <f>SUMPRODUCT(--(#REF!='CCG Summary'!$A170),#REF!)</f>
        <v>#REF!</v>
      </c>
      <c r="F170" s="62" t="e">
        <f>SUMPRODUCT(--(#REF!='CCG Summary'!$A170),#REF!)</f>
        <v>#REF!</v>
      </c>
      <c r="G170" s="38"/>
      <c r="H170" s="49" t="e">
        <f>SUMPRODUCT(--(#REF!='CCG Summary'!$A170),#REF!)</f>
        <v>#REF!</v>
      </c>
      <c r="I170" s="38"/>
      <c r="J170" s="38"/>
      <c r="K170" s="38"/>
      <c r="L170" s="38"/>
      <c r="M170" s="50" t="e">
        <f t="shared" si="20"/>
        <v>#REF!</v>
      </c>
      <c r="N170" s="50" t="e">
        <f t="shared" si="22"/>
        <v>#REF!</v>
      </c>
      <c r="O170" s="50" t="e">
        <f t="shared" si="23"/>
        <v>#REF!</v>
      </c>
      <c r="P170" s="50" t="e">
        <f t="shared" si="24"/>
        <v>#REF!</v>
      </c>
      <c r="Q170" s="39"/>
      <c r="R170" s="65" t="e">
        <f t="shared" si="21"/>
        <v>#REF!</v>
      </c>
      <c r="S170" s="65" t="e">
        <f t="shared" si="25"/>
        <v>#REF!</v>
      </c>
      <c r="T170" s="65" t="e">
        <f t="shared" si="26"/>
        <v>#REF!</v>
      </c>
      <c r="U170" s="65" t="e">
        <f t="shared" si="27"/>
        <v>#REF!</v>
      </c>
    </row>
    <row r="171" spans="1:21" x14ac:dyDescent="0.2">
      <c r="A171" s="48" t="s">
        <v>515</v>
      </c>
      <c r="B171" s="32" t="s">
        <v>1313</v>
      </c>
      <c r="C171" s="62" t="e">
        <f>SUMPRODUCT(--(#REF!='CCG Summary'!$A171),#REF!)</f>
        <v>#REF!</v>
      </c>
      <c r="D171" s="62" t="e">
        <f>SUMPRODUCT(--(#REF!='CCG Summary'!$A171),#REF!)</f>
        <v>#REF!</v>
      </c>
      <c r="E171" s="62" t="e">
        <f>SUMPRODUCT(--(#REF!='CCG Summary'!$A171),#REF!)</f>
        <v>#REF!</v>
      </c>
      <c r="F171" s="62" t="e">
        <f>SUMPRODUCT(--(#REF!='CCG Summary'!$A171),#REF!)</f>
        <v>#REF!</v>
      </c>
      <c r="G171" s="38"/>
      <c r="H171" s="49" t="e">
        <f>SUMPRODUCT(--(#REF!='CCG Summary'!$A171),#REF!)</f>
        <v>#REF!</v>
      </c>
      <c r="I171" s="38"/>
      <c r="J171" s="38"/>
      <c r="K171" s="38"/>
      <c r="L171" s="38"/>
      <c r="M171" s="50" t="e">
        <f t="shared" si="20"/>
        <v>#REF!</v>
      </c>
      <c r="N171" s="50" t="e">
        <f t="shared" si="22"/>
        <v>#REF!</v>
      </c>
      <c r="O171" s="50" t="e">
        <f t="shared" si="23"/>
        <v>#REF!</v>
      </c>
      <c r="P171" s="50" t="e">
        <f t="shared" si="24"/>
        <v>#REF!</v>
      </c>
      <c r="Q171" s="39"/>
      <c r="R171" s="65" t="e">
        <f t="shared" si="21"/>
        <v>#REF!</v>
      </c>
      <c r="S171" s="65" t="e">
        <f t="shared" si="25"/>
        <v>#REF!</v>
      </c>
      <c r="T171" s="65" t="e">
        <f t="shared" si="26"/>
        <v>#REF!</v>
      </c>
      <c r="U171" s="65" t="e">
        <f t="shared" si="27"/>
        <v>#REF!</v>
      </c>
    </row>
    <row r="172" spans="1:21" x14ac:dyDescent="0.2">
      <c r="A172" s="48" t="s">
        <v>708</v>
      </c>
      <c r="B172" s="32" t="s">
        <v>1314</v>
      </c>
      <c r="C172" s="62" t="e">
        <f>SUMPRODUCT(--(#REF!='CCG Summary'!$A172),#REF!)</f>
        <v>#REF!</v>
      </c>
      <c r="D172" s="62" t="e">
        <f>SUMPRODUCT(--(#REF!='CCG Summary'!$A172),#REF!)</f>
        <v>#REF!</v>
      </c>
      <c r="E172" s="62" t="e">
        <f>SUMPRODUCT(--(#REF!='CCG Summary'!$A172),#REF!)</f>
        <v>#REF!</v>
      </c>
      <c r="F172" s="62" t="e">
        <f>SUMPRODUCT(--(#REF!='CCG Summary'!$A172),#REF!)</f>
        <v>#REF!</v>
      </c>
      <c r="G172" s="38"/>
      <c r="H172" s="49" t="e">
        <f>SUMPRODUCT(--(#REF!='CCG Summary'!$A172),#REF!)</f>
        <v>#REF!</v>
      </c>
      <c r="I172" s="38"/>
      <c r="J172" s="38"/>
      <c r="K172" s="38"/>
      <c r="L172" s="38"/>
      <c r="M172" s="50" t="e">
        <f t="shared" si="20"/>
        <v>#REF!</v>
      </c>
      <c r="N172" s="50" t="e">
        <f t="shared" si="22"/>
        <v>#REF!</v>
      </c>
      <c r="O172" s="50" t="e">
        <f t="shared" si="23"/>
        <v>#REF!</v>
      </c>
      <c r="P172" s="50" t="e">
        <f t="shared" si="24"/>
        <v>#REF!</v>
      </c>
      <c r="Q172" s="39"/>
      <c r="R172" s="65" t="e">
        <f t="shared" si="21"/>
        <v>#REF!</v>
      </c>
      <c r="S172" s="65" t="e">
        <f t="shared" si="25"/>
        <v>#REF!</v>
      </c>
      <c r="T172" s="65" t="e">
        <f t="shared" si="26"/>
        <v>#REF!</v>
      </c>
      <c r="U172" s="65" t="e">
        <f t="shared" si="27"/>
        <v>#REF!</v>
      </c>
    </row>
    <row r="173" spans="1:21" x14ac:dyDescent="0.2">
      <c r="A173" s="48" t="s">
        <v>710</v>
      </c>
      <c r="B173" s="32" t="s">
        <v>1315</v>
      </c>
      <c r="C173" s="62" t="e">
        <f>SUMPRODUCT(--(#REF!='CCG Summary'!$A173),#REF!)</f>
        <v>#REF!</v>
      </c>
      <c r="D173" s="62" t="e">
        <f>SUMPRODUCT(--(#REF!='CCG Summary'!$A173),#REF!)</f>
        <v>#REF!</v>
      </c>
      <c r="E173" s="62" t="e">
        <f>SUMPRODUCT(--(#REF!='CCG Summary'!$A173),#REF!)</f>
        <v>#REF!</v>
      </c>
      <c r="F173" s="62" t="e">
        <f>SUMPRODUCT(--(#REF!='CCG Summary'!$A173),#REF!)</f>
        <v>#REF!</v>
      </c>
      <c r="G173" s="38"/>
      <c r="H173" s="49" t="e">
        <f>SUMPRODUCT(--(#REF!='CCG Summary'!$A173),#REF!)</f>
        <v>#REF!</v>
      </c>
      <c r="I173" s="38"/>
      <c r="J173" s="38"/>
      <c r="K173" s="38"/>
      <c r="L173" s="38"/>
      <c r="M173" s="50" t="e">
        <f t="shared" si="20"/>
        <v>#REF!</v>
      </c>
      <c r="N173" s="50" t="e">
        <f t="shared" si="22"/>
        <v>#REF!</v>
      </c>
      <c r="O173" s="50" t="e">
        <f t="shared" si="23"/>
        <v>#REF!</v>
      </c>
      <c r="P173" s="50" t="e">
        <f t="shared" si="24"/>
        <v>#REF!</v>
      </c>
      <c r="Q173" s="39"/>
      <c r="R173" s="65" t="e">
        <f t="shared" si="21"/>
        <v>#REF!</v>
      </c>
      <c r="S173" s="65" t="e">
        <f t="shared" si="25"/>
        <v>#REF!</v>
      </c>
      <c r="T173" s="65" t="e">
        <f t="shared" si="26"/>
        <v>#REF!</v>
      </c>
      <c r="U173" s="65" t="e">
        <f t="shared" si="27"/>
        <v>#REF!</v>
      </c>
    </row>
    <row r="174" spans="1:21" x14ac:dyDescent="0.2">
      <c r="A174" s="48" t="s">
        <v>584</v>
      </c>
      <c r="B174" s="32" t="s">
        <v>1316</v>
      </c>
      <c r="C174" s="62" t="e">
        <f>SUMPRODUCT(--(#REF!='CCG Summary'!$A174),#REF!)</f>
        <v>#REF!</v>
      </c>
      <c r="D174" s="62" t="e">
        <f>SUMPRODUCT(--(#REF!='CCG Summary'!$A174),#REF!)</f>
        <v>#REF!</v>
      </c>
      <c r="E174" s="62" t="e">
        <f>SUMPRODUCT(--(#REF!='CCG Summary'!$A174),#REF!)</f>
        <v>#REF!</v>
      </c>
      <c r="F174" s="62" t="e">
        <f>SUMPRODUCT(--(#REF!='CCG Summary'!$A174),#REF!)</f>
        <v>#REF!</v>
      </c>
      <c r="G174" s="38"/>
      <c r="H174" s="49" t="e">
        <f>SUMPRODUCT(--(#REF!='CCG Summary'!$A174),#REF!)</f>
        <v>#REF!</v>
      </c>
      <c r="I174" s="38"/>
      <c r="J174" s="38"/>
      <c r="K174" s="38"/>
      <c r="L174" s="38"/>
      <c r="M174" s="50" t="e">
        <f t="shared" si="20"/>
        <v>#REF!</v>
      </c>
      <c r="N174" s="50" t="e">
        <f t="shared" si="22"/>
        <v>#REF!</v>
      </c>
      <c r="O174" s="50" t="e">
        <f t="shared" si="23"/>
        <v>#REF!</v>
      </c>
      <c r="P174" s="50" t="e">
        <f t="shared" si="24"/>
        <v>#REF!</v>
      </c>
      <c r="Q174" s="39"/>
      <c r="R174" s="65" t="e">
        <f t="shared" si="21"/>
        <v>#REF!</v>
      </c>
      <c r="S174" s="65" t="e">
        <f t="shared" si="25"/>
        <v>#REF!</v>
      </c>
      <c r="T174" s="65" t="e">
        <f t="shared" si="26"/>
        <v>#REF!</v>
      </c>
      <c r="U174" s="65" t="e">
        <f t="shared" si="27"/>
        <v>#REF!</v>
      </c>
    </row>
    <row r="175" spans="1:21" x14ac:dyDescent="0.2">
      <c r="A175" s="48" t="s">
        <v>690</v>
      </c>
      <c r="B175" s="32" t="s">
        <v>1317</v>
      </c>
      <c r="C175" s="62" t="e">
        <f>SUMPRODUCT(--(#REF!='CCG Summary'!$A175),#REF!)</f>
        <v>#REF!</v>
      </c>
      <c r="D175" s="62" t="e">
        <f>SUMPRODUCT(--(#REF!='CCG Summary'!$A175),#REF!)</f>
        <v>#REF!</v>
      </c>
      <c r="E175" s="62" t="e">
        <f>SUMPRODUCT(--(#REF!='CCG Summary'!$A175),#REF!)</f>
        <v>#REF!</v>
      </c>
      <c r="F175" s="62" t="e">
        <f>SUMPRODUCT(--(#REF!='CCG Summary'!$A175),#REF!)</f>
        <v>#REF!</v>
      </c>
      <c r="G175" s="38"/>
      <c r="H175" s="49" t="e">
        <f>SUMPRODUCT(--(#REF!='CCG Summary'!$A175),#REF!)</f>
        <v>#REF!</v>
      </c>
      <c r="I175" s="38"/>
      <c r="J175" s="38"/>
      <c r="K175" s="38"/>
      <c r="L175" s="38"/>
      <c r="M175" s="50" t="e">
        <f t="shared" si="20"/>
        <v>#REF!</v>
      </c>
      <c r="N175" s="50" t="e">
        <f t="shared" si="22"/>
        <v>#REF!</v>
      </c>
      <c r="O175" s="50" t="e">
        <f t="shared" si="23"/>
        <v>#REF!</v>
      </c>
      <c r="P175" s="50" t="e">
        <f t="shared" si="24"/>
        <v>#REF!</v>
      </c>
      <c r="Q175" s="39"/>
      <c r="R175" s="65" t="e">
        <f t="shared" si="21"/>
        <v>#REF!</v>
      </c>
      <c r="S175" s="65" t="e">
        <f t="shared" si="25"/>
        <v>#REF!</v>
      </c>
      <c r="T175" s="65" t="e">
        <f t="shared" si="26"/>
        <v>#REF!</v>
      </c>
      <c r="U175" s="65" t="e">
        <f t="shared" si="27"/>
        <v>#REF!</v>
      </c>
    </row>
    <row r="176" spans="1:21" x14ac:dyDescent="0.2">
      <c r="A176" s="48" t="s">
        <v>539</v>
      </c>
      <c r="B176" s="32" t="s">
        <v>1318</v>
      </c>
      <c r="C176" s="62" t="e">
        <f>SUMPRODUCT(--(#REF!='CCG Summary'!$A176),#REF!)</f>
        <v>#REF!</v>
      </c>
      <c r="D176" s="62" t="e">
        <f>SUMPRODUCT(--(#REF!='CCG Summary'!$A176),#REF!)</f>
        <v>#REF!</v>
      </c>
      <c r="E176" s="62" t="e">
        <f>SUMPRODUCT(--(#REF!='CCG Summary'!$A176),#REF!)</f>
        <v>#REF!</v>
      </c>
      <c r="F176" s="62" t="e">
        <f>SUMPRODUCT(--(#REF!='CCG Summary'!$A176),#REF!)</f>
        <v>#REF!</v>
      </c>
      <c r="G176" s="38"/>
      <c r="H176" s="49" t="e">
        <f>SUMPRODUCT(--(#REF!='CCG Summary'!$A176),#REF!)</f>
        <v>#REF!</v>
      </c>
      <c r="I176" s="38"/>
      <c r="J176" s="38"/>
      <c r="K176" s="38"/>
      <c r="L176" s="38"/>
      <c r="M176" s="50" t="e">
        <f t="shared" si="20"/>
        <v>#REF!</v>
      </c>
      <c r="N176" s="50" t="e">
        <f t="shared" si="22"/>
        <v>#REF!</v>
      </c>
      <c r="O176" s="50" t="e">
        <f t="shared" si="23"/>
        <v>#REF!</v>
      </c>
      <c r="P176" s="50" t="e">
        <f t="shared" si="24"/>
        <v>#REF!</v>
      </c>
      <c r="Q176" s="39"/>
      <c r="R176" s="65" t="e">
        <f t="shared" si="21"/>
        <v>#REF!</v>
      </c>
      <c r="S176" s="65" t="e">
        <f t="shared" si="25"/>
        <v>#REF!</v>
      </c>
      <c r="T176" s="65" t="e">
        <f t="shared" si="26"/>
        <v>#REF!</v>
      </c>
      <c r="U176" s="65" t="e">
        <f t="shared" si="27"/>
        <v>#REF!</v>
      </c>
    </row>
    <row r="177" spans="1:21" x14ac:dyDescent="0.2">
      <c r="A177" s="48" t="s">
        <v>565</v>
      </c>
      <c r="B177" s="32" t="s">
        <v>1319</v>
      </c>
      <c r="C177" s="62" t="e">
        <f>SUMPRODUCT(--(#REF!='CCG Summary'!$A177),#REF!)</f>
        <v>#REF!</v>
      </c>
      <c r="D177" s="62" t="e">
        <f>SUMPRODUCT(--(#REF!='CCG Summary'!$A177),#REF!)</f>
        <v>#REF!</v>
      </c>
      <c r="E177" s="62" t="e">
        <f>SUMPRODUCT(--(#REF!='CCG Summary'!$A177),#REF!)</f>
        <v>#REF!</v>
      </c>
      <c r="F177" s="62" t="e">
        <f>SUMPRODUCT(--(#REF!='CCG Summary'!$A177),#REF!)</f>
        <v>#REF!</v>
      </c>
      <c r="G177" s="38"/>
      <c r="H177" s="49" t="e">
        <f>SUMPRODUCT(--(#REF!='CCG Summary'!$A177),#REF!)</f>
        <v>#REF!</v>
      </c>
      <c r="I177" s="38"/>
      <c r="J177" s="38"/>
      <c r="K177" s="38"/>
      <c r="L177" s="38"/>
      <c r="M177" s="50" t="e">
        <f t="shared" si="20"/>
        <v>#REF!</v>
      </c>
      <c r="N177" s="50" t="e">
        <f t="shared" si="22"/>
        <v>#REF!</v>
      </c>
      <c r="O177" s="50" t="e">
        <f t="shared" si="23"/>
        <v>#REF!</v>
      </c>
      <c r="P177" s="50" t="e">
        <f t="shared" si="24"/>
        <v>#REF!</v>
      </c>
      <c r="Q177" s="39"/>
      <c r="R177" s="65" t="e">
        <f t="shared" si="21"/>
        <v>#REF!</v>
      </c>
      <c r="S177" s="65" t="e">
        <f t="shared" si="25"/>
        <v>#REF!</v>
      </c>
      <c r="T177" s="65" t="e">
        <f t="shared" si="26"/>
        <v>#REF!</v>
      </c>
      <c r="U177" s="65" t="e">
        <f t="shared" si="27"/>
        <v>#REF!</v>
      </c>
    </row>
    <row r="178" spans="1:21" x14ac:dyDescent="0.2">
      <c r="A178" s="48" t="s">
        <v>692</v>
      </c>
      <c r="B178" s="32" t="s">
        <v>1320</v>
      </c>
      <c r="C178" s="62" t="e">
        <f>SUMPRODUCT(--(#REF!='CCG Summary'!$A178),#REF!)</f>
        <v>#REF!</v>
      </c>
      <c r="D178" s="62" t="e">
        <f>SUMPRODUCT(--(#REF!='CCG Summary'!$A178),#REF!)</f>
        <v>#REF!</v>
      </c>
      <c r="E178" s="62" t="e">
        <f>SUMPRODUCT(--(#REF!='CCG Summary'!$A178),#REF!)</f>
        <v>#REF!</v>
      </c>
      <c r="F178" s="62" t="e">
        <f>SUMPRODUCT(--(#REF!='CCG Summary'!$A178),#REF!)</f>
        <v>#REF!</v>
      </c>
      <c r="G178" s="38"/>
      <c r="H178" s="49" t="e">
        <f>SUMPRODUCT(--(#REF!='CCG Summary'!$A178),#REF!)</f>
        <v>#REF!</v>
      </c>
      <c r="I178" s="38"/>
      <c r="J178" s="38"/>
      <c r="K178" s="38"/>
      <c r="L178" s="38"/>
      <c r="M178" s="50" t="e">
        <f t="shared" si="20"/>
        <v>#REF!</v>
      </c>
      <c r="N178" s="50" t="e">
        <f t="shared" si="22"/>
        <v>#REF!</v>
      </c>
      <c r="O178" s="50" t="e">
        <f t="shared" si="23"/>
        <v>#REF!</v>
      </c>
      <c r="P178" s="50" t="e">
        <f t="shared" si="24"/>
        <v>#REF!</v>
      </c>
      <c r="Q178" s="39"/>
      <c r="R178" s="65" t="e">
        <f t="shared" si="21"/>
        <v>#REF!</v>
      </c>
      <c r="S178" s="65" t="e">
        <f t="shared" si="25"/>
        <v>#REF!</v>
      </c>
      <c r="T178" s="65" t="e">
        <f t="shared" si="26"/>
        <v>#REF!</v>
      </c>
      <c r="U178" s="65" t="e">
        <f t="shared" si="27"/>
        <v>#REF!</v>
      </c>
    </row>
    <row r="179" spans="1:21" x14ac:dyDescent="0.2">
      <c r="A179" s="48" t="s">
        <v>541</v>
      </c>
      <c r="B179" s="32" t="s">
        <v>1321</v>
      </c>
      <c r="C179" s="62" t="e">
        <f>SUMPRODUCT(--(#REF!='CCG Summary'!$A179),#REF!)</f>
        <v>#REF!</v>
      </c>
      <c r="D179" s="62" t="e">
        <f>SUMPRODUCT(--(#REF!='CCG Summary'!$A179),#REF!)</f>
        <v>#REF!</v>
      </c>
      <c r="E179" s="62" t="e">
        <f>SUMPRODUCT(--(#REF!='CCG Summary'!$A179),#REF!)</f>
        <v>#REF!</v>
      </c>
      <c r="F179" s="62" t="e">
        <f>SUMPRODUCT(--(#REF!='CCG Summary'!$A179),#REF!)</f>
        <v>#REF!</v>
      </c>
      <c r="G179" s="38"/>
      <c r="H179" s="49" t="e">
        <f>SUMPRODUCT(--(#REF!='CCG Summary'!$A179),#REF!)</f>
        <v>#REF!</v>
      </c>
      <c r="I179" s="38"/>
      <c r="J179" s="38"/>
      <c r="K179" s="38"/>
      <c r="L179" s="38"/>
      <c r="M179" s="50" t="e">
        <f t="shared" si="20"/>
        <v>#REF!</v>
      </c>
      <c r="N179" s="50" t="e">
        <f t="shared" si="22"/>
        <v>#REF!</v>
      </c>
      <c r="O179" s="50" t="e">
        <f t="shared" si="23"/>
        <v>#REF!</v>
      </c>
      <c r="P179" s="50" t="e">
        <f t="shared" si="24"/>
        <v>#REF!</v>
      </c>
      <c r="Q179" s="39"/>
      <c r="R179" s="65" t="e">
        <f t="shared" si="21"/>
        <v>#REF!</v>
      </c>
      <c r="S179" s="65" t="e">
        <f t="shared" si="25"/>
        <v>#REF!</v>
      </c>
      <c r="T179" s="65" t="e">
        <f t="shared" si="26"/>
        <v>#REF!</v>
      </c>
      <c r="U179" s="65" t="e">
        <f t="shared" si="27"/>
        <v>#REF!</v>
      </c>
    </row>
    <row r="180" spans="1:21" x14ac:dyDescent="0.2">
      <c r="A180" s="48" t="s">
        <v>543</v>
      </c>
      <c r="B180" s="32" t="s">
        <v>1322</v>
      </c>
      <c r="C180" s="62" t="e">
        <f>SUMPRODUCT(--(#REF!='CCG Summary'!$A180),#REF!)</f>
        <v>#REF!</v>
      </c>
      <c r="D180" s="62" t="e">
        <f>SUMPRODUCT(--(#REF!='CCG Summary'!$A180),#REF!)</f>
        <v>#REF!</v>
      </c>
      <c r="E180" s="62" t="e">
        <f>SUMPRODUCT(--(#REF!='CCG Summary'!$A180),#REF!)</f>
        <v>#REF!</v>
      </c>
      <c r="F180" s="62" t="e">
        <f>SUMPRODUCT(--(#REF!='CCG Summary'!$A180),#REF!)</f>
        <v>#REF!</v>
      </c>
      <c r="G180" s="38"/>
      <c r="H180" s="49" t="e">
        <f>SUMPRODUCT(--(#REF!='CCG Summary'!$A180),#REF!)</f>
        <v>#REF!</v>
      </c>
      <c r="I180" s="38"/>
      <c r="J180" s="38"/>
      <c r="K180" s="38"/>
      <c r="L180" s="38"/>
      <c r="M180" s="50" t="e">
        <f t="shared" si="20"/>
        <v>#REF!</v>
      </c>
      <c r="N180" s="50" t="e">
        <f t="shared" si="22"/>
        <v>#REF!</v>
      </c>
      <c r="O180" s="50" t="e">
        <f t="shared" si="23"/>
        <v>#REF!</v>
      </c>
      <c r="P180" s="50" t="e">
        <f t="shared" si="24"/>
        <v>#REF!</v>
      </c>
      <c r="Q180" s="39"/>
      <c r="R180" s="65" t="e">
        <f t="shared" si="21"/>
        <v>#REF!</v>
      </c>
      <c r="S180" s="65" t="e">
        <f t="shared" si="25"/>
        <v>#REF!</v>
      </c>
      <c r="T180" s="65" t="e">
        <f t="shared" si="26"/>
        <v>#REF!</v>
      </c>
      <c r="U180" s="65" t="e">
        <f t="shared" si="27"/>
        <v>#REF!</v>
      </c>
    </row>
    <row r="181" spans="1:21" x14ac:dyDescent="0.2">
      <c r="A181" s="48" t="s">
        <v>712</v>
      </c>
      <c r="B181" s="32" t="s">
        <v>1323</v>
      </c>
      <c r="C181" s="62" t="e">
        <f>SUMPRODUCT(--(#REF!='CCG Summary'!$A181),#REF!)</f>
        <v>#REF!</v>
      </c>
      <c r="D181" s="62" t="e">
        <f>SUMPRODUCT(--(#REF!='CCG Summary'!$A181),#REF!)</f>
        <v>#REF!</v>
      </c>
      <c r="E181" s="62" t="e">
        <f>SUMPRODUCT(--(#REF!='CCG Summary'!$A181),#REF!)</f>
        <v>#REF!</v>
      </c>
      <c r="F181" s="62" t="e">
        <f>SUMPRODUCT(--(#REF!='CCG Summary'!$A181),#REF!)</f>
        <v>#REF!</v>
      </c>
      <c r="G181" s="38"/>
      <c r="H181" s="49" t="e">
        <f>SUMPRODUCT(--(#REF!='CCG Summary'!$A181),#REF!)</f>
        <v>#REF!</v>
      </c>
      <c r="I181" s="38"/>
      <c r="J181" s="38"/>
      <c r="K181" s="38"/>
      <c r="L181" s="38"/>
      <c r="M181" s="50" t="e">
        <f t="shared" si="20"/>
        <v>#REF!</v>
      </c>
      <c r="N181" s="50" t="e">
        <f t="shared" si="22"/>
        <v>#REF!</v>
      </c>
      <c r="O181" s="50" t="e">
        <f t="shared" si="23"/>
        <v>#REF!</v>
      </c>
      <c r="P181" s="50" t="e">
        <f t="shared" si="24"/>
        <v>#REF!</v>
      </c>
      <c r="Q181" s="39"/>
      <c r="R181" s="65" t="e">
        <f t="shared" si="21"/>
        <v>#REF!</v>
      </c>
      <c r="S181" s="65" t="e">
        <f t="shared" si="25"/>
        <v>#REF!</v>
      </c>
      <c r="T181" s="65" t="e">
        <f t="shared" si="26"/>
        <v>#REF!</v>
      </c>
      <c r="U181" s="65" t="e">
        <f t="shared" si="27"/>
        <v>#REF!</v>
      </c>
    </row>
    <row r="182" spans="1:21" x14ac:dyDescent="0.2">
      <c r="A182" s="48" t="s">
        <v>179</v>
      </c>
      <c r="B182" s="32" t="s">
        <v>1324</v>
      </c>
      <c r="C182" s="62" t="e">
        <f>SUMPRODUCT(--(#REF!='CCG Summary'!$A182),#REF!)</f>
        <v>#REF!</v>
      </c>
      <c r="D182" s="62" t="e">
        <f>SUMPRODUCT(--(#REF!='CCG Summary'!$A182),#REF!)</f>
        <v>#REF!</v>
      </c>
      <c r="E182" s="62" t="e">
        <f>SUMPRODUCT(--(#REF!='CCG Summary'!$A182),#REF!)</f>
        <v>#REF!</v>
      </c>
      <c r="F182" s="62" t="e">
        <f>SUMPRODUCT(--(#REF!='CCG Summary'!$A182),#REF!)</f>
        <v>#REF!</v>
      </c>
      <c r="G182" s="38"/>
      <c r="H182" s="49" t="e">
        <f>SUMPRODUCT(--(#REF!='CCG Summary'!$A182),#REF!)</f>
        <v>#REF!</v>
      </c>
      <c r="I182" s="38"/>
      <c r="J182" s="38"/>
      <c r="K182" s="38"/>
      <c r="L182" s="38"/>
      <c r="M182" s="50" t="e">
        <f t="shared" si="20"/>
        <v>#REF!</v>
      </c>
      <c r="N182" s="50" t="e">
        <f t="shared" si="22"/>
        <v>#REF!</v>
      </c>
      <c r="O182" s="50" t="e">
        <f t="shared" si="23"/>
        <v>#REF!</v>
      </c>
      <c r="P182" s="50" t="e">
        <f t="shared" si="24"/>
        <v>#REF!</v>
      </c>
      <c r="Q182" s="39"/>
      <c r="R182" s="65" t="e">
        <f t="shared" si="21"/>
        <v>#REF!</v>
      </c>
      <c r="S182" s="65" t="e">
        <f t="shared" si="25"/>
        <v>#REF!</v>
      </c>
      <c r="T182" s="65" t="e">
        <f t="shared" si="26"/>
        <v>#REF!</v>
      </c>
      <c r="U182" s="65" t="e">
        <f t="shared" si="27"/>
        <v>#REF!</v>
      </c>
    </row>
    <row r="183" spans="1:21" x14ac:dyDescent="0.2">
      <c r="A183" s="48" t="s">
        <v>133</v>
      </c>
      <c r="B183" s="32" t="s">
        <v>1325</v>
      </c>
      <c r="C183" s="62" t="e">
        <f>SUMPRODUCT(--(#REF!='CCG Summary'!$A183),#REF!)</f>
        <v>#REF!</v>
      </c>
      <c r="D183" s="62" t="e">
        <f>SUMPRODUCT(--(#REF!='CCG Summary'!$A183),#REF!)</f>
        <v>#REF!</v>
      </c>
      <c r="E183" s="62" t="e">
        <f>SUMPRODUCT(--(#REF!='CCG Summary'!$A183),#REF!)</f>
        <v>#REF!</v>
      </c>
      <c r="F183" s="62" t="e">
        <f>SUMPRODUCT(--(#REF!='CCG Summary'!$A183),#REF!)</f>
        <v>#REF!</v>
      </c>
      <c r="G183" s="38"/>
      <c r="H183" s="49" t="e">
        <f>SUMPRODUCT(--(#REF!='CCG Summary'!$A183),#REF!)</f>
        <v>#REF!</v>
      </c>
      <c r="I183" s="38"/>
      <c r="J183" s="38"/>
      <c r="K183" s="38"/>
      <c r="L183" s="38"/>
      <c r="M183" s="50" t="e">
        <f t="shared" si="20"/>
        <v>#REF!</v>
      </c>
      <c r="N183" s="50" t="e">
        <f t="shared" si="22"/>
        <v>#REF!</v>
      </c>
      <c r="O183" s="50" t="e">
        <f t="shared" si="23"/>
        <v>#REF!</v>
      </c>
      <c r="P183" s="50" t="e">
        <f t="shared" si="24"/>
        <v>#REF!</v>
      </c>
      <c r="Q183" s="39"/>
      <c r="R183" s="65" t="e">
        <f t="shared" si="21"/>
        <v>#REF!</v>
      </c>
      <c r="S183" s="65" t="e">
        <f t="shared" si="25"/>
        <v>#REF!</v>
      </c>
      <c r="T183" s="65" t="e">
        <f t="shared" si="26"/>
        <v>#REF!</v>
      </c>
      <c r="U183" s="65" t="e">
        <f t="shared" si="27"/>
        <v>#REF!</v>
      </c>
    </row>
    <row r="184" spans="1:21" x14ac:dyDescent="0.2">
      <c r="A184" s="48" t="s">
        <v>141</v>
      </c>
      <c r="B184" s="32" t="s">
        <v>1326</v>
      </c>
      <c r="C184" s="62" t="e">
        <f>SUMPRODUCT(--(#REF!='CCG Summary'!$A184),#REF!)</f>
        <v>#REF!</v>
      </c>
      <c r="D184" s="62" t="e">
        <f>SUMPRODUCT(--(#REF!='CCG Summary'!$A184),#REF!)</f>
        <v>#REF!</v>
      </c>
      <c r="E184" s="62" t="e">
        <f>SUMPRODUCT(--(#REF!='CCG Summary'!$A184),#REF!)</f>
        <v>#REF!</v>
      </c>
      <c r="F184" s="62" t="e">
        <f>SUMPRODUCT(--(#REF!='CCG Summary'!$A184),#REF!)</f>
        <v>#REF!</v>
      </c>
      <c r="G184" s="38"/>
      <c r="H184" s="49" t="e">
        <f>SUMPRODUCT(--(#REF!='CCG Summary'!$A184),#REF!)</f>
        <v>#REF!</v>
      </c>
      <c r="I184" s="38"/>
      <c r="J184" s="38"/>
      <c r="K184" s="38"/>
      <c r="L184" s="38"/>
      <c r="M184" s="50" t="e">
        <f t="shared" si="20"/>
        <v>#REF!</v>
      </c>
      <c r="N184" s="50" t="e">
        <f t="shared" si="22"/>
        <v>#REF!</v>
      </c>
      <c r="O184" s="50" t="e">
        <f t="shared" si="23"/>
        <v>#REF!</v>
      </c>
      <c r="P184" s="50" t="e">
        <f t="shared" si="24"/>
        <v>#REF!</v>
      </c>
      <c r="Q184" s="39"/>
      <c r="R184" s="65" t="e">
        <f t="shared" si="21"/>
        <v>#REF!</v>
      </c>
      <c r="S184" s="65" t="e">
        <f t="shared" si="25"/>
        <v>#REF!</v>
      </c>
      <c r="T184" s="65" t="e">
        <f t="shared" si="26"/>
        <v>#REF!</v>
      </c>
      <c r="U184" s="65" t="e">
        <f t="shared" si="27"/>
        <v>#REF!</v>
      </c>
    </row>
    <row r="185" spans="1:21" x14ac:dyDescent="0.2">
      <c r="A185" s="48" t="s">
        <v>143</v>
      </c>
      <c r="B185" s="32" t="s">
        <v>1327</v>
      </c>
      <c r="C185" s="62" t="e">
        <f>SUMPRODUCT(--(#REF!='CCG Summary'!$A185),#REF!)</f>
        <v>#REF!</v>
      </c>
      <c r="D185" s="62" t="e">
        <f>SUMPRODUCT(--(#REF!='CCG Summary'!$A185),#REF!)</f>
        <v>#REF!</v>
      </c>
      <c r="E185" s="62" t="e">
        <f>SUMPRODUCT(--(#REF!='CCG Summary'!$A185),#REF!)</f>
        <v>#REF!</v>
      </c>
      <c r="F185" s="62" t="e">
        <f>SUMPRODUCT(--(#REF!='CCG Summary'!$A185),#REF!)</f>
        <v>#REF!</v>
      </c>
      <c r="G185" s="38"/>
      <c r="H185" s="49" t="e">
        <f>SUMPRODUCT(--(#REF!='CCG Summary'!$A185),#REF!)</f>
        <v>#REF!</v>
      </c>
      <c r="I185" s="38"/>
      <c r="J185" s="38"/>
      <c r="K185" s="38"/>
      <c r="L185" s="38"/>
      <c r="M185" s="50" t="e">
        <f t="shared" si="20"/>
        <v>#REF!</v>
      </c>
      <c r="N185" s="50" t="e">
        <f t="shared" si="22"/>
        <v>#REF!</v>
      </c>
      <c r="O185" s="50" t="e">
        <f t="shared" si="23"/>
        <v>#REF!</v>
      </c>
      <c r="P185" s="50" t="e">
        <f t="shared" si="24"/>
        <v>#REF!</v>
      </c>
      <c r="Q185" s="39"/>
      <c r="R185" s="65" t="e">
        <f t="shared" si="21"/>
        <v>#REF!</v>
      </c>
      <c r="S185" s="65" t="e">
        <f t="shared" si="25"/>
        <v>#REF!</v>
      </c>
      <c r="T185" s="65" t="e">
        <f t="shared" si="26"/>
        <v>#REF!</v>
      </c>
      <c r="U185" s="65" t="e">
        <f t="shared" si="27"/>
        <v>#REF!</v>
      </c>
    </row>
    <row r="186" spans="1:21" x14ac:dyDescent="0.2">
      <c r="A186" s="48" t="s">
        <v>571</v>
      </c>
      <c r="B186" s="32" t="s">
        <v>1328</v>
      </c>
      <c r="C186" s="62" t="e">
        <f>SUMPRODUCT(--(#REF!='CCG Summary'!$A186),#REF!)</f>
        <v>#REF!</v>
      </c>
      <c r="D186" s="62" t="e">
        <f>SUMPRODUCT(--(#REF!='CCG Summary'!$A186),#REF!)</f>
        <v>#REF!</v>
      </c>
      <c r="E186" s="62" t="e">
        <f>SUMPRODUCT(--(#REF!='CCG Summary'!$A186),#REF!)</f>
        <v>#REF!</v>
      </c>
      <c r="F186" s="62" t="e">
        <f>SUMPRODUCT(--(#REF!='CCG Summary'!$A186),#REF!)</f>
        <v>#REF!</v>
      </c>
      <c r="G186" s="38"/>
      <c r="H186" s="49" t="e">
        <f>SUMPRODUCT(--(#REF!='CCG Summary'!$A186),#REF!)</f>
        <v>#REF!</v>
      </c>
      <c r="I186" s="38"/>
      <c r="J186" s="38"/>
      <c r="K186" s="38"/>
      <c r="L186" s="38"/>
      <c r="M186" s="50" t="e">
        <f t="shared" si="20"/>
        <v>#REF!</v>
      </c>
      <c r="N186" s="50" t="e">
        <f t="shared" si="22"/>
        <v>#REF!</v>
      </c>
      <c r="O186" s="50" t="e">
        <f t="shared" si="23"/>
        <v>#REF!</v>
      </c>
      <c r="P186" s="50" t="e">
        <f t="shared" si="24"/>
        <v>#REF!</v>
      </c>
      <c r="Q186" s="39"/>
      <c r="R186" s="65" t="e">
        <f t="shared" si="21"/>
        <v>#REF!</v>
      </c>
      <c r="S186" s="65" t="e">
        <f t="shared" si="25"/>
        <v>#REF!</v>
      </c>
      <c r="T186" s="65" t="e">
        <f t="shared" si="26"/>
        <v>#REF!</v>
      </c>
      <c r="U186" s="65" t="e">
        <f t="shared" si="27"/>
        <v>#REF!</v>
      </c>
    </row>
    <row r="187" spans="1:21" x14ac:dyDescent="0.2">
      <c r="A187" s="48" t="s">
        <v>563</v>
      </c>
      <c r="B187" s="32" t="s">
        <v>1329</v>
      </c>
      <c r="C187" s="62" t="e">
        <f>SUMPRODUCT(--(#REF!='CCG Summary'!$A187),#REF!)</f>
        <v>#REF!</v>
      </c>
      <c r="D187" s="62" t="e">
        <f>SUMPRODUCT(--(#REF!='CCG Summary'!$A187),#REF!)</f>
        <v>#REF!</v>
      </c>
      <c r="E187" s="62" t="e">
        <f>SUMPRODUCT(--(#REF!='CCG Summary'!$A187),#REF!)</f>
        <v>#REF!</v>
      </c>
      <c r="F187" s="62" t="e">
        <f>SUMPRODUCT(--(#REF!='CCG Summary'!$A187),#REF!)</f>
        <v>#REF!</v>
      </c>
      <c r="G187" s="38"/>
      <c r="H187" s="49" t="e">
        <f>SUMPRODUCT(--(#REF!='CCG Summary'!$A187),#REF!)</f>
        <v>#REF!</v>
      </c>
      <c r="I187" s="38"/>
      <c r="J187" s="38"/>
      <c r="K187" s="38"/>
      <c r="L187" s="38"/>
      <c r="M187" s="50" t="e">
        <f t="shared" si="20"/>
        <v>#REF!</v>
      </c>
      <c r="N187" s="50" t="e">
        <f t="shared" si="22"/>
        <v>#REF!</v>
      </c>
      <c r="O187" s="50" t="e">
        <f t="shared" si="23"/>
        <v>#REF!</v>
      </c>
      <c r="P187" s="50" t="e">
        <f t="shared" si="24"/>
        <v>#REF!</v>
      </c>
      <c r="Q187" s="39"/>
      <c r="R187" s="65" t="e">
        <f t="shared" si="21"/>
        <v>#REF!</v>
      </c>
      <c r="S187" s="65" t="e">
        <f t="shared" si="25"/>
        <v>#REF!</v>
      </c>
      <c r="T187" s="65" t="e">
        <f t="shared" si="26"/>
        <v>#REF!</v>
      </c>
      <c r="U187" s="65" t="e">
        <f t="shared" si="27"/>
        <v>#REF!</v>
      </c>
    </row>
    <row r="188" spans="1:21" x14ac:dyDescent="0.2">
      <c r="A188" s="48" t="s">
        <v>694</v>
      </c>
      <c r="B188" s="32" t="s">
        <v>1330</v>
      </c>
      <c r="C188" s="62" t="e">
        <f>SUMPRODUCT(--(#REF!='CCG Summary'!$A188),#REF!)</f>
        <v>#REF!</v>
      </c>
      <c r="D188" s="62" t="e">
        <f>SUMPRODUCT(--(#REF!='CCG Summary'!$A188),#REF!)</f>
        <v>#REF!</v>
      </c>
      <c r="E188" s="62" t="e">
        <f>SUMPRODUCT(--(#REF!='CCG Summary'!$A188),#REF!)</f>
        <v>#REF!</v>
      </c>
      <c r="F188" s="62" t="e">
        <f>SUMPRODUCT(--(#REF!='CCG Summary'!$A188),#REF!)</f>
        <v>#REF!</v>
      </c>
      <c r="G188" s="38"/>
      <c r="H188" s="49" t="e">
        <f>SUMPRODUCT(--(#REF!='CCG Summary'!$A188),#REF!)</f>
        <v>#REF!</v>
      </c>
      <c r="I188" s="38"/>
      <c r="J188" s="38"/>
      <c r="K188" s="38"/>
      <c r="L188" s="38"/>
      <c r="M188" s="50" t="e">
        <f t="shared" si="20"/>
        <v>#REF!</v>
      </c>
      <c r="N188" s="50" t="e">
        <f t="shared" si="22"/>
        <v>#REF!</v>
      </c>
      <c r="O188" s="50" t="e">
        <f t="shared" si="23"/>
        <v>#REF!</v>
      </c>
      <c r="P188" s="50" t="e">
        <f t="shared" si="24"/>
        <v>#REF!</v>
      </c>
      <c r="Q188" s="39"/>
      <c r="R188" s="65" t="e">
        <f t="shared" si="21"/>
        <v>#REF!</v>
      </c>
      <c r="S188" s="65" t="e">
        <f t="shared" si="25"/>
        <v>#REF!</v>
      </c>
      <c r="T188" s="65" t="e">
        <f t="shared" si="26"/>
        <v>#REF!</v>
      </c>
      <c r="U188" s="65" t="e">
        <f t="shared" si="27"/>
        <v>#REF!</v>
      </c>
    </row>
    <row r="189" spans="1:21" x14ac:dyDescent="0.2">
      <c r="A189" s="48" t="s">
        <v>664</v>
      </c>
      <c r="B189" s="32" t="s">
        <v>1331</v>
      </c>
      <c r="C189" s="62" t="e">
        <f>SUMPRODUCT(--(#REF!='CCG Summary'!$A189),#REF!)</f>
        <v>#REF!</v>
      </c>
      <c r="D189" s="62" t="e">
        <f>SUMPRODUCT(--(#REF!='CCG Summary'!$A189),#REF!)</f>
        <v>#REF!</v>
      </c>
      <c r="E189" s="62" t="e">
        <f>SUMPRODUCT(--(#REF!='CCG Summary'!$A189),#REF!)</f>
        <v>#REF!</v>
      </c>
      <c r="F189" s="62" t="e">
        <f>SUMPRODUCT(--(#REF!='CCG Summary'!$A189),#REF!)</f>
        <v>#REF!</v>
      </c>
      <c r="G189" s="38"/>
      <c r="H189" s="49" t="e">
        <f>SUMPRODUCT(--(#REF!='CCG Summary'!$A189),#REF!)</f>
        <v>#REF!</v>
      </c>
      <c r="I189" s="38"/>
      <c r="J189" s="38"/>
      <c r="K189" s="38"/>
      <c r="L189" s="38"/>
      <c r="M189" s="50" t="e">
        <f t="shared" si="20"/>
        <v>#REF!</v>
      </c>
      <c r="N189" s="50" t="e">
        <f t="shared" si="22"/>
        <v>#REF!</v>
      </c>
      <c r="O189" s="50" t="e">
        <f t="shared" si="23"/>
        <v>#REF!</v>
      </c>
      <c r="P189" s="50" t="e">
        <f t="shared" si="24"/>
        <v>#REF!</v>
      </c>
      <c r="Q189" s="39"/>
      <c r="R189" s="65" t="e">
        <f t="shared" si="21"/>
        <v>#REF!</v>
      </c>
      <c r="S189" s="65" t="e">
        <f t="shared" si="25"/>
        <v>#REF!</v>
      </c>
      <c r="T189" s="65" t="e">
        <f t="shared" si="26"/>
        <v>#REF!</v>
      </c>
      <c r="U189" s="65" t="e">
        <f t="shared" si="27"/>
        <v>#REF!</v>
      </c>
    </row>
    <row r="190" spans="1:21" x14ac:dyDescent="0.2">
      <c r="A190" s="48" t="s">
        <v>171</v>
      </c>
      <c r="B190" s="32" t="s">
        <v>1332</v>
      </c>
      <c r="C190" s="62" t="e">
        <f>SUMPRODUCT(--(#REF!='CCG Summary'!$A190),#REF!)</f>
        <v>#REF!</v>
      </c>
      <c r="D190" s="62" t="e">
        <f>SUMPRODUCT(--(#REF!='CCG Summary'!$A190),#REF!)</f>
        <v>#REF!</v>
      </c>
      <c r="E190" s="62" t="e">
        <f>SUMPRODUCT(--(#REF!='CCG Summary'!$A190),#REF!)</f>
        <v>#REF!</v>
      </c>
      <c r="F190" s="62" t="e">
        <f>SUMPRODUCT(--(#REF!='CCG Summary'!$A190),#REF!)</f>
        <v>#REF!</v>
      </c>
      <c r="G190" s="38"/>
      <c r="H190" s="49" t="e">
        <f>SUMPRODUCT(--(#REF!='CCG Summary'!$A190),#REF!)</f>
        <v>#REF!</v>
      </c>
      <c r="I190" s="38"/>
      <c r="J190" s="38"/>
      <c r="K190" s="38"/>
      <c r="L190" s="38"/>
      <c r="M190" s="50" t="e">
        <f t="shared" si="20"/>
        <v>#REF!</v>
      </c>
      <c r="N190" s="50" t="e">
        <f t="shared" si="22"/>
        <v>#REF!</v>
      </c>
      <c r="O190" s="50" t="e">
        <f t="shared" si="23"/>
        <v>#REF!</v>
      </c>
      <c r="P190" s="50" t="e">
        <f t="shared" si="24"/>
        <v>#REF!</v>
      </c>
      <c r="Q190" s="39"/>
      <c r="R190" s="65" t="e">
        <f t="shared" si="21"/>
        <v>#REF!</v>
      </c>
      <c r="S190" s="65" t="e">
        <f t="shared" si="25"/>
        <v>#REF!</v>
      </c>
      <c r="T190" s="65" t="e">
        <f t="shared" si="26"/>
        <v>#REF!</v>
      </c>
      <c r="U190" s="65" t="e">
        <f t="shared" si="27"/>
        <v>#REF!</v>
      </c>
    </row>
    <row r="191" spans="1:21" x14ac:dyDescent="0.2">
      <c r="A191" s="48" t="s">
        <v>151</v>
      </c>
      <c r="B191" s="32" t="s">
        <v>1333</v>
      </c>
      <c r="C191" s="62" t="e">
        <f>SUMPRODUCT(--(#REF!='CCG Summary'!$A191),#REF!)</f>
        <v>#REF!</v>
      </c>
      <c r="D191" s="62" t="e">
        <f>SUMPRODUCT(--(#REF!='CCG Summary'!$A191),#REF!)</f>
        <v>#REF!</v>
      </c>
      <c r="E191" s="62" t="e">
        <f>SUMPRODUCT(--(#REF!='CCG Summary'!$A191),#REF!)</f>
        <v>#REF!</v>
      </c>
      <c r="F191" s="62" t="e">
        <f>SUMPRODUCT(--(#REF!='CCG Summary'!$A191),#REF!)</f>
        <v>#REF!</v>
      </c>
      <c r="G191" s="38"/>
      <c r="H191" s="49" t="e">
        <f>SUMPRODUCT(--(#REF!='CCG Summary'!$A191),#REF!)</f>
        <v>#REF!</v>
      </c>
      <c r="I191" s="38"/>
      <c r="J191" s="38"/>
      <c r="K191" s="38"/>
      <c r="L191" s="38"/>
      <c r="M191" s="50" t="e">
        <f t="shared" si="20"/>
        <v>#REF!</v>
      </c>
      <c r="N191" s="50" t="e">
        <f t="shared" si="22"/>
        <v>#REF!</v>
      </c>
      <c r="O191" s="50" t="e">
        <f t="shared" si="23"/>
        <v>#REF!</v>
      </c>
      <c r="P191" s="50" t="e">
        <f t="shared" si="24"/>
        <v>#REF!</v>
      </c>
      <c r="Q191" s="39"/>
      <c r="R191" s="65" t="e">
        <f t="shared" si="21"/>
        <v>#REF!</v>
      </c>
      <c r="S191" s="65" t="e">
        <f t="shared" si="25"/>
        <v>#REF!</v>
      </c>
      <c r="T191" s="65" t="e">
        <f t="shared" si="26"/>
        <v>#REF!</v>
      </c>
      <c r="U191" s="65" t="e">
        <f t="shared" si="27"/>
        <v>#REF!</v>
      </c>
    </row>
    <row r="192" spans="1:21" x14ac:dyDescent="0.2">
      <c r="A192" s="48" t="s">
        <v>567</v>
      </c>
      <c r="B192" s="32" t="s">
        <v>1334</v>
      </c>
      <c r="C192" s="62" t="e">
        <f>SUMPRODUCT(--(#REF!='CCG Summary'!$A192),#REF!)</f>
        <v>#REF!</v>
      </c>
      <c r="D192" s="62" t="e">
        <f>SUMPRODUCT(--(#REF!='CCG Summary'!$A192),#REF!)</f>
        <v>#REF!</v>
      </c>
      <c r="E192" s="62" t="e">
        <f>SUMPRODUCT(--(#REF!='CCG Summary'!$A192),#REF!)</f>
        <v>#REF!</v>
      </c>
      <c r="F192" s="62" t="e">
        <f>SUMPRODUCT(--(#REF!='CCG Summary'!$A192),#REF!)</f>
        <v>#REF!</v>
      </c>
      <c r="G192" s="38"/>
      <c r="H192" s="49" t="e">
        <f>SUMPRODUCT(--(#REF!='CCG Summary'!$A192),#REF!)</f>
        <v>#REF!</v>
      </c>
      <c r="I192" s="38"/>
      <c r="J192" s="38"/>
      <c r="K192" s="38"/>
      <c r="L192" s="38"/>
      <c r="M192" s="50" t="e">
        <f t="shared" si="20"/>
        <v>#REF!</v>
      </c>
      <c r="N192" s="50" t="e">
        <f t="shared" si="22"/>
        <v>#REF!</v>
      </c>
      <c r="O192" s="50" t="e">
        <f t="shared" si="23"/>
        <v>#REF!</v>
      </c>
      <c r="P192" s="50" t="e">
        <f t="shared" si="24"/>
        <v>#REF!</v>
      </c>
      <c r="Q192" s="39"/>
      <c r="R192" s="65" t="e">
        <f t="shared" si="21"/>
        <v>#REF!</v>
      </c>
      <c r="S192" s="65" t="e">
        <f t="shared" si="25"/>
        <v>#REF!</v>
      </c>
      <c r="T192" s="65" t="e">
        <f t="shared" si="26"/>
        <v>#REF!</v>
      </c>
      <c r="U192" s="65" t="e">
        <f t="shared" si="27"/>
        <v>#REF!</v>
      </c>
    </row>
    <row r="193" spans="1:21" x14ac:dyDescent="0.2">
      <c r="A193" s="48" t="s">
        <v>586</v>
      </c>
      <c r="B193" s="32" t="s">
        <v>1335</v>
      </c>
      <c r="C193" s="62" t="e">
        <f>SUMPRODUCT(--(#REF!='CCG Summary'!$A193),#REF!)</f>
        <v>#REF!</v>
      </c>
      <c r="D193" s="62" t="e">
        <f>SUMPRODUCT(--(#REF!='CCG Summary'!$A193),#REF!)</f>
        <v>#REF!</v>
      </c>
      <c r="E193" s="62" t="e">
        <f>SUMPRODUCT(--(#REF!='CCG Summary'!$A193),#REF!)</f>
        <v>#REF!</v>
      </c>
      <c r="F193" s="62" t="e">
        <f>SUMPRODUCT(--(#REF!='CCG Summary'!$A193),#REF!)</f>
        <v>#REF!</v>
      </c>
      <c r="G193" s="38"/>
      <c r="H193" s="49" t="e">
        <f>SUMPRODUCT(--(#REF!='CCG Summary'!$A193),#REF!)</f>
        <v>#REF!</v>
      </c>
      <c r="I193" s="38"/>
      <c r="J193" s="38"/>
      <c r="K193" s="38"/>
      <c r="L193" s="38"/>
      <c r="M193" s="50" t="e">
        <f t="shared" si="20"/>
        <v>#REF!</v>
      </c>
      <c r="N193" s="50" t="e">
        <f t="shared" si="22"/>
        <v>#REF!</v>
      </c>
      <c r="O193" s="50" t="e">
        <f t="shared" si="23"/>
        <v>#REF!</v>
      </c>
      <c r="P193" s="50" t="e">
        <f t="shared" si="24"/>
        <v>#REF!</v>
      </c>
      <c r="Q193" s="39"/>
      <c r="R193" s="65" t="e">
        <f t="shared" si="21"/>
        <v>#REF!</v>
      </c>
      <c r="S193" s="65" t="e">
        <f t="shared" si="25"/>
        <v>#REF!</v>
      </c>
      <c r="T193" s="65" t="e">
        <f t="shared" si="26"/>
        <v>#REF!</v>
      </c>
      <c r="U193" s="65" t="e">
        <f t="shared" si="27"/>
        <v>#REF!</v>
      </c>
    </row>
    <row r="194" spans="1:21" x14ac:dyDescent="0.2">
      <c r="A194" s="48" t="s">
        <v>147</v>
      </c>
      <c r="B194" s="32" t="s">
        <v>1336</v>
      </c>
      <c r="C194" s="62" t="e">
        <f>SUMPRODUCT(--(#REF!='CCG Summary'!$A194),#REF!)</f>
        <v>#REF!</v>
      </c>
      <c r="D194" s="62" t="e">
        <f>SUMPRODUCT(--(#REF!='CCG Summary'!$A194),#REF!)</f>
        <v>#REF!</v>
      </c>
      <c r="E194" s="62" t="e">
        <f>SUMPRODUCT(--(#REF!='CCG Summary'!$A194),#REF!)</f>
        <v>#REF!</v>
      </c>
      <c r="F194" s="62" t="e">
        <f>SUMPRODUCT(--(#REF!='CCG Summary'!$A194),#REF!)</f>
        <v>#REF!</v>
      </c>
      <c r="G194" s="38"/>
      <c r="H194" s="49" t="e">
        <f>SUMPRODUCT(--(#REF!='CCG Summary'!$A194),#REF!)</f>
        <v>#REF!</v>
      </c>
      <c r="I194" s="38"/>
      <c r="J194" s="38"/>
      <c r="K194" s="38"/>
      <c r="L194" s="38"/>
      <c r="M194" s="50" t="e">
        <f t="shared" si="20"/>
        <v>#REF!</v>
      </c>
      <c r="N194" s="50" t="e">
        <f t="shared" si="22"/>
        <v>#REF!</v>
      </c>
      <c r="O194" s="50" t="e">
        <f t="shared" si="23"/>
        <v>#REF!</v>
      </c>
      <c r="P194" s="50" t="e">
        <f t="shared" si="24"/>
        <v>#REF!</v>
      </c>
      <c r="Q194" s="39"/>
      <c r="R194" s="65" t="e">
        <f t="shared" si="21"/>
        <v>#REF!</v>
      </c>
      <c r="S194" s="65" t="e">
        <f t="shared" si="25"/>
        <v>#REF!</v>
      </c>
      <c r="T194" s="65" t="e">
        <f t="shared" si="26"/>
        <v>#REF!</v>
      </c>
      <c r="U194" s="65" t="e">
        <f t="shared" si="27"/>
        <v>#REF!</v>
      </c>
    </row>
    <row r="195" spans="1:21" x14ac:dyDescent="0.2">
      <c r="A195" s="48" t="s">
        <v>175</v>
      </c>
      <c r="B195" s="32" t="s">
        <v>1337</v>
      </c>
      <c r="C195" s="62" t="e">
        <f>SUMPRODUCT(--(#REF!='CCG Summary'!$A195),#REF!)</f>
        <v>#REF!</v>
      </c>
      <c r="D195" s="62" t="e">
        <f>SUMPRODUCT(--(#REF!='CCG Summary'!$A195),#REF!)</f>
        <v>#REF!</v>
      </c>
      <c r="E195" s="62" t="e">
        <f>SUMPRODUCT(--(#REF!='CCG Summary'!$A195),#REF!)</f>
        <v>#REF!</v>
      </c>
      <c r="F195" s="62" t="e">
        <f>SUMPRODUCT(--(#REF!='CCG Summary'!$A195),#REF!)</f>
        <v>#REF!</v>
      </c>
      <c r="G195" s="38"/>
      <c r="H195" s="49" t="e">
        <f>SUMPRODUCT(--(#REF!='CCG Summary'!$A195),#REF!)</f>
        <v>#REF!</v>
      </c>
      <c r="I195" s="38"/>
      <c r="J195" s="38"/>
      <c r="K195" s="38"/>
      <c r="L195" s="38"/>
      <c r="M195" s="50" t="e">
        <f t="shared" si="20"/>
        <v>#REF!</v>
      </c>
      <c r="N195" s="50" t="e">
        <f t="shared" si="22"/>
        <v>#REF!</v>
      </c>
      <c r="O195" s="50" t="e">
        <f t="shared" si="23"/>
        <v>#REF!</v>
      </c>
      <c r="P195" s="50" t="e">
        <f t="shared" si="24"/>
        <v>#REF!</v>
      </c>
      <c r="Q195" s="39"/>
      <c r="R195" s="65" t="e">
        <f t="shared" si="21"/>
        <v>#REF!</v>
      </c>
      <c r="S195" s="65" t="e">
        <f t="shared" si="25"/>
        <v>#REF!</v>
      </c>
      <c r="T195" s="65" t="e">
        <f t="shared" si="26"/>
        <v>#REF!</v>
      </c>
      <c r="U195" s="65" t="e">
        <f t="shared" si="27"/>
        <v>#REF!</v>
      </c>
    </row>
    <row r="196" spans="1:21" x14ac:dyDescent="0.2">
      <c r="A196" s="48" t="s">
        <v>698</v>
      </c>
      <c r="B196" s="32" t="s">
        <v>1338</v>
      </c>
      <c r="C196" s="62" t="e">
        <f>SUMPRODUCT(--(#REF!='CCG Summary'!$A196),#REF!)</f>
        <v>#REF!</v>
      </c>
      <c r="D196" s="62" t="e">
        <f>SUMPRODUCT(--(#REF!='CCG Summary'!$A196),#REF!)</f>
        <v>#REF!</v>
      </c>
      <c r="E196" s="62" t="e">
        <f>SUMPRODUCT(--(#REF!='CCG Summary'!$A196),#REF!)</f>
        <v>#REF!</v>
      </c>
      <c r="F196" s="62" t="e">
        <f>SUMPRODUCT(--(#REF!='CCG Summary'!$A196),#REF!)</f>
        <v>#REF!</v>
      </c>
      <c r="G196" s="38"/>
      <c r="H196" s="49" t="e">
        <f>SUMPRODUCT(--(#REF!='CCG Summary'!$A196),#REF!)</f>
        <v>#REF!</v>
      </c>
      <c r="I196" s="38"/>
      <c r="J196" s="38"/>
      <c r="K196" s="38"/>
      <c r="L196" s="38"/>
      <c r="M196" s="50" t="e">
        <f t="shared" si="20"/>
        <v>#REF!</v>
      </c>
      <c r="N196" s="50" t="e">
        <f t="shared" si="22"/>
        <v>#REF!</v>
      </c>
      <c r="O196" s="50" t="e">
        <f t="shared" si="23"/>
        <v>#REF!</v>
      </c>
      <c r="P196" s="50" t="e">
        <f t="shared" si="24"/>
        <v>#REF!</v>
      </c>
      <c r="Q196" s="39"/>
      <c r="R196" s="65" t="e">
        <f t="shared" si="21"/>
        <v>#REF!</v>
      </c>
      <c r="S196" s="65" t="e">
        <f t="shared" si="25"/>
        <v>#REF!</v>
      </c>
      <c r="T196" s="65" t="e">
        <f t="shared" si="26"/>
        <v>#REF!</v>
      </c>
      <c r="U196" s="65" t="e">
        <f t="shared" si="27"/>
        <v>#REF!</v>
      </c>
    </row>
    <row r="197" spans="1:21" x14ac:dyDescent="0.2">
      <c r="A197" s="48" t="s">
        <v>696</v>
      </c>
      <c r="B197" s="32" t="s">
        <v>1339</v>
      </c>
      <c r="C197" s="62" t="e">
        <f>SUMPRODUCT(--(#REF!='CCG Summary'!$A197),#REF!)</f>
        <v>#REF!</v>
      </c>
      <c r="D197" s="62" t="e">
        <f>SUMPRODUCT(--(#REF!='CCG Summary'!$A197),#REF!)</f>
        <v>#REF!</v>
      </c>
      <c r="E197" s="62" t="e">
        <f>SUMPRODUCT(--(#REF!='CCG Summary'!$A197),#REF!)</f>
        <v>#REF!</v>
      </c>
      <c r="F197" s="62" t="e">
        <f>SUMPRODUCT(--(#REF!='CCG Summary'!$A197),#REF!)</f>
        <v>#REF!</v>
      </c>
      <c r="G197" s="38"/>
      <c r="H197" s="49" t="e">
        <f>SUMPRODUCT(--(#REF!='CCG Summary'!$A197),#REF!)</f>
        <v>#REF!</v>
      </c>
      <c r="I197" s="38"/>
      <c r="J197" s="38"/>
      <c r="K197" s="38"/>
      <c r="L197" s="38"/>
      <c r="M197" s="50" t="e">
        <f t="shared" si="20"/>
        <v>#REF!</v>
      </c>
      <c r="N197" s="50" t="e">
        <f t="shared" si="22"/>
        <v>#REF!</v>
      </c>
      <c r="O197" s="50" t="e">
        <f t="shared" si="23"/>
        <v>#REF!</v>
      </c>
      <c r="P197" s="50" t="e">
        <f t="shared" si="24"/>
        <v>#REF!</v>
      </c>
      <c r="Q197" s="39"/>
      <c r="R197" s="65" t="e">
        <f t="shared" si="21"/>
        <v>#REF!</v>
      </c>
      <c r="S197" s="65" t="e">
        <f t="shared" si="25"/>
        <v>#REF!</v>
      </c>
      <c r="T197" s="65" t="e">
        <f t="shared" si="26"/>
        <v>#REF!</v>
      </c>
      <c r="U197" s="65" t="e">
        <f t="shared" si="27"/>
        <v>#REF!</v>
      </c>
    </row>
    <row r="198" spans="1:21" x14ac:dyDescent="0.2">
      <c r="A198" s="48" t="s">
        <v>588</v>
      </c>
      <c r="B198" s="32" t="s">
        <v>1340</v>
      </c>
      <c r="C198" s="62" t="e">
        <f>SUMPRODUCT(--(#REF!='CCG Summary'!$A198),#REF!)</f>
        <v>#REF!</v>
      </c>
      <c r="D198" s="62" t="e">
        <f>SUMPRODUCT(--(#REF!='CCG Summary'!$A198),#REF!)</f>
        <v>#REF!</v>
      </c>
      <c r="E198" s="62" t="e">
        <f>SUMPRODUCT(--(#REF!='CCG Summary'!$A198),#REF!)</f>
        <v>#REF!</v>
      </c>
      <c r="F198" s="62" t="e">
        <f>SUMPRODUCT(--(#REF!='CCG Summary'!$A198),#REF!)</f>
        <v>#REF!</v>
      </c>
      <c r="G198" s="38"/>
      <c r="H198" s="49" t="e">
        <f>SUMPRODUCT(--(#REF!='CCG Summary'!$A198),#REF!)</f>
        <v>#REF!</v>
      </c>
      <c r="I198" s="38"/>
      <c r="J198" s="38"/>
      <c r="K198" s="38"/>
      <c r="L198" s="38"/>
      <c r="M198" s="50" t="e">
        <f t="shared" si="20"/>
        <v>#REF!</v>
      </c>
      <c r="N198" s="50" t="e">
        <f t="shared" si="22"/>
        <v>#REF!</v>
      </c>
      <c r="O198" s="50" t="e">
        <f t="shared" si="23"/>
        <v>#REF!</v>
      </c>
      <c r="P198" s="50" t="e">
        <f t="shared" si="24"/>
        <v>#REF!</v>
      </c>
      <c r="Q198" s="39"/>
      <c r="R198" s="65" t="e">
        <f t="shared" si="21"/>
        <v>#REF!</v>
      </c>
      <c r="S198" s="65" t="e">
        <f t="shared" si="25"/>
        <v>#REF!</v>
      </c>
      <c r="T198" s="65" t="e">
        <f t="shared" si="26"/>
        <v>#REF!</v>
      </c>
      <c r="U198" s="65" t="e">
        <f t="shared" si="27"/>
        <v>#REF!</v>
      </c>
    </row>
    <row r="199" spans="1:21" x14ac:dyDescent="0.2">
      <c r="A199" s="48" t="s">
        <v>590</v>
      </c>
      <c r="B199" s="32" t="s">
        <v>1341</v>
      </c>
      <c r="C199" s="62" t="e">
        <f>SUMPRODUCT(--(#REF!='CCG Summary'!$A199),#REF!)</f>
        <v>#REF!</v>
      </c>
      <c r="D199" s="62" t="e">
        <f>SUMPRODUCT(--(#REF!='CCG Summary'!$A199),#REF!)</f>
        <v>#REF!</v>
      </c>
      <c r="E199" s="62" t="e">
        <f>SUMPRODUCT(--(#REF!='CCG Summary'!$A199),#REF!)</f>
        <v>#REF!</v>
      </c>
      <c r="F199" s="62" t="e">
        <f>SUMPRODUCT(--(#REF!='CCG Summary'!$A199),#REF!)</f>
        <v>#REF!</v>
      </c>
      <c r="G199" s="38"/>
      <c r="H199" s="49" t="e">
        <f>SUMPRODUCT(--(#REF!='CCG Summary'!$A199),#REF!)</f>
        <v>#REF!</v>
      </c>
      <c r="I199" s="38"/>
      <c r="J199" s="38"/>
      <c r="K199" s="38"/>
      <c r="L199" s="38"/>
      <c r="M199" s="50" t="e">
        <f t="shared" si="20"/>
        <v>#REF!</v>
      </c>
      <c r="N199" s="50" t="e">
        <f t="shared" si="22"/>
        <v>#REF!</v>
      </c>
      <c r="O199" s="50" t="e">
        <f t="shared" si="23"/>
        <v>#REF!</v>
      </c>
      <c r="P199" s="50" t="e">
        <f t="shared" si="24"/>
        <v>#REF!</v>
      </c>
      <c r="Q199" s="39"/>
      <c r="R199" s="65" t="e">
        <f t="shared" si="21"/>
        <v>#REF!</v>
      </c>
      <c r="S199" s="65" t="e">
        <f t="shared" si="25"/>
        <v>#REF!</v>
      </c>
      <c r="T199" s="65" t="e">
        <f t="shared" si="26"/>
        <v>#REF!</v>
      </c>
      <c r="U199" s="65" t="e">
        <f t="shared" si="27"/>
        <v>#REF!</v>
      </c>
    </row>
    <row r="200" spans="1:21" x14ac:dyDescent="0.2">
      <c r="A200" s="48" t="s">
        <v>569</v>
      </c>
      <c r="B200" s="32" t="s">
        <v>1342</v>
      </c>
      <c r="C200" s="62" t="e">
        <f>SUMPRODUCT(--(#REF!='CCG Summary'!$A200),#REF!)</f>
        <v>#REF!</v>
      </c>
      <c r="D200" s="62" t="e">
        <f>SUMPRODUCT(--(#REF!='CCG Summary'!$A200),#REF!)</f>
        <v>#REF!</v>
      </c>
      <c r="E200" s="62" t="e">
        <f>SUMPRODUCT(--(#REF!='CCG Summary'!$A200),#REF!)</f>
        <v>#REF!</v>
      </c>
      <c r="F200" s="62" t="e">
        <f>SUMPRODUCT(--(#REF!='CCG Summary'!$A200),#REF!)</f>
        <v>#REF!</v>
      </c>
      <c r="G200" s="38"/>
      <c r="H200" s="49" t="e">
        <f>SUMPRODUCT(--(#REF!='CCG Summary'!$A200),#REF!)</f>
        <v>#REF!</v>
      </c>
      <c r="I200" s="38"/>
      <c r="J200" s="38"/>
      <c r="K200" s="38"/>
      <c r="L200" s="38"/>
      <c r="M200" s="50" t="e">
        <f t="shared" si="20"/>
        <v>#REF!</v>
      </c>
      <c r="N200" s="50" t="e">
        <f t="shared" si="22"/>
        <v>#REF!</v>
      </c>
      <c r="O200" s="50" t="e">
        <f t="shared" si="23"/>
        <v>#REF!</v>
      </c>
      <c r="P200" s="50" t="e">
        <f t="shared" si="24"/>
        <v>#REF!</v>
      </c>
      <c r="Q200" s="39"/>
      <c r="R200" s="65" t="e">
        <f t="shared" si="21"/>
        <v>#REF!</v>
      </c>
      <c r="S200" s="65" t="e">
        <f t="shared" si="25"/>
        <v>#REF!</v>
      </c>
      <c r="T200" s="65" t="e">
        <f t="shared" si="26"/>
        <v>#REF!</v>
      </c>
      <c r="U200" s="65" t="e">
        <f t="shared" si="27"/>
        <v>#REF!</v>
      </c>
    </row>
    <row r="201" spans="1:21" x14ac:dyDescent="0.2">
      <c r="A201" s="48" t="s">
        <v>592</v>
      </c>
      <c r="B201" s="32" t="s">
        <v>1343</v>
      </c>
      <c r="C201" s="62" t="e">
        <f>SUMPRODUCT(--(#REF!='CCG Summary'!$A201),#REF!)</f>
        <v>#REF!</v>
      </c>
      <c r="D201" s="62" t="e">
        <f>SUMPRODUCT(--(#REF!='CCG Summary'!$A201),#REF!)</f>
        <v>#REF!</v>
      </c>
      <c r="E201" s="62" t="e">
        <f>SUMPRODUCT(--(#REF!='CCG Summary'!$A201),#REF!)</f>
        <v>#REF!</v>
      </c>
      <c r="F201" s="62" t="e">
        <f>SUMPRODUCT(--(#REF!='CCG Summary'!$A201),#REF!)</f>
        <v>#REF!</v>
      </c>
      <c r="G201" s="38"/>
      <c r="H201" s="49" t="e">
        <f>SUMPRODUCT(--(#REF!='CCG Summary'!$A201),#REF!)</f>
        <v>#REF!</v>
      </c>
      <c r="I201" s="38"/>
      <c r="J201" s="38"/>
      <c r="K201" s="38"/>
      <c r="L201" s="38"/>
      <c r="M201" s="50" t="e">
        <f t="shared" ref="M201:M216" si="28">SUM(H201+C201)*$O$1</f>
        <v>#REF!</v>
      </c>
      <c r="N201" s="50" t="e">
        <f t="shared" si="22"/>
        <v>#REF!</v>
      </c>
      <c r="O201" s="50" t="e">
        <f t="shared" si="23"/>
        <v>#REF!</v>
      </c>
      <c r="P201" s="50" t="e">
        <f t="shared" si="24"/>
        <v>#REF!</v>
      </c>
      <c r="Q201" s="39"/>
      <c r="R201" s="65" t="e">
        <f t="shared" ref="R201:R216" si="29">SUM(H201+C201)</f>
        <v>#REF!</v>
      </c>
      <c r="S201" s="65" t="e">
        <f t="shared" si="25"/>
        <v>#REF!</v>
      </c>
      <c r="T201" s="65" t="e">
        <f t="shared" si="26"/>
        <v>#REF!</v>
      </c>
      <c r="U201" s="65" t="e">
        <f t="shared" si="27"/>
        <v>#REF!</v>
      </c>
    </row>
    <row r="202" spans="1:21" x14ac:dyDescent="0.2">
      <c r="A202" s="48" t="s">
        <v>155</v>
      </c>
      <c r="B202" s="32" t="s">
        <v>1344</v>
      </c>
      <c r="C202" s="62" t="e">
        <f>SUMPRODUCT(--(#REF!='CCG Summary'!$A202),#REF!)</f>
        <v>#REF!</v>
      </c>
      <c r="D202" s="62" t="e">
        <f>SUMPRODUCT(--(#REF!='CCG Summary'!$A202),#REF!)</f>
        <v>#REF!</v>
      </c>
      <c r="E202" s="62" t="e">
        <f>SUMPRODUCT(--(#REF!='CCG Summary'!$A202),#REF!)</f>
        <v>#REF!</v>
      </c>
      <c r="F202" s="62" t="e">
        <f>SUMPRODUCT(--(#REF!='CCG Summary'!$A202),#REF!)</f>
        <v>#REF!</v>
      </c>
      <c r="G202" s="38"/>
      <c r="H202" s="49" t="e">
        <f>SUMPRODUCT(--(#REF!='CCG Summary'!$A202),#REF!)</f>
        <v>#REF!</v>
      </c>
      <c r="I202" s="38"/>
      <c r="J202" s="38"/>
      <c r="K202" s="38"/>
      <c r="L202" s="38"/>
      <c r="M202" s="50" t="e">
        <f t="shared" si="28"/>
        <v>#REF!</v>
      </c>
      <c r="N202" s="50" t="e">
        <f t="shared" si="22"/>
        <v>#REF!</v>
      </c>
      <c r="O202" s="50" t="e">
        <f t="shared" si="23"/>
        <v>#REF!</v>
      </c>
      <c r="P202" s="50" t="e">
        <f t="shared" si="24"/>
        <v>#REF!</v>
      </c>
      <c r="Q202" s="39"/>
      <c r="R202" s="65" t="e">
        <f t="shared" si="29"/>
        <v>#REF!</v>
      </c>
      <c r="S202" s="65" t="e">
        <f t="shared" si="25"/>
        <v>#REF!</v>
      </c>
      <c r="T202" s="65" t="e">
        <f t="shared" si="26"/>
        <v>#REF!</v>
      </c>
      <c r="U202" s="65" t="e">
        <f t="shared" si="27"/>
        <v>#REF!</v>
      </c>
    </row>
    <row r="203" spans="1:21" x14ac:dyDescent="0.2">
      <c r="A203" s="48" t="s">
        <v>159</v>
      </c>
      <c r="B203" s="32" t="s">
        <v>1345</v>
      </c>
      <c r="C203" s="62" t="e">
        <f>SUMPRODUCT(--(#REF!='CCG Summary'!$A203),#REF!)</f>
        <v>#REF!</v>
      </c>
      <c r="D203" s="62" t="e">
        <f>SUMPRODUCT(--(#REF!='CCG Summary'!$A203),#REF!)</f>
        <v>#REF!</v>
      </c>
      <c r="E203" s="62" t="e">
        <f>SUMPRODUCT(--(#REF!='CCG Summary'!$A203),#REF!)</f>
        <v>#REF!</v>
      </c>
      <c r="F203" s="62" t="e">
        <f>SUMPRODUCT(--(#REF!='CCG Summary'!$A203),#REF!)</f>
        <v>#REF!</v>
      </c>
      <c r="G203" s="38"/>
      <c r="H203" s="49" t="e">
        <f>SUMPRODUCT(--(#REF!='CCG Summary'!$A203),#REF!)</f>
        <v>#REF!</v>
      </c>
      <c r="I203" s="38"/>
      <c r="J203" s="38"/>
      <c r="K203" s="38"/>
      <c r="L203" s="38"/>
      <c r="M203" s="50" t="e">
        <f t="shared" si="28"/>
        <v>#REF!</v>
      </c>
      <c r="N203" s="50" t="e">
        <f t="shared" si="22"/>
        <v>#REF!</v>
      </c>
      <c r="O203" s="50" t="e">
        <f t="shared" si="23"/>
        <v>#REF!</v>
      </c>
      <c r="P203" s="50" t="e">
        <f t="shared" si="24"/>
        <v>#REF!</v>
      </c>
      <c r="Q203" s="39"/>
      <c r="R203" s="65" t="e">
        <f t="shared" si="29"/>
        <v>#REF!</v>
      </c>
      <c r="S203" s="65" t="e">
        <f t="shared" si="25"/>
        <v>#REF!</v>
      </c>
      <c r="T203" s="65" t="e">
        <f t="shared" si="26"/>
        <v>#REF!</v>
      </c>
      <c r="U203" s="65" t="e">
        <f t="shared" si="27"/>
        <v>#REF!</v>
      </c>
    </row>
    <row r="204" spans="1:21" x14ac:dyDescent="0.2">
      <c r="A204" s="48" t="s">
        <v>83</v>
      </c>
      <c r="B204" s="32" t="s">
        <v>1346</v>
      </c>
      <c r="C204" s="62" t="e">
        <f>SUMPRODUCT(--(#REF!='CCG Summary'!$A204),#REF!)</f>
        <v>#REF!</v>
      </c>
      <c r="D204" s="62" t="e">
        <f>SUMPRODUCT(--(#REF!='CCG Summary'!$A204),#REF!)</f>
        <v>#REF!</v>
      </c>
      <c r="E204" s="62" t="e">
        <f>SUMPRODUCT(--(#REF!='CCG Summary'!$A204),#REF!)</f>
        <v>#REF!</v>
      </c>
      <c r="F204" s="62" t="e">
        <f>SUMPRODUCT(--(#REF!='CCG Summary'!$A204),#REF!)</f>
        <v>#REF!</v>
      </c>
      <c r="G204" s="38"/>
      <c r="H204" s="49" t="e">
        <f>SUMPRODUCT(--(#REF!='CCG Summary'!$A204),#REF!)</f>
        <v>#REF!</v>
      </c>
      <c r="I204" s="38"/>
      <c r="J204" s="38"/>
      <c r="K204" s="38"/>
      <c r="L204" s="38"/>
      <c r="M204" s="50" t="e">
        <f t="shared" si="28"/>
        <v>#REF!</v>
      </c>
      <c r="N204" s="50" t="e">
        <f t="shared" si="22"/>
        <v>#REF!</v>
      </c>
      <c r="O204" s="50" t="e">
        <f t="shared" si="23"/>
        <v>#REF!</v>
      </c>
      <c r="P204" s="50" t="e">
        <f t="shared" si="24"/>
        <v>#REF!</v>
      </c>
      <c r="Q204" s="39"/>
      <c r="R204" s="65" t="e">
        <f t="shared" si="29"/>
        <v>#REF!</v>
      </c>
      <c r="S204" s="65" t="e">
        <f t="shared" si="25"/>
        <v>#REF!</v>
      </c>
      <c r="T204" s="65" t="e">
        <f t="shared" si="26"/>
        <v>#REF!</v>
      </c>
      <c r="U204" s="65" t="e">
        <f t="shared" si="27"/>
        <v>#REF!</v>
      </c>
    </row>
    <row r="205" spans="1:21" x14ac:dyDescent="0.2">
      <c r="A205" s="48" t="s">
        <v>87</v>
      </c>
      <c r="B205" s="32" t="s">
        <v>1347</v>
      </c>
      <c r="C205" s="62" t="e">
        <f>SUMPRODUCT(--(#REF!='CCG Summary'!$A205),#REF!)</f>
        <v>#REF!</v>
      </c>
      <c r="D205" s="62" t="e">
        <f>SUMPRODUCT(--(#REF!='CCG Summary'!$A205),#REF!)</f>
        <v>#REF!</v>
      </c>
      <c r="E205" s="62" t="e">
        <f>SUMPRODUCT(--(#REF!='CCG Summary'!$A205),#REF!)</f>
        <v>#REF!</v>
      </c>
      <c r="F205" s="62" t="e">
        <f>SUMPRODUCT(--(#REF!='CCG Summary'!$A205),#REF!)</f>
        <v>#REF!</v>
      </c>
      <c r="G205" s="38"/>
      <c r="H205" s="49" t="e">
        <f>SUMPRODUCT(--(#REF!='CCG Summary'!$A205),#REF!)</f>
        <v>#REF!</v>
      </c>
      <c r="I205" s="38"/>
      <c r="J205" s="38"/>
      <c r="K205" s="38"/>
      <c r="L205" s="38"/>
      <c r="M205" s="50" t="e">
        <f t="shared" si="28"/>
        <v>#REF!</v>
      </c>
      <c r="N205" s="50" t="e">
        <f t="shared" si="22"/>
        <v>#REF!</v>
      </c>
      <c r="O205" s="50" t="e">
        <f t="shared" si="23"/>
        <v>#REF!</v>
      </c>
      <c r="P205" s="50" t="e">
        <f t="shared" si="24"/>
        <v>#REF!</v>
      </c>
      <c r="Q205" s="39"/>
      <c r="R205" s="65" t="e">
        <f t="shared" si="29"/>
        <v>#REF!</v>
      </c>
      <c r="S205" s="65" t="e">
        <f t="shared" si="25"/>
        <v>#REF!</v>
      </c>
      <c r="T205" s="65" t="e">
        <f t="shared" si="26"/>
        <v>#REF!</v>
      </c>
      <c r="U205" s="65" t="e">
        <f t="shared" si="27"/>
        <v>#REF!</v>
      </c>
    </row>
    <row r="206" spans="1:21" x14ac:dyDescent="0.2">
      <c r="A206" s="48" t="s">
        <v>107</v>
      </c>
      <c r="B206" s="32" t="s">
        <v>1348</v>
      </c>
      <c r="C206" s="62" t="e">
        <f>SUMPRODUCT(--(#REF!='CCG Summary'!$A206),#REF!)</f>
        <v>#REF!</v>
      </c>
      <c r="D206" s="62" t="e">
        <f>SUMPRODUCT(--(#REF!='CCG Summary'!$A206),#REF!)</f>
        <v>#REF!</v>
      </c>
      <c r="E206" s="62" t="e">
        <f>SUMPRODUCT(--(#REF!='CCG Summary'!$A206),#REF!)</f>
        <v>#REF!</v>
      </c>
      <c r="F206" s="62" t="e">
        <f>SUMPRODUCT(--(#REF!='CCG Summary'!$A206),#REF!)</f>
        <v>#REF!</v>
      </c>
      <c r="G206" s="38"/>
      <c r="H206" s="49" t="e">
        <f>SUMPRODUCT(--(#REF!='CCG Summary'!$A206),#REF!)</f>
        <v>#REF!</v>
      </c>
      <c r="I206" s="38"/>
      <c r="J206" s="38"/>
      <c r="K206" s="38"/>
      <c r="L206" s="38"/>
      <c r="M206" s="50" t="e">
        <f t="shared" si="28"/>
        <v>#REF!</v>
      </c>
      <c r="N206" s="50" t="e">
        <f t="shared" si="22"/>
        <v>#REF!</v>
      </c>
      <c r="O206" s="50" t="e">
        <f t="shared" si="23"/>
        <v>#REF!</v>
      </c>
      <c r="P206" s="50" t="e">
        <f t="shared" si="24"/>
        <v>#REF!</v>
      </c>
      <c r="Q206" s="39"/>
      <c r="R206" s="65" t="e">
        <f t="shared" si="29"/>
        <v>#REF!</v>
      </c>
      <c r="S206" s="65" t="e">
        <f t="shared" si="25"/>
        <v>#REF!</v>
      </c>
      <c r="T206" s="65" t="e">
        <f t="shared" si="26"/>
        <v>#REF!</v>
      </c>
      <c r="U206" s="65" t="e">
        <f t="shared" si="27"/>
        <v>#REF!</v>
      </c>
    </row>
    <row r="207" spans="1:21" x14ac:dyDescent="0.2">
      <c r="A207" s="48" t="s">
        <v>559</v>
      </c>
      <c r="B207" s="32" t="s">
        <v>1349</v>
      </c>
      <c r="C207" s="62" t="e">
        <f>SUMPRODUCT(--(#REF!='CCG Summary'!$A207),#REF!)</f>
        <v>#REF!</v>
      </c>
      <c r="D207" s="62" t="e">
        <f>SUMPRODUCT(--(#REF!='CCG Summary'!$A207),#REF!)</f>
        <v>#REF!</v>
      </c>
      <c r="E207" s="62" t="e">
        <f>SUMPRODUCT(--(#REF!='CCG Summary'!$A207),#REF!)</f>
        <v>#REF!</v>
      </c>
      <c r="F207" s="62" t="e">
        <f>SUMPRODUCT(--(#REF!='CCG Summary'!$A207),#REF!)</f>
        <v>#REF!</v>
      </c>
      <c r="G207" s="38"/>
      <c r="H207" s="49" t="e">
        <f>SUMPRODUCT(--(#REF!='CCG Summary'!$A207),#REF!)</f>
        <v>#REF!</v>
      </c>
      <c r="I207" s="38"/>
      <c r="J207" s="38"/>
      <c r="K207" s="38"/>
      <c r="L207" s="38"/>
      <c r="M207" s="50" t="e">
        <f t="shared" si="28"/>
        <v>#REF!</v>
      </c>
      <c r="N207" s="50" t="e">
        <f t="shared" si="22"/>
        <v>#REF!</v>
      </c>
      <c r="O207" s="50" t="e">
        <f t="shared" si="23"/>
        <v>#REF!</v>
      </c>
      <c r="P207" s="50" t="e">
        <f t="shared" si="24"/>
        <v>#REF!</v>
      </c>
      <c r="Q207" s="39"/>
      <c r="R207" s="65" t="e">
        <f t="shared" si="29"/>
        <v>#REF!</v>
      </c>
      <c r="S207" s="65" t="e">
        <f t="shared" si="25"/>
        <v>#REF!</v>
      </c>
      <c r="T207" s="65" t="e">
        <f t="shared" si="26"/>
        <v>#REF!</v>
      </c>
      <c r="U207" s="65" t="e">
        <f t="shared" si="27"/>
        <v>#REF!</v>
      </c>
    </row>
    <row r="208" spans="1:21" x14ac:dyDescent="0.2">
      <c r="A208" s="48" t="s">
        <v>209</v>
      </c>
      <c r="B208" s="32" t="s">
        <v>1350</v>
      </c>
      <c r="C208" s="62" t="e">
        <f>SUMPRODUCT(--(#REF!='CCG Summary'!$A208),#REF!)</f>
        <v>#REF!</v>
      </c>
      <c r="D208" s="62" t="e">
        <f>SUMPRODUCT(--(#REF!='CCG Summary'!$A208),#REF!)</f>
        <v>#REF!</v>
      </c>
      <c r="E208" s="62" t="e">
        <f>SUMPRODUCT(--(#REF!='CCG Summary'!$A208),#REF!)</f>
        <v>#REF!</v>
      </c>
      <c r="F208" s="62" t="e">
        <f>SUMPRODUCT(--(#REF!='CCG Summary'!$A208),#REF!)</f>
        <v>#REF!</v>
      </c>
      <c r="G208" s="38"/>
      <c r="H208" s="49" t="e">
        <f>SUMPRODUCT(--(#REF!='CCG Summary'!$A208),#REF!)</f>
        <v>#REF!</v>
      </c>
      <c r="I208" s="38"/>
      <c r="J208" s="38"/>
      <c r="K208" s="38"/>
      <c r="L208" s="38"/>
      <c r="M208" s="50" t="e">
        <f t="shared" si="28"/>
        <v>#REF!</v>
      </c>
      <c r="N208" s="50" t="e">
        <f t="shared" si="22"/>
        <v>#REF!</v>
      </c>
      <c r="O208" s="50" t="e">
        <f t="shared" si="23"/>
        <v>#REF!</v>
      </c>
      <c r="P208" s="50" t="e">
        <f t="shared" si="24"/>
        <v>#REF!</v>
      </c>
      <c r="Q208" s="39"/>
      <c r="R208" s="65" t="e">
        <f t="shared" si="29"/>
        <v>#REF!</v>
      </c>
      <c r="S208" s="65" t="e">
        <f t="shared" si="25"/>
        <v>#REF!</v>
      </c>
      <c r="T208" s="65" t="e">
        <f t="shared" si="26"/>
        <v>#REF!</v>
      </c>
      <c r="U208" s="65" t="e">
        <f t="shared" si="27"/>
        <v>#REF!</v>
      </c>
    </row>
    <row r="209" spans="1:21" x14ac:dyDescent="0.2">
      <c r="A209" s="48" t="s">
        <v>91</v>
      </c>
      <c r="B209" s="32" t="s">
        <v>1351</v>
      </c>
      <c r="C209" s="62" t="e">
        <f>SUMPRODUCT(--(#REF!='CCG Summary'!$A209),#REF!)</f>
        <v>#REF!</v>
      </c>
      <c r="D209" s="62" t="e">
        <f>SUMPRODUCT(--(#REF!='CCG Summary'!$A209),#REF!)</f>
        <v>#REF!</v>
      </c>
      <c r="E209" s="62" t="e">
        <f>SUMPRODUCT(--(#REF!='CCG Summary'!$A209),#REF!)</f>
        <v>#REF!</v>
      </c>
      <c r="F209" s="62" t="e">
        <f>SUMPRODUCT(--(#REF!='CCG Summary'!$A209),#REF!)</f>
        <v>#REF!</v>
      </c>
      <c r="G209" s="38"/>
      <c r="H209" s="49" t="e">
        <f>SUMPRODUCT(--(#REF!='CCG Summary'!$A209),#REF!)</f>
        <v>#REF!</v>
      </c>
      <c r="I209" s="38"/>
      <c r="J209" s="38"/>
      <c r="K209" s="38"/>
      <c r="L209" s="38"/>
      <c r="M209" s="50" t="e">
        <f t="shared" si="28"/>
        <v>#REF!</v>
      </c>
      <c r="N209" s="50" t="e">
        <f t="shared" si="22"/>
        <v>#REF!</v>
      </c>
      <c r="O209" s="50" t="e">
        <f t="shared" si="23"/>
        <v>#REF!</v>
      </c>
      <c r="P209" s="50" t="e">
        <f t="shared" si="24"/>
        <v>#REF!</v>
      </c>
      <c r="Q209" s="39"/>
      <c r="R209" s="65" t="e">
        <f t="shared" si="29"/>
        <v>#REF!</v>
      </c>
      <c r="S209" s="65" t="e">
        <f t="shared" si="25"/>
        <v>#REF!</v>
      </c>
      <c r="T209" s="65" t="e">
        <f t="shared" si="26"/>
        <v>#REF!</v>
      </c>
      <c r="U209" s="65" t="e">
        <f t="shared" si="27"/>
        <v>#REF!</v>
      </c>
    </row>
    <row r="210" spans="1:21" x14ac:dyDescent="0.2">
      <c r="A210" s="48" t="s">
        <v>99</v>
      </c>
      <c r="B210" s="32" t="s">
        <v>1352</v>
      </c>
      <c r="C210" s="62" t="e">
        <f>SUMPRODUCT(--(#REF!='CCG Summary'!$A210),#REF!)</f>
        <v>#REF!</v>
      </c>
      <c r="D210" s="62" t="e">
        <f>SUMPRODUCT(--(#REF!='CCG Summary'!$A210),#REF!)</f>
        <v>#REF!</v>
      </c>
      <c r="E210" s="62" t="e">
        <f>SUMPRODUCT(--(#REF!='CCG Summary'!$A210),#REF!)</f>
        <v>#REF!</v>
      </c>
      <c r="F210" s="62" t="e">
        <f>SUMPRODUCT(--(#REF!='CCG Summary'!$A210),#REF!)</f>
        <v>#REF!</v>
      </c>
      <c r="G210" s="38"/>
      <c r="H210" s="49" t="e">
        <f>SUMPRODUCT(--(#REF!='CCG Summary'!$A210),#REF!)</f>
        <v>#REF!</v>
      </c>
      <c r="I210" s="38"/>
      <c r="J210" s="38"/>
      <c r="K210" s="38"/>
      <c r="L210" s="38"/>
      <c r="M210" s="50" t="e">
        <f t="shared" si="28"/>
        <v>#REF!</v>
      </c>
      <c r="N210" s="50" t="e">
        <f t="shared" si="22"/>
        <v>#REF!</v>
      </c>
      <c r="O210" s="50" t="e">
        <f t="shared" si="23"/>
        <v>#REF!</v>
      </c>
      <c r="P210" s="50" t="e">
        <f t="shared" si="24"/>
        <v>#REF!</v>
      </c>
      <c r="Q210" s="39"/>
      <c r="R210" s="65" t="e">
        <f t="shared" si="29"/>
        <v>#REF!</v>
      </c>
      <c r="S210" s="65" t="e">
        <f t="shared" si="25"/>
        <v>#REF!</v>
      </c>
      <c r="T210" s="65" t="e">
        <f t="shared" si="26"/>
        <v>#REF!</v>
      </c>
      <c r="U210" s="65" t="e">
        <f t="shared" si="27"/>
        <v>#REF!</v>
      </c>
    </row>
    <row r="211" spans="1:21" x14ac:dyDescent="0.2">
      <c r="A211" s="48" t="s">
        <v>668</v>
      </c>
      <c r="B211" s="32" t="s">
        <v>1353</v>
      </c>
      <c r="C211" s="62" t="e">
        <f>SUMPRODUCT(--(#REF!='CCG Summary'!$A211),#REF!)</f>
        <v>#REF!</v>
      </c>
      <c r="D211" s="62" t="e">
        <f>SUMPRODUCT(--(#REF!='CCG Summary'!$A211),#REF!)</f>
        <v>#REF!</v>
      </c>
      <c r="E211" s="62" t="e">
        <f>SUMPRODUCT(--(#REF!='CCG Summary'!$A211),#REF!)</f>
        <v>#REF!</v>
      </c>
      <c r="F211" s="62" t="e">
        <f>SUMPRODUCT(--(#REF!='CCG Summary'!$A211),#REF!)</f>
        <v>#REF!</v>
      </c>
      <c r="G211" s="38"/>
      <c r="H211" s="49" t="e">
        <f>SUMPRODUCT(--(#REF!='CCG Summary'!$A211),#REF!)</f>
        <v>#REF!</v>
      </c>
      <c r="I211" s="38"/>
      <c r="J211" s="38"/>
      <c r="K211" s="38"/>
      <c r="L211" s="38"/>
      <c r="M211" s="50" t="e">
        <f t="shared" si="28"/>
        <v>#REF!</v>
      </c>
      <c r="N211" s="50" t="e">
        <f t="shared" si="22"/>
        <v>#REF!</v>
      </c>
      <c r="O211" s="50" t="e">
        <f t="shared" si="23"/>
        <v>#REF!</v>
      </c>
      <c r="P211" s="50" t="e">
        <f t="shared" si="24"/>
        <v>#REF!</v>
      </c>
      <c r="Q211" s="39"/>
      <c r="R211" s="65" t="e">
        <f t="shared" si="29"/>
        <v>#REF!</v>
      </c>
      <c r="S211" s="65" t="e">
        <f t="shared" si="25"/>
        <v>#REF!</v>
      </c>
      <c r="T211" s="65" t="e">
        <f t="shared" si="26"/>
        <v>#REF!</v>
      </c>
      <c r="U211" s="65" t="e">
        <f t="shared" si="27"/>
        <v>#REF!</v>
      </c>
    </row>
    <row r="212" spans="1:21" x14ac:dyDescent="0.2">
      <c r="A212" s="48" t="s">
        <v>103</v>
      </c>
      <c r="B212" s="32" t="s">
        <v>1354</v>
      </c>
      <c r="C212" s="62" t="e">
        <f>SUMPRODUCT(--(#REF!='CCG Summary'!$A212),#REF!)</f>
        <v>#REF!</v>
      </c>
      <c r="D212" s="62" t="e">
        <f>SUMPRODUCT(--(#REF!='CCG Summary'!$A212),#REF!)</f>
        <v>#REF!</v>
      </c>
      <c r="E212" s="62" t="e">
        <f>SUMPRODUCT(--(#REF!='CCG Summary'!$A212),#REF!)</f>
        <v>#REF!</v>
      </c>
      <c r="F212" s="62" t="e">
        <f>SUMPRODUCT(--(#REF!='CCG Summary'!$A212),#REF!)</f>
        <v>#REF!</v>
      </c>
      <c r="G212" s="38"/>
      <c r="H212" s="49" t="e">
        <f>SUMPRODUCT(--(#REF!='CCG Summary'!$A212),#REF!)</f>
        <v>#REF!</v>
      </c>
      <c r="I212" s="38"/>
      <c r="J212" s="38"/>
      <c r="K212" s="38"/>
      <c r="L212" s="38"/>
      <c r="M212" s="50" t="e">
        <f t="shared" si="28"/>
        <v>#REF!</v>
      </c>
      <c r="N212" s="50" t="e">
        <f t="shared" si="22"/>
        <v>#REF!</v>
      </c>
      <c r="O212" s="50" t="e">
        <f t="shared" si="23"/>
        <v>#REF!</v>
      </c>
      <c r="P212" s="50" t="e">
        <f t="shared" si="24"/>
        <v>#REF!</v>
      </c>
      <c r="Q212" s="39"/>
      <c r="R212" s="65" t="e">
        <f t="shared" si="29"/>
        <v>#REF!</v>
      </c>
      <c r="S212" s="65" t="e">
        <f t="shared" si="25"/>
        <v>#REF!</v>
      </c>
      <c r="T212" s="65" t="e">
        <f t="shared" si="26"/>
        <v>#REF!</v>
      </c>
      <c r="U212" s="65" t="e">
        <f t="shared" si="27"/>
        <v>#REF!</v>
      </c>
    </row>
    <row r="213" spans="1:21" x14ac:dyDescent="0.2">
      <c r="A213" s="48" t="s">
        <v>95</v>
      </c>
      <c r="B213" s="32" t="s">
        <v>1355</v>
      </c>
      <c r="C213" s="62" t="e">
        <f>SUMPRODUCT(--(#REF!='CCG Summary'!$A213),#REF!)</f>
        <v>#REF!</v>
      </c>
      <c r="D213" s="62" t="e">
        <f>SUMPRODUCT(--(#REF!='CCG Summary'!$A213),#REF!)</f>
        <v>#REF!</v>
      </c>
      <c r="E213" s="62" t="e">
        <f>SUMPRODUCT(--(#REF!='CCG Summary'!$A213),#REF!)</f>
        <v>#REF!</v>
      </c>
      <c r="F213" s="62" t="e">
        <f>SUMPRODUCT(--(#REF!='CCG Summary'!$A213),#REF!)</f>
        <v>#REF!</v>
      </c>
      <c r="G213" s="38"/>
      <c r="H213" s="49" t="e">
        <f>SUMPRODUCT(--(#REF!='CCG Summary'!$A213),#REF!)</f>
        <v>#REF!</v>
      </c>
      <c r="I213" s="38"/>
      <c r="J213" s="38"/>
      <c r="K213" s="38"/>
      <c r="L213" s="38"/>
      <c r="M213" s="50" t="e">
        <f t="shared" si="28"/>
        <v>#REF!</v>
      </c>
      <c r="N213" s="50" t="e">
        <f t="shared" si="22"/>
        <v>#REF!</v>
      </c>
      <c r="O213" s="50" t="e">
        <f t="shared" si="23"/>
        <v>#REF!</v>
      </c>
      <c r="P213" s="50" t="e">
        <f t="shared" si="24"/>
        <v>#REF!</v>
      </c>
      <c r="Q213" s="39"/>
      <c r="R213" s="65" t="e">
        <f t="shared" si="29"/>
        <v>#REF!</v>
      </c>
      <c r="S213" s="65" t="e">
        <f t="shared" si="25"/>
        <v>#REF!</v>
      </c>
      <c r="T213" s="65" t="e">
        <f t="shared" si="26"/>
        <v>#REF!</v>
      </c>
      <c r="U213" s="65" t="e">
        <f t="shared" si="27"/>
        <v>#REF!</v>
      </c>
    </row>
    <row r="214" spans="1:21" x14ac:dyDescent="0.2">
      <c r="A214" s="48" t="s">
        <v>113</v>
      </c>
      <c r="B214" s="32" t="s">
        <v>1356</v>
      </c>
      <c r="C214" s="62" t="e">
        <f>SUMPRODUCT(--(#REF!='CCG Summary'!$A214),#REF!)</f>
        <v>#REF!</v>
      </c>
      <c r="D214" s="62" t="e">
        <f>SUMPRODUCT(--(#REF!='CCG Summary'!$A214),#REF!)</f>
        <v>#REF!</v>
      </c>
      <c r="E214" s="62" t="e">
        <f>SUMPRODUCT(--(#REF!='CCG Summary'!$A214),#REF!)</f>
        <v>#REF!</v>
      </c>
      <c r="F214" s="62" t="e">
        <f>SUMPRODUCT(--(#REF!='CCG Summary'!$A214),#REF!)</f>
        <v>#REF!</v>
      </c>
      <c r="G214" s="38"/>
      <c r="H214" s="49" t="e">
        <f>SUMPRODUCT(--(#REF!='CCG Summary'!$A214),#REF!)</f>
        <v>#REF!</v>
      </c>
      <c r="I214" s="38"/>
      <c r="J214" s="38"/>
      <c r="K214" s="38"/>
      <c r="L214" s="38"/>
      <c r="M214" s="50" t="e">
        <f t="shared" si="28"/>
        <v>#REF!</v>
      </c>
      <c r="N214" s="50" t="e">
        <f t="shared" si="22"/>
        <v>#REF!</v>
      </c>
      <c r="O214" s="50" t="e">
        <f t="shared" si="23"/>
        <v>#REF!</v>
      </c>
      <c r="P214" s="50" t="e">
        <f t="shared" si="24"/>
        <v>#REF!</v>
      </c>
      <c r="Q214" s="39"/>
      <c r="R214" s="65" t="e">
        <f t="shared" si="29"/>
        <v>#REF!</v>
      </c>
      <c r="S214" s="65" t="e">
        <f t="shared" si="25"/>
        <v>#REF!</v>
      </c>
      <c r="T214" s="65" t="e">
        <f t="shared" si="26"/>
        <v>#REF!</v>
      </c>
      <c r="U214" s="65" t="e">
        <f t="shared" si="27"/>
        <v>#REF!</v>
      </c>
    </row>
    <row r="215" spans="1:21" x14ac:dyDescent="0.2">
      <c r="A215" s="48" t="s">
        <v>215</v>
      </c>
      <c r="B215" s="32" t="s">
        <v>1357</v>
      </c>
      <c r="C215" s="62" t="e">
        <f>SUMPRODUCT(--(#REF!='CCG Summary'!$A215),#REF!)</f>
        <v>#REF!</v>
      </c>
      <c r="D215" s="62" t="e">
        <f>SUMPRODUCT(--(#REF!='CCG Summary'!$A215),#REF!)</f>
        <v>#REF!</v>
      </c>
      <c r="E215" s="62" t="e">
        <f>SUMPRODUCT(--(#REF!='CCG Summary'!$A215),#REF!)</f>
        <v>#REF!</v>
      </c>
      <c r="F215" s="62" t="e">
        <f>SUMPRODUCT(--(#REF!='CCG Summary'!$A215),#REF!)</f>
        <v>#REF!</v>
      </c>
      <c r="G215" s="38"/>
      <c r="H215" s="49" t="e">
        <f>SUMPRODUCT(--(#REF!='CCG Summary'!$A215),#REF!)</f>
        <v>#REF!</v>
      </c>
      <c r="I215" s="38"/>
      <c r="J215" s="38"/>
      <c r="K215" s="38"/>
      <c r="L215" s="38"/>
      <c r="M215" s="50" t="e">
        <f t="shared" si="28"/>
        <v>#REF!</v>
      </c>
      <c r="N215" s="50" t="e">
        <f t="shared" si="22"/>
        <v>#REF!</v>
      </c>
      <c r="O215" s="50" t="e">
        <f t="shared" si="23"/>
        <v>#REF!</v>
      </c>
      <c r="P215" s="50" t="e">
        <f t="shared" si="24"/>
        <v>#REF!</v>
      </c>
      <c r="Q215" s="39"/>
      <c r="R215" s="65" t="e">
        <f t="shared" si="29"/>
        <v>#REF!</v>
      </c>
      <c r="S215" s="65" t="e">
        <f t="shared" si="25"/>
        <v>#REF!</v>
      </c>
      <c r="T215" s="65" t="e">
        <f t="shared" si="26"/>
        <v>#REF!</v>
      </c>
      <c r="U215" s="65" t="e">
        <f t="shared" si="27"/>
        <v>#REF!</v>
      </c>
    </row>
    <row r="216" spans="1:21" x14ac:dyDescent="0.2">
      <c r="A216" s="59" t="s">
        <v>307</v>
      </c>
      <c r="B216" s="57" t="s">
        <v>1360</v>
      </c>
      <c r="C216" s="62" t="e">
        <f>SUMPRODUCT(--(#REF!='CCG Summary'!$A216),#REF!)</f>
        <v>#REF!</v>
      </c>
      <c r="D216" s="62" t="e">
        <f>SUMPRODUCT(--(#REF!='CCG Summary'!$A216),#REF!)</f>
        <v>#REF!</v>
      </c>
      <c r="E216" s="62" t="e">
        <f>SUMPRODUCT(--(#REF!='CCG Summary'!$A216),#REF!)</f>
        <v>#REF!</v>
      </c>
      <c r="F216" s="62" t="e">
        <f>SUMPRODUCT(--(#REF!='CCG Summary'!$A216),#REF!)</f>
        <v>#REF!</v>
      </c>
      <c r="G216" s="40"/>
      <c r="H216" s="49" t="e">
        <f>SUMPRODUCT(--(#REF!='CCG Summary'!$A216),#REF!)</f>
        <v>#REF!</v>
      </c>
      <c r="I216" s="40"/>
      <c r="J216" s="40"/>
      <c r="K216" s="40"/>
      <c r="L216" s="40"/>
      <c r="M216" s="50" t="e">
        <f t="shared" si="28"/>
        <v>#REF!</v>
      </c>
      <c r="N216" s="50" t="e">
        <f t="shared" ref="N216" si="30">SUM(I216+D216)*$O$1</f>
        <v>#REF!</v>
      </c>
      <c r="O216" s="50" t="e">
        <f t="shared" ref="O216" si="31">SUM(J216+E216)*$O$1</f>
        <v>#REF!</v>
      </c>
      <c r="P216" s="50" t="e">
        <f t="shared" ref="P216" si="32">SUM(K216+F216)*$O$1</f>
        <v>#REF!</v>
      </c>
      <c r="Q216" s="41"/>
      <c r="R216" s="65" t="e">
        <f t="shared" si="29"/>
        <v>#REF!</v>
      </c>
      <c r="S216" s="65" t="e">
        <f t="shared" ref="S216" si="33">SUM(I216+D216)</f>
        <v>#REF!</v>
      </c>
      <c r="T216" s="65" t="e">
        <f t="shared" ref="T216" si="34">SUM(J216+E216)</f>
        <v>#REF!</v>
      </c>
      <c r="U216" s="65" t="e">
        <f t="shared" ref="U216" si="35">SUM(K216+F216)</f>
        <v>#REF!</v>
      </c>
    </row>
    <row r="217" spans="1:21" x14ac:dyDescent="0.2">
      <c r="A217" s="53"/>
      <c r="B217" s="54"/>
      <c r="C217" s="23"/>
      <c r="D217" s="23"/>
      <c r="E217" s="23"/>
      <c r="F217" s="24"/>
      <c r="G217" s="23"/>
      <c r="H217" s="23"/>
      <c r="I217" s="23"/>
      <c r="J217" s="23"/>
      <c r="K217" s="23"/>
      <c r="L217" s="52"/>
      <c r="M217" s="23"/>
      <c r="N217" s="23"/>
      <c r="O217" s="23"/>
      <c r="P217" s="24"/>
      <c r="Q217" s="34"/>
      <c r="R217" s="34"/>
      <c r="S217" s="34"/>
      <c r="T217" s="34"/>
      <c r="U217" s="47"/>
    </row>
    <row r="218" spans="1:21" x14ac:dyDescent="0.2">
      <c r="A218" s="53"/>
      <c r="B218" s="64" t="s">
        <v>1362</v>
      </c>
      <c r="C218" s="33" t="e">
        <f>SUM(C8:C216)</f>
        <v>#REF!</v>
      </c>
      <c r="D218" s="33" t="e">
        <f t="shared" ref="D218:P218" si="36">SUM(D8:D216)</f>
        <v>#REF!</v>
      </c>
      <c r="E218" s="33" t="e">
        <f t="shared" si="36"/>
        <v>#REF!</v>
      </c>
      <c r="F218" s="33" t="e">
        <f t="shared" si="36"/>
        <v>#REF!</v>
      </c>
      <c r="G218" s="33">
        <f t="shared" si="36"/>
        <v>13055</v>
      </c>
      <c r="H218" s="33" t="e">
        <f t="shared" si="36"/>
        <v>#REF!</v>
      </c>
      <c r="I218" s="33">
        <f t="shared" si="36"/>
        <v>0</v>
      </c>
      <c r="J218" s="33">
        <f t="shared" si="36"/>
        <v>0</v>
      </c>
      <c r="K218" s="33">
        <f t="shared" si="36"/>
        <v>0</v>
      </c>
      <c r="L218" s="33">
        <f t="shared" si="36"/>
        <v>3773</v>
      </c>
      <c r="M218" s="33" t="e">
        <f t="shared" si="36"/>
        <v>#REF!</v>
      </c>
      <c r="N218" s="33" t="e">
        <f t="shared" si="36"/>
        <v>#REF!</v>
      </c>
      <c r="O218" s="33" t="e">
        <f t="shared" si="36"/>
        <v>#REF!</v>
      </c>
      <c r="P218" s="33" t="e">
        <f t="shared" si="36"/>
        <v>#REF!</v>
      </c>
      <c r="Q218" s="34"/>
      <c r="R218" s="34"/>
      <c r="S218" s="34"/>
      <c r="T218" s="34"/>
      <c r="U218" s="47"/>
    </row>
    <row r="219" spans="1:21" x14ac:dyDescent="0.2">
      <c r="A219" s="55"/>
      <c r="B219" s="56"/>
      <c r="C219" s="57"/>
      <c r="D219" s="57"/>
      <c r="E219" s="57"/>
      <c r="F219" s="58"/>
      <c r="G219" s="57"/>
      <c r="H219" s="57"/>
      <c r="I219" s="57"/>
      <c r="J219" s="57"/>
      <c r="K219" s="57"/>
      <c r="L219" s="59"/>
      <c r="M219" s="57"/>
      <c r="N219" s="57"/>
      <c r="O219" s="57"/>
      <c r="P219" s="58"/>
      <c r="Q219" s="60"/>
      <c r="R219" s="60"/>
      <c r="S219" s="60"/>
      <c r="T219" s="60"/>
      <c r="U219" s="61"/>
    </row>
    <row r="220" spans="1:21" x14ac:dyDescent="0.2">
      <c r="A220" s="36"/>
      <c r="B220" s="36"/>
      <c r="C220" s="23"/>
      <c r="D220" s="23"/>
      <c r="E220" s="23"/>
      <c r="F220" s="24"/>
      <c r="G220" s="23"/>
      <c r="H220" s="23"/>
      <c r="I220" s="23"/>
      <c r="J220" s="23"/>
      <c r="K220" s="23"/>
      <c r="L220" s="22"/>
      <c r="M220" s="23"/>
      <c r="N220" s="23"/>
      <c r="O220" s="23"/>
      <c r="P220" s="24"/>
    </row>
    <row r="221" spans="1:21" x14ac:dyDescent="0.2">
      <c r="A221" s="36"/>
      <c r="B221" s="36"/>
      <c r="C221" s="23"/>
      <c r="D221" s="23"/>
      <c r="E221" s="23"/>
      <c r="F221" s="24"/>
      <c r="G221" s="23"/>
      <c r="H221" s="23"/>
      <c r="I221" s="23"/>
      <c r="J221" s="23"/>
      <c r="K221" s="23"/>
      <c r="L221" s="22"/>
      <c r="M221" s="23"/>
      <c r="N221" s="23"/>
      <c r="O221" s="23"/>
      <c r="P221" s="24"/>
    </row>
    <row r="222" spans="1:21" x14ac:dyDescent="0.2">
      <c r="A222" s="36"/>
      <c r="B222" s="36"/>
      <c r="C222" s="23"/>
      <c r="D222" s="23"/>
      <c r="E222" s="23"/>
      <c r="F222" s="24"/>
      <c r="G222" s="23"/>
      <c r="H222" s="23"/>
      <c r="I222" s="23"/>
      <c r="J222" s="23"/>
      <c r="K222" s="23"/>
      <c r="L222" s="22"/>
      <c r="M222" s="23"/>
      <c r="N222" s="23"/>
      <c r="O222" s="23"/>
      <c r="P222" s="24"/>
    </row>
    <row r="223" spans="1:21" x14ac:dyDescent="0.2">
      <c r="A223" s="36"/>
      <c r="B223" s="36"/>
      <c r="C223" s="23"/>
      <c r="D223" s="23"/>
      <c r="E223" s="23"/>
      <c r="F223" s="24"/>
      <c r="G223" s="23"/>
      <c r="H223" s="23"/>
      <c r="I223" s="23"/>
      <c r="J223" s="23"/>
      <c r="K223" s="23"/>
      <c r="L223" s="22"/>
      <c r="M223" s="23"/>
      <c r="N223" s="23"/>
      <c r="O223" s="23"/>
      <c r="P223" s="24"/>
    </row>
    <row r="224" spans="1:21" x14ac:dyDescent="0.2">
      <c r="A224" s="36"/>
      <c r="B224" s="36"/>
      <c r="C224" s="23"/>
      <c r="D224" s="23"/>
      <c r="E224" s="23"/>
      <c r="F224" s="24"/>
      <c r="G224" s="23"/>
      <c r="H224" s="23"/>
      <c r="I224" s="23"/>
      <c r="J224" s="23"/>
      <c r="K224" s="23"/>
      <c r="L224" s="22"/>
      <c r="M224" s="23"/>
      <c r="N224" s="23"/>
      <c r="O224" s="23"/>
      <c r="P224" s="24"/>
    </row>
    <row r="225" spans="1:16" x14ac:dyDescent="0.2">
      <c r="A225" s="36"/>
      <c r="B225" s="36"/>
      <c r="C225" s="23"/>
      <c r="D225" s="23"/>
      <c r="E225" s="23"/>
      <c r="F225" s="24"/>
      <c r="G225" s="23"/>
      <c r="H225" s="23"/>
      <c r="I225" s="23"/>
      <c r="J225" s="23"/>
      <c r="K225" s="23"/>
      <c r="L225" s="22"/>
      <c r="M225" s="23"/>
      <c r="N225" s="23"/>
      <c r="O225" s="23"/>
      <c r="P225" s="24"/>
    </row>
    <row r="226" spans="1:16" x14ac:dyDescent="0.2">
      <c r="A226" s="36"/>
      <c r="B226" s="36"/>
      <c r="C226" s="23"/>
      <c r="D226" s="23"/>
      <c r="E226" s="23"/>
      <c r="F226" s="24"/>
      <c r="G226" s="23"/>
      <c r="H226" s="23"/>
      <c r="I226" s="23"/>
      <c r="J226" s="23"/>
      <c r="K226" s="23"/>
      <c r="L226" s="22"/>
      <c r="M226" s="23"/>
      <c r="N226" s="23"/>
      <c r="O226" s="23"/>
      <c r="P226" s="24"/>
    </row>
    <row r="227" spans="1:16" x14ac:dyDescent="0.2">
      <c r="A227" s="36"/>
      <c r="B227" s="36"/>
      <c r="C227" s="23"/>
      <c r="D227" s="23"/>
      <c r="E227" s="23"/>
      <c r="F227" s="24"/>
      <c r="G227" s="23"/>
      <c r="H227" s="23"/>
      <c r="I227" s="23"/>
      <c r="J227" s="23"/>
      <c r="K227" s="23"/>
      <c r="L227" s="22"/>
      <c r="M227" s="23"/>
      <c r="N227" s="23"/>
      <c r="O227" s="23"/>
      <c r="P227" s="24"/>
    </row>
    <row r="228" spans="1:16" x14ac:dyDescent="0.2">
      <c r="A228" s="36"/>
      <c r="B228" s="36"/>
      <c r="C228" s="23"/>
      <c r="D228" s="23"/>
      <c r="E228" s="23"/>
      <c r="F228" s="24"/>
      <c r="G228" s="23"/>
      <c r="H228" s="23"/>
      <c r="I228" s="23"/>
      <c r="J228" s="23"/>
      <c r="K228" s="23"/>
      <c r="L228" s="22"/>
      <c r="M228" s="23"/>
      <c r="N228" s="23"/>
      <c r="O228" s="23"/>
      <c r="P228" s="24"/>
    </row>
    <row r="229" spans="1:16" x14ac:dyDescent="0.2">
      <c r="A229" s="36"/>
      <c r="B229" s="36"/>
      <c r="C229" s="23"/>
      <c r="D229" s="23"/>
      <c r="E229" s="23"/>
      <c r="F229" s="24"/>
      <c r="G229" s="23"/>
      <c r="H229" s="23"/>
      <c r="I229" s="23"/>
      <c r="J229" s="23"/>
      <c r="K229" s="23"/>
      <c r="L229" s="22"/>
      <c r="M229" s="23"/>
      <c r="N229" s="23"/>
      <c r="O229" s="23"/>
      <c r="P229" s="24"/>
    </row>
    <row r="230" spans="1:16" x14ac:dyDescent="0.2">
      <c r="A230" s="36"/>
      <c r="B230" s="36"/>
      <c r="C230" s="23"/>
      <c r="D230" s="23"/>
      <c r="E230" s="23"/>
      <c r="F230" s="24"/>
      <c r="G230" s="23"/>
      <c r="H230" s="23"/>
      <c r="I230" s="23"/>
      <c r="J230" s="23"/>
      <c r="K230" s="23"/>
      <c r="L230" s="22"/>
      <c r="M230" s="23"/>
      <c r="N230" s="23"/>
      <c r="O230" s="23"/>
      <c r="P230" s="24"/>
    </row>
    <row r="231" spans="1:16" x14ac:dyDescent="0.2">
      <c r="A231" s="36"/>
      <c r="B231" s="36"/>
      <c r="C231" s="23"/>
      <c r="D231" s="23"/>
      <c r="E231" s="23"/>
      <c r="F231" s="24"/>
      <c r="G231" s="23"/>
      <c r="H231" s="23"/>
      <c r="I231" s="23"/>
      <c r="J231" s="23"/>
      <c r="K231" s="23"/>
      <c r="L231" s="22"/>
      <c r="M231" s="23"/>
      <c r="N231" s="23"/>
      <c r="O231" s="23"/>
      <c r="P231" s="24"/>
    </row>
    <row r="232" spans="1:16" x14ac:dyDescent="0.2">
      <c r="A232" s="36"/>
      <c r="B232" s="36"/>
      <c r="C232" s="23"/>
      <c r="D232" s="23"/>
      <c r="E232" s="23"/>
      <c r="F232" s="24"/>
      <c r="G232" s="23"/>
      <c r="H232" s="23"/>
      <c r="I232" s="23"/>
      <c r="J232" s="23"/>
      <c r="K232" s="23"/>
      <c r="L232" s="22"/>
      <c r="M232" s="23"/>
      <c r="N232" s="23"/>
      <c r="O232" s="23"/>
      <c r="P232" s="24"/>
    </row>
    <row r="233" spans="1:16" x14ac:dyDescent="0.2">
      <c r="A233" s="36"/>
      <c r="B233" s="36"/>
      <c r="C233" s="23"/>
      <c r="D233" s="23"/>
      <c r="E233" s="23"/>
      <c r="F233" s="24"/>
      <c r="G233" s="23"/>
      <c r="H233" s="23"/>
      <c r="I233" s="23"/>
      <c r="J233" s="23"/>
      <c r="K233" s="23"/>
      <c r="L233" s="22"/>
      <c r="M233" s="23"/>
      <c r="N233" s="23"/>
      <c r="O233" s="23"/>
      <c r="P233" s="24"/>
    </row>
    <row r="234" spans="1:16" x14ac:dyDescent="0.2">
      <c r="A234" s="36"/>
      <c r="B234" s="36"/>
      <c r="C234" s="23"/>
      <c r="D234" s="23"/>
      <c r="E234" s="23"/>
      <c r="F234" s="24"/>
      <c r="G234" s="23"/>
      <c r="H234" s="23"/>
      <c r="I234" s="23"/>
      <c r="J234" s="23"/>
      <c r="K234" s="23"/>
      <c r="L234" s="22"/>
      <c r="M234" s="23"/>
      <c r="N234" s="23"/>
      <c r="O234" s="23"/>
      <c r="P234" s="24"/>
    </row>
    <row r="235" spans="1:16" x14ac:dyDescent="0.2">
      <c r="A235" s="36"/>
      <c r="B235" s="36"/>
      <c r="C235" s="23"/>
      <c r="D235" s="23"/>
      <c r="E235" s="23"/>
      <c r="F235" s="24"/>
      <c r="G235" s="23"/>
      <c r="H235" s="23"/>
      <c r="I235" s="23"/>
      <c r="J235" s="23"/>
      <c r="K235" s="23"/>
      <c r="L235" s="22"/>
      <c r="M235" s="23"/>
      <c r="N235" s="23"/>
      <c r="O235" s="23"/>
      <c r="P235" s="24"/>
    </row>
    <row r="236" spans="1:16" x14ac:dyDescent="0.2">
      <c r="A236" s="36"/>
      <c r="B236" s="36"/>
      <c r="C236" s="23"/>
      <c r="D236" s="23"/>
      <c r="E236" s="23"/>
      <c r="F236" s="24"/>
      <c r="G236" s="23"/>
      <c r="H236" s="23"/>
      <c r="I236" s="23"/>
      <c r="J236" s="23"/>
      <c r="K236" s="23"/>
      <c r="L236" s="22"/>
      <c r="M236" s="23"/>
      <c r="N236" s="23"/>
      <c r="O236" s="23"/>
      <c r="P236" s="24"/>
    </row>
    <row r="237" spans="1:16" x14ac:dyDescent="0.2">
      <c r="A237" s="36"/>
      <c r="B237" s="36"/>
      <c r="C237" s="23"/>
      <c r="D237" s="23"/>
      <c r="E237" s="23"/>
      <c r="F237" s="24"/>
      <c r="G237" s="23"/>
      <c r="H237" s="23"/>
      <c r="I237" s="23"/>
      <c r="J237" s="23"/>
      <c r="K237" s="23"/>
      <c r="L237" s="22"/>
      <c r="M237" s="23"/>
      <c r="N237" s="23"/>
      <c r="O237" s="23"/>
      <c r="P237" s="24"/>
    </row>
    <row r="238" spans="1:16" x14ac:dyDescent="0.2">
      <c r="A238" s="36"/>
      <c r="B238" s="36"/>
      <c r="C238" s="23"/>
      <c r="D238" s="23"/>
      <c r="E238" s="23"/>
      <c r="F238" s="24"/>
      <c r="G238" s="23"/>
      <c r="H238" s="23"/>
      <c r="I238" s="23"/>
      <c r="J238" s="23"/>
      <c r="K238" s="23"/>
      <c r="L238" s="22"/>
      <c r="M238" s="23"/>
      <c r="N238" s="23"/>
      <c r="O238" s="23"/>
      <c r="P238" s="24"/>
    </row>
    <row r="239" spans="1:16" x14ac:dyDescent="0.2">
      <c r="A239" s="36"/>
      <c r="B239" s="36"/>
      <c r="C239" s="23"/>
      <c r="D239" s="23"/>
      <c r="E239" s="23"/>
      <c r="F239" s="24"/>
      <c r="G239" s="23"/>
      <c r="H239" s="23"/>
      <c r="I239" s="23"/>
      <c r="J239" s="23"/>
      <c r="K239" s="23"/>
      <c r="L239" s="22"/>
      <c r="M239" s="23"/>
      <c r="N239" s="23"/>
      <c r="O239" s="23"/>
      <c r="P239" s="24"/>
    </row>
    <row r="240" spans="1:16" x14ac:dyDescent="0.2">
      <c r="A240" s="36"/>
      <c r="B240" s="36"/>
      <c r="C240" s="23"/>
      <c r="D240" s="23"/>
      <c r="E240" s="23"/>
      <c r="F240" s="24"/>
      <c r="G240" s="23"/>
      <c r="H240" s="23"/>
      <c r="I240" s="23"/>
      <c r="J240" s="23"/>
      <c r="K240" s="23"/>
      <c r="L240" s="22"/>
      <c r="M240" s="23"/>
      <c r="N240" s="23"/>
      <c r="O240" s="23"/>
      <c r="P240" s="24"/>
    </row>
    <row r="241" spans="1:16" x14ac:dyDescent="0.2">
      <c r="A241" s="36"/>
      <c r="B241" s="36"/>
      <c r="C241" s="23"/>
      <c r="D241" s="23"/>
      <c r="E241" s="23"/>
      <c r="F241" s="24"/>
      <c r="G241" s="23"/>
      <c r="H241" s="23"/>
      <c r="I241" s="23"/>
      <c r="J241" s="23"/>
      <c r="K241" s="23"/>
      <c r="L241" s="22"/>
      <c r="M241" s="23"/>
      <c r="N241" s="23"/>
      <c r="O241" s="23"/>
      <c r="P241" s="24"/>
    </row>
    <row r="242" spans="1:16" x14ac:dyDescent="0.2">
      <c r="A242" s="36"/>
      <c r="B242" s="36"/>
      <c r="C242" s="23"/>
      <c r="D242" s="23"/>
      <c r="E242" s="23"/>
      <c r="F242" s="24"/>
      <c r="G242" s="23"/>
      <c r="H242" s="23"/>
      <c r="I242" s="23"/>
      <c r="J242" s="23"/>
      <c r="K242" s="23"/>
      <c r="L242" s="22"/>
      <c r="M242" s="23"/>
      <c r="N242" s="23"/>
      <c r="O242" s="23"/>
      <c r="P242" s="24"/>
    </row>
    <row r="243" spans="1:16" x14ac:dyDescent="0.2">
      <c r="A243" s="36"/>
      <c r="B243" s="36"/>
      <c r="C243" s="23"/>
      <c r="D243" s="23"/>
      <c r="E243" s="23"/>
      <c r="F243" s="24"/>
      <c r="G243" s="23"/>
      <c r="H243" s="23"/>
      <c r="I243" s="23"/>
      <c r="J243" s="23"/>
      <c r="K243" s="23"/>
      <c r="L243" s="22"/>
      <c r="M243" s="23"/>
      <c r="N243" s="23"/>
      <c r="O243" s="23"/>
      <c r="P243" s="24"/>
    </row>
    <row r="244" spans="1:16" x14ac:dyDescent="0.2">
      <c r="A244" s="36"/>
      <c r="B244" s="36"/>
      <c r="C244" s="23"/>
      <c r="D244" s="23"/>
      <c r="E244" s="23"/>
      <c r="F244" s="24"/>
      <c r="G244" s="23"/>
      <c r="H244" s="23"/>
      <c r="I244" s="23"/>
      <c r="J244" s="23"/>
      <c r="K244" s="23"/>
      <c r="L244" s="22"/>
      <c r="M244" s="23"/>
      <c r="N244" s="23"/>
      <c r="O244" s="23"/>
      <c r="P244" s="24"/>
    </row>
    <row r="245" spans="1:16" x14ac:dyDescent="0.2">
      <c r="A245" s="36"/>
      <c r="B245" s="36"/>
      <c r="C245" s="23"/>
      <c r="D245" s="23"/>
      <c r="E245" s="23"/>
      <c r="F245" s="24"/>
      <c r="G245" s="23"/>
      <c r="H245" s="23"/>
      <c r="I245" s="23"/>
      <c r="J245" s="23"/>
      <c r="K245" s="23"/>
      <c r="L245" s="22"/>
      <c r="M245" s="23"/>
      <c r="N245" s="23"/>
      <c r="O245" s="23"/>
      <c r="P245" s="24"/>
    </row>
    <row r="246" spans="1:16" x14ac:dyDescent="0.2">
      <c r="A246" s="36"/>
      <c r="B246" s="36"/>
      <c r="C246" s="23"/>
      <c r="D246" s="23"/>
      <c r="E246" s="23"/>
      <c r="F246" s="24"/>
      <c r="G246" s="23"/>
      <c r="H246" s="23"/>
      <c r="I246" s="23"/>
      <c r="J246" s="23"/>
      <c r="K246" s="23"/>
      <c r="L246" s="22"/>
      <c r="M246" s="23"/>
      <c r="N246" s="23"/>
      <c r="O246" s="23"/>
      <c r="P246" s="24"/>
    </row>
    <row r="247" spans="1:16" x14ac:dyDescent="0.2">
      <c r="A247" s="23"/>
      <c r="B247" s="23"/>
      <c r="C247" s="23"/>
      <c r="D247" s="23"/>
      <c r="E247" s="23"/>
      <c r="F247" s="24"/>
      <c r="G247" s="23"/>
      <c r="H247" s="23"/>
      <c r="I247" s="23"/>
      <c r="J247" s="23"/>
      <c r="K247" s="23"/>
      <c r="L247" s="22"/>
      <c r="M247" s="23"/>
      <c r="N247" s="23"/>
      <c r="O247" s="23"/>
      <c r="P247" s="24"/>
    </row>
    <row r="248" spans="1:16" x14ac:dyDescent="0.2">
      <c r="A248" s="37" t="s">
        <v>1131</v>
      </c>
      <c r="B248" s="23"/>
      <c r="C248" s="26"/>
      <c r="D248" s="26"/>
      <c r="E248" s="26"/>
      <c r="F248" s="27"/>
      <c r="G248" s="26"/>
      <c r="H248" s="26"/>
      <c r="I248" s="26"/>
      <c r="J248" s="26"/>
      <c r="K248" s="26"/>
      <c r="L248" s="25"/>
      <c r="M248" s="26"/>
      <c r="N248" s="26"/>
      <c r="O248" s="26"/>
      <c r="P248" s="27"/>
    </row>
    <row r="249" spans="1:16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</sheetData>
  <mergeCells count="4">
    <mergeCell ref="C6:G6"/>
    <mergeCell ref="H6:L6"/>
    <mergeCell ref="M6:Q6"/>
    <mergeCell ref="R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LA152 - LA326</vt:lpstr>
      <vt:lpstr>LA-CCG mapper</vt:lpstr>
      <vt:lpstr>Notes</vt:lpstr>
      <vt:lpstr>Better Care Fund (3 yr) CCG</vt:lpstr>
      <vt:lpstr>Better Care Fund (3 yr) LA-CCG</vt:lpstr>
      <vt:lpstr>CCG Summary</vt:lpstr>
      <vt:lpstr>Notes!Print_Area</vt:lpstr>
      <vt:lpstr>'Better Care Fund (3 yr) CCG'!Print_Titles</vt:lpstr>
      <vt:lpstr>'Better Care Fund (3 yr) LA-CCG'!Print_Titles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Smyth, Chris</dc:creator>
  <cp:lastModifiedBy>Roman Tatarek-Gintowt</cp:lastModifiedBy>
  <cp:lastPrinted>2017-07-04T08:28:32Z</cp:lastPrinted>
  <dcterms:created xsi:type="dcterms:W3CDTF">2015-12-11T10:09:57Z</dcterms:created>
  <dcterms:modified xsi:type="dcterms:W3CDTF">2017-07-04T08:35:55Z</dcterms:modified>
</cp:coreProperties>
</file>