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hidePivotFieldList="1" autoCompressPictures="0"/>
  <mc:AlternateContent xmlns:mc="http://schemas.openxmlformats.org/markup-compatibility/2006">
    <mc:Choice Requires="x15">
      <x15ac:absPath xmlns:x15ac="http://schemas.microsoft.com/office/spreadsheetml/2010/11/ac" url="https://nhs-my.sharepoint.com/personal/simon_blaquiere_nhs_net/Documents/Desktop/"/>
    </mc:Choice>
  </mc:AlternateContent>
  <xr:revisionPtr revIDLastSave="18" documentId="8_{2C2D454E-1B0E-4C0B-84F2-0CE6229CE525}" xr6:coauthVersionLast="47" xr6:coauthVersionMax="47" xr10:uidLastSave="{0C25E92E-B7D1-4B7F-AA49-AC2262731488}"/>
  <bookViews>
    <workbookView xWindow="-110" yWindow="-110" windowWidth="22780" windowHeight="14540" xr2:uid="{00000000-000D-0000-FFFF-FFFF00000000}"/>
  </bookViews>
  <sheets>
    <sheet name="Guide" sheetId="5" r:id="rId1"/>
    <sheet name="What's New" sheetId="7" r:id="rId2"/>
    <sheet name="List" sheetId="2" state="hidden" r:id="rId3"/>
    <sheet name="Work Programme" sheetId="1" r:id="rId4"/>
    <sheet name="Paused policies" sheetId="3" r:id="rId5"/>
    <sheet name="Stopped policies" sheetId="4" r:id="rId6"/>
    <sheet name="Published policies" sheetId="10" r:id="rId7"/>
    <sheet name="PPPs not supported" sheetId="11" r:id="rId8"/>
  </sheets>
  <definedNames>
    <definedName name="_2017_18_IYSD_Potential" localSheetId="2">List!$A$14:$A$22</definedName>
    <definedName name="_xlnm._FilterDatabase" localSheetId="7" hidden="1">'PPPs not supported'!$A$3:$E$102</definedName>
    <definedName name="_xlnm._FilterDatabase" localSheetId="3" hidden="1">'Work Programme'!$A$3:$F$5</definedName>
    <definedName name="Policy_proposition_in_progress" localSheetId="2">'Work Programme'!#REF!</definedName>
    <definedName name="_xlnm.Print_Titles" localSheetId="3">'Work Programme'!$3:$3</definedName>
    <definedName name="Status" localSheetId="2">List!$A$1:$A$12</definedName>
    <definedName name="Status">List!$A$1:$A$12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2" l="1"/>
  <c r="B22" i="2"/>
  <c r="B21" i="2"/>
  <c r="B20" i="2"/>
  <c r="B19" i="2"/>
  <c r="B18" i="2"/>
  <c r="B17" i="2"/>
  <c r="B16" i="2"/>
  <c r="B15" i="2"/>
  <c r="B14" i="2"/>
</calcChain>
</file>

<file path=xl/sharedStrings.xml><?xml version="1.0" encoding="utf-8"?>
<sst xmlns="http://schemas.openxmlformats.org/spreadsheetml/2006/main" count="768" uniqueCount="461">
  <si>
    <t>ID</t>
  </si>
  <si>
    <t>Type</t>
  </si>
  <si>
    <t>Title</t>
  </si>
  <si>
    <t>Policy</t>
  </si>
  <si>
    <t>Added to work programme</t>
  </si>
  <si>
    <t>Evidence review in progress</t>
  </si>
  <si>
    <t>Policy proposition in progress</t>
  </si>
  <si>
    <t>Stakeholder testing in progress</t>
  </si>
  <si>
    <t>Impact assessment in progress</t>
  </si>
  <si>
    <t>Consultation in progress</t>
  </si>
  <si>
    <t>Awaiting CPAG meeting</t>
  </si>
  <si>
    <t>Awaiting approval by SCOG</t>
  </si>
  <si>
    <t>Policy Published</t>
  </si>
  <si>
    <t>Paused</t>
  </si>
  <si>
    <t>Stopped</t>
  </si>
  <si>
    <t>In progress via CSP</t>
  </si>
  <si>
    <t>2017/18 Q3/4</t>
  </si>
  <si>
    <t>2018/19 Q1/2</t>
  </si>
  <si>
    <t>2018/19 Q3/4</t>
  </si>
  <si>
    <t>2017/2018 IYSD</t>
  </si>
  <si>
    <t>2017/18 IYSD Potential</t>
  </si>
  <si>
    <t>2018/19 IYSD Potential</t>
  </si>
  <si>
    <t>2017/18 IYSD</t>
  </si>
  <si>
    <t>2018/19 IYSD</t>
  </si>
  <si>
    <t>Not applicable</t>
  </si>
  <si>
    <t>TBC</t>
  </si>
  <si>
    <t>Intervention</t>
  </si>
  <si>
    <t>Indication</t>
  </si>
  <si>
    <t>NPOC</t>
  </si>
  <si>
    <t>Product</t>
  </si>
  <si>
    <t>Status</t>
  </si>
  <si>
    <t>for infants and children with differences in sex development (DSD)</t>
  </si>
  <si>
    <t>Women &amp; Children</t>
  </si>
  <si>
    <t>Awaiting public consultation</t>
  </si>
  <si>
    <t>Blood &amp; Infection</t>
  </si>
  <si>
    <t xml:space="preserve">Policy </t>
  </si>
  <si>
    <t>Cancer</t>
  </si>
  <si>
    <t>Internal Medicine</t>
  </si>
  <si>
    <t>Trauma</t>
  </si>
  <si>
    <t xml:space="preserve">Tenofovir alafenamide </t>
  </si>
  <si>
    <t>NPoC</t>
  </si>
  <si>
    <t>Reason</t>
  </si>
  <si>
    <t>From April 2016-Present</t>
  </si>
  <si>
    <t>P0032/16</t>
  </si>
  <si>
    <t>Alemtuzumab</t>
  </si>
  <si>
    <t>Prevention and treatment of rejection in kidney transplantation</t>
  </si>
  <si>
    <t>P0033/16</t>
  </si>
  <si>
    <t>Cochlear implants</t>
  </si>
  <si>
    <t>Tinnitus</t>
  </si>
  <si>
    <t>P0034/16</t>
  </si>
  <si>
    <t>Percutaenous cervical cordotomy</t>
  </si>
  <si>
    <t>Cancer Pain</t>
  </si>
  <si>
    <t>P0035/16</t>
  </si>
  <si>
    <t>Gamete tissue cryoperservation</t>
  </si>
  <si>
    <t>Children under the age of 18 undergoing cancer treatment for future fertility treatment</t>
  </si>
  <si>
    <t>P0036/16</t>
  </si>
  <si>
    <t xml:space="preserve">Intrathecal drug delivery </t>
  </si>
  <si>
    <t>Chronic non-cancer pain</t>
  </si>
  <si>
    <t>P0037/16</t>
  </si>
  <si>
    <t>Metreleptin</t>
  </si>
  <si>
    <t>Lipodystrophy</t>
  </si>
  <si>
    <t>P0050/16</t>
  </si>
  <si>
    <t>Gemcitabine and capecitabine chemotherapy</t>
  </si>
  <si>
    <t>for the adjuvant treatment of pancreatic cancer</t>
  </si>
  <si>
    <t>P0052/16</t>
  </si>
  <si>
    <t xml:space="preserve">Pembrolizumab </t>
  </si>
  <si>
    <t>Metastatic merkel cell carcinoma</t>
  </si>
  <si>
    <t>P0060/16</t>
  </si>
  <si>
    <t>Peptide receptor radionucleotide therapy</t>
  </si>
  <si>
    <t>Metastatic neuroendocrine tumours that have radiological, biochemical and symptomatic signs of progression</t>
  </si>
  <si>
    <t>P0061/16</t>
  </si>
  <si>
    <t xml:space="preserve">Provision of eculizumab </t>
  </si>
  <si>
    <t>Adult patients who have biopsy-proven Cg3 and acute kidney injury</t>
  </si>
  <si>
    <t>P0072/16</t>
  </si>
  <si>
    <t xml:space="preserve">Lumacaftor/ivacaftor </t>
  </si>
  <si>
    <t>Indicated and licensed patients as per the SMC</t>
  </si>
  <si>
    <t>P0074/16</t>
  </si>
  <si>
    <t>Long term red cell blood transfusion programmes</t>
  </si>
  <si>
    <t>Sickle cell disease (primary and secondary prevention of complications)</t>
  </si>
  <si>
    <t>P0002/17</t>
  </si>
  <si>
    <t>Bendamustine monotherapy as a treatment option</t>
  </si>
  <si>
    <t>Relapsed or refractory Hodgkin lymphoma</t>
  </si>
  <si>
    <t>P0018/17</t>
  </si>
  <si>
    <t>Haemopoietic stem cell transplantation</t>
  </si>
  <si>
    <t>Inborn errors of metabolism</t>
  </si>
  <si>
    <t>P0024/17</t>
  </si>
  <si>
    <t>Fluciclovine</t>
  </si>
  <si>
    <t>Imaging recurrent prostate cancer</t>
  </si>
  <si>
    <t>P0025/17</t>
  </si>
  <si>
    <t>Sapropterin</t>
  </si>
  <si>
    <t>Phenylketonuria</t>
  </si>
  <si>
    <t>P0027/17</t>
  </si>
  <si>
    <t xml:space="preserve">Bevacizumab </t>
  </si>
  <si>
    <t>Platinum resistant ovarian cancer</t>
  </si>
  <si>
    <t>P0031/17</t>
  </si>
  <si>
    <t>68Ga-PSMA PET use</t>
  </si>
  <si>
    <t>Patients with prostate cancer</t>
  </si>
  <si>
    <t>P0043/17</t>
  </si>
  <si>
    <t xml:space="preserve">Dinutuximab beta </t>
  </si>
  <si>
    <t>first-line treatment for high-risk neuroblastoma</t>
  </si>
  <si>
    <t>P0051/17</t>
  </si>
  <si>
    <t>Use of TNF blockers</t>
  </si>
  <si>
    <t>Osteomyelitis (CRMO)</t>
  </si>
  <si>
    <t>P0061/17</t>
  </si>
  <si>
    <t>Laser interstitial thermal therapy</t>
  </si>
  <si>
    <t>Refractory focal epilepsy suitable for ablation, not suitable for conventional neurosurgery</t>
  </si>
  <si>
    <t>P0067/17</t>
  </si>
  <si>
    <t>Anti-TNF alfa</t>
  </si>
  <si>
    <t>Deficiency of adenosine deaminase 2 (DADA2) causing inflammatory vasculitis or other disease</t>
  </si>
  <si>
    <t>P0077/17</t>
  </si>
  <si>
    <t>P0003/18</t>
  </si>
  <si>
    <t>Somatostatin analogues</t>
  </si>
  <si>
    <t>Growth hormone excess in children</t>
  </si>
  <si>
    <t>P0006/18</t>
  </si>
  <si>
    <t>Stem cell transplantation</t>
  </si>
  <si>
    <t>Adults with sickle cell disease</t>
  </si>
  <si>
    <t>P0034/18</t>
  </si>
  <si>
    <t>CHOEP chemotherapy</t>
  </si>
  <si>
    <t xml:space="preserve">First line peripheral T cell lymphoma </t>
  </si>
  <si>
    <t xml:space="preserve">P0058/18: </t>
  </si>
  <si>
    <t>Efmoroctocog alfa</t>
  </si>
  <si>
    <t xml:space="preserve"> for treatment and prophylaxis of bleeding in patients with haemophilia A (congenital factor VIII deficiency)</t>
  </si>
  <si>
    <t>P006918</t>
  </si>
  <si>
    <t>Patients infected with hepatitis B virus</t>
  </si>
  <si>
    <t>P0033/18</t>
  </si>
  <si>
    <t>Amyloid PET</t>
  </si>
  <si>
    <t>in in patients with atypical dementia in whom a differential diagnosis of Alzheimer's disease (AD)or an inflammatory disorder is considered</t>
  </si>
  <si>
    <t>P0092/18</t>
  </si>
  <si>
    <t>High dose Alglucosidase alfa enzyme replacement therapy (ERT)</t>
  </si>
  <si>
    <t xml:space="preserve">for Infantile Onset Pompe Disease (IOPD) </t>
  </si>
  <si>
    <t>P0063/18</t>
  </si>
  <si>
    <t xml:space="preserve">Tecfidera (dimethyl fumarate) </t>
  </si>
  <si>
    <t xml:space="preserve">for use in Relapsing Remitting Multiple Sclerosis patients switching from first line DMTs for efficacy reasons </t>
  </si>
  <si>
    <t>P0011/19</t>
  </si>
  <si>
    <t>Dolutegravir 50mg / lamivudine 300mg is a fixed dose tablet</t>
  </si>
  <si>
    <t>for the treatment of Human Immunodeficiency Virus (HIV) infected adults and adolescents</t>
  </si>
  <si>
    <t>P0045/19</t>
  </si>
  <si>
    <t xml:space="preserve">Use of ultra-hypofractionation </t>
  </si>
  <si>
    <t xml:space="preserve">hypofractionation in men with low or intermediate risk localised prostate cancer is hypofractionated radiotherapy using 5 or 7 treatments as effective as longer schedules </t>
  </si>
  <si>
    <t>P0034/19</t>
  </si>
  <si>
    <t>Burosumab</t>
  </si>
  <si>
    <t>use in children and young people with  well-defined rare monogenic conditions when there is demonstrable bone disease/rickets due to hypophosphataemia-</t>
  </si>
  <si>
    <t>P0037/19</t>
  </si>
  <si>
    <t xml:space="preserve">Stereotactic Gene Therapy </t>
  </si>
  <si>
    <t xml:space="preserve">for aromatic L-amino acid decarboxylase deficiency </t>
  </si>
  <si>
    <t>P0053/19</t>
  </si>
  <si>
    <t xml:space="preserve">Post-operative contact X-ray brachytherapy (Papillon) </t>
  </si>
  <si>
    <t>for early rectal cancer within a malignant polyp following incomplete local surgical resection or complete surgical resection in polyps with adverse (high risk) features, in patients who are not suitable for completion surgical resection</t>
  </si>
  <si>
    <t>P0058/19</t>
  </si>
  <si>
    <t>Omalizumab</t>
  </si>
  <si>
    <t>for treatment of severe sight threatening allergic eye disease in children and young people</t>
  </si>
  <si>
    <t>P0024/20</t>
  </si>
  <si>
    <t>Idebenone for the treatment of Leber's Hereditary Optic Neuropathy</t>
  </si>
  <si>
    <t>for the treatment of Leber's Hereditary Optic Neuropathy</t>
  </si>
  <si>
    <t>P100/21</t>
  </si>
  <si>
    <t>Medicinal cannabis based treatments</t>
  </si>
  <si>
    <t>for Refractory epilepsy</t>
  </si>
  <si>
    <t>PRN19/21</t>
  </si>
  <si>
    <t>Sacituzumab govitecan for the treatment of metastatic triple-negative  breast cancer (mTNBC) who have received at least 2 prior therapies</t>
  </si>
  <si>
    <t xml:space="preserve"> for the treatment of metastatic triple-negative breast cancer (mTNBC) who have received at least 2 prior therapies</t>
  </si>
  <si>
    <t>PRN100/20</t>
  </si>
  <si>
    <t xml:space="preserve">Surgical Insertion of Gastric Electrical Stimulator (Enterra II) </t>
  </si>
  <si>
    <t>for the treatment of refractory Gastroparesis</t>
  </si>
  <si>
    <t>PRN20/21</t>
  </si>
  <si>
    <t>Bulevritide</t>
  </si>
  <si>
    <t xml:space="preserve"> for the treatment of chronic hepatitis delta virus infection in adult patients with advanced liver fibrosis at risk of imminent harm</t>
  </si>
  <si>
    <t>PRN24/21</t>
  </si>
  <si>
    <t xml:space="preserve">Brentuximab vedotin 12 months maintenance monotherapy </t>
  </si>
  <si>
    <t>for the treatment of relapsed/refractory paediatric Hodgkin's Lymphoma</t>
  </si>
  <si>
    <t>PRN23/21</t>
  </si>
  <si>
    <t>Human cytomegalovirus immunoglobulin </t>
  </si>
  <si>
    <t>for the prophylaxis of clinical manifestations of CMV disease in immunosuppressed individuals in heart and/or lung transplant patients</t>
  </si>
  <si>
    <t>PRN32/21</t>
  </si>
  <si>
    <t>Flourine-18 labelled Choline (FCH) Positron Emission Tomography/Computed Tomography (PET/CT)</t>
  </si>
  <si>
    <t>in patients with primary hyperparathyroidism (adults)</t>
  </si>
  <si>
    <t>PRN45/21</t>
  </si>
  <si>
    <t>Deferiprone</t>
  </si>
  <si>
    <t>treatment in patients with superficial siderosis</t>
  </si>
  <si>
    <t>PRN5/22</t>
  </si>
  <si>
    <t xml:space="preserve">Vemurafenib </t>
  </si>
  <si>
    <t xml:space="preserve">for BRAFV600E mutated histiocytic neoplasms </t>
  </si>
  <si>
    <t>PRN8/22</t>
  </si>
  <si>
    <t xml:space="preserve">Cobimetinib </t>
  </si>
  <si>
    <t xml:space="preserve">Sirolimus </t>
  </si>
  <si>
    <t>for treatment of complicated and symptomatic congenital vascular malformations (CVMs)</t>
  </si>
  <si>
    <t>Pasireotide pamoate long-acting repeatable (LAR) injection</t>
  </si>
  <si>
    <t xml:space="preserve"> for the management of acromegaly (adults)</t>
  </si>
  <si>
    <t xml:space="preserve">Mercaptamine bitartrate </t>
  </si>
  <si>
    <t>for the treatment of nephropathic cystinosis (all ages)</t>
  </si>
  <si>
    <t xml:space="preserve">Gamma Knife Stereotactic Radiosurgery </t>
  </si>
  <si>
    <t>for essential tremor (adults)</t>
  </si>
  <si>
    <t>Trauma/Cancer</t>
  </si>
  <si>
    <t>Tocilizumab</t>
  </si>
  <si>
    <t>Osilodrostat phosphate</t>
  </si>
  <si>
    <t>an oral medical therapy for the management of endogenous Cushing’s syndrome in adults</t>
  </si>
  <si>
    <t xml:space="preserve">Crizotinib paediatric anaplastic lymphoma </t>
  </si>
  <si>
    <t xml:space="preserve">for positive anaplastic large cell lymphoma  </t>
  </si>
  <si>
    <t xml:space="preserve">Stereotactic Ablative Radiotherapy (SABR) </t>
  </si>
  <si>
    <t>PRN1-23</t>
  </si>
  <si>
    <t>PRN21-21</t>
  </si>
  <si>
    <t>PRN37-21</t>
  </si>
  <si>
    <t>PRN41-22</t>
  </si>
  <si>
    <t>PRN59-22</t>
  </si>
  <si>
    <t>Eptacog alfa (Cevanfacta)</t>
  </si>
  <si>
    <t>for treatment and prevention of bleeding in congenital bleeding disorders  </t>
  </si>
  <si>
    <t>Growth Hormone for Growth Failure</t>
  </si>
  <si>
    <t>due to noonan syndrome</t>
  </si>
  <si>
    <t>Rituximab</t>
  </si>
  <si>
    <t>for children under the age of 12 years with relapsing remitting multiple sclerosis</t>
  </si>
  <si>
    <t xml:space="preserve">Uridine monophosphate </t>
  </si>
  <si>
    <t xml:space="preserve">for CAD trifunctional protein deficiency related disorders </t>
  </si>
  <si>
    <t>for immunosuppression in patients undergoing liver transplantation for neuroendocrine tumour liver metastases</t>
  </si>
  <si>
    <t>Everolimus and low dose tacrolimus</t>
  </si>
  <si>
    <t>Lenacapavir for the treatment</t>
  </si>
  <si>
    <t xml:space="preserve">of multi-drug resistance HIV-1 infection (adults)  </t>
  </si>
  <si>
    <t>Policy Proposition in progress</t>
  </si>
  <si>
    <t>PRN15-23</t>
  </si>
  <si>
    <t>PRN56-21</t>
  </si>
  <si>
    <t>PRN38-23</t>
  </si>
  <si>
    <t>PRN4-22</t>
  </si>
  <si>
    <t>Home use of Real-Time Continuous Glucose Monitoring</t>
  </si>
  <si>
    <t>for infants/children/adults with Congenital Hyperinsulinism who have limited fasting tolerance (not appropriate for their age), requiring overnight continuous enteral glucose delivery via a gastrostomy and overnight feed pump</t>
  </si>
  <si>
    <t>Home use of subcutaneous Octreotide administration via a continuous infusion pump (CSII)</t>
  </si>
  <si>
    <t>in children with Congenital Hyperinsulinism</t>
  </si>
  <si>
    <t xml:space="preserve">Bevacizumab biosimilars with chemotherapy treatments </t>
  </si>
  <si>
    <t>for improving metastatic colorectal cancer survival</t>
  </si>
  <si>
    <t>in platinum resistant ovarian cancer</t>
  </si>
  <si>
    <t xml:space="preserve">PRN47-21 </t>
  </si>
  <si>
    <t>Cytoreductive surgery with Heated Intra-peritoneal Chemotherapy</t>
  </si>
  <si>
    <t>for Peritoneal Mesothelioma</t>
  </si>
  <si>
    <t>Internal Medicine/Cancer</t>
  </si>
  <si>
    <t>Lonafarnib</t>
  </si>
  <si>
    <t> for Hutchinson-Gilford Progeria Syndrome and Progeroid Laminopathies (all ages)</t>
  </si>
  <si>
    <t>Bendamustine and brentuximab vedotin</t>
  </si>
  <si>
    <t> in relapsed/refractory Hodgkin lymphoma (all ages)</t>
  </si>
  <si>
    <t>PRN39-23</t>
  </si>
  <si>
    <t>Emicizumab</t>
  </si>
  <si>
    <t>for prevention of bleeding in people with type 3 Von Willebrand Disease</t>
  </si>
  <si>
    <t>Vedolizumab</t>
  </si>
  <si>
    <t>for pre-pubescent children with Inflammatory Bowel Disease (all ages)</t>
  </si>
  <si>
    <t>for corneal denervation (neurotrophic keratopathy) (all ages)</t>
  </si>
  <si>
    <t xml:space="preserve">Regional nerve graft </t>
  </si>
  <si>
    <t>for the treatment of Chronic inflammatory demyelinating polyradiculoneuropathy (CIDP) (all ages)</t>
  </si>
  <si>
    <t xml:space="preserve"> to treat patients with arteriovenous malformations (AVMs) of in adults</t>
  </si>
  <si>
    <t xml:space="preserve">Thalidomide </t>
  </si>
  <si>
    <t>Pembrolizumab</t>
  </si>
  <si>
    <t xml:space="preserve"> in combination with dabrafenib &amp; trametinib for BRAF mutated anaplastic thyroid cancer (All ages)</t>
  </si>
  <si>
    <t>PRN43-24</t>
  </si>
  <si>
    <t>in combination with lenvatinib for BRAF wild-type anaplastic thyroid cancer</t>
  </si>
  <si>
    <t>Prolonged-released (PR) fampridine</t>
  </si>
  <si>
    <t xml:space="preserve">Non-invasively lengthened spinal rods </t>
  </si>
  <si>
    <t>for scoliosis</t>
  </si>
  <si>
    <t>PRN65-23</t>
  </si>
  <si>
    <t>PRN69-23</t>
  </si>
  <si>
    <t>Use of anakinra</t>
  </si>
  <si>
    <t>in colchicine refractory idiopathic recurrent pericarditis</t>
  </si>
  <si>
    <t>for resistant hypertension</t>
  </si>
  <si>
    <t>Renal Hypertension</t>
  </si>
  <si>
    <t>for polycystic liver disease (PLD)</t>
  </si>
  <si>
    <t>Gemcitabine-Nab-Paclitaxel combination chemotherapy</t>
  </si>
  <si>
    <t>Neoadjuvant adjuvant Pembrolizumab</t>
  </si>
  <si>
    <t>Phrenic nerve pacing</t>
  </si>
  <si>
    <t>for the treatment of locally advanced non-metastatic pancreatic cancer (LANPC)</t>
  </si>
  <si>
    <t>Cabotegravir and rilpivirine treatment</t>
  </si>
  <si>
    <t>of HIV-1 where licence conditions are not met</t>
  </si>
  <si>
    <t>for the treatment of macroscopic resectable stage III melanoma</t>
  </si>
  <si>
    <t>for congenital central hypoventilation syndrome</t>
  </si>
  <si>
    <t xml:space="preserve">Centrifugal-flow magnetic levitation left ventricular assist devices </t>
  </si>
  <si>
    <t>as destination therapy in Adults with advanced heart failure</t>
  </si>
  <si>
    <t>Awaiting CPAG prioritisation meeting</t>
  </si>
  <si>
    <t xml:space="preserve">as a treatment of adults with Multiple Sclerosis and associated walking impairment </t>
  </si>
  <si>
    <t>Awaiting CPAG prioritsation meeting</t>
  </si>
  <si>
    <t xml:space="preserve">Stereotactic ablative radiotherapy (SABR) </t>
  </si>
  <si>
    <t>for the treatment of localised prostate cancer (adults)</t>
  </si>
  <si>
    <t>Obinutuzumab</t>
  </si>
  <si>
    <t xml:space="preserve">or systemic lupus erythematosus with secondary non-response to rituximab (adults and post-pubescent children)  </t>
  </si>
  <si>
    <t>Pre-implantation Genetic Testing</t>
  </si>
  <si>
    <t xml:space="preserve"> of embryos at significant risk of serious genetic conditions  </t>
  </si>
  <si>
    <t>Direct skeletal fixation</t>
  </si>
  <si>
    <t xml:space="preserve">for transfemoral limb loss (adults) </t>
  </si>
  <si>
    <t>Transcatheter Edge to Edge Repair (TEER)/percutaneous mitral valve leaflet repair</t>
  </si>
  <si>
    <t xml:space="preserve">for secondary mitral regurgitation </t>
  </si>
  <si>
    <t>Dabrafenib</t>
  </si>
  <si>
    <t>for histiocytic neoplasms with BRAFV600E mutation (all ages)</t>
  </si>
  <si>
    <t>Vismodegib</t>
  </si>
  <si>
    <t>for locally advanced BCC as a neoadjuvant to definitive treatment (surgery or radiotherapy) for lesions likely to result in significant 
functional or aesthetic sequalae (adults)</t>
  </si>
  <si>
    <t>Abatacept</t>
  </si>
  <si>
    <t>for for autoimmune complications of primary immune deficiency disorders (adults and children over 2 years)</t>
  </si>
  <si>
    <t xml:space="preserve">Vemurafenib and Rituximab </t>
  </si>
  <si>
    <t>for the treatment of BRAF-mutated classic hairy cell leukaemia for classic hairy cell leukaemia with BRAF mutation (adults)</t>
  </si>
  <si>
    <t>in the management of gender incongruence</t>
  </si>
  <si>
    <t>Gender</t>
  </si>
  <si>
    <t>Rituximab for first line treatment of aquaporin-4 antibodies (AQP4-IgG) positive neuromyelitis optica spectrum disorder (NMOSD)</t>
  </si>
  <si>
    <t>Infliximab</t>
  </si>
  <si>
    <t xml:space="preserve"> for 
refractory or relapsing Cogan's 
syndrome (all ages)</t>
  </si>
  <si>
    <t>PRN70-23</t>
  </si>
  <si>
    <t>PRN64-23</t>
  </si>
  <si>
    <t>for ovarian 
cancer in adult patients who 
have had a hypersensitivity 
reaction to paclitaxel</t>
  </si>
  <si>
    <t>Melphalan via percutaneous hepatic perfusion for unresectable or non-ablative liver dominant metastatic uveal melanoma</t>
  </si>
  <si>
    <t>Recombinant von Willebrand factor (vonicog alfa) long term prophylaxis in von Willebrand disease (VWD)</t>
  </si>
  <si>
    <t>Melphalan via percutaneous hepatic perfusion</t>
  </si>
  <si>
    <t>Selective internal radiation therapy (SIRT)</t>
  </si>
  <si>
    <t xml:space="preserve"> for neuroendocrine tumours (NETS) that have metastasised to the liver</t>
  </si>
  <si>
    <t xml:space="preserve">Recombinant von Willebrand factor (vonicog alfa) </t>
  </si>
  <si>
    <t>for stem cell mobilisation in allogeneic stem cell transplant donors</t>
  </si>
  <si>
    <t>Plerixafor</t>
  </si>
  <si>
    <t>Trametinib</t>
  </si>
  <si>
    <t>for BRAF wild-type histiocytic neoplasms (all ages)</t>
  </si>
  <si>
    <t>From 01/04/2025-Present</t>
  </si>
  <si>
    <t>Tenofovir alafenamide for treatment of HIV 1 in adults and adolescents</t>
  </si>
  <si>
    <t>Eculizumab</t>
  </si>
  <si>
    <t xml:space="preserve"> for the treatment of transplant associated thrombotic microangiopathy (TA-TMA) in allogenic stem cell recipients</t>
  </si>
  <si>
    <t>Lutetium (177Lu) oxodotreotide</t>
  </si>
  <si>
    <t xml:space="preserve"> for malignant and inoperable phaeochromocytoma and paragangliomas</t>
  </si>
  <si>
    <t xml:space="preserve">Paclitaxel albumin 
(nab-paclitaxel) </t>
  </si>
  <si>
    <t>PRN42-23</t>
  </si>
  <si>
    <t>in treatment of congenital pseudarthrosis</t>
  </si>
  <si>
    <t>PRN34-23</t>
  </si>
  <si>
    <t>for the treatment of severe chronic rhinosinusitis with nasal polyps</t>
  </si>
  <si>
    <t>Reimbursement for the use of generic and second line drugs</t>
  </si>
  <si>
    <t>for Pre Exposure Prophylaxis (PrEP) for the prevention of HIV </t>
  </si>
  <si>
    <t>PRN19-24</t>
  </si>
  <si>
    <t>Oral cladribine tablets (Mavenclad)</t>
  </si>
  <si>
    <t>PRN25-22</t>
  </si>
  <si>
    <t xml:space="preserve">in people with relapsing remitting multiple sclerosis </t>
  </si>
  <si>
    <t>Ovarian cancer surveillance</t>
  </si>
  <si>
    <t>PRN26-24</t>
  </si>
  <si>
    <t>Baricitinib</t>
  </si>
  <si>
    <t>for treatment of VEXAS (Vacuoles, E1 enzyme, X-linked, Autoinflammatory, Somatic)</t>
  </si>
  <si>
    <t xml:space="preserve">for women carrying pathogenic germline variants in BRCA1 and BRCA2 who defer or decline risk-reducing surgery </t>
  </si>
  <si>
    <t>PRN15-24</t>
  </si>
  <si>
    <t>PRN16-24</t>
  </si>
  <si>
    <t>Anakinra</t>
  </si>
  <si>
    <t>PRN17-24</t>
  </si>
  <si>
    <t>PRN18-24</t>
  </si>
  <si>
    <t>Azacitidine</t>
  </si>
  <si>
    <t>Prophylactic antiviral therapy</t>
  </si>
  <si>
    <t>for all cancer patients at risk of hepatitis B virus reactivation undergoing chemotherapy or immunosuppressive regimens  </t>
  </si>
  <si>
    <t>PRN60-21</t>
  </si>
  <si>
    <t>PRN26-22</t>
  </si>
  <si>
    <t xml:space="preserve">Belumosudil </t>
  </si>
  <si>
    <t xml:space="preserve">for chronic graft-versus-host disease (cGVHD) </t>
  </si>
  <si>
    <t>Cancer/Blood &amp; Infection</t>
  </si>
  <si>
    <t>PRN32-23</t>
  </si>
  <si>
    <t>Measurement of liver iron concentration</t>
  </si>
  <si>
    <t xml:space="preserve">using the standardised spin-density-projection-assisted proton transverse relaxometry magnetic resonance imaging method </t>
  </si>
  <si>
    <t>PRN52-22</t>
  </si>
  <si>
    <t xml:space="preserve"> L-threo-dihydroxyphenylserine (l-threo-DOPS; droxidopa)</t>
  </si>
  <si>
    <t xml:space="preserve">for the treatment of neurogenic orthostatic hypotension (nOH) </t>
  </si>
  <si>
    <t>PRN5-24</t>
  </si>
  <si>
    <t>Tumour Treating Fields</t>
  </si>
  <si>
    <t>for the treatment of newly diagnosed WHO grade 4 glioma (glioblastoma multiforme)</t>
  </si>
  <si>
    <t>PRN50-23</t>
  </si>
  <si>
    <t xml:space="preserve">Pomalidomide (generic) combination therapies </t>
  </si>
  <si>
    <t xml:space="preserve"> as a treatment option in second or third line for relapsed multiple myeloma (MM) patients</t>
  </si>
  <si>
    <t>PRN62-23</t>
  </si>
  <si>
    <t>Stratified treatments</t>
  </si>
  <si>
    <t>in multiple myeloma</t>
  </si>
  <si>
    <t>PRN30-23</t>
  </si>
  <si>
    <t xml:space="preserve">digital rehabilitation and self-management solutions </t>
  </si>
  <si>
    <t>Chronic Kidney Disease-specific</t>
  </si>
  <si>
    <t>PRN39-22</t>
  </si>
  <si>
    <t xml:space="preserve">Tocilizumab retreatment </t>
  </si>
  <si>
    <t xml:space="preserve">for a new giant cell arteritis relapse (adults) </t>
  </si>
  <si>
    <t>PRN8-24</t>
  </si>
  <si>
    <t>Vertebral Body Tethering (VBT) for scoliosis </t>
  </si>
  <si>
    <t>P0052-21</t>
  </si>
  <si>
    <t>in Alzheimer's disease</t>
  </si>
  <si>
    <t>Adalimumab</t>
  </si>
  <si>
    <t>for the treatment of neurosarcoidosis</t>
  </si>
  <si>
    <t>PRN18-21</t>
  </si>
  <si>
    <t>P022-19</t>
  </si>
  <si>
    <t>PRN30-21</t>
  </si>
  <si>
    <t xml:space="preserve">Use of tamoxifen </t>
  </si>
  <si>
    <t>to prevent breast cancer</t>
  </si>
  <si>
    <t>Use of caplacizumab</t>
  </si>
  <si>
    <t>in children &lt; 12 years old in acute TTP</t>
  </si>
  <si>
    <t>PRN2-21</t>
  </si>
  <si>
    <t>PRN15-21</t>
  </si>
  <si>
    <t>Bevazicumab, irinotecan and temozolomide</t>
  </si>
  <si>
    <t xml:space="preserve"> for children and child people with relapsed or refractory neuroblastoma</t>
  </si>
  <si>
    <t xml:space="preserve">Oncotype DX Breast Recurrence Score® test </t>
  </si>
  <si>
    <t>P028/20</t>
  </si>
  <si>
    <t>Treatment pathway</t>
  </si>
  <si>
    <t xml:space="preserve"> for relapsed amyloid light-chain (AL) amyloidosis with anti-myeloma drugs approved in the NICE clinical algorithm.</t>
  </si>
  <si>
    <t>PRN55-21</t>
  </si>
  <si>
    <t>Gonadotrophin therapy</t>
  </si>
  <si>
    <t xml:space="preserve">Belumosudil 200mg oral tablets </t>
  </si>
  <si>
    <t>as treatment of patients aged 12 years and older with chronic graft-versus-host disease (chronic GVHD) who have received at least two prior systemic therapies</t>
  </si>
  <si>
    <t>to stimulate spermatogenesis in men with hypogonadotrophic hypogonadism (HH)</t>
  </si>
  <si>
    <t>Advanced Pelvic Exenteration surgery</t>
  </si>
  <si>
    <t xml:space="preserve">for complex pelvic cancers </t>
  </si>
  <si>
    <t>PRN36-21</t>
  </si>
  <si>
    <t>PRN38-22</t>
  </si>
  <si>
    <t>Ziconotide (intrathecal delivery)</t>
  </si>
  <si>
    <t>for chronic cancer pain</t>
  </si>
  <si>
    <t>PRN5-22</t>
  </si>
  <si>
    <t>for histiocytic neoplasms</t>
  </si>
  <si>
    <t>PRN8-22</t>
  </si>
  <si>
    <t>PRN2-23</t>
  </si>
  <si>
    <t>Restarting androgen receptor targeted inhibitors</t>
  </si>
  <si>
    <t xml:space="preserve">in metastatic prostate cancer  </t>
  </si>
  <si>
    <t xml:space="preserve">Improving metastatic colorectal cancer survival through combining Bevacizumab biosimilars with chemotherapy treatments </t>
  </si>
  <si>
    <t xml:space="preserve">Home use of Real-Time Continuous Glucose Monitoring </t>
  </si>
  <si>
    <t>for infants/children/adults with Congenital Hyperinsulinism who have limited fasting tolerance (not appropriate for their age), requiring overnight continuous enteral glucose delivery via a gastrostomy and overnight feed
 pump</t>
  </si>
  <si>
    <t>Date not supported</t>
  </si>
  <si>
    <t>PRN11-25</t>
  </si>
  <si>
    <t xml:space="preserve">Mesenchyme or stromal stem cell infusions CordSTROM </t>
  </si>
  <si>
    <t xml:space="preserve">for children with recessive dystrophic epidermolysis bullosa </t>
  </si>
  <si>
    <t>PRN13-25</t>
  </si>
  <si>
    <t xml:space="preserve">Histotripsy Treatment  </t>
  </si>
  <si>
    <t xml:space="preserve">in Primary and Secondary Liver Cancers (adults) </t>
  </si>
  <si>
    <t xml:space="preserve">Caplacizumab with plasma exchange and immunosuppression </t>
  </si>
  <si>
    <t xml:space="preserve">for treating acute acquired thrombotic thrombocytopenic purpura in young people who either weigh less than 40 kg or are under 12 years old </t>
  </si>
  <si>
    <t>Renal denervation</t>
  </si>
  <si>
    <t xml:space="preserve">Intravitreal Cerliponase alfa </t>
  </si>
  <si>
    <t>for the treatment of CLN2 Battens disease related retinal dystrophy</t>
  </si>
  <si>
    <t>Women &amp; Children/ Trauma</t>
  </si>
  <si>
    <t>Emicizumab as prophylaxis in people with mild/moderate congenital haemophilia A without factor VIII inhibitors (all ages)</t>
  </si>
  <si>
    <t>Tocilizumab in Neuromyelitis optica spectrum disorder (NMOSD) and myelin oligodendrocyte glycoprotein antibody-associated disease (MOGAD) resistant to current Immune therapies (all ages)</t>
  </si>
  <si>
    <t>Icatibant for treatment of life-threatening hereditary angioedema with normal C1 inhibitor</t>
  </si>
  <si>
    <t>Cochlear implantation</t>
  </si>
  <si>
    <t>in single sided deafness</t>
  </si>
  <si>
    <t xml:space="preserve">Bictegravir/emtricitabine/tenofovir alafenamide </t>
  </si>
  <si>
    <t>for adults with HIV-1</t>
  </si>
  <si>
    <t xml:space="preserve">for patients with localised, non-metastatic, renal cancer who are medically unfit for surgery (adults) </t>
  </si>
  <si>
    <t>2422b</t>
  </si>
  <si>
    <t>Octreotide</t>
  </si>
  <si>
    <t>2422a</t>
  </si>
  <si>
    <t xml:space="preserve">Lanreotide </t>
  </si>
  <si>
    <t>It has been agreed that the policy be paused until the publication of Highly specialised technologies (HST) guidance 12: cerliponase alfa for treating neuronal ceroid lipofuscinosis type 2.</t>
  </si>
  <si>
    <t>Use of emicizumab prophylaxis</t>
  </si>
  <si>
    <t>to reduce spontaneous bleeding in people with acquired Haemophilia A</t>
  </si>
  <si>
    <t>Paclitaxel albumin (nab-paclitaxel) for gynaecological cancers</t>
  </si>
  <si>
    <t xml:space="preserve">Transcatheter Aortic Valve Implantation (TAVI) </t>
  </si>
  <si>
    <t>for aortic valve disease</t>
  </si>
  <si>
    <t xml:space="preserve">Paclitaxel albumin (nab-paclitaxel) </t>
  </si>
  <si>
    <t>for gynaecological cancers</t>
  </si>
  <si>
    <t>Evidence Review in Progress</t>
  </si>
  <si>
    <t xml:space="preserve">Transcatheter edge-to-edge repair of severe tricuspid regurgitation </t>
  </si>
  <si>
    <t>in patients who remain symptomatic despite optimal medical therapy</t>
  </si>
  <si>
    <t>Miglustat</t>
  </si>
  <si>
    <t>2534b</t>
  </si>
  <si>
    <t xml:space="preserve">Proton Beam Therapy </t>
  </si>
  <si>
    <t xml:space="preserve">in gastro-oesophageal cancers </t>
  </si>
  <si>
    <t>2534a</t>
  </si>
  <si>
    <t>in pregnancy</t>
  </si>
  <si>
    <t>Feminising medicines</t>
  </si>
  <si>
    <t>Masculinising medicines</t>
  </si>
  <si>
    <t xml:space="preserve">in the management of gender incongruence (children and young people) </t>
  </si>
  <si>
    <t>Feminising and masculinising medicines</t>
  </si>
  <si>
    <t>Public consultation in progress</t>
  </si>
  <si>
    <t>Awaiting publication</t>
  </si>
  <si>
    <t>As of 23/03/2026</t>
  </si>
  <si>
    <t>Gonadal and genital surgery</t>
  </si>
  <si>
    <t>for Tangier disease</t>
  </si>
  <si>
    <t>Bortezomib for the treatment in acute immune Thrombotic Thrombocytopenic Purpura (TTP) and elective therapy to prevent immune TTP relapse (all ages)</t>
  </si>
  <si>
    <t xml:space="preserve">Abiraterone acetate  for high risk non-metastatic prostate cancer </t>
  </si>
  <si>
    <t>Immunoglobulin Therapy  for Capillary Leak Syndrome (all ages)</t>
  </si>
  <si>
    <t>Bone morphogenic Protein</t>
  </si>
  <si>
    <t>Revision to existing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</si>
</sst>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2"/>
      <color theme="1"/>
      <name val="Arial"/>
      <family val="2"/>
    </font>
    <font>
      <b/>
      <sz val="12"/>
      <color theme="1"/>
      <name val="Arial"/>
      <family val="2"/>
    </font>
    <font>
      <b/>
      <sz val="12"/>
      <color theme="0"/>
      <name val="Arial"/>
      <family val="2"/>
    </font>
    <font>
      <u/>
      <sz val="12"/>
      <color theme="10"/>
      <name val="Calibri"/>
      <family val="2"/>
      <scheme val="minor"/>
    </font>
    <font>
      <u/>
      <sz val="12"/>
      <color theme="11"/>
      <name val="Calibri"/>
      <family val="2"/>
      <scheme val="minor"/>
    </font>
    <font>
      <sz val="8"/>
      <name val="Calibri"/>
      <family val="2"/>
      <scheme val="minor"/>
    </font>
    <font>
      <sz val="12"/>
      <color theme="1"/>
      <name val="Arial"/>
      <family val="2"/>
    </font>
    <font>
      <sz val="14"/>
      <color rgb="FF222222"/>
      <name val="Arial"/>
      <family val="2"/>
    </font>
    <font>
      <sz val="10"/>
      <color theme="1"/>
      <name val="Calibri"/>
      <family val="2"/>
      <scheme val="minor"/>
    </font>
    <font>
      <sz val="11"/>
      <color theme="1"/>
      <name val="Arial"/>
      <family val="2"/>
    </font>
    <font>
      <b/>
      <sz val="11"/>
      <color theme="1"/>
      <name val="Arial"/>
      <family val="2"/>
    </font>
    <font>
      <b/>
      <sz val="10"/>
      <color theme="1"/>
      <name val="Calibri"/>
      <family val="2"/>
      <scheme val="minor"/>
    </font>
    <font>
      <sz val="12"/>
      <color rgb="FFFF0000"/>
      <name val="Calibri"/>
      <family val="2"/>
      <scheme val="minor"/>
    </font>
    <font>
      <b/>
      <sz val="11"/>
      <color theme="0"/>
      <name val="Arial"/>
      <family val="2"/>
    </font>
    <font>
      <b/>
      <sz val="11"/>
      <color theme="1"/>
      <name val="Calibri"/>
      <family val="2"/>
      <scheme val="minor"/>
    </font>
    <font>
      <sz val="10"/>
      <color rgb="FF000000"/>
      <name val="Arial"/>
      <family val="2"/>
    </font>
    <font>
      <sz val="10"/>
      <color theme="1"/>
      <name val="Arial"/>
      <family val="2"/>
    </font>
    <font>
      <b/>
      <sz val="10"/>
      <color theme="0"/>
      <name val="Arial"/>
      <family val="2"/>
    </font>
    <font>
      <i/>
      <sz val="12"/>
      <color theme="1"/>
      <name val="Arial"/>
      <family val="2"/>
    </font>
    <font>
      <b/>
      <sz val="10"/>
      <color theme="1"/>
      <name val="Arial"/>
      <family val="2"/>
    </font>
  </fonts>
  <fills count="3">
    <fill>
      <patternFill patternType="none"/>
    </fill>
    <fill>
      <patternFill patternType="gray125"/>
    </fill>
    <fill>
      <patternFill patternType="solid">
        <fgColor theme="8" tint="-0.499984740745262"/>
        <bgColor indexed="64"/>
      </patternFill>
    </fill>
  </fills>
  <borders count="1">
    <border>
      <left/>
      <right/>
      <top/>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 fillId="0" borderId="0"/>
  </cellStyleXfs>
  <cellXfs count="23">
    <xf numFmtId="0" fontId="0" fillId="0" borderId="0" xfId="0"/>
    <xf numFmtId="0" fontId="2" fillId="0" borderId="0" xfId="0" applyFont="1"/>
    <xf numFmtId="0" fontId="3" fillId="0" borderId="0" xfId="0" applyFont="1"/>
    <xf numFmtId="0" fontId="4" fillId="2" borderId="0" xfId="0" applyFont="1" applyFill="1"/>
    <xf numFmtId="0" fontId="8" fillId="0" borderId="0" xfId="0" applyFont="1"/>
    <xf numFmtId="0" fontId="9" fillId="0" borderId="0" xfId="0" applyFont="1"/>
    <xf numFmtId="0" fontId="10" fillId="0" borderId="0" xfId="0" applyFont="1"/>
    <xf numFmtId="0" fontId="11" fillId="0" borderId="0" xfId="0" applyFont="1"/>
    <xf numFmtId="0" fontId="13" fillId="0" borderId="0" xfId="0" applyFont="1"/>
    <xf numFmtId="0" fontId="14" fillId="0" borderId="0" xfId="0" applyFont="1"/>
    <xf numFmtId="0" fontId="10" fillId="0" borderId="0" xfId="0" applyFont="1" applyAlignment="1">
      <alignment vertical="top"/>
    </xf>
    <xf numFmtId="0" fontId="12" fillId="0" borderId="0" xfId="0" applyFont="1"/>
    <xf numFmtId="0" fontId="15" fillId="2" borderId="0" xfId="0" applyFont="1" applyFill="1"/>
    <xf numFmtId="0" fontId="16" fillId="0" borderId="0" xfId="0" applyFont="1"/>
    <xf numFmtId="0" fontId="17" fillId="0" borderId="0" xfId="0" applyFont="1" applyAlignment="1">
      <alignment wrapText="1"/>
    </xf>
    <xf numFmtId="0" fontId="18" fillId="0" borderId="0" xfId="0" applyFont="1" applyAlignment="1">
      <alignment wrapText="1"/>
    </xf>
    <xf numFmtId="0" fontId="18" fillId="0" borderId="0" xfId="0" applyFont="1"/>
    <xf numFmtId="0" fontId="19" fillId="2" borderId="0" xfId="0" applyFont="1" applyFill="1"/>
    <xf numFmtId="0" fontId="19" fillId="2" borderId="0" xfId="0" applyFont="1" applyFill="1" applyAlignment="1">
      <alignment wrapText="1"/>
    </xf>
    <xf numFmtId="14" fontId="18" fillId="0" borderId="0" xfId="0" applyNumberFormat="1" applyFont="1"/>
    <xf numFmtId="0" fontId="20" fillId="0" borderId="0" xfId="0" applyFont="1"/>
    <xf numFmtId="0" fontId="18" fillId="0" borderId="0" xfId="0" applyFont="1" applyAlignment="1">
      <alignment horizontal="right"/>
    </xf>
    <xf numFmtId="0" fontId="21" fillId="0" borderId="0" xfId="0" applyFont="1"/>
  </cellXfs>
  <cellStyles count="4">
    <cellStyle name="Followed Hyperlink" xfId="2" builtinId="9" hidden="1"/>
    <cellStyle name="Hyperlink" xfId="1" builtinId="8" hidden="1"/>
    <cellStyle name="Normal" xfId="0" builtinId="0"/>
    <cellStyle name="Normal 2" xfId="3" xr:uid="{00000000-0005-0000-0000-000004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Stopped policies'!A1"/><Relationship Id="rId7" Type="http://schemas.openxmlformats.org/officeDocument/2006/relationships/image" Target="../media/image1.png"/><Relationship Id="rId2" Type="http://schemas.openxmlformats.org/officeDocument/2006/relationships/hyperlink" Target="#'Paused policies'!A1"/><Relationship Id="rId1" Type="http://schemas.openxmlformats.org/officeDocument/2006/relationships/hyperlink" Target="#'Work Programme'!A1"/><Relationship Id="rId6" Type="http://schemas.openxmlformats.org/officeDocument/2006/relationships/hyperlink" Target="#'Rejected PPPs'!A1"/><Relationship Id="rId5" Type="http://schemas.openxmlformats.org/officeDocument/2006/relationships/hyperlink" Target="#'Published policies'!A1"/><Relationship Id="rId4" Type="http://schemas.openxmlformats.org/officeDocument/2006/relationships/hyperlink" Target="#'What''s New'!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11</xdr:col>
      <xdr:colOff>0</xdr:colOff>
      <xdr:row>3</xdr:row>
      <xdr:rowOff>180975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028825" y="200025"/>
          <a:ext cx="54102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a:t>NHS England Specialised</a:t>
          </a:r>
          <a:r>
            <a:rPr lang="en-GB" sz="1600" b="1" baseline="0"/>
            <a:t> Services Policy Pipeline</a:t>
          </a:r>
        </a:p>
        <a:p>
          <a:pPr algn="ctr"/>
          <a:r>
            <a:rPr lang="en-GB" sz="1400" b="1" baseline="0"/>
            <a:t>Last updated: </a:t>
          </a:r>
          <a:r>
            <a:rPr lang="en-GB" sz="1400" b="1" baseline="0">
              <a:solidFill>
                <a:schemeClr val="tx1"/>
              </a:solidFill>
            </a:rPr>
            <a:t>23/03/26</a:t>
          </a:r>
        </a:p>
      </xdr:txBody>
    </xdr:sp>
    <xdr:clientData/>
  </xdr:twoCellAnchor>
  <xdr:twoCellAnchor>
    <xdr:from>
      <xdr:col>2</xdr:col>
      <xdr:colOff>1</xdr:colOff>
      <xdr:row>3</xdr:row>
      <xdr:rowOff>152400</xdr:rowOff>
    </xdr:from>
    <xdr:to>
      <xdr:col>12</xdr:col>
      <xdr:colOff>276225</xdr:colOff>
      <xdr:row>21</xdr:row>
      <xdr:rowOff>68580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356361" y="746760"/>
          <a:ext cx="7058024" cy="3482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Guide</a:t>
          </a:r>
          <a:r>
            <a:rPr lang="en-GB" sz="1100" b="1" u="sng" baseline="0"/>
            <a:t> </a:t>
          </a:r>
          <a:r>
            <a:rPr lang="en-GB" sz="1100" b="1" u="none" baseline="0"/>
            <a:t>(click to be directed to the relevant tab)</a:t>
          </a:r>
          <a:r>
            <a:rPr lang="en-GB" sz="1100" b="1" u="none"/>
            <a:t>:</a:t>
          </a:r>
        </a:p>
        <a:p>
          <a:endParaRPr lang="en-GB" sz="1100" b="0" u="sng"/>
        </a:p>
        <a:p>
          <a:r>
            <a:rPr lang="en-GB" sz="1100" b="1" u="none" baseline="0"/>
            <a:t>            </a:t>
          </a:r>
        </a:p>
        <a:p>
          <a:pPr algn="ctr"/>
          <a:r>
            <a:rPr lang="en-GB" sz="1100" b="1" u="none" baseline="0"/>
            <a:t>           </a:t>
          </a:r>
        </a:p>
        <a:p>
          <a:pPr algn="ctr"/>
          <a:endParaRPr lang="en-GB" sz="1100" b="1" u="none" baseline="0"/>
        </a:p>
        <a:p>
          <a:pPr algn="ctr"/>
          <a:r>
            <a:rPr lang="en-GB" sz="1100" b="1" u="none" baseline="0"/>
            <a:t>                 </a:t>
          </a:r>
          <a:r>
            <a:rPr lang="en-GB" sz="1100" b="1" u="none"/>
            <a:t>What's new: </a:t>
          </a:r>
          <a:r>
            <a:rPr lang="en-GB" sz="1100" b="0" u="none"/>
            <a:t>Additions</a:t>
          </a:r>
          <a:r>
            <a:rPr lang="en-GB" sz="1100" b="0" u="none" baseline="0"/>
            <a:t> and changes to draft clinical commissioning policy titles since the previous policy pipeline   update are  highlighted here. Please note that status changes are not reported here.</a:t>
          </a:r>
        </a:p>
        <a:p>
          <a:endParaRPr lang="en-GB" sz="1100" b="0" u="none" baseline="0"/>
        </a:p>
        <a:p>
          <a:r>
            <a:rPr lang="en-GB" sz="1100" b="0" u="none" baseline="0"/>
            <a:t>                        </a:t>
          </a:r>
          <a:r>
            <a:rPr lang="en-GB" sz="1100" b="1" u="none" baseline="0"/>
            <a:t>Work programme: </a:t>
          </a:r>
          <a:r>
            <a:rPr lang="en-GB" sz="1100" b="0" u="none" baseline="0"/>
            <a:t>Details of draft clinical commissioning policies under development, including where 	development has been  paused or stopped.</a:t>
          </a:r>
        </a:p>
        <a:p>
          <a:r>
            <a:rPr lang="en-GB" sz="1100" b="0" u="none" baseline="0"/>
            <a:t>	</a:t>
          </a:r>
        </a:p>
        <a:p>
          <a:r>
            <a:rPr lang="en-GB" sz="1100" b="1" u="none" baseline="0"/>
            <a:t>                        Paused policies: </a:t>
          </a:r>
          <a:r>
            <a:rPr lang="en-GB" sz="1100" b="0" u="none" baseline="0"/>
            <a:t>Details of why draft clinical commissioning policies have been paused.</a:t>
          </a:r>
          <a:endParaRPr lang="en-GB" sz="1100" b="1" u="none"/>
        </a:p>
        <a:p>
          <a:endParaRPr lang="en-GB" sz="1100" b="1" u="none"/>
        </a:p>
        <a:p>
          <a:r>
            <a:rPr lang="en-GB" sz="1100" b="1" u="none" baseline="0"/>
            <a:t>                        Stopped policies: </a:t>
          </a:r>
          <a:r>
            <a:rPr lang="en-GB" sz="1100" b="0" u="none" baseline="0"/>
            <a:t>Details of why draft clinical commissioning policies have been stopped since April 2020.</a:t>
          </a:r>
        </a:p>
        <a:p>
          <a:endParaRPr lang="en-GB" sz="1100" b="0" u="none" baseline="0"/>
        </a:p>
        <a:p>
          <a:r>
            <a:rPr lang="en-GB" sz="1100" b="1" u="none" baseline="0">
              <a:solidFill>
                <a:schemeClr val="dk1"/>
              </a:solidFill>
              <a:latin typeface="+mn-lt"/>
              <a:ea typeface="+mn-ea"/>
              <a:cs typeface="+mn-cs"/>
            </a:rPr>
            <a:t>                        Published Policies: </a:t>
          </a:r>
          <a:r>
            <a:rPr lang="en-GB" sz="1100" b="0" u="none" baseline="0"/>
            <a:t>Details of policies which have been published since April 2020</a:t>
          </a:r>
        </a:p>
        <a:p>
          <a:endParaRPr lang="en-GB" sz="1100" b="0" u="none" baseline="0"/>
        </a:p>
        <a:p>
          <a:r>
            <a:rPr lang="en-GB" sz="1100" b="0" u="none" baseline="0"/>
            <a:t>                       </a:t>
          </a:r>
          <a:r>
            <a:rPr lang="en-GB" sz="1100" b="1" u="none"/>
            <a:t>Rejected</a:t>
          </a:r>
          <a:r>
            <a:rPr lang="en-GB" sz="1100" b="1" u="none" baseline="0"/>
            <a:t> Preliminary Policy Proposals: </a:t>
          </a:r>
          <a:r>
            <a:rPr lang="en-GB" sz="1100" b="0" u="none"/>
            <a:t>Details</a:t>
          </a:r>
          <a:r>
            <a:rPr lang="en-GB" sz="1100" b="0" u="none" baseline="0"/>
            <a:t> of Preliminary Policy Proposals which have been submitted          	and considered by Specialised Services Clinical Panel.   Clinical Panel has agreed that these topics will not 	be added to the work programme. </a:t>
          </a:r>
        </a:p>
        <a:p>
          <a:endParaRPr lang="en-GB" sz="1100" b="1" u="none"/>
        </a:p>
      </xdr:txBody>
    </xdr:sp>
    <xdr:clientData/>
  </xdr:twoCellAnchor>
  <xdr:twoCellAnchor>
    <xdr:from>
      <xdr:col>2</xdr:col>
      <xdr:colOff>200025</xdr:colOff>
      <xdr:row>10</xdr:row>
      <xdr:rowOff>85725</xdr:rowOff>
    </xdr:from>
    <xdr:to>
      <xdr:col>2</xdr:col>
      <xdr:colOff>457200</xdr:colOff>
      <xdr:row>11</xdr:row>
      <xdr:rowOff>114300</xdr:rowOff>
    </xdr:to>
    <xdr:sp macro="" textlink="">
      <xdr:nvSpPr>
        <xdr:cNvPr id="8" name="5-Point Star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1571625" y="2085975"/>
          <a:ext cx="257175" cy="228600"/>
        </a:xfrm>
        <a:prstGeom prst="star5">
          <a:avLst/>
        </a:prstGeom>
        <a:solidFill>
          <a:schemeClr val="accent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200025</xdr:colOff>
      <xdr:row>12</xdr:row>
      <xdr:rowOff>180974</xdr:rowOff>
    </xdr:from>
    <xdr:to>
      <xdr:col>2</xdr:col>
      <xdr:colOff>457200</xdr:colOff>
      <xdr:row>14</xdr:row>
      <xdr:rowOff>9524</xdr:rowOff>
    </xdr:to>
    <xdr:sp macro="" textlink="">
      <xdr:nvSpPr>
        <xdr:cNvPr id="9" name="5-Point Star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1571625" y="2581274"/>
          <a:ext cx="257175" cy="228600"/>
        </a:xfrm>
        <a:prstGeom prst="star5">
          <a:avLst/>
        </a:prstGeom>
        <a:solidFill>
          <a:srgbClr val="FF0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200025</xdr:colOff>
      <xdr:row>14</xdr:row>
      <xdr:rowOff>133349</xdr:rowOff>
    </xdr:from>
    <xdr:to>
      <xdr:col>2</xdr:col>
      <xdr:colOff>457200</xdr:colOff>
      <xdr:row>15</xdr:row>
      <xdr:rowOff>161924</xdr:rowOff>
    </xdr:to>
    <xdr:sp macro="" textlink="">
      <xdr:nvSpPr>
        <xdr:cNvPr id="10" name="5-Point Star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1571625" y="2933699"/>
          <a:ext cx="257175" cy="228600"/>
        </a:xfrm>
        <a:prstGeom prst="star5">
          <a:avLst/>
        </a:prstGeom>
        <a:solidFill>
          <a:schemeClr val="accent5"/>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9525</xdr:colOff>
      <xdr:row>22</xdr:row>
      <xdr:rowOff>38100</xdr:rowOff>
    </xdr:from>
    <xdr:to>
      <xdr:col>12</xdr:col>
      <xdr:colOff>285750</xdr:colOff>
      <xdr:row>41</xdr:row>
      <xdr:rowOff>123825</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365885" y="4396740"/>
          <a:ext cx="7058025" cy="3850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Key to the work programme:</a:t>
          </a:r>
        </a:p>
        <a:p>
          <a:r>
            <a:rPr lang="en-GB" sz="1100" b="1" u="none"/>
            <a:t>ID: </a:t>
          </a:r>
          <a:r>
            <a:rPr lang="en-GB" sz="1100" b="0" u="none"/>
            <a:t>Each</a:t>
          </a:r>
          <a:r>
            <a:rPr lang="en-GB" sz="1100" b="0" u="none" baseline="0"/>
            <a:t> draft clinical commissioning policy has a unique reference number.  These are numbered sequentially across both clinical commissioning policies and service specifications.</a:t>
          </a:r>
          <a:endParaRPr lang="en-GB" sz="1100" b="1" u="none"/>
        </a:p>
        <a:p>
          <a:r>
            <a:rPr lang="en-GB" sz="1100" b="1" i="0" u="none" strike="noStrike">
              <a:solidFill>
                <a:schemeClr val="dk1"/>
              </a:solidFill>
              <a:effectLst/>
              <a:latin typeface="+mn-lt"/>
              <a:ea typeface="+mn-ea"/>
              <a:cs typeface="+mn-cs"/>
            </a:rPr>
            <a:t>Type: </a:t>
          </a:r>
          <a:r>
            <a:rPr lang="en-GB" sz="1100" b="0" i="0" u="none" strike="noStrike">
              <a:solidFill>
                <a:schemeClr val="dk1"/>
              </a:solidFill>
              <a:effectLst/>
              <a:latin typeface="+mn-lt"/>
              <a:ea typeface="+mn-ea"/>
              <a:cs typeface="+mn-cs"/>
            </a:rPr>
            <a:t>Identifies</a:t>
          </a:r>
          <a:r>
            <a:rPr lang="en-GB" sz="1100" b="0" i="0" u="none" strike="noStrike" baseline="0">
              <a:solidFill>
                <a:schemeClr val="dk1"/>
              </a:solidFill>
              <a:effectLst/>
              <a:latin typeface="+mn-lt"/>
              <a:ea typeface="+mn-ea"/>
              <a:cs typeface="+mn-cs"/>
            </a:rPr>
            <a:t> whether the document is a full clinical commissioning policy or an interim clinical commissioning policy statement.</a:t>
          </a:r>
          <a:endParaRPr lang="en-GB" sz="1100" b="1" i="0" u="none" strike="noStrike">
            <a:solidFill>
              <a:schemeClr val="dk1"/>
            </a:solidFill>
            <a:effectLst/>
            <a:latin typeface="+mn-lt"/>
            <a:ea typeface="+mn-ea"/>
            <a:cs typeface="+mn-cs"/>
          </a:endParaRPr>
        </a:p>
        <a:p>
          <a:r>
            <a:rPr lang="en-GB" sz="1100" b="1" i="0" u="none" strike="noStrike">
              <a:solidFill>
                <a:schemeClr val="dk1"/>
              </a:solidFill>
              <a:effectLst/>
              <a:latin typeface="+mn-lt"/>
              <a:ea typeface="+mn-ea"/>
              <a:cs typeface="+mn-cs"/>
            </a:rPr>
            <a:t>Title: </a:t>
          </a:r>
          <a:r>
            <a:rPr lang="en-GB" sz="1100" b="0" i="0" u="none" strike="noStrike">
              <a:solidFill>
                <a:schemeClr val="dk1"/>
              </a:solidFill>
              <a:effectLst/>
              <a:latin typeface="+mn-lt"/>
              <a:ea typeface="+mn-ea"/>
              <a:cs typeface="+mn-cs"/>
            </a:rPr>
            <a:t>The</a:t>
          </a:r>
          <a:r>
            <a:rPr lang="en-GB" sz="1100" b="0" i="0" u="none" strike="noStrike" baseline="0">
              <a:solidFill>
                <a:schemeClr val="dk1"/>
              </a:solidFill>
              <a:effectLst/>
              <a:latin typeface="+mn-lt"/>
              <a:ea typeface="+mn-ea"/>
              <a:cs typeface="+mn-cs"/>
            </a:rPr>
            <a:t> draft clinical commissioning policy title.</a:t>
          </a:r>
          <a:endParaRPr lang="en-GB" sz="1100" b="1" i="0" u="none" strike="noStrike">
            <a:solidFill>
              <a:schemeClr val="dk1"/>
            </a:solidFill>
            <a:effectLst/>
            <a:latin typeface="+mn-lt"/>
            <a:ea typeface="+mn-ea"/>
            <a:cs typeface="+mn-cs"/>
          </a:endParaRPr>
        </a:p>
        <a:p>
          <a:r>
            <a:rPr lang="en-GB" sz="1100" b="1" i="0" u="none" strike="noStrike">
              <a:solidFill>
                <a:schemeClr val="dk1"/>
              </a:solidFill>
              <a:effectLst/>
              <a:latin typeface="+mn-lt"/>
              <a:ea typeface="+mn-ea"/>
              <a:cs typeface="+mn-cs"/>
            </a:rPr>
            <a:t>NPoC: </a:t>
          </a:r>
          <a:r>
            <a:rPr lang="en-GB" sz="1100" b="0" i="0" u="none" strike="noStrike">
              <a:solidFill>
                <a:schemeClr val="dk1"/>
              </a:solidFill>
              <a:effectLst/>
              <a:latin typeface="+mn-lt"/>
              <a:ea typeface="+mn-ea"/>
              <a:cs typeface="+mn-cs"/>
            </a:rPr>
            <a:t>Outlines</a:t>
          </a:r>
          <a:r>
            <a:rPr lang="en-GB" sz="1100" b="0" i="0" u="none" strike="noStrike" baseline="0">
              <a:solidFill>
                <a:schemeClr val="dk1"/>
              </a:solidFill>
              <a:effectLst/>
              <a:latin typeface="+mn-lt"/>
              <a:ea typeface="+mn-ea"/>
              <a:cs typeface="+mn-cs"/>
            </a:rPr>
            <a:t> which Programme of Care the draft  clinical commissioning policy falls under: Internal Medicine, Cancer, Mental Health, Trauma, Women &amp; Children or Blood &amp; Infection.</a:t>
          </a:r>
          <a:endParaRPr lang="en-GB" sz="1100" b="1" i="0" u="none" strike="noStrike">
            <a:solidFill>
              <a:schemeClr val="dk1"/>
            </a:solidFill>
            <a:effectLst/>
            <a:latin typeface="+mn-lt"/>
            <a:ea typeface="+mn-ea"/>
            <a:cs typeface="+mn-cs"/>
          </a:endParaRPr>
        </a:p>
        <a:p>
          <a:r>
            <a:rPr lang="en-GB" sz="1100" b="1" i="0" u="none" strike="noStrike">
              <a:solidFill>
                <a:schemeClr val="dk1"/>
              </a:solidFill>
              <a:effectLst/>
              <a:latin typeface="+mn-lt"/>
              <a:ea typeface="+mn-ea"/>
              <a:cs typeface="+mn-cs"/>
            </a:rPr>
            <a:t>Status: </a:t>
          </a:r>
          <a:r>
            <a:rPr lang="en-GB" sz="1100" b="0" i="0" u="none" strike="noStrike">
              <a:solidFill>
                <a:schemeClr val="dk1"/>
              </a:solidFill>
              <a:effectLst/>
              <a:latin typeface="+mn-lt"/>
              <a:ea typeface="+mn-ea"/>
              <a:cs typeface="+mn-cs"/>
            </a:rPr>
            <a:t>The</a:t>
          </a:r>
          <a:r>
            <a:rPr lang="en-GB" sz="1100" b="0" i="0" u="none" strike="noStrike" baseline="0">
              <a:solidFill>
                <a:schemeClr val="dk1"/>
              </a:solidFill>
              <a:effectLst/>
              <a:latin typeface="+mn-lt"/>
              <a:ea typeface="+mn-ea"/>
              <a:cs typeface="+mn-cs"/>
            </a:rPr>
            <a:t> following status options are available:</a:t>
          </a:r>
        </a:p>
        <a:p>
          <a:r>
            <a:rPr lang="en-GB" sz="1100" b="0" i="0">
              <a:solidFill>
                <a:schemeClr val="dk1"/>
              </a:solidFill>
              <a:effectLst/>
              <a:latin typeface="+mn-lt"/>
              <a:ea typeface="+mn-ea"/>
              <a:cs typeface="+mn-cs"/>
            </a:rPr>
            <a:t>-Added to work programme</a:t>
          </a:r>
        </a:p>
        <a:p>
          <a:r>
            <a:rPr lang="en-GB" sz="1100" b="0" i="0">
              <a:solidFill>
                <a:schemeClr val="dk1"/>
              </a:solidFill>
              <a:effectLst/>
              <a:latin typeface="+mn-lt"/>
              <a:ea typeface="+mn-ea"/>
              <a:cs typeface="+mn-cs"/>
            </a:rPr>
            <a:t>-Evidence review in progress</a:t>
          </a:r>
          <a:r>
            <a:rPr lang="en-GB" sz="1100">
              <a:solidFill>
                <a:schemeClr val="dk1"/>
              </a:solidFill>
              <a:effectLst/>
              <a:latin typeface="+mn-lt"/>
              <a:ea typeface="+mn-ea"/>
              <a:cs typeface="+mn-cs"/>
            </a:rPr>
            <a:t> </a:t>
          </a:r>
          <a:endParaRPr lang="en-GB">
            <a:effectLst/>
          </a:endParaRPr>
        </a:p>
        <a:p>
          <a:r>
            <a:rPr lang="en-GB" sz="1100" b="0" i="0">
              <a:solidFill>
                <a:schemeClr val="dk1"/>
              </a:solidFill>
              <a:effectLst/>
              <a:latin typeface="+mn-lt"/>
              <a:ea typeface="+mn-ea"/>
              <a:cs typeface="+mn-cs"/>
            </a:rPr>
            <a:t>-Policy proposition in progress</a:t>
          </a:r>
          <a:r>
            <a:rPr lang="en-GB" sz="1100">
              <a:solidFill>
                <a:schemeClr val="dk1"/>
              </a:solidFill>
              <a:effectLst/>
              <a:latin typeface="+mn-lt"/>
              <a:ea typeface="+mn-ea"/>
              <a:cs typeface="+mn-cs"/>
            </a:rPr>
            <a:t> </a:t>
          </a:r>
          <a:endParaRPr lang="en-GB">
            <a:effectLst/>
          </a:endParaRPr>
        </a:p>
        <a:p>
          <a:r>
            <a:rPr lang="en-GB" sz="1100" b="0" i="0">
              <a:solidFill>
                <a:schemeClr val="dk1"/>
              </a:solidFill>
              <a:effectLst/>
              <a:latin typeface="+mn-lt"/>
              <a:ea typeface="+mn-ea"/>
              <a:cs typeface="+mn-cs"/>
            </a:rPr>
            <a:t>-Stakeholder testing in progress</a:t>
          </a:r>
          <a:r>
            <a:rPr lang="en-GB" sz="1100">
              <a:solidFill>
                <a:schemeClr val="dk1"/>
              </a:solidFill>
              <a:effectLst/>
              <a:latin typeface="+mn-lt"/>
              <a:ea typeface="+mn-ea"/>
              <a:cs typeface="+mn-cs"/>
            </a:rPr>
            <a:t> </a:t>
          </a:r>
          <a:endParaRPr lang="en-GB">
            <a:effectLst/>
          </a:endParaRPr>
        </a:p>
        <a:p>
          <a:r>
            <a:rPr lang="en-GB" sz="1100" b="0" i="0">
              <a:solidFill>
                <a:schemeClr val="dk1"/>
              </a:solidFill>
              <a:effectLst/>
              <a:latin typeface="+mn-lt"/>
              <a:ea typeface="+mn-ea"/>
              <a:cs typeface="+mn-cs"/>
            </a:rPr>
            <a:t>-Impact assessment in progress</a:t>
          </a:r>
          <a:r>
            <a:rPr lang="en-GB" sz="1100">
              <a:solidFill>
                <a:schemeClr val="dk1"/>
              </a:solidFill>
              <a:effectLst/>
              <a:latin typeface="+mn-lt"/>
              <a:ea typeface="+mn-ea"/>
              <a:cs typeface="+mn-cs"/>
            </a:rPr>
            <a:t> </a:t>
          </a:r>
          <a:endParaRPr lang="en-GB">
            <a:effectLst/>
          </a:endParaRPr>
        </a:p>
        <a:p>
          <a:r>
            <a:rPr lang="en-GB" sz="1100" b="0" i="0">
              <a:solidFill>
                <a:schemeClr val="dk1"/>
              </a:solidFill>
              <a:effectLst/>
              <a:latin typeface="+mn-lt"/>
              <a:ea typeface="+mn-ea"/>
              <a:cs typeface="+mn-cs"/>
            </a:rPr>
            <a:t>-Public Consultation in progress</a:t>
          </a:r>
          <a:r>
            <a:rPr lang="en-GB" sz="1100">
              <a:solidFill>
                <a:schemeClr val="dk1"/>
              </a:solidFill>
              <a:effectLst/>
              <a:latin typeface="+mn-lt"/>
              <a:ea typeface="+mn-ea"/>
              <a:cs typeface="+mn-cs"/>
            </a:rPr>
            <a:t> </a:t>
          </a:r>
          <a:endParaRPr lang="en-GB">
            <a:effectLst/>
          </a:endParaRPr>
        </a:p>
        <a:p>
          <a:r>
            <a:rPr lang="en-GB" sz="1100" b="0" i="0">
              <a:solidFill>
                <a:schemeClr val="dk1"/>
              </a:solidFill>
              <a:effectLst/>
              <a:latin typeface="+mn-lt"/>
              <a:ea typeface="+mn-ea"/>
              <a:cs typeface="+mn-cs"/>
            </a:rPr>
            <a:t>-Awaiting CPAG meeting/</a:t>
          </a:r>
          <a:r>
            <a:rPr lang="en-GB" sz="1100" b="0" i="0" baseline="0">
              <a:solidFill>
                <a:schemeClr val="dk1"/>
              </a:solidFill>
              <a:effectLst/>
              <a:latin typeface="+mn-lt"/>
              <a:ea typeface="+mn-ea"/>
              <a:cs typeface="+mn-cs"/>
            </a:rPr>
            <a:t> prioritisation meeting/ prioritisation meeting outcomes</a:t>
          </a:r>
          <a:endParaRPr lang="en-GB">
            <a:effectLst/>
          </a:endParaRPr>
        </a:p>
        <a:p>
          <a:r>
            <a:rPr lang="en-GB" sz="1100" b="0" i="0">
              <a:solidFill>
                <a:schemeClr val="dk1"/>
              </a:solidFill>
              <a:effectLst/>
              <a:latin typeface="+mn-lt"/>
              <a:ea typeface="+mn-ea"/>
              <a:cs typeface="+mn-cs"/>
            </a:rPr>
            <a:t>-Awaiting publication</a:t>
          </a:r>
          <a:endParaRPr lang="en-GB">
            <a:effectLst/>
          </a:endParaRPr>
        </a:p>
        <a:p>
          <a:r>
            <a:rPr lang="en-GB" sz="1100" b="0" i="0">
              <a:solidFill>
                <a:schemeClr val="dk1"/>
              </a:solidFill>
              <a:effectLst/>
              <a:latin typeface="+mn-lt"/>
              <a:ea typeface="+mn-ea"/>
              <a:cs typeface="+mn-cs"/>
            </a:rPr>
            <a:t>-Policy Published</a:t>
          </a:r>
          <a:r>
            <a:rPr lang="en-GB" sz="1100">
              <a:solidFill>
                <a:schemeClr val="dk1"/>
              </a:solidFill>
              <a:effectLst/>
              <a:latin typeface="+mn-lt"/>
              <a:ea typeface="+mn-ea"/>
              <a:cs typeface="+mn-cs"/>
            </a:rPr>
            <a:t> </a:t>
          </a:r>
          <a:endParaRPr lang="en-GB">
            <a:effectLst/>
          </a:endParaRPr>
        </a:p>
        <a:p>
          <a:r>
            <a:rPr lang="en-GB" sz="1100" b="0" i="0" u="none" strike="noStrike">
              <a:solidFill>
                <a:schemeClr val="dk1"/>
              </a:solidFill>
              <a:effectLst/>
              <a:latin typeface="+mn-lt"/>
              <a:ea typeface="+mn-ea"/>
              <a:cs typeface="+mn-cs"/>
            </a:rPr>
            <a:t>NB. Where</a:t>
          </a:r>
          <a:r>
            <a:rPr lang="en-GB" sz="1100" b="0" i="0" u="none" strike="noStrike" baseline="0">
              <a:solidFill>
                <a:schemeClr val="dk1"/>
              </a:solidFill>
              <a:effectLst/>
              <a:latin typeface="+mn-lt"/>
              <a:ea typeface="+mn-ea"/>
              <a:cs typeface="+mn-cs"/>
            </a:rPr>
            <a:t> draft policies are paused or stopped, these will be marked and further details are provided on  the 'Paused policies' or 'Stopped policies' tabs.</a:t>
          </a:r>
          <a:endParaRPr lang="en-GB" sz="1100" b="1" i="0" u="none" strike="noStrike">
            <a:solidFill>
              <a:schemeClr val="dk1"/>
            </a:solidFill>
            <a:effectLst/>
            <a:latin typeface="+mn-lt"/>
            <a:ea typeface="+mn-ea"/>
            <a:cs typeface="+mn-cs"/>
          </a:endParaRPr>
        </a:p>
        <a:p>
          <a:r>
            <a:rPr lang="en-GB" sz="1100" b="1" i="0" u="none" strike="noStrike">
              <a:solidFill>
                <a:schemeClr val="dk1"/>
              </a:solidFill>
              <a:effectLst/>
              <a:latin typeface="+mn-lt"/>
              <a:ea typeface="+mn-ea"/>
              <a:cs typeface="+mn-cs"/>
            </a:rPr>
            <a:t>Target: </a:t>
          </a:r>
          <a:r>
            <a:rPr lang="en-GB" sz="1100" b="0" i="0" u="none" strike="noStrike">
              <a:solidFill>
                <a:schemeClr val="dk1"/>
              </a:solidFill>
              <a:effectLst/>
              <a:latin typeface="+mn-lt"/>
              <a:ea typeface="+mn-ea"/>
              <a:cs typeface="+mn-cs"/>
            </a:rPr>
            <a:t>This is the target date at which the draft clinical</a:t>
          </a:r>
          <a:r>
            <a:rPr lang="en-GB" sz="1100" b="0" i="0" u="none" strike="noStrike" baseline="0">
              <a:solidFill>
                <a:schemeClr val="dk1"/>
              </a:solidFill>
              <a:effectLst/>
              <a:latin typeface="+mn-lt"/>
              <a:ea typeface="+mn-ea"/>
              <a:cs typeface="+mn-cs"/>
            </a:rPr>
            <a:t> commissioning </a:t>
          </a:r>
          <a:r>
            <a:rPr lang="en-GB" sz="1100" b="0" i="0" u="none" strike="noStrike">
              <a:solidFill>
                <a:schemeClr val="dk1"/>
              </a:solidFill>
              <a:effectLst/>
              <a:latin typeface="+mn-lt"/>
              <a:ea typeface="+mn-ea"/>
              <a:cs typeface="+mn-cs"/>
            </a:rPr>
            <a:t>policy</a:t>
          </a:r>
          <a:r>
            <a:rPr lang="en-GB" sz="1100" b="0" i="0" u="none" strike="noStrike" baseline="0">
              <a:solidFill>
                <a:schemeClr val="dk1"/>
              </a:solidFill>
              <a:effectLst/>
              <a:latin typeface="+mn-lt"/>
              <a:ea typeface="+mn-ea"/>
              <a:cs typeface="+mn-cs"/>
            </a:rPr>
            <a:t> is likely to be considered by CPAG.  If the draft clinical commissioning policy is likely to be considered as an In-Year Service Development, the policy will be marked as IYSD Potential until completion of the Impact Assessment when this can be confirmed. The target date may change and where this is the case, it will be marked on 'What's New'.</a:t>
          </a:r>
          <a:endParaRPr lang="en-GB" sz="1100" b="1" i="0" u="none" strike="noStrike">
            <a:solidFill>
              <a:schemeClr val="dk1"/>
            </a:solidFill>
            <a:effectLst/>
            <a:latin typeface="+mn-lt"/>
            <a:ea typeface="+mn-ea"/>
            <a:cs typeface="+mn-cs"/>
          </a:endParaRPr>
        </a:p>
        <a:p>
          <a:endParaRPr lang="en-GB" sz="1100" b="1" u="none"/>
        </a:p>
        <a:p>
          <a:endParaRPr lang="en-GB" sz="1100" b="1" u="none"/>
        </a:p>
      </xdr:txBody>
    </xdr:sp>
    <xdr:clientData/>
  </xdr:twoCellAnchor>
  <xdr:twoCellAnchor>
    <xdr:from>
      <xdr:col>2</xdr:col>
      <xdr:colOff>209550</xdr:colOff>
      <xdr:row>7</xdr:row>
      <xdr:rowOff>171450</xdr:rowOff>
    </xdr:from>
    <xdr:to>
      <xdr:col>2</xdr:col>
      <xdr:colOff>466725</xdr:colOff>
      <xdr:row>9</xdr:row>
      <xdr:rowOff>0</xdr:rowOff>
    </xdr:to>
    <xdr:sp macro="" textlink="">
      <xdr:nvSpPr>
        <xdr:cNvPr id="12" name="5-Point Star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1581150" y="1571625"/>
          <a:ext cx="257175" cy="228600"/>
        </a:xfrm>
        <a:prstGeom prst="star5">
          <a:avLst/>
        </a:prstGeom>
        <a:solidFill>
          <a:srgbClr val="FFFF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200025</xdr:colOff>
      <xdr:row>16</xdr:row>
      <xdr:rowOff>95250</xdr:rowOff>
    </xdr:from>
    <xdr:to>
      <xdr:col>2</xdr:col>
      <xdr:colOff>476250</xdr:colOff>
      <xdr:row>17</xdr:row>
      <xdr:rowOff>152400</xdr:rowOff>
    </xdr:to>
    <xdr:sp macro="" textlink="">
      <xdr:nvSpPr>
        <xdr:cNvPr id="4" name="5-Point Star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1552575" y="3295650"/>
          <a:ext cx="276225" cy="257175"/>
        </a:xfrm>
        <a:prstGeom prst="star5">
          <a:avLst/>
        </a:prstGeom>
        <a:solidFill>
          <a:srgbClr val="00B05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228601</xdr:colOff>
      <xdr:row>18</xdr:row>
      <xdr:rowOff>144781</xdr:rowOff>
    </xdr:from>
    <xdr:to>
      <xdr:col>2</xdr:col>
      <xdr:colOff>504826</xdr:colOff>
      <xdr:row>20</xdr:row>
      <xdr:rowOff>3811</xdr:rowOff>
    </xdr:to>
    <xdr:sp macro="" textlink="">
      <xdr:nvSpPr>
        <xdr:cNvPr id="13" name="5-Point Star 3">
          <a:hlinkClick xmlns:r="http://schemas.openxmlformats.org/officeDocument/2006/relationships" r:id="rId6"/>
          <a:extLst>
            <a:ext uri="{FF2B5EF4-FFF2-40B4-BE49-F238E27FC236}">
              <a16:creationId xmlns:a16="http://schemas.microsoft.com/office/drawing/2014/main" id="{1BB87083-BAA0-4BDD-8340-8F47BC76E65F}"/>
            </a:ext>
          </a:extLst>
        </xdr:cNvPr>
        <xdr:cNvSpPr/>
      </xdr:nvSpPr>
      <xdr:spPr>
        <a:xfrm>
          <a:off x="1584961" y="3710941"/>
          <a:ext cx="276225" cy="255270"/>
        </a:xfrm>
        <a:prstGeom prst="star5">
          <a:avLst/>
        </a:prstGeom>
        <a:solidFill>
          <a:schemeClr val="bg1">
            <a:lumMod val="65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672465</xdr:colOff>
      <xdr:row>0</xdr:row>
      <xdr:rowOff>198120</xdr:rowOff>
    </xdr:from>
    <xdr:to>
      <xdr:col>14</xdr:col>
      <xdr:colOff>118745</xdr:colOff>
      <xdr:row>2</xdr:row>
      <xdr:rowOff>157480</xdr:rowOff>
    </xdr:to>
    <xdr:pic>
      <xdr:nvPicPr>
        <xdr:cNvPr id="15" name="Picture 14">
          <a:extLst>
            <a:ext uri="{FF2B5EF4-FFF2-40B4-BE49-F238E27FC236}">
              <a16:creationId xmlns:a16="http://schemas.microsoft.com/office/drawing/2014/main" id="{6D53CF4A-C636-4AF9-9A54-8F8B8602FBFB}"/>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787765" y="198120"/>
          <a:ext cx="798830" cy="359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sheetPr>
  <dimension ref="A21"/>
  <sheetViews>
    <sheetView tabSelected="1" zoomScale="80" zoomScaleNormal="80" workbookViewId="0">
      <selection activeCell="Q14" sqref="Q14"/>
    </sheetView>
  </sheetViews>
  <sheetFormatPr defaultColWidth="8.83203125" defaultRowHeight="15.5" x14ac:dyDescent="0.35"/>
  <sheetData>
    <row r="21" spans="1:1" x14ac:dyDescent="0.35">
      <c r="A21" s="9"/>
    </row>
  </sheetData>
  <pageMargins left="0.7" right="0.7" top="0.75" bottom="0.75" header="0.3" footer="0.3"/>
  <pageSetup paperSize="9" orientation="portrait" horizontalDpi="90" verticalDpi="90"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C20"/>
  <sheetViews>
    <sheetView zoomScale="80" zoomScaleNormal="80" zoomScalePageLayoutView="70" workbookViewId="0"/>
  </sheetViews>
  <sheetFormatPr defaultColWidth="8.83203125" defaultRowHeight="14" x14ac:dyDescent="0.3"/>
  <cols>
    <col min="1" max="1" width="15.83203125" style="7" bestFit="1" customWidth="1"/>
    <col min="2" max="2" width="19.58203125" style="7" bestFit="1" customWidth="1"/>
    <col min="3" max="3" width="115.58203125" style="7" bestFit="1" customWidth="1"/>
    <col min="4" max="16384" width="8.83203125" style="7"/>
  </cols>
  <sheetData>
    <row r="1" spans="1:3" x14ac:dyDescent="0.3">
      <c r="A1" s="12" t="s">
        <v>453</v>
      </c>
      <c r="B1" s="12" t="s">
        <v>1</v>
      </c>
      <c r="C1" s="12" t="s">
        <v>2</v>
      </c>
    </row>
    <row r="2" spans="1:3" x14ac:dyDescent="0.3">
      <c r="A2" s="16">
        <v>2601</v>
      </c>
      <c r="B2" s="16" t="s">
        <v>3</v>
      </c>
      <c r="C2" s="16" t="s">
        <v>433</v>
      </c>
    </row>
    <row r="3" spans="1:3" x14ac:dyDescent="0.3">
      <c r="A3" s="16"/>
      <c r="B3" s="16"/>
      <c r="C3" s="15"/>
    </row>
    <row r="4" spans="1:3" x14ac:dyDescent="0.3">
      <c r="A4" s="16"/>
      <c r="B4" s="16"/>
      <c r="C4" s="16"/>
    </row>
    <row r="5" spans="1:3" x14ac:dyDescent="0.3">
      <c r="A5" s="6"/>
      <c r="B5" s="6"/>
      <c r="C5" s="6"/>
    </row>
    <row r="19" spans="3:3" x14ac:dyDescent="0.3">
      <c r="C19" s="11"/>
    </row>
    <row r="20" spans="3:3" x14ac:dyDescent="0.3">
      <c r="C20" s="11"/>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23"/>
  <sheetViews>
    <sheetView workbookViewId="0">
      <selection activeCell="A19" sqref="A19"/>
    </sheetView>
  </sheetViews>
  <sheetFormatPr defaultColWidth="11" defaultRowHeight="15.5" x14ac:dyDescent="0.35"/>
  <cols>
    <col min="1" max="1" width="30.58203125" customWidth="1"/>
    <col min="2" max="2" width="9.33203125" bestFit="1" customWidth="1"/>
  </cols>
  <sheetData>
    <row r="1" spans="1:2" x14ac:dyDescent="0.35">
      <c r="A1" t="s">
        <v>4</v>
      </c>
    </row>
    <row r="2" spans="1:2" x14ac:dyDescent="0.35">
      <c r="A2" t="s">
        <v>5</v>
      </c>
    </row>
    <row r="3" spans="1:2" x14ac:dyDescent="0.35">
      <c r="A3" t="s">
        <v>6</v>
      </c>
    </row>
    <row r="4" spans="1:2" x14ac:dyDescent="0.35">
      <c r="A4" t="s">
        <v>7</v>
      </c>
    </row>
    <row r="5" spans="1:2" x14ac:dyDescent="0.35">
      <c r="A5" t="s">
        <v>8</v>
      </c>
    </row>
    <row r="6" spans="1:2" x14ac:dyDescent="0.35">
      <c r="A6" t="s">
        <v>9</v>
      </c>
    </row>
    <row r="7" spans="1:2" x14ac:dyDescent="0.35">
      <c r="A7" t="s">
        <v>10</v>
      </c>
    </row>
    <row r="8" spans="1:2" x14ac:dyDescent="0.35">
      <c r="A8" t="s">
        <v>11</v>
      </c>
    </row>
    <row r="9" spans="1:2" x14ac:dyDescent="0.35">
      <c r="A9" t="s">
        <v>12</v>
      </c>
    </row>
    <row r="10" spans="1:2" x14ac:dyDescent="0.35">
      <c r="A10" t="s">
        <v>13</v>
      </c>
    </row>
    <row r="11" spans="1:2" x14ac:dyDescent="0.35">
      <c r="A11" t="s">
        <v>14</v>
      </c>
    </row>
    <row r="12" spans="1:2" x14ac:dyDescent="0.35">
      <c r="A12" t="s">
        <v>15</v>
      </c>
    </row>
    <row r="14" spans="1:2" ht="17.5" x14ac:dyDescent="0.35">
      <c r="A14" t="s">
        <v>16</v>
      </c>
      <c r="B14" s="5" t="e">
        <f>COUNTIF('Work Programme'!#REF!,"2017/18 Q3/4")</f>
        <v>#REF!</v>
      </c>
    </row>
    <row r="15" spans="1:2" ht="17.5" x14ac:dyDescent="0.35">
      <c r="A15" t="s">
        <v>17</v>
      </c>
      <c r="B15" s="5" t="e">
        <f>COUNTIF('Work Programme'!#REF!,"2018/19 Q1/Q2")</f>
        <v>#REF!</v>
      </c>
    </row>
    <row r="16" spans="1:2" ht="17.5" x14ac:dyDescent="0.35">
      <c r="A16" t="s">
        <v>18</v>
      </c>
      <c r="B16" s="5" t="e">
        <f>COUNTIF('Work Programme'!#REF!,"2018/19 Q3/4")</f>
        <v>#REF!</v>
      </c>
    </row>
    <row r="17" spans="1:2" ht="17.5" x14ac:dyDescent="0.35">
      <c r="A17" t="s">
        <v>19</v>
      </c>
      <c r="B17" s="5" t="e">
        <f>COUNTIF('Work Programme'!#REF!,"2017/18 IYSD")</f>
        <v>#REF!</v>
      </c>
    </row>
    <row r="18" spans="1:2" ht="17.5" x14ac:dyDescent="0.35">
      <c r="A18" t="s">
        <v>20</v>
      </c>
      <c r="B18" s="5" t="e">
        <f>COUNTIF('Work Programme'!#REF!,"2017/18 IYSD Potential")</f>
        <v>#REF!</v>
      </c>
    </row>
    <row r="19" spans="1:2" ht="17.5" x14ac:dyDescent="0.35">
      <c r="A19" t="s">
        <v>21</v>
      </c>
      <c r="B19" s="5" t="e">
        <f>COUNTIF('Work Programme'!#REF!,"2018/19 IYSD Potential")</f>
        <v>#REF!</v>
      </c>
    </row>
    <row r="20" spans="1:2" ht="17.5" x14ac:dyDescent="0.35">
      <c r="A20" t="s">
        <v>22</v>
      </c>
      <c r="B20" s="5" t="e">
        <f>COUNTIF('Work Programme'!#REF!,"2017/18 IYSD")</f>
        <v>#REF!</v>
      </c>
    </row>
    <row r="21" spans="1:2" ht="17.5" x14ac:dyDescent="0.35">
      <c r="A21" t="s">
        <v>23</v>
      </c>
      <c r="B21" s="5" t="e">
        <f>COUNTIF('Work Programme'!#REF!,"2018/19 IYSD")</f>
        <v>#REF!</v>
      </c>
    </row>
    <row r="22" spans="1:2" ht="17.5" x14ac:dyDescent="0.35">
      <c r="A22" t="s">
        <v>24</v>
      </c>
      <c r="B22" s="5" t="e">
        <f>COUNTIF('Work Programme'!#REF!,"Not applicable")</f>
        <v>#REF!</v>
      </c>
    </row>
    <row r="23" spans="1:2" ht="17.5" x14ac:dyDescent="0.35">
      <c r="A23" t="s">
        <v>25</v>
      </c>
      <c r="B23" s="5" t="e">
        <f>COUNTIF('Work Programme'!#REF!,"TBC")</f>
        <v>#REF!</v>
      </c>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9"/>
    <pageSetUpPr fitToPage="1"/>
  </sheetPr>
  <dimension ref="A1:F60"/>
  <sheetViews>
    <sheetView topLeftCell="C8" zoomScale="70" zoomScaleNormal="70" zoomScalePageLayoutView="70" workbookViewId="0">
      <selection activeCell="C44" sqref="C44"/>
    </sheetView>
  </sheetViews>
  <sheetFormatPr defaultColWidth="10.83203125" defaultRowHeight="12.5" x14ac:dyDescent="0.25"/>
  <cols>
    <col min="1" max="1" width="15" style="16" bestFit="1" customWidth="1"/>
    <col min="2" max="2" width="111" style="16" customWidth="1"/>
    <col min="3" max="3" width="107.08203125" style="15" customWidth="1"/>
    <col min="4" max="4" width="34.08203125" style="16" customWidth="1"/>
    <col min="5" max="5" width="20.1640625" style="16" bestFit="1" customWidth="1"/>
    <col min="6" max="6" width="38" style="16" bestFit="1" customWidth="1"/>
    <col min="7" max="16384" width="10.83203125" style="16"/>
  </cols>
  <sheetData>
    <row r="1" spans="1:6" ht="14.5" customHeight="1" x14ac:dyDescent="0.3">
      <c r="A1" s="11" t="s">
        <v>453</v>
      </c>
      <c r="B1" s="22"/>
    </row>
    <row r="3" spans="1:6" s="22" customFormat="1" ht="13" x14ac:dyDescent="0.3">
      <c r="A3" s="17" t="s">
        <v>0</v>
      </c>
      <c r="B3" s="17" t="s">
        <v>26</v>
      </c>
      <c r="C3" s="18" t="s">
        <v>27</v>
      </c>
      <c r="D3" s="17" t="s">
        <v>28</v>
      </c>
      <c r="E3" s="17" t="s">
        <v>29</v>
      </c>
      <c r="F3" s="17" t="s">
        <v>30</v>
      </c>
    </row>
    <row r="4" spans="1:6" s="22" customFormat="1" ht="13" x14ac:dyDescent="0.3">
      <c r="A4" s="17"/>
      <c r="B4" s="17"/>
      <c r="C4" s="18"/>
      <c r="D4" s="17"/>
      <c r="E4" s="17"/>
      <c r="F4" s="17"/>
    </row>
    <row r="5" spans="1:6" x14ac:dyDescent="0.25">
      <c r="A5" s="16">
        <v>1871</v>
      </c>
      <c r="B5" s="16" t="s">
        <v>454</v>
      </c>
      <c r="C5" s="16" t="s">
        <v>31</v>
      </c>
      <c r="D5" s="16" t="s">
        <v>32</v>
      </c>
      <c r="E5" s="16" t="s">
        <v>3</v>
      </c>
      <c r="F5" s="16" t="s">
        <v>33</v>
      </c>
    </row>
    <row r="6" spans="1:6" x14ac:dyDescent="0.25">
      <c r="A6" s="16">
        <v>2106</v>
      </c>
      <c r="B6" s="16" t="s">
        <v>272</v>
      </c>
      <c r="C6" s="16" t="s">
        <v>273</v>
      </c>
      <c r="D6" s="16" t="s">
        <v>36</v>
      </c>
      <c r="E6" s="16" t="s">
        <v>3</v>
      </c>
      <c r="F6" s="16" t="s">
        <v>452</v>
      </c>
    </row>
    <row r="7" spans="1:6" x14ac:dyDescent="0.25">
      <c r="A7" s="16">
        <v>2121</v>
      </c>
      <c r="B7" s="16" t="s">
        <v>274</v>
      </c>
      <c r="C7" s="16" t="s">
        <v>275</v>
      </c>
      <c r="D7" s="16" t="s">
        <v>37</v>
      </c>
      <c r="E7" s="16" t="s">
        <v>3</v>
      </c>
      <c r="F7" s="16" t="s">
        <v>269</v>
      </c>
    </row>
    <row r="8" spans="1:6" x14ac:dyDescent="0.25">
      <c r="A8" s="16">
        <v>2122</v>
      </c>
      <c r="B8" s="16" t="s">
        <v>276</v>
      </c>
      <c r="C8" s="16" t="s">
        <v>277</v>
      </c>
      <c r="D8" s="16" t="s">
        <v>32</v>
      </c>
      <c r="E8" s="16" t="s">
        <v>3</v>
      </c>
      <c r="F8" s="16" t="s">
        <v>452</v>
      </c>
    </row>
    <row r="9" spans="1:6" x14ac:dyDescent="0.25">
      <c r="A9" s="16">
        <v>2206</v>
      </c>
      <c r="B9" s="16" t="s">
        <v>278</v>
      </c>
      <c r="C9" s="16" t="s">
        <v>279</v>
      </c>
      <c r="D9" s="16" t="s">
        <v>38</v>
      </c>
      <c r="E9" s="16" t="s">
        <v>3</v>
      </c>
      <c r="F9" s="16" t="s">
        <v>269</v>
      </c>
    </row>
    <row r="10" spans="1:6" x14ac:dyDescent="0.25">
      <c r="A10" s="16">
        <v>2254</v>
      </c>
      <c r="B10" s="16" t="s">
        <v>280</v>
      </c>
      <c r="C10" s="16" t="s">
        <v>281</v>
      </c>
      <c r="D10" s="16" t="s">
        <v>37</v>
      </c>
      <c r="E10" s="16" t="s">
        <v>3</v>
      </c>
      <c r="F10" s="16" t="s">
        <v>10</v>
      </c>
    </row>
    <row r="11" spans="1:6" x14ac:dyDescent="0.25">
      <c r="A11" s="16">
        <v>2268</v>
      </c>
      <c r="B11" s="16" t="s">
        <v>282</v>
      </c>
      <c r="C11" s="16" t="s">
        <v>283</v>
      </c>
      <c r="D11" s="16" t="s">
        <v>36</v>
      </c>
      <c r="E11" s="16" t="s">
        <v>3</v>
      </c>
      <c r="F11" s="16" t="s">
        <v>269</v>
      </c>
    </row>
    <row r="12" spans="1:6" x14ac:dyDescent="0.25">
      <c r="A12" s="16">
        <v>2269</v>
      </c>
      <c r="B12" s="16" t="s">
        <v>284</v>
      </c>
      <c r="C12" s="16" t="s">
        <v>285</v>
      </c>
      <c r="D12" s="16" t="s">
        <v>36</v>
      </c>
      <c r="E12" s="16" t="s">
        <v>3</v>
      </c>
      <c r="F12" s="16" t="s">
        <v>269</v>
      </c>
    </row>
    <row r="13" spans="1:6" x14ac:dyDescent="0.25">
      <c r="A13" s="16">
        <v>2309</v>
      </c>
      <c r="B13" s="16" t="s">
        <v>286</v>
      </c>
      <c r="C13" s="16" t="s">
        <v>287</v>
      </c>
      <c r="D13" s="16" t="s">
        <v>34</v>
      </c>
      <c r="E13" s="16" t="s">
        <v>3</v>
      </c>
      <c r="F13" s="16" t="s">
        <v>269</v>
      </c>
    </row>
    <row r="14" spans="1:6" x14ac:dyDescent="0.25">
      <c r="A14" s="16">
        <v>2318</v>
      </c>
      <c r="B14" s="16" t="s">
        <v>288</v>
      </c>
      <c r="C14" s="16" t="s">
        <v>289</v>
      </c>
      <c r="D14" s="16" t="s">
        <v>36</v>
      </c>
      <c r="E14" s="16" t="s">
        <v>3</v>
      </c>
      <c r="F14" s="16" t="s">
        <v>10</v>
      </c>
    </row>
    <row r="15" spans="1:6" x14ac:dyDescent="0.25">
      <c r="A15" s="16">
        <v>2316</v>
      </c>
      <c r="B15" s="16" t="s">
        <v>183</v>
      </c>
      <c r="C15" s="16" t="s">
        <v>184</v>
      </c>
      <c r="D15" s="16" t="s">
        <v>37</v>
      </c>
      <c r="E15" s="16" t="s">
        <v>3</v>
      </c>
      <c r="F15" s="16" t="s">
        <v>269</v>
      </c>
    </row>
    <row r="16" spans="1:6" x14ac:dyDescent="0.25">
      <c r="A16" s="16">
        <v>2330</v>
      </c>
      <c r="B16" s="16" t="s">
        <v>195</v>
      </c>
      <c r="C16" s="16" t="s">
        <v>196</v>
      </c>
      <c r="D16" s="16" t="s">
        <v>36</v>
      </c>
      <c r="E16" s="16" t="s">
        <v>3</v>
      </c>
      <c r="F16" s="16" t="s">
        <v>271</v>
      </c>
    </row>
    <row r="17" spans="1:6" x14ac:dyDescent="0.25">
      <c r="A17" s="16">
        <v>2331</v>
      </c>
      <c r="B17" s="16" t="s">
        <v>193</v>
      </c>
      <c r="C17" s="16" t="s">
        <v>194</v>
      </c>
      <c r="D17" s="16" t="s">
        <v>37</v>
      </c>
      <c r="E17" s="16" t="s">
        <v>3</v>
      </c>
      <c r="F17" s="16" t="s">
        <v>269</v>
      </c>
    </row>
    <row r="18" spans="1:6" ht="12.65" customHeight="1" x14ac:dyDescent="0.25">
      <c r="A18" s="16">
        <v>2332</v>
      </c>
      <c r="B18" s="16" t="s">
        <v>197</v>
      </c>
      <c r="C18" s="16" t="s">
        <v>425</v>
      </c>
      <c r="D18" s="16" t="s">
        <v>36</v>
      </c>
      <c r="E18" s="16" t="s">
        <v>35</v>
      </c>
      <c r="F18" s="16" t="s">
        <v>269</v>
      </c>
    </row>
    <row r="19" spans="1:6" x14ac:dyDescent="0.25">
      <c r="A19" s="16">
        <v>2337</v>
      </c>
      <c r="B19" s="16" t="s">
        <v>185</v>
      </c>
      <c r="C19" s="16" t="s">
        <v>186</v>
      </c>
      <c r="D19" s="16" t="s">
        <v>37</v>
      </c>
      <c r="E19" s="16" t="s">
        <v>3</v>
      </c>
      <c r="F19" s="16" t="s">
        <v>10</v>
      </c>
    </row>
    <row r="20" spans="1:6" x14ac:dyDescent="0.25">
      <c r="A20" s="16">
        <v>2338</v>
      </c>
      <c r="B20" s="16" t="s">
        <v>187</v>
      </c>
      <c r="C20" s="16" t="s">
        <v>188</v>
      </c>
      <c r="D20" s="16" t="s">
        <v>37</v>
      </c>
      <c r="E20" s="16" t="s">
        <v>3</v>
      </c>
      <c r="F20" s="16" t="s">
        <v>269</v>
      </c>
    </row>
    <row r="21" spans="1:6" x14ac:dyDescent="0.25">
      <c r="A21" s="16">
        <v>2341</v>
      </c>
      <c r="B21" s="16" t="s">
        <v>249</v>
      </c>
      <c r="C21" s="16" t="s">
        <v>270</v>
      </c>
      <c r="D21" s="16" t="s">
        <v>38</v>
      </c>
      <c r="E21" s="16" t="s">
        <v>35</v>
      </c>
      <c r="F21" s="16" t="s">
        <v>269</v>
      </c>
    </row>
    <row r="22" spans="1:6" ht="12" customHeight="1" x14ac:dyDescent="0.25">
      <c r="A22" s="16">
        <v>2342</v>
      </c>
      <c r="B22" s="16" t="s">
        <v>189</v>
      </c>
      <c r="C22" s="16" t="s">
        <v>190</v>
      </c>
      <c r="D22" s="16" t="s">
        <v>191</v>
      </c>
      <c r="E22" s="16" t="s">
        <v>3</v>
      </c>
      <c r="F22" s="16" t="s">
        <v>269</v>
      </c>
    </row>
    <row r="23" spans="1:6" ht="14.25" customHeight="1" x14ac:dyDescent="0.25">
      <c r="A23" s="16">
        <v>2344</v>
      </c>
      <c r="B23" s="16" t="s">
        <v>213</v>
      </c>
      <c r="C23" s="16" t="s">
        <v>214</v>
      </c>
      <c r="D23" s="16" t="s">
        <v>34</v>
      </c>
      <c r="E23" s="16" t="s">
        <v>3</v>
      </c>
      <c r="F23" s="16" t="s">
        <v>269</v>
      </c>
    </row>
    <row r="24" spans="1:6" ht="13.5" customHeight="1" x14ac:dyDescent="0.25">
      <c r="A24" s="16">
        <v>2402</v>
      </c>
      <c r="B24" s="16" t="s">
        <v>231</v>
      </c>
      <c r="C24" s="16" t="s">
        <v>232</v>
      </c>
      <c r="D24" s="16" t="s">
        <v>32</v>
      </c>
      <c r="E24" s="16" t="s">
        <v>3</v>
      </c>
      <c r="F24" s="16" t="s">
        <v>269</v>
      </c>
    </row>
    <row r="25" spans="1:6" x14ac:dyDescent="0.25">
      <c r="A25" s="16">
        <v>2404</v>
      </c>
      <c r="B25" s="16" t="s">
        <v>233</v>
      </c>
      <c r="C25" s="16" t="s">
        <v>234</v>
      </c>
      <c r="D25" s="16" t="s">
        <v>36</v>
      </c>
      <c r="E25" s="16" t="s">
        <v>3</v>
      </c>
      <c r="F25" s="16" t="s">
        <v>269</v>
      </c>
    </row>
    <row r="26" spans="1:6" x14ac:dyDescent="0.25">
      <c r="A26" s="16">
        <v>2406</v>
      </c>
      <c r="B26" s="16" t="s">
        <v>244</v>
      </c>
      <c r="C26" s="16" t="s">
        <v>243</v>
      </c>
      <c r="D26" s="16" t="s">
        <v>37</v>
      </c>
      <c r="E26" s="16" t="s">
        <v>3</v>
      </c>
      <c r="F26" s="16" t="s">
        <v>215</v>
      </c>
    </row>
    <row r="27" spans="1:6" x14ac:dyDescent="0.25">
      <c r="A27" s="16">
        <v>2407</v>
      </c>
      <c r="B27" s="16" t="s">
        <v>238</v>
      </c>
      <c r="C27" s="16" t="s">
        <v>239</v>
      </c>
      <c r="D27" s="16" t="s">
        <v>32</v>
      </c>
      <c r="E27" s="16" t="s">
        <v>3</v>
      </c>
      <c r="F27" s="16" t="s">
        <v>215</v>
      </c>
    </row>
    <row r="28" spans="1:6" x14ac:dyDescent="0.25">
      <c r="A28" s="16">
        <v>2408</v>
      </c>
      <c r="B28" s="16" t="s">
        <v>241</v>
      </c>
      <c r="C28" s="16" t="s">
        <v>240</v>
      </c>
      <c r="D28" s="16" t="s">
        <v>38</v>
      </c>
      <c r="E28" s="16" t="s">
        <v>3</v>
      </c>
      <c r="F28" s="16" t="s">
        <v>10</v>
      </c>
    </row>
    <row r="29" spans="1:6" x14ac:dyDescent="0.25">
      <c r="A29" s="16">
        <v>2409</v>
      </c>
      <c r="B29" s="16" t="s">
        <v>207</v>
      </c>
      <c r="C29" s="16" t="s">
        <v>292</v>
      </c>
      <c r="D29" s="16" t="s">
        <v>38</v>
      </c>
      <c r="E29" s="16" t="s">
        <v>3</v>
      </c>
      <c r="F29" s="16" t="s">
        <v>8</v>
      </c>
    </row>
    <row r="30" spans="1:6" x14ac:dyDescent="0.25">
      <c r="A30" s="16">
        <v>2410</v>
      </c>
      <c r="B30" s="16" t="s">
        <v>207</v>
      </c>
      <c r="C30" s="16" t="s">
        <v>242</v>
      </c>
      <c r="D30" s="16" t="s">
        <v>38</v>
      </c>
      <c r="E30" s="16" t="s">
        <v>3</v>
      </c>
      <c r="F30" s="16" t="s">
        <v>215</v>
      </c>
    </row>
    <row r="31" spans="1:6" x14ac:dyDescent="0.25">
      <c r="A31" s="16">
        <v>2415</v>
      </c>
      <c r="B31" s="16" t="s">
        <v>306</v>
      </c>
      <c r="C31" s="16" t="s">
        <v>307</v>
      </c>
      <c r="D31" s="16" t="s">
        <v>36</v>
      </c>
      <c r="E31" s="16" t="s">
        <v>3</v>
      </c>
      <c r="F31" s="16" t="s">
        <v>215</v>
      </c>
    </row>
    <row r="32" spans="1:6" x14ac:dyDescent="0.25">
      <c r="A32" s="16">
        <v>2418</v>
      </c>
      <c r="B32" s="16" t="s">
        <v>245</v>
      </c>
      <c r="C32" s="16" t="s">
        <v>246</v>
      </c>
      <c r="D32" s="16" t="s">
        <v>36</v>
      </c>
      <c r="E32" s="16" t="s">
        <v>3</v>
      </c>
      <c r="F32" s="16" t="s">
        <v>269</v>
      </c>
    </row>
    <row r="33" spans="1:6" x14ac:dyDescent="0.25">
      <c r="A33" s="16">
        <v>2419</v>
      </c>
      <c r="B33" s="16" t="s">
        <v>267</v>
      </c>
      <c r="C33" s="16" t="s">
        <v>268</v>
      </c>
      <c r="D33" s="16" t="s">
        <v>37</v>
      </c>
      <c r="E33" s="16" t="s">
        <v>3</v>
      </c>
      <c r="F33" s="16" t="s">
        <v>8</v>
      </c>
    </row>
    <row r="34" spans="1:6" x14ac:dyDescent="0.25">
      <c r="A34" s="16">
        <v>2421</v>
      </c>
      <c r="B34" s="16" t="s">
        <v>250</v>
      </c>
      <c r="C34" s="16" t="s">
        <v>251</v>
      </c>
      <c r="D34" s="16" t="s">
        <v>38</v>
      </c>
      <c r="E34" s="16" t="s">
        <v>3</v>
      </c>
      <c r="F34" s="16" t="s">
        <v>215</v>
      </c>
    </row>
    <row r="35" spans="1:6" x14ac:dyDescent="0.25">
      <c r="A35" s="21" t="s">
        <v>428</v>
      </c>
      <c r="B35" s="16" t="s">
        <v>429</v>
      </c>
      <c r="C35" s="16" t="s">
        <v>258</v>
      </c>
      <c r="D35" s="16" t="s">
        <v>37</v>
      </c>
      <c r="E35" s="16" t="s">
        <v>3</v>
      </c>
      <c r="F35" s="16" t="s">
        <v>269</v>
      </c>
    </row>
    <row r="36" spans="1:6" x14ac:dyDescent="0.25">
      <c r="A36" s="21" t="s">
        <v>426</v>
      </c>
      <c r="B36" s="16" t="s">
        <v>427</v>
      </c>
      <c r="C36" s="16" t="s">
        <v>258</v>
      </c>
      <c r="D36" s="16" t="s">
        <v>37</v>
      </c>
      <c r="E36" s="16" t="s">
        <v>3</v>
      </c>
      <c r="F36" s="16" t="s">
        <v>10</v>
      </c>
    </row>
    <row r="37" spans="1:6" x14ac:dyDescent="0.25">
      <c r="A37" s="16">
        <v>2423</v>
      </c>
      <c r="B37" s="16" t="s">
        <v>259</v>
      </c>
      <c r="C37" s="16" t="s">
        <v>262</v>
      </c>
      <c r="D37" s="16" t="s">
        <v>36</v>
      </c>
      <c r="E37" s="16" t="s">
        <v>3</v>
      </c>
      <c r="F37" s="16" t="s">
        <v>269</v>
      </c>
    </row>
    <row r="38" spans="1:6" x14ac:dyDescent="0.25">
      <c r="A38" s="16">
        <v>2425</v>
      </c>
      <c r="B38" s="16" t="s">
        <v>263</v>
      </c>
      <c r="C38" s="16" t="s">
        <v>264</v>
      </c>
      <c r="D38" s="16" t="s">
        <v>34</v>
      </c>
      <c r="E38" s="16" t="s">
        <v>3</v>
      </c>
      <c r="F38" s="16" t="s">
        <v>215</v>
      </c>
    </row>
    <row r="39" spans="1:6" x14ac:dyDescent="0.25">
      <c r="A39" s="16">
        <v>2426</v>
      </c>
      <c r="B39" s="16" t="s">
        <v>260</v>
      </c>
      <c r="C39" s="16" t="s">
        <v>265</v>
      </c>
      <c r="D39" s="16" t="s">
        <v>36</v>
      </c>
      <c r="E39" s="16" t="s">
        <v>3</v>
      </c>
      <c r="F39" s="16" t="s">
        <v>10</v>
      </c>
    </row>
    <row r="40" spans="1:6" x14ac:dyDescent="0.25">
      <c r="A40" s="16">
        <v>2427</v>
      </c>
      <c r="B40" s="16" t="s">
        <v>261</v>
      </c>
      <c r="C40" s="16" t="s">
        <v>266</v>
      </c>
      <c r="D40" s="16" t="s">
        <v>37</v>
      </c>
      <c r="E40" s="16" t="s">
        <v>3</v>
      </c>
      <c r="F40" s="16" t="s">
        <v>10</v>
      </c>
    </row>
    <row r="41" spans="1:6" x14ac:dyDescent="0.25">
      <c r="A41" s="16">
        <v>2417</v>
      </c>
      <c r="B41" s="16" t="s">
        <v>447</v>
      </c>
      <c r="C41" s="16" t="s">
        <v>290</v>
      </c>
      <c r="D41" s="16" t="s">
        <v>291</v>
      </c>
      <c r="E41" s="16" t="s">
        <v>3</v>
      </c>
      <c r="F41" s="16" t="s">
        <v>215</v>
      </c>
    </row>
    <row r="42" spans="1:6" x14ac:dyDescent="0.25">
      <c r="A42" s="16">
        <v>2602</v>
      </c>
      <c r="B42" s="16" t="s">
        <v>448</v>
      </c>
      <c r="C42" s="16" t="s">
        <v>290</v>
      </c>
      <c r="D42" s="16" t="s">
        <v>291</v>
      </c>
      <c r="E42" s="16" t="s">
        <v>3</v>
      </c>
      <c r="F42" s="16" t="s">
        <v>215</v>
      </c>
    </row>
    <row r="43" spans="1:6" x14ac:dyDescent="0.25">
      <c r="A43" s="16">
        <v>2501</v>
      </c>
      <c r="B43" s="16" t="s">
        <v>300</v>
      </c>
      <c r="C43" s="16" t="s">
        <v>298</v>
      </c>
      <c r="D43" s="16" t="s">
        <v>36</v>
      </c>
      <c r="E43" s="16" t="s">
        <v>3</v>
      </c>
      <c r="F43" s="16" t="s">
        <v>215</v>
      </c>
    </row>
    <row r="44" spans="1:6" x14ac:dyDescent="0.25">
      <c r="A44" s="16">
        <v>2502</v>
      </c>
      <c r="B44" s="16" t="s">
        <v>301</v>
      </c>
      <c r="C44" s="16" t="s">
        <v>302</v>
      </c>
      <c r="D44" s="16" t="s">
        <v>36</v>
      </c>
      <c r="E44" s="16" t="s">
        <v>3</v>
      </c>
      <c r="F44" s="16" t="s">
        <v>8</v>
      </c>
    </row>
    <row r="45" spans="1:6" x14ac:dyDescent="0.25">
      <c r="A45" s="16">
        <v>2504</v>
      </c>
      <c r="B45" s="16" t="s">
        <v>303</v>
      </c>
      <c r="C45" s="16" t="s">
        <v>299</v>
      </c>
      <c r="D45" s="16" t="s">
        <v>34</v>
      </c>
      <c r="E45" s="16" t="s">
        <v>3</v>
      </c>
      <c r="F45" s="16" t="s">
        <v>215</v>
      </c>
    </row>
    <row r="46" spans="1:6" x14ac:dyDescent="0.25">
      <c r="A46" s="16">
        <v>2505</v>
      </c>
      <c r="B46" s="16" t="s">
        <v>305</v>
      </c>
      <c r="C46" s="16" t="s">
        <v>304</v>
      </c>
      <c r="D46" s="16" t="s">
        <v>34</v>
      </c>
      <c r="E46" s="16" t="s">
        <v>3</v>
      </c>
      <c r="F46" s="16" t="s">
        <v>215</v>
      </c>
    </row>
    <row r="47" spans="1:6" x14ac:dyDescent="0.25">
      <c r="A47" s="16">
        <v>2526</v>
      </c>
      <c r="B47" s="16" t="s">
        <v>310</v>
      </c>
      <c r="C47" s="15" t="s">
        <v>311</v>
      </c>
      <c r="D47" s="16" t="s">
        <v>34</v>
      </c>
      <c r="E47" s="16" t="s">
        <v>3</v>
      </c>
      <c r="F47" s="16" t="s">
        <v>215</v>
      </c>
    </row>
    <row r="48" spans="1:6" x14ac:dyDescent="0.25">
      <c r="A48" s="16">
        <v>2527</v>
      </c>
      <c r="B48" s="16" t="s">
        <v>312</v>
      </c>
      <c r="C48" s="15" t="s">
        <v>313</v>
      </c>
      <c r="D48" s="16" t="s">
        <v>36</v>
      </c>
      <c r="E48" s="16" t="s">
        <v>3</v>
      </c>
      <c r="F48" s="16" t="s">
        <v>215</v>
      </c>
    </row>
    <row r="49" spans="1:6" x14ac:dyDescent="0.25">
      <c r="A49" s="16">
        <v>2529</v>
      </c>
      <c r="B49" s="16" t="s">
        <v>412</v>
      </c>
      <c r="C49" s="15" t="s">
        <v>413</v>
      </c>
      <c r="D49" s="16" t="s">
        <v>34</v>
      </c>
      <c r="E49" s="16" t="s">
        <v>3</v>
      </c>
      <c r="F49" s="16" t="s">
        <v>215</v>
      </c>
    </row>
    <row r="50" spans="1:6" x14ac:dyDescent="0.25">
      <c r="A50" s="16">
        <v>2530</v>
      </c>
      <c r="B50" s="16" t="s">
        <v>414</v>
      </c>
      <c r="C50" s="15" t="s">
        <v>256</v>
      </c>
      <c r="D50" s="16" t="s">
        <v>37</v>
      </c>
      <c r="E50" s="16" t="s">
        <v>3</v>
      </c>
      <c r="F50" s="16" t="s">
        <v>215</v>
      </c>
    </row>
    <row r="51" spans="1:6" x14ac:dyDescent="0.25">
      <c r="A51" s="16">
        <v>2532</v>
      </c>
      <c r="B51" s="16" t="s">
        <v>421</v>
      </c>
      <c r="C51" s="16" t="s">
        <v>422</v>
      </c>
      <c r="D51" s="16" t="s">
        <v>38</v>
      </c>
      <c r="E51" s="16" t="s">
        <v>3</v>
      </c>
      <c r="F51" s="16" t="s">
        <v>215</v>
      </c>
    </row>
    <row r="52" spans="1:6" x14ac:dyDescent="0.25">
      <c r="A52" s="16">
        <v>2533</v>
      </c>
      <c r="B52" s="16" t="s">
        <v>423</v>
      </c>
      <c r="C52" s="16" t="s">
        <v>424</v>
      </c>
      <c r="D52" s="16" t="s">
        <v>34</v>
      </c>
      <c r="E52" s="16" t="s">
        <v>3</v>
      </c>
      <c r="F52" s="16" t="s">
        <v>5</v>
      </c>
    </row>
    <row r="53" spans="1:6" x14ac:dyDescent="0.25">
      <c r="A53" s="21" t="s">
        <v>445</v>
      </c>
      <c r="B53" s="16" t="s">
        <v>443</v>
      </c>
      <c r="C53" s="16" t="s">
        <v>446</v>
      </c>
      <c r="D53" s="16" t="s">
        <v>36</v>
      </c>
      <c r="E53" s="16" t="s">
        <v>3</v>
      </c>
      <c r="F53" s="16" t="s">
        <v>215</v>
      </c>
    </row>
    <row r="54" spans="1:6" x14ac:dyDescent="0.25">
      <c r="A54" s="21" t="s">
        <v>442</v>
      </c>
      <c r="B54" s="16" t="s">
        <v>443</v>
      </c>
      <c r="C54" s="16" t="s">
        <v>444</v>
      </c>
      <c r="D54" s="16" t="s">
        <v>36</v>
      </c>
      <c r="E54" s="16" t="s">
        <v>3</v>
      </c>
      <c r="F54" s="16" t="s">
        <v>215</v>
      </c>
    </row>
    <row r="55" spans="1:6" x14ac:dyDescent="0.25">
      <c r="A55" s="16">
        <v>2535</v>
      </c>
      <c r="B55" s="16" t="s">
        <v>431</v>
      </c>
      <c r="C55" s="15" t="s">
        <v>432</v>
      </c>
      <c r="D55" s="16" t="s">
        <v>34</v>
      </c>
      <c r="E55" s="16" t="s">
        <v>3</v>
      </c>
      <c r="F55" s="16" t="s">
        <v>215</v>
      </c>
    </row>
    <row r="56" spans="1:6" x14ac:dyDescent="0.25">
      <c r="A56" s="16">
        <v>2536</v>
      </c>
      <c r="B56" s="16" t="s">
        <v>439</v>
      </c>
      <c r="C56" s="15" t="s">
        <v>440</v>
      </c>
      <c r="D56" s="16" t="s">
        <v>37</v>
      </c>
      <c r="E56" s="16" t="s">
        <v>3</v>
      </c>
      <c r="F56" s="16" t="s">
        <v>438</v>
      </c>
    </row>
    <row r="57" spans="1:6" x14ac:dyDescent="0.25">
      <c r="A57" s="16">
        <v>2537</v>
      </c>
      <c r="B57" s="16" t="s">
        <v>441</v>
      </c>
      <c r="C57" s="15" t="s">
        <v>455</v>
      </c>
      <c r="D57" s="16" t="s">
        <v>32</v>
      </c>
      <c r="E57" s="16" t="s">
        <v>35</v>
      </c>
      <c r="F57" s="16" t="s">
        <v>215</v>
      </c>
    </row>
    <row r="58" spans="1:6" x14ac:dyDescent="0.25">
      <c r="A58" s="16">
        <v>2538</v>
      </c>
      <c r="B58" s="16" t="s">
        <v>450</v>
      </c>
      <c r="C58" s="15" t="s">
        <v>449</v>
      </c>
      <c r="D58" s="16" t="s">
        <v>291</v>
      </c>
      <c r="E58" s="16" t="s">
        <v>3</v>
      </c>
      <c r="F58" s="16" t="s">
        <v>451</v>
      </c>
    </row>
    <row r="59" spans="1:6" x14ac:dyDescent="0.25">
      <c r="A59" s="16">
        <v>2539</v>
      </c>
      <c r="B59" s="16" t="s">
        <v>434</v>
      </c>
      <c r="C59" s="15" t="s">
        <v>435</v>
      </c>
      <c r="D59" s="16" t="s">
        <v>37</v>
      </c>
      <c r="E59" s="16" t="s">
        <v>460</v>
      </c>
      <c r="F59" s="16" t="s">
        <v>4</v>
      </c>
    </row>
    <row r="60" spans="1:6" x14ac:dyDescent="0.25">
      <c r="A60" s="16">
        <v>2601</v>
      </c>
      <c r="B60" s="16" t="s">
        <v>436</v>
      </c>
      <c r="C60" s="15" t="s">
        <v>437</v>
      </c>
      <c r="D60" s="16" t="s">
        <v>36</v>
      </c>
      <c r="E60" s="16" t="s">
        <v>3</v>
      </c>
      <c r="F60" s="16" t="s">
        <v>438</v>
      </c>
    </row>
  </sheetData>
  <autoFilter ref="A3:F5" xr:uid="{00000000-0009-0000-0000-000002000000}">
    <sortState xmlns:xlrd2="http://schemas.microsoft.com/office/spreadsheetml/2017/richdata2" ref="A4:F4">
      <sortCondition ref="A1:A3"/>
    </sortState>
  </autoFilter>
  <dataConsolidate/>
  <phoneticPr fontId="7" type="noConversion"/>
  <printOptions gridLines="1"/>
  <pageMargins left="0.75000000000000011" right="0.75000000000000011" top="1" bottom="1" header="0.5" footer="0.5"/>
  <pageSetup paperSize="9" scale="73" fitToHeight="7" orientation="landscape" horizontalDpi="4294967292" verticalDpi="4294967292" r:id="rId1"/>
  <headerFooter>
    <oddHeader>&amp;L&amp;"Calibri,Regular"&amp;K000000Specialised Commissioning Policy Work Programme&amp;R&amp;"Calibri,Regular"&amp;K000000&amp;G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H4"/>
  <sheetViews>
    <sheetView zoomScale="80" zoomScaleNormal="80" zoomScalePageLayoutView="70" workbookViewId="0"/>
  </sheetViews>
  <sheetFormatPr defaultColWidth="8.83203125" defaultRowHeight="15.5" x14ac:dyDescent="0.35"/>
  <cols>
    <col min="1" max="1" width="19.08203125" style="4" customWidth="1"/>
    <col min="2" max="2" width="43.25" style="4" customWidth="1"/>
    <col min="3" max="3" width="108.58203125" style="4" customWidth="1"/>
    <col min="4" max="4" width="13.08203125" style="1" bestFit="1" customWidth="1"/>
    <col min="5" max="5" width="155.58203125" style="4" bestFit="1" customWidth="1"/>
    <col min="6" max="16384" width="8.83203125" style="4"/>
  </cols>
  <sheetData>
    <row r="1" spans="1:8" x14ac:dyDescent="0.35">
      <c r="A1" s="11" t="s">
        <v>453</v>
      </c>
      <c r="B1" s="1"/>
      <c r="C1" s="1"/>
      <c r="E1" s="1"/>
      <c r="F1" s="1"/>
      <c r="G1" s="1"/>
      <c r="H1" s="1"/>
    </row>
    <row r="2" spans="1:8" x14ac:dyDescent="0.35">
      <c r="A2" s="1"/>
      <c r="B2" s="1"/>
      <c r="C2" s="1"/>
      <c r="E2" s="1"/>
      <c r="F2" s="1"/>
      <c r="G2" s="1"/>
      <c r="H2" s="1"/>
    </row>
    <row r="3" spans="1:8" s="2" customFormat="1" x14ac:dyDescent="0.35">
      <c r="A3" s="3" t="s">
        <v>0</v>
      </c>
      <c r="B3" s="3" t="s">
        <v>1</v>
      </c>
      <c r="C3" s="3" t="s">
        <v>2</v>
      </c>
      <c r="D3" s="3" t="s">
        <v>40</v>
      </c>
      <c r="E3" s="3" t="s">
        <v>41</v>
      </c>
    </row>
    <row r="4" spans="1:8" s="14" customFormat="1" ht="37.5" x14ac:dyDescent="0.25">
      <c r="A4" s="14">
        <v>2528</v>
      </c>
      <c r="B4" s="14" t="s">
        <v>415</v>
      </c>
      <c r="C4" s="14" t="s">
        <v>416</v>
      </c>
      <c r="D4" s="14" t="s">
        <v>417</v>
      </c>
      <c r="E4" s="14" t="s">
        <v>430</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sheetPr>
  <dimension ref="A1:E4"/>
  <sheetViews>
    <sheetView zoomScale="80" zoomScaleNormal="80" zoomScalePageLayoutView="70" workbookViewId="0">
      <selection activeCell="A5" sqref="A5"/>
    </sheetView>
  </sheetViews>
  <sheetFormatPr defaultColWidth="8.83203125" defaultRowHeight="15.5" x14ac:dyDescent="0.35"/>
  <cols>
    <col min="1" max="1" width="14.58203125" bestFit="1" customWidth="1"/>
    <col min="2" max="2" width="35.58203125" bestFit="1" customWidth="1"/>
    <col min="3" max="3" width="141.08203125" customWidth="1"/>
    <col min="4" max="4" width="25.58203125" customWidth="1"/>
    <col min="5" max="5" width="118.33203125" bestFit="1" customWidth="1"/>
  </cols>
  <sheetData>
    <row r="1" spans="1:5" s="2" customFormat="1" x14ac:dyDescent="0.35">
      <c r="A1" s="13" t="s">
        <v>308</v>
      </c>
    </row>
    <row r="3" spans="1:5" s="2" customFormat="1" x14ac:dyDescent="0.35">
      <c r="A3" s="3" t="s">
        <v>0</v>
      </c>
      <c r="B3" s="3" t="s">
        <v>1</v>
      </c>
      <c r="C3" s="3" t="s">
        <v>2</v>
      </c>
      <c r="D3" s="3" t="s">
        <v>30</v>
      </c>
      <c r="E3" s="3" t="s">
        <v>41</v>
      </c>
    </row>
    <row r="4" spans="1:5" s="6" customFormat="1" ht="18" customHeight="1" x14ac:dyDescent="0.3">
      <c r="A4" s="10"/>
      <c r="E4" s="1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List!$A$1:$A$9</xm:f>
          </x14:formula1>
          <xm:sqref>D3</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2" tint="-0.499984740745262"/>
  </sheetPr>
  <dimension ref="A1:D35"/>
  <sheetViews>
    <sheetView zoomScale="80" zoomScaleNormal="80" workbookViewId="0">
      <selection activeCell="C10" sqref="C10"/>
    </sheetView>
  </sheetViews>
  <sheetFormatPr defaultRowHeight="15.5" x14ac:dyDescent="0.35"/>
  <cols>
    <col min="1" max="1" width="13.08203125" bestFit="1" customWidth="1"/>
    <col min="2" max="2" width="49.33203125" bestFit="1" customWidth="1"/>
    <col min="3" max="3" width="136.58203125" bestFit="1" customWidth="1"/>
    <col min="4" max="4" width="18.08203125" bestFit="1" customWidth="1"/>
  </cols>
  <sheetData>
    <row r="1" spans="1:4" x14ac:dyDescent="0.35">
      <c r="A1" s="11" t="s">
        <v>308</v>
      </c>
      <c r="B1" s="1"/>
      <c r="C1" s="1"/>
      <c r="D1" s="1"/>
    </row>
    <row r="2" spans="1:4" x14ac:dyDescent="0.35">
      <c r="A2" s="1"/>
      <c r="B2" s="1"/>
      <c r="C2" s="20"/>
      <c r="D2" s="1"/>
    </row>
    <row r="3" spans="1:4" s="2" customFormat="1" x14ac:dyDescent="0.35">
      <c r="A3" s="3" t="s">
        <v>0</v>
      </c>
      <c r="B3" s="3" t="s">
        <v>1</v>
      </c>
      <c r="C3" s="3" t="s">
        <v>2</v>
      </c>
      <c r="D3" s="3" t="s">
        <v>28</v>
      </c>
    </row>
    <row r="4" spans="1:4" s="16" customFormat="1" ht="12.5" x14ac:dyDescent="0.25">
      <c r="A4" s="16">
        <v>2302</v>
      </c>
      <c r="B4" s="16" t="s">
        <v>3</v>
      </c>
      <c r="C4" s="16" t="s">
        <v>309</v>
      </c>
      <c r="D4" s="16" t="s">
        <v>34</v>
      </c>
    </row>
    <row r="5" spans="1:4" s="16" customFormat="1" ht="12.5" x14ac:dyDescent="0.25">
      <c r="A5" s="16">
        <v>2333</v>
      </c>
      <c r="B5" s="16" t="s">
        <v>3</v>
      </c>
      <c r="C5" s="16" t="s">
        <v>418</v>
      </c>
      <c r="D5" s="16" t="s">
        <v>34</v>
      </c>
    </row>
    <row r="6" spans="1:4" s="16" customFormat="1" ht="12.5" x14ac:dyDescent="0.25">
      <c r="A6" s="16">
        <v>2334</v>
      </c>
      <c r="B6" s="16" t="s">
        <v>3</v>
      </c>
      <c r="C6" s="16" t="s">
        <v>419</v>
      </c>
      <c r="D6" s="16" t="s">
        <v>38</v>
      </c>
    </row>
    <row r="7" spans="1:4" s="16" customFormat="1" ht="12.5" x14ac:dyDescent="0.25">
      <c r="A7" s="16">
        <v>2315</v>
      </c>
      <c r="B7" s="16" t="s">
        <v>3</v>
      </c>
      <c r="C7" s="16" t="s">
        <v>420</v>
      </c>
      <c r="D7" s="16" t="s">
        <v>34</v>
      </c>
    </row>
    <row r="8" spans="1:4" s="16" customFormat="1" ht="12.5" x14ac:dyDescent="0.25">
      <c r="A8" s="16">
        <v>2301</v>
      </c>
      <c r="B8" s="16" t="s">
        <v>3</v>
      </c>
      <c r="C8" s="16" t="s">
        <v>456</v>
      </c>
      <c r="D8" s="16" t="s">
        <v>34</v>
      </c>
    </row>
    <row r="9" spans="1:4" s="16" customFormat="1" ht="12.5" x14ac:dyDescent="0.25">
      <c r="A9" s="16">
        <v>2312</v>
      </c>
      <c r="B9" s="16" t="s">
        <v>3</v>
      </c>
      <c r="C9" s="16" t="s">
        <v>457</v>
      </c>
      <c r="D9" s="16" t="s">
        <v>36</v>
      </c>
    </row>
    <row r="10" spans="1:4" s="16" customFormat="1" ht="12.5" x14ac:dyDescent="0.25">
      <c r="A10" s="16">
        <v>2270</v>
      </c>
      <c r="B10" s="16" t="s">
        <v>3</v>
      </c>
      <c r="C10" s="16" t="s">
        <v>458</v>
      </c>
      <c r="D10" s="16" t="s">
        <v>34</v>
      </c>
    </row>
    <row r="11" spans="1:4" x14ac:dyDescent="0.35">
      <c r="A11" s="1"/>
      <c r="B11" s="1"/>
      <c r="C11" s="1"/>
      <c r="D11" s="1"/>
    </row>
    <row r="12" spans="1:4" x14ac:dyDescent="0.35">
      <c r="A12" s="1"/>
      <c r="B12" s="1"/>
      <c r="C12" s="1"/>
      <c r="D12" s="1"/>
    </row>
    <row r="13" spans="1:4" x14ac:dyDescent="0.35">
      <c r="A13" s="1"/>
      <c r="B13" s="1"/>
      <c r="C13" s="1"/>
      <c r="D13" s="1"/>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0" tint="-0.499984740745262"/>
  </sheetPr>
  <dimension ref="A1:E104"/>
  <sheetViews>
    <sheetView topLeftCell="A66" zoomScale="80" zoomScaleNormal="80" workbookViewId="0">
      <selection activeCell="C110" sqref="C110"/>
    </sheetView>
  </sheetViews>
  <sheetFormatPr defaultRowHeight="15.5" x14ac:dyDescent="0.35"/>
  <cols>
    <col min="1" max="1" width="24.58203125" bestFit="1" customWidth="1"/>
    <col min="2" max="2" width="99.33203125" customWidth="1"/>
    <col min="3" max="3" width="165.08203125" customWidth="1"/>
    <col min="4" max="4" width="21.83203125" customWidth="1"/>
    <col min="5" max="5" width="21.58203125" bestFit="1" customWidth="1"/>
  </cols>
  <sheetData>
    <row r="1" spans="1:5" x14ac:dyDescent="0.35">
      <c r="A1" s="13" t="s">
        <v>42</v>
      </c>
      <c r="B1" s="8"/>
      <c r="C1" s="6"/>
      <c r="D1" s="6"/>
    </row>
    <row r="2" spans="1:5" x14ac:dyDescent="0.35">
      <c r="A2" s="6"/>
      <c r="B2" s="6"/>
      <c r="C2" s="6"/>
      <c r="D2" s="6"/>
    </row>
    <row r="3" spans="1:5" s="1" customFormat="1" x14ac:dyDescent="0.35">
      <c r="A3" s="17" t="s">
        <v>0</v>
      </c>
      <c r="B3" s="17" t="s">
        <v>26</v>
      </c>
      <c r="C3" s="17" t="s">
        <v>27</v>
      </c>
      <c r="D3" s="17" t="s">
        <v>28</v>
      </c>
      <c r="E3" s="18" t="s">
        <v>405</v>
      </c>
    </row>
    <row r="4" spans="1:5" s="16" customFormat="1" ht="12.5" x14ac:dyDescent="0.25">
      <c r="A4" s="16" t="s">
        <v>43</v>
      </c>
      <c r="B4" s="16" t="s">
        <v>44</v>
      </c>
      <c r="C4" s="16" t="s">
        <v>45</v>
      </c>
      <c r="D4" s="16" t="s">
        <v>37</v>
      </c>
      <c r="E4" s="19">
        <v>42473</v>
      </c>
    </row>
    <row r="5" spans="1:5" s="16" customFormat="1" ht="12.5" x14ac:dyDescent="0.25">
      <c r="A5" s="16" t="s">
        <v>46</v>
      </c>
      <c r="B5" s="16" t="s">
        <v>47</v>
      </c>
      <c r="C5" s="16" t="s">
        <v>48</v>
      </c>
      <c r="D5" s="16" t="s">
        <v>38</v>
      </c>
      <c r="E5" s="19">
        <v>42473</v>
      </c>
    </row>
    <row r="6" spans="1:5" s="16" customFormat="1" ht="12.5" x14ac:dyDescent="0.25">
      <c r="A6" s="16" t="s">
        <v>49</v>
      </c>
      <c r="B6" s="16" t="s">
        <v>50</v>
      </c>
      <c r="C6" s="16" t="s">
        <v>51</v>
      </c>
      <c r="D6" s="16" t="s">
        <v>38</v>
      </c>
      <c r="E6" s="19">
        <v>42473</v>
      </c>
    </row>
    <row r="7" spans="1:5" s="16" customFormat="1" ht="12.5" x14ac:dyDescent="0.25">
      <c r="A7" s="16" t="s">
        <v>52</v>
      </c>
      <c r="B7" s="16" t="s">
        <v>53</v>
      </c>
      <c r="C7" s="16" t="s">
        <v>54</v>
      </c>
      <c r="D7" s="16" t="s">
        <v>36</v>
      </c>
      <c r="E7" s="19">
        <v>42473</v>
      </c>
    </row>
    <row r="8" spans="1:5" s="16" customFormat="1" ht="12.5" x14ac:dyDescent="0.25">
      <c r="A8" s="16" t="s">
        <v>55</v>
      </c>
      <c r="B8" s="16" t="s">
        <v>56</v>
      </c>
      <c r="C8" s="16" t="s">
        <v>57</v>
      </c>
      <c r="D8" s="16" t="s">
        <v>38</v>
      </c>
      <c r="E8" s="19">
        <v>42473</v>
      </c>
    </row>
    <row r="9" spans="1:5" s="16" customFormat="1" ht="12.5" x14ac:dyDescent="0.25">
      <c r="A9" s="16" t="s">
        <v>58</v>
      </c>
      <c r="B9" s="16" t="s">
        <v>59</v>
      </c>
      <c r="C9" s="16" t="s">
        <v>60</v>
      </c>
      <c r="D9" s="16" t="s">
        <v>32</v>
      </c>
      <c r="E9" s="19">
        <v>42473</v>
      </c>
    </row>
    <row r="10" spans="1:5" s="16" customFormat="1" ht="12.5" x14ac:dyDescent="0.25">
      <c r="A10" s="16" t="s">
        <v>61</v>
      </c>
      <c r="B10" s="16" t="s">
        <v>62</v>
      </c>
      <c r="C10" s="16" t="s">
        <v>63</v>
      </c>
      <c r="D10" s="16" t="s">
        <v>36</v>
      </c>
      <c r="E10" s="19">
        <v>42634</v>
      </c>
    </row>
    <row r="11" spans="1:5" s="16" customFormat="1" ht="12.5" x14ac:dyDescent="0.25">
      <c r="A11" s="16" t="s">
        <v>67</v>
      </c>
      <c r="B11" s="16" t="s">
        <v>68</v>
      </c>
      <c r="C11" s="16" t="s">
        <v>69</v>
      </c>
      <c r="D11" s="16" t="s">
        <v>36</v>
      </c>
      <c r="E11" s="19">
        <v>42662</v>
      </c>
    </row>
    <row r="12" spans="1:5" s="16" customFormat="1" ht="12.5" x14ac:dyDescent="0.25">
      <c r="A12" s="16" t="s">
        <v>73</v>
      </c>
      <c r="B12" s="16" t="s">
        <v>74</v>
      </c>
      <c r="C12" s="16" t="s">
        <v>75</v>
      </c>
      <c r="D12" s="16" t="s">
        <v>37</v>
      </c>
      <c r="E12" s="19">
        <v>42689</v>
      </c>
    </row>
    <row r="13" spans="1:5" s="16" customFormat="1" ht="12.5" x14ac:dyDescent="0.25">
      <c r="A13" s="16" t="s">
        <v>64</v>
      </c>
      <c r="B13" s="16" t="s">
        <v>65</v>
      </c>
      <c r="C13" s="16" t="s">
        <v>66</v>
      </c>
      <c r="D13" s="16" t="s">
        <v>36</v>
      </c>
      <c r="E13" s="19">
        <v>42690</v>
      </c>
    </row>
    <row r="14" spans="1:5" s="16" customFormat="1" ht="12.5" x14ac:dyDescent="0.25">
      <c r="A14" s="16" t="s">
        <v>70</v>
      </c>
      <c r="B14" s="16" t="s">
        <v>71</v>
      </c>
      <c r="C14" s="16" t="s">
        <v>72</v>
      </c>
      <c r="D14" s="16" t="s">
        <v>37</v>
      </c>
      <c r="E14" s="19">
        <v>42724</v>
      </c>
    </row>
    <row r="15" spans="1:5" s="16" customFormat="1" ht="12.5" x14ac:dyDescent="0.25">
      <c r="A15" s="16" t="s">
        <v>79</v>
      </c>
      <c r="B15" s="16" t="s">
        <v>80</v>
      </c>
      <c r="C15" s="16" t="s">
        <v>81</v>
      </c>
      <c r="D15" s="16" t="s">
        <v>36</v>
      </c>
      <c r="E15" s="19">
        <v>42808</v>
      </c>
    </row>
    <row r="16" spans="1:5" s="16" customFormat="1" ht="12.5" x14ac:dyDescent="0.25">
      <c r="A16" s="16" t="s">
        <v>82</v>
      </c>
      <c r="B16" s="16" t="s">
        <v>83</v>
      </c>
      <c r="C16" s="16" t="s">
        <v>84</v>
      </c>
      <c r="D16" s="16" t="s">
        <v>34</v>
      </c>
      <c r="E16" s="19">
        <v>42907</v>
      </c>
    </row>
    <row r="17" spans="1:5" s="16" customFormat="1" ht="12.5" x14ac:dyDescent="0.25">
      <c r="A17" s="16" t="s">
        <v>76</v>
      </c>
      <c r="B17" s="16" t="s">
        <v>77</v>
      </c>
      <c r="C17" s="16" t="s">
        <v>78</v>
      </c>
      <c r="D17" s="16" t="s">
        <v>34</v>
      </c>
      <c r="E17" s="19">
        <v>42998</v>
      </c>
    </row>
    <row r="18" spans="1:5" s="16" customFormat="1" ht="12.5" x14ac:dyDescent="0.25">
      <c r="A18" s="16" t="s">
        <v>85</v>
      </c>
      <c r="B18" s="16" t="s">
        <v>86</v>
      </c>
      <c r="C18" s="16" t="s">
        <v>87</v>
      </c>
      <c r="D18" s="16" t="s">
        <v>36</v>
      </c>
      <c r="E18" s="19">
        <v>42998</v>
      </c>
    </row>
    <row r="19" spans="1:5" s="16" customFormat="1" ht="12.5" x14ac:dyDescent="0.25">
      <c r="A19" s="16" t="s">
        <v>91</v>
      </c>
      <c r="B19" s="16" t="s">
        <v>92</v>
      </c>
      <c r="C19" s="16" t="s">
        <v>93</v>
      </c>
      <c r="D19" s="16" t="s">
        <v>36</v>
      </c>
      <c r="E19" s="19">
        <v>43026</v>
      </c>
    </row>
    <row r="20" spans="1:5" s="16" customFormat="1" ht="12.5" x14ac:dyDescent="0.25">
      <c r="A20" s="16" t="s">
        <v>94</v>
      </c>
      <c r="B20" s="16" t="s">
        <v>95</v>
      </c>
      <c r="C20" s="16" t="s">
        <v>96</v>
      </c>
      <c r="D20" s="16" t="s">
        <v>36</v>
      </c>
      <c r="E20" s="19">
        <v>43026</v>
      </c>
    </row>
    <row r="21" spans="1:5" s="16" customFormat="1" ht="12.5" x14ac:dyDescent="0.25">
      <c r="A21" s="16" t="s">
        <v>97</v>
      </c>
      <c r="B21" s="16" t="s">
        <v>98</v>
      </c>
      <c r="C21" s="16" t="s">
        <v>99</v>
      </c>
      <c r="D21" s="16" t="s">
        <v>36</v>
      </c>
      <c r="E21" s="19">
        <v>43054</v>
      </c>
    </row>
    <row r="22" spans="1:5" s="16" customFormat="1" ht="12.5" x14ac:dyDescent="0.25">
      <c r="A22" s="16" t="s">
        <v>88</v>
      </c>
      <c r="B22" s="16" t="s">
        <v>89</v>
      </c>
      <c r="C22" s="16" t="s">
        <v>90</v>
      </c>
      <c r="D22" s="16" t="s">
        <v>32</v>
      </c>
      <c r="E22" s="19">
        <v>43088</v>
      </c>
    </row>
    <row r="23" spans="1:5" s="16" customFormat="1" ht="12.5" x14ac:dyDescent="0.25">
      <c r="A23" s="16" t="s">
        <v>100</v>
      </c>
      <c r="B23" s="16" t="s">
        <v>101</v>
      </c>
      <c r="C23" s="16" t="s">
        <v>102</v>
      </c>
      <c r="D23" s="16" t="s">
        <v>32</v>
      </c>
      <c r="E23" s="19">
        <v>43088</v>
      </c>
    </row>
    <row r="24" spans="1:5" s="16" customFormat="1" ht="12.5" x14ac:dyDescent="0.25">
      <c r="A24" s="16" t="s">
        <v>106</v>
      </c>
      <c r="B24" s="16" t="s">
        <v>107</v>
      </c>
      <c r="C24" s="16" t="s">
        <v>108</v>
      </c>
      <c r="D24" s="16" t="s">
        <v>32</v>
      </c>
      <c r="E24" s="19">
        <v>43117</v>
      </c>
    </row>
    <row r="25" spans="1:5" s="16" customFormat="1" ht="12.5" x14ac:dyDescent="0.25">
      <c r="A25" s="16" t="s">
        <v>109</v>
      </c>
      <c r="B25" s="16" t="s">
        <v>89</v>
      </c>
      <c r="C25" s="16" t="s">
        <v>90</v>
      </c>
      <c r="D25" s="16" t="s">
        <v>32</v>
      </c>
      <c r="E25" s="19">
        <v>43117</v>
      </c>
    </row>
    <row r="26" spans="1:5" s="16" customFormat="1" ht="12.5" x14ac:dyDescent="0.25">
      <c r="A26" s="16" t="s">
        <v>110</v>
      </c>
      <c r="B26" s="16" t="s">
        <v>111</v>
      </c>
      <c r="C26" s="16" t="s">
        <v>112</v>
      </c>
      <c r="D26" s="16" t="s">
        <v>32</v>
      </c>
      <c r="E26" s="19">
        <v>43152</v>
      </c>
    </row>
    <row r="27" spans="1:5" s="16" customFormat="1" ht="12.5" x14ac:dyDescent="0.25">
      <c r="A27" s="16" t="s">
        <v>113</v>
      </c>
      <c r="B27" s="16" t="s">
        <v>114</v>
      </c>
      <c r="C27" s="16" t="s">
        <v>115</v>
      </c>
      <c r="D27" s="16" t="s">
        <v>34</v>
      </c>
      <c r="E27" s="19">
        <v>43152</v>
      </c>
    </row>
    <row r="28" spans="1:5" s="16" customFormat="1" ht="12.5" x14ac:dyDescent="0.25">
      <c r="A28" s="16" t="s">
        <v>103</v>
      </c>
      <c r="B28" s="16" t="s">
        <v>104</v>
      </c>
      <c r="C28" s="16" t="s">
        <v>105</v>
      </c>
      <c r="D28" s="16" t="s">
        <v>38</v>
      </c>
      <c r="E28" s="19">
        <v>43180</v>
      </c>
    </row>
    <row r="29" spans="1:5" s="16" customFormat="1" ht="12.5" x14ac:dyDescent="0.25">
      <c r="A29" s="16" t="s">
        <v>116</v>
      </c>
      <c r="B29" s="16" t="s">
        <v>117</v>
      </c>
      <c r="C29" s="16" t="s">
        <v>118</v>
      </c>
      <c r="D29" s="16" t="s">
        <v>36</v>
      </c>
      <c r="E29" s="19">
        <v>43229</v>
      </c>
    </row>
    <row r="30" spans="1:5" s="16" customFormat="1" ht="12.5" x14ac:dyDescent="0.25">
      <c r="A30" s="16" t="s">
        <v>119</v>
      </c>
      <c r="B30" s="16" t="s">
        <v>120</v>
      </c>
      <c r="C30" s="16" t="s">
        <v>121</v>
      </c>
      <c r="D30" s="16" t="s">
        <v>34</v>
      </c>
      <c r="E30" s="19">
        <v>43361</v>
      </c>
    </row>
    <row r="31" spans="1:5" s="16" customFormat="1" ht="12.5" x14ac:dyDescent="0.25">
      <c r="A31" s="16" t="s">
        <v>122</v>
      </c>
      <c r="B31" s="16" t="s">
        <v>39</v>
      </c>
      <c r="C31" s="16" t="s">
        <v>123</v>
      </c>
      <c r="D31" s="16" t="s">
        <v>34</v>
      </c>
      <c r="E31" s="19">
        <v>43425</v>
      </c>
    </row>
    <row r="32" spans="1:5" s="16" customFormat="1" ht="12.5" x14ac:dyDescent="0.25">
      <c r="A32" s="16" t="s">
        <v>124</v>
      </c>
      <c r="B32" s="16" t="s">
        <v>125</v>
      </c>
      <c r="C32" s="16" t="s">
        <v>126</v>
      </c>
      <c r="D32" s="16" t="s">
        <v>38</v>
      </c>
      <c r="E32" s="19">
        <v>43446</v>
      </c>
    </row>
    <row r="33" spans="1:5" s="16" customFormat="1" ht="12.5" x14ac:dyDescent="0.25">
      <c r="A33" s="16" t="s">
        <v>127</v>
      </c>
      <c r="B33" s="16" t="s">
        <v>128</v>
      </c>
      <c r="C33" s="16" t="s">
        <v>129</v>
      </c>
      <c r="D33" s="16" t="s">
        <v>32</v>
      </c>
      <c r="E33" s="19">
        <v>43446</v>
      </c>
    </row>
    <row r="34" spans="1:5" s="16" customFormat="1" ht="12.5" x14ac:dyDescent="0.25">
      <c r="A34" s="16" t="s">
        <v>130</v>
      </c>
      <c r="B34" s="16" t="s">
        <v>131</v>
      </c>
      <c r="C34" s="16" t="s">
        <v>132</v>
      </c>
      <c r="D34" s="16" t="s">
        <v>38</v>
      </c>
      <c r="E34" s="19">
        <v>43481</v>
      </c>
    </row>
    <row r="35" spans="1:5" s="16" customFormat="1" ht="12.5" x14ac:dyDescent="0.25">
      <c r="A35" s="16" t="s">
        <v>133</v>
      </c>
      <c r="B35" s="16" t="s">
        <v>134</v>
      </c>
      <c r="C35" s="16" t="s">
        <v>135</v>
      </c>
      <c r="D35" s="16" t="s">
        <v>34</v>
      </c>
      <c r="E35" s="19">
        <v>43572</v>
      </c>
    </row>
    <row r="36" spans="1:5" s="16" customFormat="1" ht="12.5" x14ac:dyDescent="0.25">
      <c r="A36" s="16" t="s">
        <v>136</v>
      </c>
      <c r="B36" s="16" t="s">
        <v>137</v>
      </c>
      <c r="C36" s="16" t="s">
        <v>138</v>
      </c>
      <c r="D36" s="16" t="s">
        <v>36</v>
      </c>
      <c r="E36" s="19">
        <v>43789</v>
      </c>
    </row>
    <row r="37" spans="1:5" s="16" customFormat="1" ht="12.5" x14ac:dyDescent="0.25">
      <c r="A37" s="16" t="s">
        <v>139</v>
      </c>
      <c r="B37" s="16" t="s">
        <v>140</v>
      </c>
      <c r="C37" s="16" t="s">
        <v>141</v>
      </c>
      <c r="D37" s="16" t="s">
        <v>36</v>
      </c>
      <c r="E37" s="19">
        <v>43789</v>
      </c>
    </row>
    <row r="38" spans="1:5" s="16" customFormat="1" ht="12.5" x14ac:dyDescent="0.25">
      <c r="A38" s="16" t="s">
        <v>142</v>
      </c>
      <c r="B38" s="16" t="s">
        <v>143</v>
      </c>
      <c r="C38" s="16" t="s">
        <v>144</v>
      </c>
      <c r="D38" s="16" t="s">
        <v>32</v>
      </c>
      <c r="E38" s="19">
        <v>43817</v>
      </c>
    </row>
    <row r="39" spans="1:5" s="16" customFormat="1" ht="12.5" x14ac:dyDescent="0.25">
      <c r="A39" s="16" t="s">
        <v>145</v>
      </c>
      <c r="B39" s="16" t="s">
        <v>146</v>
      </c>
      <c r="C39" s="16" t="s">
        <v>147</v>
      </c>
      <c r="D39" s="16" t="s">
        <v>36</v>
      </c>
      <c r="E39" s="19">
        <v>44027</v>
      </c>
    </row>
    <row r="40" spans="1:5" s="16" customFormat="1" ht="12.5" x14ac:dyDescent="0.25">
      <c r="A40" s="16" t="s">
        <v>148</v>
      </c>
      <c r="B40" s="16" t="s">
        <v>149</v>
      </c>
      <c r="C40" s="16" t="s">
        <v>150</v>
      </c>
      <c r="D40" s="16" t="s">
        <v>38</v>
      </c>
      <c r="E40" s="19">
        <v>44090</v>
      </c>
    </row>
    <row r="41" spans="1:5" s="16" customFormat="1" ht="12.5" x14ac:dyDescent="0.25">
      <c r="A41" s="16" t="s">
        <v>151</v>
      </c>
      <c r="B41" s="16" t="s">
        <v>152</v>
      </c>
      <c r="C41" s="16" t="s">
        <v>153</v>
      </c>
      <c r="D41" s="16" t="s">
        <v>38</v>
      </c>
      <c r="E41" s="19">
        <v>44216</v>
      </c>
    </row>
    <row r="42" spans="1:5" s="16" customFormat="1" ht="12.5" x14ac:dyDescent="0.25">
      <c r="A42" s="16" t="s">
        <v>154</v>
      </c>
      <c r="B42" s="16" t="s">
        <v>155</v>
      </c>
      <c r="C42" s="16" t="s">
        <v>156</v>
      </c>
      <c r="D42" s="16" t="s">
        <v>32</v>
      </c>
      <c r="E42" s="19">
        <v>44272</v>
      </c>
    </row>
    <row r="43" spans="1:5" s="16" customFormat="1" ht="12.5" x14ac:dyDescent="0.25">
      <c r="A43" s="16" t="s">
        <v>157</v>
      </c>
      <c r="B43" s="16" t="s">
        <v>158</v>
      </c>
      <c r="C43" s="16" t="s">
        <v>159</v>
      </c>
      <c r="D43" s="16" t="s">
        <v>36</v>
      </c>
      <c r="E43" s="19">
        <v>44335</v>
      </c>
    </row>
    <row r="44" spans="1:5" s="16" customFormat="1" ht="12.5" x14ac:dyDescent="0.25">
      <c r="A44" s="16" t="s">
        <v>160</v>
      </c>
      <c r="B44" s="16" t="s">
        <v>161</v>
      </c>
      <c r="C44" s="16" t="s">
        <v>162</v>
      </c>
      <c r="D44" s="16" t="s">
        <v>37</v>
      </c>
      <c r="E44" s="19">
        <v>44335</v>
      </c>
    </row>
    <row r="45" spans="1:5" s="16" customFormat="1" ht="12.5" x14ac:dyDescent="0.25">
      <c r="A45" s="16" t="s">
        <v>163</v>
      </c>
      <c r="B45" s="16" t="s">
        <v>164</v>
      </c>
      <c r="C45" s="16" t="s">
        <v>165</v>
      </c>
      <c r="D45" s="16" t="s">
        <v>34</v>
      </c>
      <c r="E45" s="19">
        <v>44426</v>
      </c>
    </row>
    <row r="46" spans="1:5" s="16" customFormat="1" ht="12.5" x14ac:dyDescent="0.25">
      <c r="A46" s="16" t="s">
        <v>166</v>
      </c>
      <c r="B46" s="16" t="s">
        <v>167</v>
      </c>
      <c r="C46" s="16" t="s">
        <v>168</v>
      </c>
      <c r="D46" s="16" t="s">
        <v>36</v>
      </c>
      <c r="E46" s="19">
        <v>44454</v>
      </c>
    </row>
    <row r="47" spans="1:5" s="16" customFormat="1" ht="12.5" x14ac:dyDescent="0.25">
      <c r="A47" s="16" t="s">
        <v>366</v>
      </c>
      <c r="B47" s="16" t="s">
        <v>125</v>
      </c>
      <c r="C47" s="16" t="s">
        <v>367</v>
      </c>
      <c r="D47" s="16" t="s">
        <v>38</v>
      </c>
      <c r="E47" s="19">
        <v>44522</v>
      </c>
    </row>
    <row r="48" spans="1:5" s="16" customFormat="1" ht="12.5" x14ac:dyDescent="0.25">
      <c r="A48" s="16" t="s">
        <v>371</v>
      </c>
      <c r="B48" s="16" t="s">
        <v>368</v>
      </c>
      <c r="C48" s="16" t="s">
        <v>369</v>
      </c>
      <c r="D48" s="16" t="s">
        <v>38</v>
      </c>
      <c r="E48" s="19">
        <v>44522</v>
      </c>
    </row>
    <row r="49" spans="1:5" s="16" customFormat="1" ht="12.5" x14ac:dyDescent="0.25">
      <c r="A49" s="16" t="s">
        <v>370</v>
      </c>
      <c r="B49" s="16" t="s">
        <v>373</v>
      </c>
      <c r="C49" s="16" t="s">
        <v>374</v>
      </c>
      <c r="D49" s="16" t="s">
        <v>36</v>
      </c>
      <c r="E49" s="19">
        <v>44522</v>
      </c>
    </row>
    <row r="50" spans="1:5" s="16" customFormat="1" ht="12.5" x14ac:dyDescent="0.25">
      <c r="A50" s="16" t="s">
        <v>372</v>
      </c>
      <c r="B50" s="16" t="s">
        <v>375</v>
      </c>
      <c r="C50" s="16" t="s">
        <v>376</v>
      </c>
      <c r="D50" s="16" t="s">
        <v>34</v>
      </c>
      <c r="E50" s="19">
        <v>44522</v>
      </c>
    </row>
    <row r="51" spans="1:5" s="16" customFormat="1" ht="12.5" x14ac:dyDescent="0.25">
      <c r="A51" s="16" t="s">
        <v>377</v>
      </c>
      <c r="B51" s="16" t="s">
        <v>379</v>
      </c>
      <c r="C51" s="16" t="s">
        <v>380</v>
      </c>
      <c r="D51" s="16" t="s">
        <v>36</v>
      </c>
      <c r="E51" s="19">
        <v>44592</v>
      </c>
    </row>
    <row r="52" spans="1:5" s="16" customFormat="1" ht="12.5" x14ac:dyDescent="0.25">
      <c r="A52" s="16" t="s">
        <v>378</v>
      </c>
      <c r="B52" s="16" t="s">
        <v>381</v>
      </c>
      <c r="D52" s="16" t="s">
        <v>36</v>
      </c>
      <c r="E52" s="19">
        <v>44600</v>
      </c>
    </row>
    <row r="53" spans="1:5" s="16" customFormat="1" ht="12.5" x14ac:dyDescent="0.25">
      <c r="A53" s="16" t="s">
        <v>169</v>
      </c>
      <c r="B53" s="16" t="s">
        <v>170</v>
      </c>
      <c r="C53" s="16" t="s">
        <v>171</v>
      </c>
      <c r="D53" s="16" t="s">
        <v>37</v>
      </c>
      <c r="E53" s="19">
        <v>44608</v>
      </c>
    </row>
    <row r="54" spans="1:5" s="16" customFormat="1" ht="12.5" x14ac:dyDescent="0.25">
      <c r="A54" s="16" t="s">
        <v>172</v>
      </c>
      <c r="B54" s="16" t="s">
        <v>173</v>
      </c>
      <c r="C54" s="16" t="s">
        <v>174</v>
      </c>
      <c r="D54" s="16" t="s">
        <v>36</v>
      </c>
      <c r="E54" s="19">
        <v>44636</v>
      </c>
    </row>
    <row r="55" spans="1:5" s="16" customFormat="1" ht="12.5" x14ac:dyDescent="0.25">
      <c r="A55" s="16" t="s">
        <v>175</v>
      </c>
      <c r="B55" s="16" t="s">
        <v>176</v>
      </c>
      <c r="C55" s="16" t="s">
        <v>177</v>
      </c>
      <c r="D55" s="16" t="s">
        <v>38</v>
      </c>
      <c r="E55" s="19">
        <v>44699</v>
      </c>
    </row>
    <row r="56" spans="1:5" s="16" customFormat="1" ht="12.5" x14ac:dyDescent="0.25">
      <c r="A56" s="16" t="s">
        <v>382</v>
      </c>
      <c r="B56" s="16" t="s">
        <v>383</v>
      </c>
      <c r="C56" s="16" t="s">
        <v>384</v>
      </c>
      <c r="D56" s="16" t="s">
        <v>36</v>
      </c>
      <c r="E56" s="19">
        <v>44704</v>
      </c>
    </row>
    <row r="57" spans="1:5" s="16" customFormat="1" ht="12.5" x14ac:dyDescent="0.25">
      <c r="A57" s="16" t="s">
        <v>385</v>
      </c>
      <c r="B57" s="16" t="s">
        <v>386</v>
      </c>
      <c r="C57" s="16" t="s">
        <v>389</v>
      </c>
      <c r="D57" s="16" t="s">
        <v>37</v>
      </c>
      <c r="E57" s="19">
        <v>44720</v>
      </c>
    </row>
    <row r="58" spans="1:5" s="16" customFormat="1" ht="12.5" x14ac:dyDescent="0.25">
      <c r="A58" s="16" t="s">
        <v>178</v>
      </c>
      <c r="B58" s="16" t="s">
        <v>179</v>
      </c>
      <c r="C58" s="16" t="s">
        <v>180</v>
      </c>
      <c r="D58" s="16" t="s">
        <v>36</v>
      </c>
      <c r="E58" s="19">
        <v>44727</v>
      </c>
    </row>
    <row r="59" spans="1:5" s="16" customFormat="1" ht="12.5" x14ac:dyDescent="0.25">
      <c r="A59" s="16" t="s">
        <v>181</v>
      </c>
      <c r="B59" s="16" t="s">
        <v>182</v>
      </c>
      <c r="C59" s="16" t="s">
        <v>180</v>
      </c>
      <c r="D59" s="16" t="s">
        <v>36</v>
      </c>
      <c r="E59" s="19">
        <v>44727</v>
      </c>
    </row>
    <row r="60" spans="1:5" s="16" customFormat="1" ht="12.5" x14ac:dyDescent="0.25">
      <c r="A60" s="16" t="s">
        <v>339</v>
      </c>
      <c r="B60" s="16" t="s">
        <v>387</v>
      </c>
      <c r="C60" s="16" t="s">
        <v>388</v>
      </c>
      <c r="D60" s="16" t="s">
        <v>34</v>
      </c>
      <c r="E60" s="19">
        <v>44880</v>
      </c>
    </row>
    <row r="61" spans="1:5" s="16" customFormat="1" ht="12.5" x14ac:dyDescent="0.25">
      <c r="A61" s="16" t="s">
        <v>392</v>
      </c>
      <c r="B61" s="16" t="s">
        <v>390</v>
      </c>
      <c r="C61" s="16" t="s">
        <v>391</v>
      </c>
      <c r="D61" s="16" t="s">
        <v>36</v>
      </c>
      <c r="E61" s="19">
        <v>44880</v>
      </c>
    </row>
    <row r="62" spans="1:5" s="16" customFormat="1" ht="12.5" x14ac:dyDescent="0.25">
      <c r="A62" s="16" t="s">
        <v>393</v>
      </c>
      <c r="B62" s="16" t="s">
        <v>394</v>
      </c>
      <c r="C62" s="16" t="s">
        <v>395</v>
      </c>
      <c r="D62" s="16" t="s">
        <v>38</v>
      </c>
      <c r="E62" s="19">
        <v>44930</v>
      </c>
    </row>
    <row r="63" spans="1:5" s="16" customFormat="1" ht="12.5" x14ac:dyDescent="0.25">
      <c r="A63" s="16" t="s">
        <v>396</v>
      </c>
      <c r="B63" s="16" t="s">
        <v>179</v>
      </c>
      <c r="C63" s="16" t="s">
        <v>180</v>
      </c>
      <c r="D63" s="16" t="s">
        <v>36</v>
      </c>
      <c r="E63" s="19">
        <v>44944</v>
      </c>
    </row>
    <row r="64" spans="1:5" s="16" customFormat="1" ht="12.5" x14ac:dyDescent="0.25">
      <c r="A64" s="16" t="s">
        <v>398</v>
      </c>
      <c r="B64" s="16" t="s">
        <v>182</v>
      </c>
      <c r="C64" s="16" t="s">
        <v>397</v>
      </c>
      <c r="D64" s="16" t="s">
        <v>36</v>
      </c>
      <c r="E64" s="19">
        <v>44944</v>
      </c>
    </row>
    <row r="65" spans="1:5" s="16" customFormat="1" ht="12.5" x14ac:dyDescent="0.25">
      <c r="A65" s="16" t="s">
        <v>399</v>
      </c>
      <c r="B65" s="16" t="s">
        <v>400</v>
      </c>
      <c r="C65" s="16" t="s">
        <v>401</v>
      </c>
      <c r="D65" s="16" t="s">
        <v>36</v>
      </c>
      <c r="E65" s="19">
        <v>45058</v>
      </c>
    </row>
    <row r="66" spans="1:5" s="16" customFormat="1" ht="12.5" x14ac:dyDescent="0.25">
      <c r="A66" s="16" t="s">
        <v>198</v>
      </c>
      <c r="B66" s="16" t="s">
        <v>203</v>
      </c>
      <c r="C66" s="16" t="s">
        <v>204</v>
      </c>
      <c r="D66" s="16" t="s">
        <v>34</v>
      </c>
      <c r="E66" s="19">
        <v>45189</v>
      </c>
    </row>
    <row r="67" spans="1:5" s="16" customFormat="1" ht="12.5" x14ac:dyDescent="0.25">
      <c r="A67" s="16" t="s">
        <v>199</v>
      </c>
      <c r="B67" s="16" t="s">
        <v>205</v>
      </c>
      <c r="C67" s="16" t="s">
        <v>206</v>
      </c>
      <c r="D67" s="16" t="s">
        <v>32</v>
      </c>
      <c r="E67" s="19">
        <v>45189</v>
      </c>
    </row>
    <row r="68" spans="1:5" s="16" customFormat="1" ht="12.5" x14ac:dyDescent="0.25">
      <c r="A68" s="16" t="s">
        <v>200</v>
      </c>
      <c r="B68" s="16" t="s">
        <v>207</v>
      </c>
      <c r="C68" s="16" t="s">
        <v>208</v>
      </c>
      <c r="D68" s="16" t="s">
        <v>32</v>
      </c>
      <c r="E68" s="19">
        <v>45189</v>
      </c>
    </row>
    <row r="69" spans="1:5" s="16" customFormat="1" ht="12.5" x14ac:dyDescent="0.25">
      <c r="A69" s="16" t="s">
        <v>201</v>
      </c>
      <c r="B69" s="16" t="s">
        <v>209</v>
      </c>
      <c r="C69" s="16" t="s">
        <v>210</v>
      </c>
      <c r="D69" s="16" t="s">
        <v>32</v>
      </c>
      <c r="E69" s="19">
        <v>45189</v>
      </c>
    </row>
    <row r="70" spans="1:5" s="16" customFormat="1" ht="12.5" x14ac:dyDescent="0.25">
      <c r="A70" s="16" t="s">
        <v>202</v>
      </c>
      <c r="B70" s="16" t="s">
        <v>212</v>
      </c>
      <c r="C70" s="16" t="s">
        <v>211</v>
      </c>
      <c r="D70" s="16" t="s">
        <v>37</v>
      </c>
      <c r="E70" s="19">
        <v>45189</v>
      </c>
    </row>
    <row r="71" spans="1:5" s="16" customFormat="1" ht="12.5" x14ac:dyDescent="0.25">
      <c r="A71" s="16" t="s">
        <v>216</v>
      </c>
      <c r="B71" s="16" t="s">
        <v>403</v>
      </c>
      <c r="C71" s="16" t="s">
        <v>404</v>
      </c>
      <c r="D71" s="16" t="s">
        <v>32</v>
      </c>
      <c r="E71" s="19">
        <v>45222</v>
      </c>
    </row>
    <row r="72" spans="1:5" s="16" customFormat="1" ht="12.5" x14ac:dyDescent="0.25">
      <c r="A72" s="16" t="s">
        <v>218</v>
      </c>
      <c r="B72" s="16" t="s">
        <v>402</v>
      </c>
      <c r="D72" s="16" t="s">
        <v>36</v>
      </c>
      <c r="E72" s="19">
        <v>45232</v>
      </c>
    </row>
    <row r="73" spans="1:5" s="16" customFormat="1" ht="12.5" x14ac:dyDescent="0.25">
      <c r="A73" s="16" t="s">
        <v>216</v>
      </c>
      <c r="B73" s="16" t="s">
        <v>220</v>
      </c>
      <c r="C73" s="16" t="s">
        <v>221</v>
      </c>
      <c r="D73" s="16" t="s">
        <v>32</v>
      </c>
      <c r="E73" s="19">
        <v>45245</v>
      </c>
    </row>
    <row r="74" spans="1:5" s="16" customFormat="1" ht="12.5" x14ac:dyDescent="0.25">
      <c r="A74" s="16" t="s">
        <v>217</v>
      </c>
      <c r="B74" s="16" t="s">
        <v>222</v>
      </c>
      <c r="C74" s="16" t="s">
        <v>223</v>
      </c>
      <c r="D74" s="16" t="s">
        <v>32</v>
      </c>
      <c r="E74" s="19">
        <v>45245</v>
      </c>
    </row>
    <row r="75" spans="1:5" s="16" customFormat="1" ht="12.5" x14ac:dyDescent="0.25">
      <c r="A75" s="16" t="s">
        <v>218</v>
      </c>
      <c r="B75" s="16" t="s">
        <v>224</v>
      </c>
      <c r="C75" s="16" t="s">
        <v>225</v>
      </c>
      <c r="D75" s="16" t="s">
        <v>36</v>
      </c>
      <c r="E75" s="19">
        <v>45245</v>
      </c>
    </row>
    <row r="76" spans="1:5" s="16" customFormat="1" ht="12.5" x14ac:dyDescent="0.25">
      <c r="A76" s="16" t="s">
        <v>219</v>
      </c>
      <c r="B76" s="16" t="s">
        <v>92</v>
      </c>
      <c r="C76" s="16" t="s">
        <v>226</v>
      </c>
      <c r="D76" s="16" t="s">
        <v>36</v>
      </c>
      <c r="E76" s="19">
        <v>45245</v>
      </c>
    </row>
    <row r="77" spans="1:5" s="16" customFormat="1" ht="12.5" x14ac:dyDescent="0.25">
      <c r="A77" s="16" t="s">
        <v>227</v>
      </c>
      <c r="B77" s="16" t="s">
        <v>228</v>
      </c>
      <c r="C77" s="16" t="s">
        <v>229</v>
      </c>
      <c r="D77" s="16" t="s">
        <v>230</v>
      </c>
      <c r="E77" s="19">
        <v>45308</v>
      </c>
    </row>
    <row r="78" spans="1:5" s="16" customFormat="1" ht="12.5" x14ac:dyDescent="0.25">
      <c r="A78" s="16" t="s">
        <v>235</v>
      </c>
      <c r="B78" s="16" t="s">
        <v>236</v>
      </c>
      <c r="C78" s="16" t="s">
        <v>237</v>
      </c>
      <c r="D78" s="16" t="s">
        <v>34</v>
      </c>
      <c r="E78" s="19">
        <v>45343</v>
      </c>
    </row>
    <row r="79" spans="1:5" s="16" customFormat="1" ht="12.5" x14ac:dyDescent="0.25">
      <c r="A79" s="16" t="s">
        <v>339</v>
      </c>
      <c r="B79" s="16" t="s">
        <v>340</v>
      </c>
      <c r="C79" s="16" t="s">
        <v>341</v>
      </c>
      <c r="D79" s="16" t="s">
        <v>342</v>
      </c>
      <c r="E79" s="19">
        <v>45364</v>
      </c>
    </row>
    <row r="80" spans="1:5" s="16" customFormat="1" ht="12.5" x14ac:dyDescent="0.25">
      <c r="A80" s="16" t="s">
        <v>338</v>
      </c>
      <c r="B80" s="16" t="s">
        <v>336</v>
      </c>
      <c r="C80" s="16" t="s">
        <v>337</v>
      </c>
      <c r="D80" s="16" t="s">
        <v>36</v>
      </c>
      <c r="E80" s="19">
        <v>45368</v>
      </c>
    </row>
    <row r="81" spans="1:5" s="16" customFormat="1" ht="12.5" x14ac:dyDescent="0.25">
      <c r="A81" s="16" t="s">
        <v>343</v>
      </c>
      <c r="B81" s="16" t="s">
        <v>344</v>
      </c>
      <c r="C81" s="16" t="s">
        <v>345</v>
      </c>
      <c r="D81" s="16" t="s">
        <v>34</v>
      </c>
      <c r="E81" s="19">
        <v>45390</v>
      </c>
    </row>
    <row r="82" spans="1:5" s="16" customFormat="1" ht="12.5" x14ac:dyDescent="0.25">
      <c r="A82" s="16" t="s">
        <v>346</v>
      </c>
      <c r="B82" s="16" t="s">
        <v>347</v>
      </c>
      <c r="C82" s="16" t="s">
        <v>348</v>
      </c>
      <c r="D82" s="16" t="s">
        <v>38</v>
      </c>
      <c r="E82" s="19">
        <v>45390</v>
      </c>
    </row>
    <row r="83" spans="1:5" s="16" customFormat="1" ht="12.5" x14ac:dyDescent="0.25">
      <c r="A83" s="16" t="s">
        <v>349</v>
      </c>
      <c r="B83" s="16" t="s">
        <v>350</v>
      </c>
      <c r="C83" s="16" t="s">
        <v>351</v>
      </c>
      <c r="D83" s="16" t="s">
        <v>36</v>
      </c>
      <c r="E83" s="19">
        <v>45448</v>
      </c>
    </row>
    <row r="84" spans="1:5" s="16" customFormat="1" ht="12.5" x14ac:dyDescent="0.25">
      <c r="A84" s="16" t="s">
        <v>361</v>
      </c>
      <c r="B84" s="16" t="s">
        <v>362</v>
      </c>
      <c r="C84" s="16" t="s">
        <v>363</v>
      </c>
      <c r="D84" s="16" t="s">
        <v>37</v>
      </c>
      <c r="E84" s="19">
        <v>45495</v>
      </c>
    </row>
    <row r="85" spans="1:5" s="16" customFormat="1" ht="12.5" x14ac:dyDescent="0.25">
      <c r="A85" s="16" t="s">
        <v>355</v>
      </c>
      <c r="B85" s="16" t="s">
        <v>356</v>
      </c>
      <c r="C85" s="16" t="s">
        <v>357</v>
      </c>
      <c r="D85" s="16" t="s">
        <v>36</v>
      </c>
      <c r="E85" s="19">
        <v>45496</v>
      </c>
    </row>
    <row r="86" spans="1:5" s="16" customFormat="1" ht="12.5" x14ac:dyDescent="0.25">
      <c r="A86" s="16" t="s">
        <v>352</v>
      </c>
      <c r="B86" s="16" t="s">
        <v>353</v>
      </c>
      <c r="C86" s="16" t="s">
        <v>354</v>
      </c>
      <c r="D86" s="16" t="s">
        <v>36</v>
      </c>
      <c r="E86" s="19">
        <v>45498</v>
      </c>
    </row>
    <row r="87" spans="1:5" s="16" customFormat="1" ht="12.5" x14ac:dyDescent="0.25">
      <c r="A87" s="16" t="s">
        <v>247</v>
      </c>
      <c r="B87" s="16" t="s">
        <v>65</v>
      </c>
      <c r="C87" s="16" t="s">
        <v>248</v>
      </c>
      <c r="D87" s="16" t="s">
        <v>36</v>
      </c>
      <c r="E87" s="19">
        <v>45525</v>
      </c>
    </row>
    <row r="88" spans="1:5" s="16" customFormat="1" ht="12.5" x14ac:dyDescent="0.25">
      <c r="A88" s="16" t="s">
        <v>358</v>
      </c>
      <c r="B88" s="16" t="s">
        <v>360</v>
      </c>
      <c r="C88" s="16" t="s">
        <v>359</v>
      </c>
      <c r="D88" s="16" t="s">
        <v>37</v>
      </c>
      <c r="E88" s="19">
        <v>45525</v>
      </c>
    </row>
    <row r="89" spans="1:5" s="16" customFormat="1" ht="12.5" x14ac:dyDescent="0.25">
      <c r="A89" s="16" t="s">
        <v>252</v>
      </c>
      <c r="B89" s="16" t="s">
        <v>254</v>
      </c>
      <c r="C89" s="16" t="s">
        <v>255</v>
      </c>
      <c r="D89" s="16" t="s">
        <v>37</v>
      </c>
      <c r="E89" s="19">
        <v>45553</v>
      </c>
    </row>
    <row r="90" spans="1:5" s="16" customFormat="1" ht="12.5" x14ac:dyDescent="0.25">
      <c r="A90" s="16" t="s">
        <v>253</v>
      </c>
      <c r="B90" s="16" t="s">
        <v>257</v>
      </c>
      <c r="C90" s="16" t="s">
        <v>256</v>
      </c>
      <c r="D90" s="16" t="s">
        <v>37</v>
      </c>
      <c r="E90" s="19">
        <v>45553</v>
      </c>
    </row>
    <row r="91" spans="1:5" s="16" customFormat="1" ht="12.5" x14ac:dyDescent="0.25">
      <c r="A91" s="16" t="s">
        <v>364</v>
      </c>
      <c r="B91" s="16" t="s">
        <v>365</v>
      </c>
      <c r="C91" s="16" t="s">
        <v>251</v>
      </c>
      <c r="D91" s="16" t="s">
        <v>38</v>
      </c>
      <c r="E91" s="19">
        <v>45581</v>
      </c>
    </row>
    <row r="92" spans="1:5" s="16" customFormat="1" ht="12.5" x14ac:dyDescent="0.25">
      <c r="A92" s="16" t="s">
        <v>295</v>
      </c>
      <c r="B92" s="16" t="s">
        <v>293</v>
      </c>
      <c r="C92" s="16" t="s">
        <v>294</v>
      </c>
      <c r="D92" s="16" t="s">
        <v>37</v>
      </c>
      <c r="E92" s="19">
        <v>45707</v>
      </c>
    </row>
    <row r="93" spans="1:5" s="16" customFormat="1" ht="12.5" x14ac:dyDescent="0.25">
      <c r="A93" s="16" t="s">
        <v>296</v>
      </c>
      <c r="B93" s="16" t="s">
        <v>314</v>
      </c>
      <c r="C93" s="16" t="s">
        <v>297</v>
      </c>
      <c r="D93" s="16" t="s">
        <v>36</v>
      </c>
      <c r="E93" s="19">
        <v>45707</v>
      </c>
    </row>
    <row r="94" spans="1:5" s="16" customFormat="1" ht="12.5" x14ac:dyDescent="0.25">
      <c r="A94" s="16" t="s">
        <v>330</v>
      </c>
      <c r="B94" s="16" t="s">
        <v>327</v>
      </c>
      <c r="C94" s="16" t="s">
        <v>328</v>
      </c>
      <c r="D94" s="16" t="s">
        <v>34</v>
      </c>
      <c r="E94" s="19">
        <v>45735</v>
      </c>
    </row>
    <row r="95" spans="1:5" s="16" customFormat="1" ht="12.5" x14ac:dyDescent="0.25">
      <c r="A95" s="16" t="s">
        <v>331</v>
      </c>
      <c r="B95" s="16" t="s">
        <v>192</v>
      </c>
      <c r="C95" s="16" t="s">
        <v>328</v>
      </c>
      <c r="D95" s="16" t="s">
        <v>34</v>
      </c>
      <c r="E95" s="19">
        <v>45735</v>
      </c>
    </row>
    <row r="96" spans="1:5" s="16" customFormat="1" ht="12.5" x14ac:dyDescent="0.25">
      <c r="A96" s="16" t="s">
        <v>333</v>
      </c>
      <c r="B96" s="16" t="s">
        <v>332</v>
      </c>
      <c r="C96" s="16" t="s">
        <v>328</v>
      </c>
      <c r="D96" s="16" t="s">
        <v>34</v>
      </c>
      <c r="E96" s="19">
        <v>45735</v>
      </c>
    </row>
    <row r="97" spans="1:5" s="16" customFormat="1" ht="12.5" x14ac:dyDescent="0.25">
      <c r="A97" s="16" t="s">
        <v>334</v>
      </c>
      <c r="B97" s="16" t="s">
        <v>335</v>
      </c>
      <c r="C97" s="16" t="s">
        <v>328</v>
      </c>
      <c r="D97" s="16" t="s">
        <v>34</v>
      </c>
      <c r="E97" s="19">
        <v>45735</v>
      </c>
    </row>
    <row r="98" spans="1:5" s="16" customFormat="1" ht="12.5" x14ac:dyDescent="0.25">
      <c r="A98" s="16" t="s">
        <v>323</v>
      </c>
      <c r="B98" s="16" t="s">
        <v>322</v>
      </c>
      <c r="C98" s="16" t="s">
        <v>324</v>
      </c>
      <c r="D98" s="16" t="s">
        <v>38</v>
      </c>
      <c r="E98" s="19">
        <v>45945</v>
      </c>
    </row>
    <row r="99" spans="1:5" s="16" customFormat="1" ht="12.5" x14ac:dyDescent="0.25">
      <c r="A99" s="16" t="s">
        <v>321</v>
      </c>
      <c r="B99" s="16" t="s">
        <v>319</v>
      </c>
      <c r="C99" s="16" t="s">
        <v>320</v>
      </c>
      <c r="D99" s="16" t="s">
        <v>34</v>
      </c>
      <c r="E99" s="19">
        <v>45777</v>
      </c>
    </row>
    <row r="100" spans="1:5" s="16" customFormat="1" ht="12.5" x14ac:dyDescent="0.25">
      <c r="A100" s="16" t="s">
        <v>326</v>
      </c>
      <c r="B100" s="16" t="s">
        <v>325</v>
      </c>
      <c r="C100" s="16" t="s">
        <v>329</v>
      </c>
      <c r="D100" s="16" t="s">
        <v>36</v>
      </c>
      <c r="E100" s="19">
        <v>45796</v>
      </c>
    </row>
    <row r="101" spans="1:5" s="16" customFormat="1" ht="12.5" x14ac:dyDescent="0.25">
      <c r="A101" s="16" t="s">
        <v>317</v>
      </c>
      <c r="B101" s="16" t="s">
        <v>149</v>
      </c>
      <c r="C101" s="16" t="s">
        <v>318</v>
      </c>
      <c r="D101" s="16" t="s">
        <v>34</v>
      </c>
      <c r="E101" s="19">
        <v>45826</v>
      </c>
    </row>
    <row r="102" spans="1:5" s="16" customFormat="1" ht="12.5" x14ac:dyDescent="0.25">
      <c r="A102" s="16" t="s">
        <v>315</v>
      </c>
      <c r="B102" s="16" t="s">
        <v>459</v>
      </c>
      <c r="C102" s="16" t="s">
        <v>316</v>
      </c>
      <c r="D102" s="16" t="s">
        <v>32</v>
      </c>
      <c r="E102" s="19">
        <v>45826</v>
      </c>
    </row>
    <row r="103" spans="1:5" s="1" customFormat="1" x14ac:dyDescent="0.35">
      <c r="A103" s="16" t="s">
        <v>406</v>
      </c>
      <c r="B103" s="16" t="s">
        <v>407</v>
      </c>
      <c r="C103" s="16" t="s">
        <v>408</v>
      </c>
      <c r="D103" s="16" t="s">
        <v>37</v>
      </c>
      <c r="E103" s="19">
        <v>45826</v>
      </c>
    </row>
    <row r="104" spans="1:5" s="1" customFormat="1" x14ac:dyDescent="0.35">
      <c r="A104" s="16" t="s">
        <v>409</v>
      </c>
      <c r="B104" s="16" t="s">
        <v>410</v>
      </c>
      <c r="C104" s="16" t="s">
        <v>411</v>
      </c>
      <c r="D104" s="16" t="s">
        <v>36</v>
      </c>
      <c r="E104" s="19">
        <v>45826</v>
      </c>
    </row>
  </sheetData>
  <autoFilter ref="A3:E102" xr:uid="{00000000-0001-0000-0700-000000000000}">
    <sortState xmlns:xlrd2="http://schemas.microsoft.com/office/spreadsheetml/2017/richdata2" ref="A4:E102">
      <sortCondition ref="E4:E102"/>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DB391467896143879C3208D5E0ED2E" ma:contentTypeVersion="20" ma:contentTypeDescription="Create a new document." ma:contentTypeScope="" ma:versionID="990a97988e962093dc4c47b4ce2c9177">
  <xsd:schema xmlns:xsd="http://www.w3.org/2001/XMLSchema" xmlns:xs="http://www.w3.org/2001/XMLSchema" xmlns:p="http://schemas.microsoft.com/office/2006/metadata/properties" xmlns:ns2="30e27006-1c4c-47a7-8e2a-d8b51fd54910" xmlns:ns3="bbb1cdd1-cf5a-48b9-b14b-3d868fa48288" targetNamespace="http://schemas.microsoft.com/office/2006/metadata/properties" ma:root="true" ma:fieldsID="ad6d197a907bec98af563e8caee74889" ns2:_="" ns3:_="">
    <xsd:import namespace="30e27006-1c4c-47a7-8e2a-d8b51fd54910"/>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3:_ip_UnifiedCompliancePolicyProperties" minOccurs="0"/>
                <xsd:element ref="ns3: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27006-1c4c-47a7-8e2a-d8b51fd54910"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5" nillable="true" ma:displayName="Unified Compliance Policy Properties" ma:internalName="_ip_UnifiedCompliancePolicyProperties" ma:readOnly="false">
      <xsd:simpleType>
        <xsd:restriction base="dms:Note"/>
      </xsd:simpleType>
    </xsd:element>
    <xsd:element name="_ip_UnifiedCompliancePolicyUIAction" ma:index="16" nillable="true" ma:displayName="Unified Compliance Policy UI Action" ma:hidden="true" ma:internalName="_ip_UnifiedCompliancePolicyUIAction" ma:readOnly="false">
      <xsd:simpleType>
        <xsd:restriction base="dms:Text"/>
      </xsd:simpleType>
    </xsd:element>
    <xsd:element name="TaxCatchAll" ma:index="23"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bb1cdd1-cf5a-48b9-b14b-3d868fa48288" xsi:nil="true"/>
    <_ip_UnifiedCompliancePolicyProperties xmlns="bbb1cdd1-cf5a-48b9-b14b-3d868fa48288" xsi:nil="true"/>
    <Review_x0020_Date xmlns="30e27006-1c4c-47a7-8e2a-d8b51fd54910" xsi:nil="true"/>
    <TaxCatchAll xmlns="bbb1cdd1-cf5a-48b9-b14b-3d868fa48288" xsi:nil="true"/>
    <lcf76f155ced4ddcb4097134ff3c332f xmlns="30e27006-1c4c-47a7-8e2a-d8b51fd549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0021F6-A914-44C8-890A-78E678042E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27006-1c4c-47a7-8e2a-d8b51fd54910"/>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F59A2-F68B-47A4-8E7E-A016305D415F}">
  <ds:schemaRefs>
    <ds:schemaRef ds:uri="http://schemas.microsoft.com/sharepoint/v3/contenttype/forms"/>
  </ds:schemaRefs>
</ds:datastoreItem>
</file>

<file path=customXml/itemProps3.xml><?xml version="1.0" encoding="utf-8"?>
<ds:datastoreItem xmlns:ds="http://schemas.openxmlformats.org/officeDocument/2006/customXml" ds:itemID="{56A3B564-E020-4264-9AE6-54B92D8B60BF}">
  <ds:schemaRefs>
    <ds:schemaRef ds:uri="http://purl.org/dc/dcmitype/"/>
    <ds:schemaRef ds:uri="http://schemas.microsoft.com/office/2006/documentManagement/types"/>
    <ds:schemaRef ds:uri="http://purl.org/dc/elements/1.1/"/>
    <ds:schemaRef ds:uri="http://schemas.microsoft.com/office/infopath/2007/PartnerControls"/>
    <ds:schemaRef ds:uri="bbb1cdd1-cf5a-48b9-b14b-3d868fa48288"/>
    <ds:schemaRef ds:uri="http://schemas.openxmlformats.org/package/2006/metadata/core-properties"/>
    <ds:schemaRef ds:uri="30e27006-1c4c-47a7-8e2a-d8b51fd54910"/>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Guide</vt:lpstr>
      <vt:lpstr>What's New</vt:lpstr>
      <vt:lpstr>List</vt:lpstr>
      <vt:lpstr>Work Programme</vt:lpstr>
      <vt:lpstr>Paused policies</vt:lpstr>
      <vt:lpstr>Stopped policies</vt:lpstr>
      <vt:lpstr>Published policies</vt:lpstr>
      <vt:lpstr>PPPs not supported</vt:lpstr>
      <vt:lpstr>List!_2017_18_IYSD_Potential</vt:lpstr>
      <vt:lpstr>'Work Programme'!Print_Titles</vt:lpstr>
      <vt:lpstr>List!Status</vt:lpstr>
      <vt:lpstr>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Palmer</dc:creator>
  <cp:keywords/>
  <dc:description/>
  <cp:lastModifiedBy>BLAQUIERE, Simon (NHS ENGLAND)</cp:lastModifiedBy>
  <cp:revision/>
  <dcterms:created xsi:type="dcterms:W3CDTF">2017-02-21T07:49:31Z</dcterms:created>
  <dcterms:modified xsi:type="dcterms:W3CDTF">2026-03-26T15:07:05Z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0x01010042DB391467896143879C3208D5E0ED2E</vt:lpwstr>
  </property>
  <property fmtid="{D5CDD505-2E9C-101B-9397-08002B2CF9AE}" pid="3" name="_ShortcutWebId">
    <vt:lpwstr/>
  </property>
  <property fmtid="{D5CDD505-2E9C-101B-9397-08002B2CF9AE}" pid="4" name="_ShortcutUniqueId">
    <vt:lpwstr/>
  </property>
  <property fmtid="{D5CDD505-2E9C-101B-9397-08002B2CF9AE}" pid="5" name="_ShortcutSiteId">
    <vt:lpwstr/>
  </property>
  <property fmtid="{D5CDD505-2E9C-101B-9397-08002B2CF9AE}" pid="6" name="_ShortcutUrl">
    <vt:lpwstr/>
  </property>
  <property fmtid="{D5CDD505-2E9C-101B-9397-08002B2CF9AE}" pid="7" name="_ExtendedDescription">
    <vt:lpwstr/>
  </property>
  <property fmtid="{D5CDD505-2E9C-101B-9397-08002B2CF9AE}" pid="8" name="MediaServiceImageTags">
    <vt:lpwstr/>
  </property>
</Properties>
</file>