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A9F" lockStructure="1"/>
  <bookViews>
    <workbookView xWindow="480" yWindow="135" windowWidth="18195" windowHeight="10800"/>
  </bookViews>
  <sheets>
    <sheet name="Cover Sheet" sheetId="21" r:id="rId1"/>
    <sheet name="Guidance" sheetId="1" r:id="rId2"/>
    <sheet name="1.  Total Value of CQUIN" sheetId="7" r:id="rId3"/>
    <sheet name="2.  Baseline - Referal Offer" sheetId="2" r:id="rId4"/>
    <sheet name="3.  ESC principles  - progress" sheetId="19" r:id="rId5"/>
    <sheet name="4.  Q1" sheetId="6" r:id="rId6"/>
    <sheet name="5. Q2" sheetId="8" r:id="rId7"/>
    <sheet name="6.  Q3" sheetId="22" r:id="rId8"/>
    <sheet name="7.  Q4" sheetId="9" r:id="rId9"/>
    <sheet name="8.  IPOS Data Baseline" sheetId="3" r:id="rId10"/>
    <sheet name="8.1.  IPOS Data Q2" sheetId="10" r:id="rId11"/>
    <sheet name="8.2 IPOS Data Q3" sheetId="17" r:id="rId12"/>
    <sheet name="8.3 IPOS Data Q4" sheetId="18" r:id="rId13"/>
    <sheet name="9.Chemo mortality baseline" sheetId="4" r:id="rId14"/>
    <sheet name="9.1.  30 Day Mort 18-19" sheetId="11" r:id="rId15"/>
    <sheet name="10.  Baseline Em Admissions" sheetId="5" r:id="rId16"/>
    <sheet name="10.1  Em Admissions 1819" sheetId="12" r:id="rId17"/>
    <sheet name="11.  Insert Charts" sheetId="13" r:id="rId18"/>
    <sheet name="12.  CA1 CQUIN" sheetId="14" r:id="rId19"/>
    <sheet name="13.  Payment Guide" sheetId="15" r:id="rId20"/>
    <sheet name="ESC Guide" sheetId="16" r:id="rId21"/>
    <sheet name="Hide Look up tables" sheetId="20" state="hidden" r:id="rId22"/>
  </sheets>
  <definedNames>
    <definedName name="CCG_PERIOD">'Cover Sheet'!$B$10</definedName>
    <definedName name="DC_DATA">'Cover Sheet'!$X$1:$AG$13</definedName>
    <definedName name="Org_Code">'Cover Sheet'!$C$3</definedName>
  </definedNames>
  <calcPr calcId="145621"/>
</workbook>
</file>

<file path=xl/calcChain.xml><?xml version="1.0" encoding="utf-8"?>
<calcChain xmlns="http://schemas.openxmlformats.org/spreadsheetml/2006/main">
  <c r="C12" i="11" l="1"/>
  <c r="C12" i="4"/>
  <c r="B12" i="4"/>
  <c r="L10" i="21"/>
  <c r="L11" i="21"/>
  <c r="L12" i="21"/>
  <c r="D8" i="12" l="1"/>
  <c r="D9" i="12"/>
  <c r="D10" i="12"/>
  <c r="D11" i="12"/>
  <c r="D12" i="12"/>
  <c r="D7" i="12"/>
  <c r="C8" i="12" l="1"/>
  <c r="E8" i="12" s="1"/>
  <c r="L8" i="21" s="1"/>
  <c r="C10" i="12"/>
  <c r="E10" i="12" s="1"/>
  <c r="C11" i="12"/>
  <c r="E11" i="12" s="1"/>
  <c r="C12" i="12"/>
  <c r="E12" i="12" s="1"/>
  <c r="B10" i="12"/>
  <c r="B11" i="12"/>
  <c r="B12" i="12"/>
  <c r="F7" i="5"/>
  <c r="B8" i="12" s="1"/>
  <c r="F8" i="5"/>
  <c r="C9" i="12" s="1"/>
  <c r="E9" i="12" s="1"/>
  <c r="L9" i="21" s="1"/>
  <c r="F9" i="5"/>
  <c r="F10" i="5"/>
  <c r="F11" i="5"/>
  <c r="H7" i="5"/>
  <c r="J7" i="5" s="1"/>
  <c r="I7" i="5"/>
  <c r="H8" i="5"/>
  <c r="J8" i="5" s="1"/>
  <c r="I8" i="5"/>
  <c r="H9" i="5"/>
  <c r="I9" i="5"/>
  <c r="J9" i="5"/>
  <c r="H10" i="5"/>
  <c r="I10" i="5"/>
  <c r="J10" i="5"/>
  <c r="H11" i="5"/>
  <c r="J11" i="5" s="1"/>
  <c r="I11" i="5"/>
  <c r="B9" i="12" l="1"/>
  <c r="E6" i="5"/>
  <c r="I6" i="5"/>
  <c r="H6" i="5"/>
  <c r="J6" i="5" s="1"/>
  <c r="F6" i="5" s="1"/>
  <c r="E7" i="5"/>
  <c r="E8" i="5"/>
  <c r="E9" i="5"/>
  <c r="E10" i="5"/>
  <c r="E11" i="5"/>
  <c r="K9" i="21"/>
  <c r="K10" i="21"/>
  <c r="K11" i="21"/>
  <c r="K12" i="21"/>
  <c r="J8" i="21"/>
  <c r="J9" i="21"/>
  <c r="J10" i="21"/>
  <c r="J11" i="21"/>
  <c r="J12" i="21"/>
  <c r="V9" i="21"/>
  <c r="W9" i="21"/>
  <c r="V10" i="21"/>
  <c r="W10" i="21"/>
  <c r="V11" i="21"/>
  <c r="W11" i="21"/>
  <c r="V12" i="21"/>
  <c r="W12" i="21"/>
  <c r="V13" i="21"/>
  <c r="W13" i="21"/>
  <c r="V14" i="21"/>
  <c r="W14" i="21"/>
  <c r="V15" i="21"/>
  <c r="W15" i="21"/>
  <c r="V16" i="21"/>
  <c r="W16" i="21"/>
  <c r="V17" i="21"/>
  <c r="W17" i="21"/>
  <c r="V18" i="21"/>
  <c r="W18" i="21"/>
  <c r="V19" i="21"/>
  <c r="W19" i="21"/>
  <c r="V20" i="21"/>
  <c r="W20" i="21"/>
  <c r="V21" i="21"/>
  <c r="W21" i="21"/>
  <c r="V22" i="21"/>
  <c r="W22" i="21"/>
  <c r="V23" i="21"/>
  <c r="W23" i="21"/>
  <c r="V24" i="21"/>
  <c r="W24" i="21"/>
  <c r="V25" i="21"/>
  <c r="W25" i="21"/>
  <c r="W8" i="21"/>
  <c r="V8" i="21"/>
  <c r="T9" i="21"/>
  <c r="U9" i="21"/>
  <c r="T10" i="21"/>
  <c r="U10" i="21"/>
  <c r="T11" i="21"/>
  <c r="U11" i="21"/>
  <c r="T12" i="21"/>
  <c r="U12" i="21"/>
  <c r="T13" i="21"/>
  <c r="U13" i="21"/>
  <c r="T14" i="21"/>
  <c r="U14" i="21"/>
  <c r="T15" i="21"/>
  <c r="U15" i="21"/>
  <c r="T16" i="21"/>
  <c r="U16" i="21"/>
  <c r="T17" i="21"/>
  <c r="U17" i="21"/>
  <c r="T18" i="21"/>
  <c r="U18" i="21"/>
  <c r="T19" i="21"/>
  <c r="U19" i="21"/>
  <c r="T20" i="21"/>
  <c r="U20" i="21"/>
  <c r="T21" i="21"/>
  <c r="U21" i="21"/>
  <c r="T22" i="21"/>
  <c r="U22" i="21"/>
  <c r="T23" i="21"/>
  <c r="U23" i="21"/>
  <c r="T24" i="21"/>
  <c r="U24" i="21"/>
  <c r="T25" i="21"/>
  <c r="U25" i="21"/>
  <c r="U8" i="21"/>
  <c r="T8" i="21"/>
  <c r="R9" i="21"/>
  <c r="S9" i="21"/>
  <c r="R10" i="21"/>
  <c r="S10" i="21"/>
  <c r="R11" i="21"/>
  <c r="S11" i="21"/>
  <c r="R12" i="21"/>
  <c r="S12" i="21"/>
  <c r="R13" i="21"/>
  <c r="S13" i="21"/>
  <c r="R14" i="21"/>
  <c r="S14" i="21"/>
  <c r="R15" i="21"/>
  <c r="S15" i="21"/>
  <c r="R16" i="21"/>
  <c r="S16" i="21"/>
  <c r="R17" i="21"/>
  <c r="S17" i="21"/>
  <c r="R18" i="21"/>
  <c r="S18" i="21"/>
  <c r="R19" i="21"/>
  <c r="S19" i="21"/>
  <c r="R20" i="21"/>
  <c r="S20" i="21"/>
  <c r="R21" i="21"/>
  <c r="S21" i="21"/>
  <c r="R22" i="21"/>
  <c r="S22" i="21"/>
  <c r="R23" i="21"/>
  <c r="S23" i="21"/>
  <c r="R24" i="21"/>
  <c r="S24" i="21"/>
  <c r="R25" i="21"/>
  <c r="S25" i="21"/>
  <c r="S8" i="21"/>
  <c r="R8" i="21"/>
  <c r="P8" i="21"/>
  <c r="Q8" i="21"/>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G5" i="21"/>
  <c r="F5" i="21"/>
  <c r="E5" i="21"/>
  <c r="I9" i="21"/>
  <c r="I10" i="21"/>
  <c r="I11" i="21"/>
  <c r="I12" i="21"/>
  <c r="H8" i="21"/>
  <c r="H9" i="21"/>
  <c r="H10" i="21"/>
  <c r="H11" i="21"/>
  <c r="H12" i="21"/>
  <c r="E8" i="21"/>
  <c r="E9" i="21"/>
  <c r="E10" i="21"/>
  <c r="E11" i="21"/>
  <c r="E12" i="21"/>
  <c r="E7" i="21"/>
  <c r="A6" i="7"/>
  <c r="A8" i="22" s="1"/>
  <c r="A7" i="7"/>
  <c r="A9" i="22" s="1"/>
  <c r="A8" i="7"/>
  <c r="A10" i="22" s="1"/>
  <c r="A9" i="7"/>
  <c r="A11" i="22" s="1"/>
  <c r="A10" i="7"/>
  <c r="A12" i="22" s="1"/>
  <c r="A5" i="7"/>
  <c r="A7" i="22" s="1"/>
  <c r="E13" i="22"/>
  <c r="C13" i="22"/>
  <c r="B13" i="22"/>
  <c r="D12" i="22"/>
  <c r="D11" i="22"/>
  <c r="D10" i="22"/>
  <c r="D9" i="22"/>
  <c r="D8" i="22"/>
  <c r="D7" i="22"/>
  <c r="H7" i="21" s="1"/>
  <c r="C7" i="12" l="1"/>
  <c r="E7" i="12" s="1"/>
  <c r="L7" i="21" s="1"/>
  <c r="B7" i="12"/>
  <c r="D13" i="22"/>
  <c r="H13" i="21" s="1"/>
  <c r="A8" i="9"/>
  <c r="A9" i="9"/>
  <c r="A10" i="9"/>
  <c r="A11" i="9"/>
  <c r="A12" i="9"/>
  <c r="A7" i="9"/>
  <c r="C13" i="2" l="1"/>
  <c r="D7" i="4" l="1"/>
  <c r="D8" i="4"/>
  <c r="D9" i="4"/>
  <c r="D10" i="4"/>
  <c r="D11" i="4"/>
  <c r="D12" i="4"/>
  <c r="J13" i="21" s="1"/>
  <c r="A7" i="4"/>
  <c r="A8" i="4"/>
  <c r="A9" i="4"/>
  <c r="A10" i="4"/>
  <c r="A11" i="4"/>
  <c r="A6" i="4"/>
  <c r="D6" i="4"/>
  <c r="J7" i="21" s="1"/>
  <c r="D7" i="11"/>
  <c r="K8" i="21" s="1"/>
  <c r="D8" i="11"/>
  <c r="D9" i="11"/>
  <c r="D10" i="11"/>
  <c r="D11" i="11"/>
  <c r="D6" i="11"/>
  <c r="K7" i="21" s="1"/>
  <c r="A8" i="12"/>
  <c r="A9" i="12"/>
  <c r="A10" i="12"/>
  <c r="A11" i="12"/>
  <c r="A12" i="12"/>
  <c r="A7" i="12"/>
  <c r="A7" i="11"/>
  <c r="A8" i="11"/>
  <c r="A9" i="11"/>
  <c r="A10" i="11"/>
  <c r="A11" i="11"/>
  <c r="A6" i="11"/>
  <c r="C12" i="5"/>
  <c r="D12" i="5"/>
  <c r="A7" i="5"/>
  <c r="A8" i="5"/>
  <c r="A9" i="5"/>
  <c r="A10" i="5"/>
  <c r="A11" i="5"/>
  <c r="A6" i="5"/>
  <c r="E13" i="9"/>
  <c r="D8" i="9"/>
  <c r="I8" i="21" s="1"/>
  <c r="D9" i="9"/>
  <c r="D10" i="9"/>
  <c r="D11" i="9"/>
  <c r="D12" i="9"/>
  <c r="D7" i="9"/>
  <c r="I7" i="21" s="1"/>
  <c r="D8" i="8"/>
  <c r="G8" i="21" s="1"/>
  <c r="D9" i="8"/>
  <c r="G9" i="21" s="1"/>
  <c r="D10" i="8"/>
  <c r="G10" i="21" s="1"/>
  <c r="D11" i="8"/>
  <c r="G11" i="21" s="1"/>
  <c r="D12" i="8"/>
  <c r="G12" i="21" s="1"/>
  <c r="D7" i="8"/>
  <c r="G7" i="21" s="1"/>
  <c r="A8" i="8"/>
  <c r="A9" i="8"/>
  <c r="A10" i="8"/>
  <c r="A11" i="8"/>
  <c r="A12" i="8"/>
  <c r="A7" i="8"/>
  <c r="D8" i="2"/>
  <c r="F8" i="21" s="1"/>
  <c r="D9" i="2"/>
  <c r="F9" i="21" s="1"/>
  <c r="D10" i="2"/>
  <c r="F10" i="21" s="1"/>
  <c r="D11" i="2"/>
  <c r="F11" i="21" s="1"/>
  <c r="D12" i="2"/>
  <c r="F12" i="21" s="1"/>
  <c r="D7" i="2"/>
  <c r="F7" i="21" s="1"/>
  <c r="A8" i="2"/>
  <c r="A9" i="2"/>
  <c r="A10" i="2"/>
  <c r="A11" i="2"/>
  <c r="A12" i="2"/>
  <c r="A7" i="2"/>
  <c r="I12" i="5" l="1"/>
  <c r="B13" i="9"/>
  <c r="C13" i="9"/>
  <c r="C13" i="8"/>
  <c r="D13" i="9" l="1"/>
  <c r="I13" i="21" s="1"/>
  <c r="E13" i="8"/>
  <c r="B11" i="7" l="1"/>
  <c r="B15" i="7" l="1"/>
  <c r="E13" i="21"/>
  <c r="D13" i="12"/>
  <c r="B12" i="11"/>
  <c r="D12" i="11" s="1"/>
  <c r="K13" i="21" s="1"/>
  <c r="B10" i="6" l="1"/>
  <c r="F20" i="21" s="1"/>
  <c r="B19" i="22"/>
  <c r="F22" i="21" s="1"/>
  <c r="B19" i="9"/>
  <c r="F23" i="21" s="1"/>
  <c r="F18" i="21"/>
  <c r="B23" i="8"/>
  <c r="F21" i="21" s="1"/>
  <c r="B13" i="8"/>
  <c r="D13" i="8" s="1"/>
  <c r="G13" i="21" s="1"/>
  <c r="F25" i="21" l="1"/>
  <c r="B12" i="5"/>
  <c r="E12" i="5" l="1"/>
  <c r="H12" i="5"/>
  <c r="J12" i="5" s="1"/>
  <c r="F12" i="5" s="1"/>
  <c r="B13" i="2"/>
  <c r="D13" i="2" s="1"/>
  <c r="F13" i="21" s="1"/>
  <c r="B13" i="12" l="1"/>
  <c r="C13" i="12"/>
  <c r="E13" i="12" s="1"/>
  <c r="L13" i="21" s="1"/>
</calcChain>
</file>

<file path=xl/sharedStrings.xml><?xml version="1.0" encoding="utf-8"?>
<sst xmlns="http://schemas.openxmlformats.org/spreadsheetml/2006/main" count="429" uniqueCount="242">
  <si>
    <t>Cancer Tumour Site</t>
  </si>
  <si>
    <t>Total number of new diagnosis of incurable disease</t>
  </si>
  <si>
    <t>TOTAL</t>
  </si>
  <si>
    <t xml:space="preserve"> </t>
  </si>
  <si>
    <t>Total Number of Patients Receiving Chemotherapy Treatment within Baseline Period</t>
  </si>
  <si>
    <t>Total Number of Deaths Occuring within 30 Days of Chemotherapy Treatment</t>
  </si>
  <si>
    <t>Baseline Data - 30 Day Chemotherapy Mortality</t>
  </si>
  <si>
    <t>Average Growth across Period</t>
  </si>
  <si>
    <t>Pain</t>
  </si>
  <si>
    <t>Shortness of breath</t>
  </si>
  <si>
    <t>Weakness or lack of</t>
  </si>
  <si>
    <t>energy</t>
  </si>
  <si>
    <t>Nausea</t>
  </si>
  <si>
    <t>Vomiting</t>
  </si>
  <si>
    <t>Poor appetite</t>
  </si>
  <si>
    <t>Constipation</t>
  </si>
  <si>
    <t>Sore or dry mouth</t>
  </si>
  <si>
    <t>Drowsiness</t>
  </si>
  <si>
    <t>Poor mobility</t>
  </si>
  <si>
    <t xml:space="preserve"> Has s/he been feeling
anxious or worried about
his/her illness or treatment?</t>
  </si>
  <si>
    <t xml:space="preserve"> Have any of his/her family or
friends been anxious or
worried about the patient?</t>
  </si>
  <si>
    <t xml:space="preserve"> Do you think s/he felt
depressed?</t>
  </si>
  <si>
    <t>Do you think s/he has felt at
peace?</t>
  </si>
  <si>
    <t>Has the patient been able to
share how s/he is feeling with
his/her family or friends as
much as s/he wanted?</t>
  </si>
  <si>
    <t>Has the patient had as much
information as s/he wanted?</t>
  </si>
  <si>
    <t>Have any practical
problems resulting from
his/her illness been
addressed? (such as
financial or personal)</t>
  </si>
  <si>
    <t>QUARTER 1 POSITION</t>
  </si>
  <si>
    <t>Yes/No</t>
  </si>
  <si>
    <t>Comments:</t>
  </si>
  <si>
    <t>Estimated number of new diagnosis of incurable disease</t>
  </si>
  <si>
    <t>Total Potential Value for CQUIN Scheme</t>
  </si>
  <si>
    <t>Total number of new diagnosis of incurable disease in Period</t>
  </si>
  <si>
    <t>Total Number of Patients Receiving Chemotherapy Treatment within Period</t>
  </si>
  <si>
    <t>Change from Expected Rate</t>
  </si>
  <si>
    <t>Tab</t>
  </si>
  <si>
    <t>Content</t>
  </si>
  <si>
    <t>Total Value of CQUIN</t>
  </si>
  <si>
    <t>Baseline Data (1)</t>
  </si>
  <si>
    <t>Baseline Data (3)</t>
  </si>
  <si>
    <t>Use this tab to record baseline data relating to rates of 30 day chemotherapy mortality.  This data should be recorded within the SACT data submission.</t>
  </si>
  <si>
    <t>Baseline Data (4)</t>
  </si>
  <si>
    <t>Q2</t>
  </si>
  <si>
    <t>Use this tab to record full year data relating to 30 Day Chemotherapy Mortality</t>
  </si>
  <si>
    <t>Use this tab to record full year data relating to emergency admissions</t>
  </si>
  <si>
    <t>Charts</t>
  </si>
  <si>
    <t>Use this tab to insert any charts derived from the data</t>
  </si>
  <si>
    <t>CA1 CQUIN</t>
  </si>
  <si>
    <t>Payment Guide</t>
  </si>
  <si>
    <t>nathanhall@nhs.net</t>
  </si>
  <si>
    <t>Richard.Berman@christie.nhs.uk</t>
  </si>
  <si>
    <t>This tool should be used to collect baseline data and return data relevant to each quarters payment trigger within the CA1 Enhanced Supportive Care (for Advanced Cancer Patients) CQUIN.  The tool should be completed and returned at end of Q1, Q2 and Q4 to your local specialised Commissioning Team contact for CQUIN.</t>
  </si>
  <si>
    <t>Use this tab to record baseline data relating to numbers of emergency admissions to your Hospital Trust for the chosen tumour site groups, for a three year period.</t>
  </si>
  <si>
    <t>Further Guidance on ESC:</t>
  </si>
  <si>
    <t>https://www.england.nhs.uk/wp-content/uploads/2016/03/ca1-enhncd-supprtv-care-guid.pdf</t>
  </si>
  <si>
    <t>https://www.england.nhs.uk/2016/03/richard-berman/</t>
  </si>
  <si>
    <t xml:space="preserve">Has a Clinical Lead for Enhanced Supportive Care been nominated and communicated to Richard.Berman@christie.nhs.uk </t>
  </si>
  <si>
    <t>Has a Clinical Lead for Enhanced Supportive Care engaged with national peer group of clinical leads?</t>
  </si>
  <si>
    <t>Estimated Target Population</t>
  </si>
  <si>
    <t>*The Term Supportive Care Team includes a referral to a Palliative Care Team</t>
  </si>
  <si>
    <t>Visits</t>
  </si>
  <si>
    <t>1st</t>
  </si>
  <si>
    <t>F/U (1)</t>
  </si>
  <si>
    <t>Use this tab to record data relating to Patient Experience/QOL scores for Q2</t>
  </si>
  <si>
    <t>Use this tab to record data relating to Patient Experience/QOL scores for Q3</t>
  </si>
  <si>
    <t>Use this tab to record data relating to Patient Experience/QOL scores for Q4</t>
  </si>
  <si>
    <t>Baseline Data (Q1) Patient Experience/QOL Scores Using IPOS Staff Tool</t>
  </si>
  <si>
    <t>Total Number of Emergency Non-Elective Admissions (Oncology) within this Cancer Centre</t>
  </si>
  <si>
    <t>QUARTER 2 - % of patients being offered referral to a Supportive Care Team at point of diagnosis of incurable disease</t>
  </si>
  <si>
    <t>QUARTER 3&amp;4 - % of patients being offered referral to a Supportive Care Team at point of diagnosis of incurable disease</t>
  </si>
  <si>
    <t>Q3</t>
  </si>
  <si>
    <t>Q4</t>
  </si>
  <si>
    <t>&gt;75%</t>
  </si>
  <si>
    <t>50%-74%</t>
  </si>
  <si>
    <t>&lt;50%</t>
  </si>
  <si>
    <t>Baseline IPOS Survey (if used)</t>
  </si>
  <si>
    <t>Q1 CQUIN Payment Trigger</t>
  </si>
  <si>
    <t>Q2 CQUIN Payment Trigger</t>
  </si>
  <si>
    <t>Baseline Data - % of patients being offered referral to a Supportive Care Team at point of diagnosis of incurable disease</t>
  </si>
  <si>
    <t>Total Number of Deaths Occurring within 30 Days of Chemotherapy Treatment</t>
  </si>
  <si>
    <t>IPOS Data Sample Q2 (if used)</t>
  </si>
  <si>
    <t>IPOS Data Sample Q3 (if used)</t>
  </si>
  <si>
    <t>IPOS Data Sample Q4 (if used)</t>
  </si>
  <si>
    <t>Total Number of Consultations - new and follow up (for Supportive Care) from this cohort</t>
  </si>
  <si>
    <t>Total Number of Patients offered referral to a Supportive Care Team* at Point of Diagnosis of incurable disease</t>
  </si>
  <si>
    <t>% of Patients in Disease Group offered referral to a supportive care team at point of diagnosis of incurable disease</t>
  </si>
  <si>
    <t>Total Number of Patients offered referral to a Supportive Care Team at Point of Diagnosis of incurable disease in Period</t>
  </si>
  <si>
    <t>% of Patients in Disease Group offered referral to a supportive care team at point of diagnosis for Period</t>
  </si>
  <si>
    <t>Has Improvement from baseline been demonstrated re % of patients offered referral to supportive care?</t>
  </si>
  <si>
    <t>IPOS SURVEY (STAFF) AREA</t>
  </si>
  <si>
    <t>2016/17</t>
  </si>
  <si>
    <t>Use this tab to record the projects baseline line data for numbers of patients in each chosen cancer tumour site groups that are being offered referral to a supportive care team at point of diagnosis of incurable disease, or where you are offering ESC to appropriate patients across your cancer population, that baseline figure. The numerator - offered referral to the supportive care team data could be accessible through the national Electronic Palliative Care Co-ordination System (EPACCS) if this is being used or through other internal data systems if not.  The denominator- Total diagnosis of incurable cancer should be registered through the SACT data-set - roughly as those patients receiving chemo with palliative intent and through other Trusts systems for patients receiving Radiotherapy for palliative intent or no active treatment.  Improvement can be measured from this baseline data.  Please also state the time period that the baseline data relates to.</t>
  </si>
  <si>
    <t>IPOS survey data (or other similar recognised tool) should be collected at point of referral by palliative/supportive care team and then at review.  This tab can be used to record the projects baseline data for patient experience / QOL.  We are suggesting use of the IPOS (Staff) Tool.    If another recognised tool is to be used then the relevant fields will need to be changed on this tab.  Record the name of the cancer tumour site group at the top of each column - or use the first column of you are focussing ESC on appropriate patients across your cancer population.  For the first quarter, select a random sample of 10 patients from the range of disease sites or your population cohort - as apprioriate, record IPOS scores for at least 2 visits to the supportive care team (1st and at least one follow-up) and record in this tool the average scores across the 10 patients for each visit.</t>
  </si>
  <si>
    <t>Has Baseline Data been collected for each of the targeted Cancer Disease Sites  or % cancer population where this is the focus of your ESC service, covering offer of referral rate to supportive care, 30 day Chemotherapy Mortality, Patient Experience and Emergency Admissions?</t>
  </si>
  <si>
    <t>comments</t>
  </si>
  <si>
    <t>17-18 - Patient Experience/QOL Scores Using IPOS Staff Tool</t>
  </si>
  <si>
    <t>17 - 18 - Patient Experience/QOL Scores Using IPOS Staff Tool</t>
  </si>
  <si>
    <t>2017/18</t>
  </si>
  <si>
    <t>Yes</t>
  </si>
  <si>
    <t>No</t>
  </si>
  <si>
    <r>
      <t>Baseline Data relates to:  [</t>
    </r>
    <r>
      <rPr>
        <sz val="11"/>
        <color rgb="FFFF0000"/>
        <rFont val="Calibri"/>
        <family val="2"/>
        <scheme val="minor"/>
      </rPr>
      <t>please confirm here the time-period for this baseline data]</t>
    </r>
  </si>
  <si>
    <t>Basis for Estimate:  [please describe here the basis for the estimated figures given below. If your ESC service is focussing on a whole cancer population rather than specific disease sites, describe this rather than listing the range of disease sites encompassed within this.]</t>
  </si>
  <si>
    <t>Guidance Notes</t>
  </si>
  <si>
    <t>Agreed £value per targeted patient</t>
  </si>
  <si>
    <t>Proportion of Deaths within 30 days of Chemotherapy
%</t>
  </si>
  <si>
    <t>Q1</t>
  </si>
  <si>
    <t>Principles</t>
  </si>
  <si>
    <t>20% Payment for Achieving:</t>
  </si>
  <si>
    <t>Q1 &amp; Q2</t>
  </si>
  <si>
    <t xml:space="preserve">20% Payment for Achieving: </t>
  </si>
  <si>
    <t>Up to 60% of Total CQUIN Value (Based on above performance)
It is suggested that if across the final 6 months of the first year that 80% of eligible patients*, for that period, have been offered referral to the Enhanced Supportive Care team, then that should be seen as good enough performance to generate the final 60% payment.  If performance is below this level then we suggest payment is made in line with the performance achieved (e.g. the providers gets 70% of the final payment if they deliver 70% of eligible patients referred to the Enhanced Supportive Care Team.)   However, the actual targets set also need to be cognisant of the need to stretch current baseline performance where an enhanced supportive care approach is already in place.</t>
  </si>
  <si>
    <t>Completed By:</t>
  </si>
  <si>
    <t>Email:</t>
  </si>
  <si>
    <t>Contact Number:</t>
  </si>
  <si>
    <t>Authorised by:</t>
  </si>
  <si>
    <t>Authoriser's Title:</t>
  </si>
  <si>
    <t>Provider Name</t>
  </si>
  <si>
    <t>Provider Code</t>
  </si>
  <si>
    <t>Date</t>
  </si>
  <si>
    <t>Cover Sheet</t>
  </si>
  <si>
    <t>QUARTER 3 - % of patients being offered referral to a Supportive Care Team at point of diagnosis of incurable disease</t>
  </si>
  <si>
    <t>`</t>
  </si>
  <si>
    <t>Total</t>
  </si>
  <si>
    <t>Q1 &amp; Q3</t>
  </si>
  <si>
    <t>%</t>
  </si>
  <si>
    <t>Percentage of Average Growth across Period</t>
  </si>
  <si>
    <t>Percentage Growth</t>
  </si>
  <si>
    <t>Quarter 1</t>
  </si>
  <si>
    <t>Quarter 2</t>
  </si>
  <si>
    <t>Quarter 3</t>
  </si>
  <si>
    <t>Quarter 4</t>
  </si>
  <si>
    <t xml:space="preserve">30% Payment for Achieving: </t>
  </si>
  <si>
    <t>Adjustment</t>
  </si>
  <si>
    <t>Potential Value for CQUIN Scheme</t>
  </si>
  <si>
    <t>SUMMARY SHEET</t>
  </si>
  <si>
    <t>IPOS Scores Audit - For Q1 17/18</t>
  </si>
  <si>
    <t>IPOS Scores Audit 
Taken from a random sample of 10 patients record average IPOS scores from at least 2 visits to supportive care team (1st and at least one follow up)</t>
  </si>
  <si>
    <t>Baseline</t>
  </si>
  <si>
    <t xml:space="preserve">Proportion of Deaths within 30 days of Chemotherapy
</t>
  </si>
  <si>
    <t>Use this tab to insert the estimated patient population for each of the cancer tumour site groups that the ESC approach is being targeted at, or ,if you are  focussing on appropriate patients across your whole cancer population, an estimate of this figure.The total estimated population will drive the total £ value of the CQUIN (as explained in the payment guide included in tab 12)</t>
  </si>
  <si>
    <t xml:space="preserve">Please note - The CQUIN document and payment guide are included as tabs 11 and 12 and should be read and understood before completeing this tool. </t>
  </si>
  <si>
    <t xml:space="preserve"> If your ESC service is focussing on a whole cancer population rather than specific disease sites, please complete the table using line 7  only and change the title in line 6 column A to ' Cancer population' rather than listing  each disease site encompassed by  your population, individually</t>
  </si>
  <si>
    <t>Number of ESC patients completing an electronic Holistic Needs Assessment (eHNA)</t>
  </si>
  <si>
    <t>If your ESC service is focussing on a whole cancer population rather than specific disease sites, please complete the table using line  7  only and change the title in line 6  column A to ' Cancer population' rather than listing  each disease site encompassed by  your population, individually</t>
  </si>
  <si>
    <t>If your ESC service is focussing on a whole cancer population rather than specific disease sites, please complete the table using line  7 only and change the title in line 7  column  A to ' Cancer population' rather than listing  each disease site encompassed by  your population, individually</t>
  </si>
  <si>
    <t>If your ESC service is focussing on a whole cancer population rather than specific disease sites, please complete the table using line  7  only and change the title in line 6  colunm  A to ' Cancer population' rather than listing  each disease site encompassed by  your population, individually</t>
  </si>
  <si>
    <t xml:space="preserve"> If your ESC service is focussing on a whole cancer population rather than specific disease sites, please complete the table using line 6  only and change the title in line 5 colunm A to ' Cancer population' rather than listing  each disease site encompassed by  your population, individually</t>
  </si>
  <si>
    <t>If your ESC service is focussing on a whole cancer population rather than specific disease sites, please complete the table using line 6  only and change the title in line 5 column A to ' Cancer population' rather than listing  each disease site encompassed by  your population, individually</t>
  </si>
  <si>
    <t>If your ESC service is focussing on a whole cancer population rather than specific disease sites, please complete the table using line 6 only and change the title in line 4 column A to ' Cancer population' rather than listing  each disease site encompassed by  your population, individually</t>
  </si>
  <si>
    <t>Components of the ESC principle</t>
  </si>
  <si>
    <t>Q3 CQUIN Payment Tigger</t>
  </si>
  <si>
    <t>Q4 CQUIN Payment Tigger</t>
  </si>
  <si>
    <t>17 - 18 Performance (2)</t>
  </si>
  <si>
    <t>17 18 Performance (3)</t>
  </si>
  <si>
    <t>Use this Tab to record the outcome of the CQUIN payment triggers for Q3 Payment (refer to tab 12 and 13 for guidance)</t>
  </si>
  <si>
    <t>Use this Tab to record the outcome of the CQUIN payment triggers for Q4 Payment (refer to tab 12 and 13 for guidance)</t>
  </si>
  <si>
    <t>Use this Tab to record the outcome of the CQUIN rules that will trigger Q1 payment (refer to tab 12 and 13 for guidance)</t>
  </si>
  <si>
    <t>Use this Tab to record the outcome of the CQUIN payment triggers for Q2 Payment (refer to tab 12 and 13 for guidance)</t>
  </si>
  <si>
    <t xml:space="preserve">Proportion of Deaths within 30 days of Chemotherapy Baseline
</t>
  </si>
  <si>
    <t>How are you are offering earlier involvement of supportive care services? (with reference to actions, or specific activities undertaken and the resulting change/improvement)</t>
  </si>
  <si>
    <t>Number of patients diagnosed with incurable cancer in the quarter who have been offered ESC and demonstrate an upward trend</t>
  </si>
  <si>
    <t>Principle 2;  Supportive care teams that work together</t>
  </si>
  <si>
    <t>Number of patients referred to benefits advisor as a result of ESC, for whom this would not otherwise have taken place yet?</t>
  </si>
  <si>
    <t>Number of patients referred to other palliative care services e.g. day therapy as a result of ESC, for whom this would not otherwise have taken place yet</t>
  </si>
  <si>
    <t>Describe how your ESC model  demonstrates to patients that it is maintaining appropriate hope and presenting a positive approach to care.</t>
  </si>
  <si>
    <t xml:space="preserve">Where your ESC service is receiving additional  referrals for  access to ESC from  non-palliative care professionals, ie individual consultants (or their teams) please record number of referrals recieved. </t>
  </si>
  <si>
    <t>Principle 4; Cutting edge and evidence-based practice in supportive and palliative care.</t>
  </si>
  <si>
    <t xml:space="preserve">Describe the involvement of your  ESC model or patients  in ESC related research </t>
  </si>
  <si>
    <t>Principle 5; Technology to improve communication</t>
  </si>
  <si>
    <t xml:space="preserve">Principle 6; Best practice in chemotherapy care. </t>
  </si>
  <si>
    <t>How have you rebranded existing services to create ' ESC' and what is the title of your ESC service model?</t>
  </si>
  <si>
    <t>Have you developed joint clinics? If yes, with whom and what is the impact? - for patients, ESC and  other professions</t>
  </si>
  <si>
    <t xml:space="preserve">Describe  how your approach to identifying patients is proactive, and how this has impacted on ESC, patients and other services. </t>
  </si>
  <si>
    <t>ESC principles - description and development of your ESC model</t>
  </si>
  <si>
    <t>F/U (2)</t>
  </si>
  <si>
    <t>F/U (3)</t>
  </si>
  <si>
    <t>F/U (4)</t>
  </si>
  <si>
    <t>F/U (5)</t>
  </si>
  <si>
    <t>Baseline Data - Emergency Hospital Admissions</t>
  </si>
  <si>
    <t>If your ESC service is focussing on a whole cancer population rather than specific disease sites, please complete the table using  line 7  only and change the title in line 5 row A to ' Cancer population' rather than listing  each disease site encompassed by  your population, individually</t>
  </si>
  <si>
    <t>1. Earlier involvement of supportive care servicesSupportive Care</t>
  </si>
  <si>
    <t>Aim</t>
  </si>
  <si>
    <t>From the point of recognition of incurable
disease (whether local or metastatic) all patients should be screened for supportive care needs (NICE 2004). This should include prompt identification and management of physical and psychological symptoms. This has the potential to improve the patient experience and their ability to tolerate anti-cancer treatment</t>
  </si>
  <si>
    <t>How are you poviding efficient referral pathways to allow prompt access to supportive care?</t>
  </si>
  <si>
    <t>What changes have been made through your  ESC service  to enable it to be ‘available’ to provide advice to oncology, by phone and face to face?</t>
  </si>
  <si>
    <t>Describe your approach to ESC MDT - e.g. frequency of meeting, model, documentation.</t>
  </si>
  <si>
    <t>Does your ESC model provide of one-stop supportive care outpatient clinics – with multiple supportive care specialties available within the clinic to help patient complementary, OT, physiotherapy).</t>
  </si>
  <si>
    <t>Aim: Excellent supportive care should offer
patients a positive experience, help them to
maintain hope, and even have the potential
to extend survival. This approach should be
adopted throughout the continuum of cancer
care. In particular, for patients in whom further
chemotherapy is unlikely to offer any benefit,
provision of ongoing high quality supportive care
should be seen as a ‘real’ and robust alternative
to continuation of anti-cancer treatment.</t>
  </si>
  <si>
    <t>Does your ESC model enable 'automatic' referral to supportive care teams at the point of diagnosis of incurable disease? 
If 'no' how are you progressing towards this? eg  building  rapport, relationships and regular review throughout
treatment and beyond.</t>
  </si>
  <si>
    <t>Principle 3; A more positive approach to supportive care</t>
  </si>
  <si>
    <t>Aim: Supportive care teams should commit
to ensuring that the care they provide is
cutting-edge, with awareness of the latest
available pain and symptom control treatments
used in different stages of cancer care.</t>
  </si>
  <si>
    <t>Aim: Incorporating technology to facilitate
better communication between the hospital and
community services, especially for patients with
progressing cancer.</t>
  </si>
  <si>
    <t>Aim: Cancer patients should be offered
appropriate treatment, delivered to a high
standard. All chemotherapy treatment
regimens and associated supportive care
offered should be based on the results of
national and international research and audit.</t>
  </si>
  <si>
    <t>How does your ESC model support patients to cope with the burden of treatment?</t>
  </si>
  <si>
    <t>How does your ESC model support  patients to  self care?</t>
  </si>
  <si>
    <t>Have you identified a clinical lead for ESC?  Yes/No 
From which professional group? 
Describe the impact of this on developing ESC locally
 If 'no' explain your rationale for not identiying a clinical lead.</t>
  </si>
  <si>
    <t xml:space="preserve">Do your ESC patients having access to an   advice line – for issues relating to pain / symptom control / complications of treatment? </t>
  </si>
  <si>
    <t>Describe the  range of professionals involved with the ESC caseload across this quarter, and how you  demonstrate a joined up approach, to  your ESC  patients</t>
  </si>
  <si>
    <t>Describe how you are working with your community palliative care services, and the impact on your service, their services and the ESC patients. E.g. - has this resulted in improvements in efficiency and referrals/access?</t>
  </si>
  <si>
    <t>Is your ESC service involved with joint working on projects – research and audit – to enhance clinical outcomes and care</t>
  </si>
  <si>
    <t xml:space="preserve">Describe how your ESC service is using technology to improve communication with other professionals. E.g.  number of ESC patients added to the Electronic Palliative Care Coordination System. </t>
  </si>
  <si>
    <t>Describe how your ESC service is using technology to improve communication with patients at home e.g.   remote monitoring / electronic patient reporting systems.</t>
  </si>
  <si>
    <r>
      <t xml:space="preserve">Principles of ESC - Baseline and progress
</t>
    </r>
    <r>
      <rPr>
        <sz val="12"/>
        <color rgb="FF00B0F0"/>
        <rFont val="Calibri"/>
        <family val="2"/>
        <scheme val="minor"/>
      </rPr>
      <t xml:space="preserve">This section collects information on a quarterly basis - some qualitative, to enable providers to describe  progress with your ESC  model towards meeting the  6 underpinning principles of ESC. This will not be used for direct comparative analysis with other models, but to enable fuller understanding of the evolution and progress of your specific model, benefits and it's potential impact across other parts of the system. </t>
    </r>
    <r>
      <rPr>
        <b/>
        <sz val="16"/>
        <color rgb="FF00B0F0"/>
        <rFont val="Calibri"/>
        <family val="2"/>
        <scheme val="minor"/>
      </rPr>
      <t xml:space="preserve">
</t>
    </r>
  </si>
  <si>
    <t>Baseline Data relates to:  [please confirm here the time-period for this baseline data]</t>
  </si>
  <si>
    <t>Aim: Cancer patients should have access to a comprehensive range of support services, which run alongside their anti-cancer treatments. These supportive care services should work together, ideally under one umbrella, and have recognition in their centres as a core part of the business – being regarded as the “4th pillar of cancer care</t>
  </si>
  <si>
    <t>Enter Site No.1 Name Cover Sheet</t>
  </si>
  <si>
    <t>Enter Site No.2 Name Cover Sheet</t>
  </si>
  <si>
    <t>Enter Site No.3 Name Cover Sheet</t>
  </si>
  <si>
    <t>Enter Site No.4 Name Cover Sheet</t>
  </si>
  <si>
    <t>Enter Site No.5 name Cover Sheet</t>
  </si>
  <si>
    <t>Enter Site No.6 name Cover Sheet</t>
  </si>
  <si>
    <t xml:space="preserve">Does your ESC model support shared decision making between patients and oncologists regarding treatment options and continuation of treatment?”
</t>
  </si>
  <si>
    <t xml:space="preserve">Can you demonstrate an impact on decision making regarding appropriateness of treatment?
Is there any evidence of an impact on 30 day chemotherapy mortality?
</t>
  </si>
  <si>
    <t xml:space="preserve">You can use this tab to assess and provide evidence of how your ESC service is meeting the 6 principles of ESC.  This information can be updated quarterly if there are changes you want to update on.  This information will allow you to assess progress against the 6 principles and provide your Trust and Commissioners with additional evidence of the benefit and impact of ESC.
1. Earlier involvement of supportive care services.
2. Supportive care teams that work together.
3. A more positive approach to supportive care.
4. Cutting edge and evidence-based practice in supportive and palliative care.
5. Technology to improve communication.
6. Best practice in chemotherapy care.
</t>
  </si>
  <si>
    <t>Describe how you tailor your treatments for managing pain and symptoms, for patients who are earlier in their cancer trajectory / on active cancer treatment</t>
  </si>
  <si>
    <t>Are you referring for pain interventions more frequently as a result of ESC?</t>
  </si>
  <si>
    <t>Describe any involvement of your  ESC model or patients  in ESC related research</t>
  </si>
  <si>
    <t>Are you more involved in managing the adverse effects of cancer treatments, as a result of ESC?</t>
  </si>
  <si>
    <t>Describe how ESC has impacted on patients in your centre/Trust who are living with ‘chronic cancer’ .</t>
  </si>
  <si>
    <t>Have you extended your ESC service more widely than just for patients with incurable cancer? (eg curable disease, non-cancer, survivorship)?</t>
  </si>
  <si>
    <t>Q1 &amp; Q2 Activity - April - September 2018</t>
  </si>
  <si>
    <t>October 2017 -December 2018</t>
  </si>
  <si>
    <t>January 2019 -March 2019</t>
  </si>
  <si>
    <t xml:space="preserve"> Data for Q1 18 -19 </t>
  </si>
  <si>
    <t>IPOS Scores Audit - For Q1 18/19 from a random sample of 10 patients  record average IPOS scores from at least 2 visits to supportive care team (1st and at least one follow up; ideally not consecutive visits)</t>
  </si>
  <si>
    <t xml:space="preserve"> Data for Q2 18 -19</t>
  </si>
  <si>
    <t>For Q2 18/19 from a random sample of 10 patients record average IPOS scores from at least 2 visits to supportive care team (1st and at least one follow up idealy not consecutive visits)</t>
  </si>
  <si>
    <t xml:space="preserve"> Data for Q3 18 - 19</t>
  </si>
  <si>
    <t>For Q3 18/19 from a random sample of 10 patients from each disease site  record average IPOS scores from at least 2 visits to supportive care team (1st and at least one follow up; ideally not consecutive visits)</t>
  </si>
  <si>
    <t xml:space="preserve"> Data for Q4 18-19</t>
  </si>
  <si>
    <t>For Q4 18/19 from a random sample of 10 patients record average IPOS scores from at least 2 visits to supportive care team (1st and at least one follow up ; ideally not consecutive visits)</t>
  </si>
  <si>
    <t>18/19 ; 30 Day Chemotherapy Mortality</t>
  </si>
  <si>
    <t>2018/19</t>
  </si>
  <si>
    <t>18/19 Performance - Emergency Hospital Admissions</t>
  </si>
  <si>
    <r>
      <t>Expected level of admissions for 18/19 (</t>
    </r>
    <r>
      <rPr>
        <b/>
        <i/>
        <sz val="12"/>
        <color theme="1"/>
        <rFont val="Calibri"/>
        <family val="2"/>
        <scheme val="minor"/>
      </rPr>
      <t>extrapolated from previous years growth rate of admissions</t>
    </r>
    <r>
      <rPr>
        <b/>
        <sz val="12"/>
        <color theme="1"/>
        <rFont val="Calibri"/>
        <family val="2"/>
        <scheme val="minor"/>
      </rPr>
      <t>)</t>
    </r>
  </si>
  <si>
    <t>2018 -19 Actual</t>
  </si>
  <si>
    <t>Quarter 1- 2018/19</t>
  </si>
  <si>
    <t>Quarter 2 - 2018/19</t>
  </si>
  <si>
    <t>Quarter 3 - 2018/19</t>
  </si>
  <si>
    <t>Quarter 4 - 2018/19</t>
  </si>
  <si>
    <t>Quarter 2 2018/19</t>
  </si>
  <si>
    <t>Quarter 3 2018/19</t>
  </si>
  <si>
    <t>Quarter 4 2018/19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</si>
</sst>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_-* #,##0_-;\-* #,##0_-;_-* &quot;-&quot;??_-;_-@_-"/>
    <numFmt numFmtId="165" formatCode="0.0%"/>
    <numFmt numFmtId="166" formatCode="_-&quot;£&quot;* #,##0_-;\-&quot;£&quot;* #,##0_-;_-&quot;£&quot;* &quot;-&quot;??_-;_-@_-"/>
    <numFmt numFmtId="167" formatCode="#,##0;[Red]\(#,##0\)"/>
  </numFmts>
  <fonts count="24" x14ac:knownFonts="1">
    <font>
      <sz val="11"/>
      <color theme="1"/>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1"/>
      <name val="Calibri"/>
      <family val="2"/>
      <scheme val="minor"/>
    </font>
    <font>
      <b/>
      <i/>
      <sz val="12"/>
      <color theme="1"/>
      <name val="Calibri"/>
      <family val="2"/>
      <scheme val="minor"/>
    </font>
    <font>
      <b/>
      <sz val="14"/>
      <color theme="1"/>
      <name val="Calibri"/>
      <family val="2"/>
      <scheme val="minor"/>
    </font>
    <font>
      <b/>
      <u/>
      <sz val="11"/>
      <color theme="1"/>
      <name val="Calibri"/>
      <family val="2"/>
      <scheme val="minor"/>
    </font>
    <font>
      <i/>
      <sz val="11"/>
      <color theme="1"/>
      <name val="Calibri"/>
      <family val="2"/>
      <scheme val="minor"/>
    </font>
    <font>
      <sz val="11"/>
      <color theme="1"/>
      <name val="Calibri"/>
      <family val="2"/>
      <scheme val="minor"/>
    </font>
    <font>
      <sz val="11"/>
      <color rgb="FFFF0000"/>
      <name val="Calibri"/>
      <family val="2"/>
      <scheme val="minor"/>
    </font>
    <font>
      <b/>
      <sz val="11"/>
      <color rgb="FFFF0000"/>
      <name val="Calibri"/>
      <family val="2"/>
      <scheme val="minor"/>
    </font>
    <font>
      <sz val="11"/>
      <color rgb="FF00B0F0"/>
      <name val="Calibri"/>
      <family val="2"/>
      <scheme val="minor"/>
    </font>
    <font>
      <b/>
      <sz val="11"/>
      <color rgb="FF00B0F0"/>
      <name val="Calibri"/>
      <family val="2"/>
      <scheme val="minor"/>
    </font>
    <font>
      <b/>
      <sz val="11"/>
      <name val="Calibri"/>
      <family val="2"/>
      <scheme val="minor"/>
    </font>
    <font>
      <sz val="11"/>
      <color rgb="FF000000"/>
      <name val="Calibri"/>
      <family val="2"/>
      <scheme val="minor"/>
    </font>
    <font>
      <sz val="11"/>
      <color rgb="FFFFC000"/>
      <name val="Calibri"/>
      <family val="2"/>
      <scheme val="minor"/>
    </font>
    <font>
      <sz val="11"/>
      <color rgb="FF00B050"/>
      <name val="Calibri"/>
      <family val="2"/>
      <scheme val="minor"/>
    </font>
    <font>
      <b/>
      <sz val="22"/>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6"/>
      <color rgb="FF00B0F0"/>
      <name val="Calibri"/>
      <family val="2"/>
      <scheme val="minor"/>
    </font>
    <font>
      <sz val="12"/>
      <color rgb="FF00B0F0"/>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
    <xf numFmtId="0" fontId="0" fillId="0" borderId="0"/>
    <xf numFmtId="43" fontId="9" fillId="0" borderId="0" applyFont="0" applyFill="0" applyBorder="0" applyAlignment="0" applyProtection="0"/>
    <xf numFmtId="9" fontId="9" fillId="0" borderId="0" applyFont="0" applyFill="0" applyBorder="0" applyAlignment="0" applyProtection="0"/>
  </cellStyleXfs>
  <cellXfs count="386">
    <xf numFmtId="0" fontId="0" fillId="0" borderId="0" xfId="0"/>
    <xf numFmtId="0" fontId="0" fillId="3" borderId="1" xfId="0" applyFill="1" applyBorder="1"/>
    <xf numFmtId="0" fontId="1" fillId="4" borderId="1" xfId="0" applyFont="1" applyFill="1" applyBorder="1"/>
    <xf numFmtId="0" fontId="1" fillId="4" borderId="7" xfId="0" applyFont="1" applyFill="1" applyBorder="1"/>
    <xf numFmtId="0" fontId="0" fillId="4" borderId="1" xfId="0" applyFill="1" applyBorder="1" applyAlignment="1">
      <alignment wrapText="1"/>
    </xf>
    <xf numFmtId="0" fontId="2" fillId="2"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164" fontId="0" fillId="3" borderId="1" xfId="1" applyNumberFormat="1" applyFont="1" applyFill="1" applyBorder="1"/>
    <xf numFmtId="164" fontId="0" fillId="3" borderId="1" xfId="1" applyNumberFormat="1" applyFont="1" applyFill="1" applyBorder="1" applyAlignment="1">
      <alignment horizontal="center"/>
    </xf>
    <xf numFmtId="164" fontId="0" fillId="4" borderId="1" xfId="1" applyNumberFormat="1" applyFont="1" applyFill="1" applyBorder="1" applyAlignment="1">
      <alignment horizontal="right"/>
    </xf>
    <xf numFmtId="164" fontId="1" fillId="4" borderId="1" xfId="1" applyNumberFormat="1" applyFont="1" applyFill="1" applyBorder="1" applyAlignment="1">
      <alignment horizontal="right"/>
    </xf>
    <xf numFmtId="0" fontId="0" fillId="4" borderId="1" xfId="0" applyFill="1" applyBorder="1"/>
    <xf numFmtId="164" fontId="0" fillId="3" borderId="6" xfId="1" applyNumberFormat="1" applyFont="1" applyFill="1" applyBorder="1"/>
    <xf numFmtId="0" fontId="3" fillId="9" borderId="0" xfId="0" applyFont="1" applyFill="1"/>
    <xf numFmtId="0" fontId="0" fillId="9" borderId="0" xfId="0" applyFill="1"/>
    <xf numFmtId="0" fontId="1" fillId="9" borderId="0" xfId="0" applyFont="1" applyFill="1"/>
    <xf numFmtId="0" fontId="2" fillId="4" borderId="1" xfId="0" applyFont="1" applyFill="1" applyBorder="1" applyAlignment="1">
      <alignment horizontal="center" vertical="center" wrapText="1"/>
    </xf>
    <xf numFmtId="0" fontId="0" fillId="4" borderId="6" xfId="0" applyFill="1" applyBorder="1"/>
    <xf numFmtId="0" fontId="2" fillId="9" borderId="0" xfId="0" applyFont="1" applyFill="1" applyAlignment="1">
      <alignment horizontal="left" vertical="top"/>
    </xf>
    <xf numFmtId="0" fontId="2" fillId="4" borderId="1" xfId="0" applyFont="1" applyFill="1" applyBorder="1"/>
    <xf numFmtId="0" fontId="2" fillId="4" borderId="1" xfId="0" applyFont="1" applyFill="1" applyBorder="1" applyAlignment="1">
      <alignment wrapText="1"/>
    </xf>
    <xf numFmtId="0" fontId="1" fillId="4" borderId="10" xfId="0" applyFont="1" applyFill="1" applyBorder="1" applyAlignment="1">
      <alignment horizontal="left" vertical="top"/>
    </xf>
    <xf numFmtId="164" fontId="1" fillId="4" borderId="1" xfId="1" applyNumberFormat="1" applyFont="1" applyFill="1" applyBorder="1" applyAlignment="1"/>
    <xf numFmtId="164" fontId="1" fillId="4" borderId="1" xfId="1" applyNumberFormat="1" applyFont="1" applyFill="1" applyBorder="1"/>
    <xf numFmtId="164" fontId="1" fillId="4" borderId="1" xfId="1" applyNumberFormat="1" applyFont="1" applyFill="1" applyBorder="1" applyAlignment="1">
      <alignment horizontal="center"/>
    </xf>
    <xf numFmtId="0" fontId="11" fillId="9" borderId="0" xfId="0" applyFont="1" applyFill="1"/>
    <xf numFmtId="0" fontId="10" fillId="9" borderId="0" xfId="0" applyFont="1" applyFill="1"/>
    <xf numFmtId="0" fontId="1" fillId="9" borderId="0" xfId="0" applyFont="1" applyFill="1" applyBorder="1" applyAlignment="1">
      <alignment horizontal="center" wrapText="1"/>
    </xf>
    <xf numFmtId="0" fontId="1" fillId="9" borderId="16" xfId="0" applyFont="1" applyFill="1" applyBorder="1" applyAlignment="1">
      <alignment horizontal="left" vertical="top" wrapText="1"/>
    </xf>
    <xf numFmtId="10" fontId="0" fillId="4" borderId="1" xfId="2" applyNumberFormat="1" applyFont="1" applyFill="1" applyBorder="1" applyAlignment="1">
      <alignment horizontal="center"/>
    </xf>
    <xf numFmtId="164" fontId="0" fillId="4" borderId="1" xfId="1" applyNumberFormat="1" applyFont="1" applyFill="1" applyBorder="1"/>
    <xf numFmtId="0" fontId="2" fillId="4" borderId="1" xfId="0" applyFont="1" applyFill="1" applyBorder="1" applyAlignment="1">
      <alignment horizontal="center" wrapText="1"/>
    </xf>
    <xf numFmtId="0" fontId="11" fillId="9" borderId="0" xfId="0" applyFont="1" applyFill="1" applyBorder="1" applyAlignment="1">
      <alignment horizontal="left" vertical="top" wrapText="1"/>
    </xf>
    <xf numFmtId="0" fontId="6" fillId="9" borderId="0" xfId="0" applyFont="1" applyFill="1" applyAlignment="1">
      <alignment horizontal="center" vertical="center"/>
    </xf>
    <xf numFmtId="0" fontId="0" fillId="9" borderId="0" xfId="0" applyFill="1" applyAlignment="1">
      <alignment vertical="center"/>
    </xf>
    <xf numFmtId="0" fontId="7" fillId="9" borderId="0" xfId="0" applyFont="1" applyFill="1" applyAlignment="1">
      <alignment vertical="center"/>
    </xf>
    <xf numFmtId="0" fontId="8" fillId="9" borderId="0" xfId="0" applyFont="1" applyFill="1" applyAlignment="1">
      <alignment vertical="center"/>
    </xf>
    <xf numFmtId="0" fontId="8" fillId="9" borderId="0" xfId="0" applyFont="1" applyFill="1" applyAlignment="1">
      <alignment horizontal="left" vertical="center" indent="5"/>
    </xf>
    <xf numFmtId="0" fontId="2" fillId="3" borderId="1" xfId="0" applyFont="1" applyFill="1" applyBorder="1" applyAlignment="1">
      <alignment horizontal="center" vertical="center" wrapText="1"/>
    </xf>
    <xf numFmtId="0" fontId="1" fillId="3" borderId="2" xfId="0" applyFont="1" applyFill="1" applyBorder="1" applyAlignment="1">
      <alignment horizontal="left" vertical="center" wrapText="1"/>
    </xf>
    <xf numFmtId="44" fontId="0" fillId="3" borderId="1" xfId="1" applyNumberFormat="1" applyFont="1" applyFill="1" applyBorder="1" applyAlignment="1">
      <alignment wrapText="1"/>
    </xf>
    <xf numFmtId="165" fontId="0" fillId="4" borderId="1" xfId="2" applyNumberFormat="1" applyFont="1" applyFill="1" applyBorder="1" applyAlignment="1">
      <alignment horizontal="center"/>
    </xf>
    <xf numFmtId="165" fontId="1" fillId="4" borderId="1" xfId="2" applyNumberFormat="1" applyFont="1" applyFill="1" applyBorder="1" applyAlignment="1">
      <alignment horizontal="center"/>
    </xf>
    <xf numFmtId="0" fontId="10" fillId="0" borderId="0" xfId="0" applyFont="1"/>
    <xf numFmtId="0" fontId="16" fillId="0" borderId="0" xfId="0" applyFont="1"/>
    <xf numFmtId="0" fontId="17" fillId="0" borderId="0" xfId="0" applyFont="1"/>
    <xf numFmtId="0" fontId="0" fillId="9" borderId="0" xfId="0" applyFill="1" applyAlignment="1">
      <alignment horizontal="center" vertical="center"/>
    </xf>
    <xf numFmtId="164" fontId="0" fillId="3" borderId="37" xfId="1" applyNumberFormat="1" applyFont="1" applyFill="1" applyBorder="1" applyAlignment="1">
      <alignment vertical="center"/>
    </xf>
    <xf numFmtId="164" fontId="0" fillId="3" borderId="8" xfId="1" applyNumberFormat="1" applyFont="1" applyFill="1" applyBorder="1" applyAlignment="1">
      <alignment vertical="center"/>
    </xf>
    <xf numFmtId="164" fontId="0" fillId="3" borderId="9" xfId="1" applyNumberFormat="1" applyFont="1" applyFill="1" applyBorder="1" applyAlignment="1">
      <alignment vertical="center"/>
    </xf>
    <xf numFmtId="164" fontId="0" fillId="3" borderId="1" xfId="1" applyNumberFormat="1" applyFont="1" applyFill="1" applyBorder="1" applyAlignment="1">
      <alignment vertical="center"/>
    </xf>
    <xf numFmtId="164" fontId="0" fillId="3" borderId="41" xfId="1" applyNumberFormat="1" applyFont="1" applyFill="1" applyBorder="1" applyAlignment="1">
      <alignment vertical="center"/>
    </xf>
    <xf numFmtId="164" fontId="0" fillId="3" borderId="11" xfId="1" applyNumberFormat="1" applyFont="1" applyFill="1" applyBorder="1" applyAlignment="1">
      <alignment vertical="center"/>
    </xf>
    <xf numFmtId="164" fontId="0" fillId="3" borderId="12" xfId="1" applyNumberFormat="1" applyFont="1" applyFill="1" applyBorder="1" applyAlignment="1">
      <alignment vertical="center"/>
    </xf>
    <xf numFmtId="0" fontId="1" fillId="9" borderId="0" xfId="0" applyFont="1" applyFill="1" applyAlignment="1">
      <alignment vertical="center"/>
    </xf>
    <xf numFmtId="0" fontId="2" fillId="4" borderId="6" xfId="0" applyFont="1" applyFill="1" applyBorder="1" applyAlignment="1">
      <alignment wrapText="1"/>
    </xf>
    <xf numFmtId="0" fontId="1" fillId="4" borderId="45" xfId="0" applyFont="1" applyFill="1" applyBorder="1" applyAlignment="1">
      <alignment horizontal="left" vertical="center" wrapText="1"/>
    </xf>
    <xf numFmtId="166" fontId="14" fillId="4" borderId="39" xfId="0" applyNumberFormat="1" applyFont="1" applyFill="1" applyBorder="1" applyAlignment="1">
      <alignment horizontal="left" vertical="center"/>
    </xf>
    <xf numFmtId="0" fontId="1" fillId="4" borderId="36" xfId="0" applyFont="1" applyFill="1" applyBorder="1" applyAlignment="1">
      <alignment horizontal="left" wrapText="1"/>
    </xf>
    <xf numFmtId="166" fontId="14" fillId="4" borderId="39" xfId="1" applyNumberFormat="1" applyFont="1" applyFill="1" applyBorder="1" applyAlignment="1">
      <alignment horizontal="left"/>
    </xf>
    <xf numFmtId="0" fontId="1" fillId="4" borderId="36" xfId="0" applyFont="1" applyFill="1" applyBorder="1" applyAlignment="1">
      <alignment horizontal="left" vertical="center" wrapText="1"/>
    </xf>
    <xf numFmtId="166" fontId="14" fillId="4" borderId="39" xfId="0" applyNumberFormat="1" applyFont="1" applyFill="1" applyBorder="1" applyAlignment="1">
      <alignment horizontal="left" vertical="center" wrapText="1"/>
    </xf>
    <xf numFmtId="0" fontId="3" fillId="9" borderId="0" xfId="0" applyFont="1" applyFill="1" applyProtection="1"/>
    <xf numFmtId="0" fontId="0" fillId="9" borderId="0" xfId="0" applyFill="1" applyProtection="1"/>
    <xf numFmtId="0" fontId="11" fillId="9" borderId="0" xfId="0" applyFont="1" applyFill="1" applyProtection="1"/>
    <xf numFmtId="0" fontId="2" fillId="4" borderId="1" xfId="0" applyFont="1" applyFill="1" applyBorder="1" applyAlignment="1" applyProtection="1">
      <alignment horizontal="center" vertical="center" wrapText="1"/>
    </xf>
    <xf numFmtId="0" fontId="0" fillId="4" borderId="1" xfId="0" applyFill="1" applyBorder="1" applyProtection="1"/>
    <xf numFmtId="0" fontId="0" fillId="4" borderId="1" xfId="0" applyFill="1" applyBorder="1" applyAlignment="1" applyProtection="1">
      <alignment wrapText="1"/>
    </xf>
    <xf numFmtId="0" fontId="18" fillId="9" borderId="0" xfId="0" applyFont="1" applyFill="1"/>
    <xf numFmtId="0" fontId="13" fillId="9" borderId="0" xfId="0" applyFont="1" applyFill="1" applyBorder="1" applyAlignment="1">
      <alignment vertical="top" wrapText="1"/>
    </xf>
    <xf numFmtId="9" fontId="0" fillId="9" borderId="0" xfId="2" applyFont="1" applyFill="1"/>
    <xf numFmtId="165" fontId="0" fillId="9" borderId="0" xfId="2" applyNumberFormat="1" applyFont="1" applyFill="1"/>
    <xf numFmtId="0" fontId="2" fillId="4" borderId="2" xfId="0" applyFont="1" applyFill="1" applyBorder="1"/>
    <xf numFmtId="0" fontId="1" fillId="4" borderId="1" xfId="0" applyFont="1" applyFill="1" applyBorder="1" applyAlignment="1">
      <alignment horizontal="center"/>
    </xf>
    <xf numFmtId="164" fontId="0" fillId="3" borderId="1" xfId="1" applyNumberFormat="1" applyFont="1" applyFill="1" applyBorder="1" applyProtection="1"/>
    <xf numFmtId="0" fontId="0" fillId="4" borderId="1" xfId="0" applyFont="1" applyFill="1" applyBorder="1"/>
    <xf numFmtId="0" fontId="0" fillId="9" borderId="0" xfId="0" applyFont="1" applyFill="1"/>
    <xf numFmtId="0" fontId="0" fillId="0" borderId="1" xfId="0" applyFont="1" applyFill="1" applyBorder="1" applyAlignment="1" applyProtection="1">
      <alignment horizontal="left"/>
      <protection locked="0"/>
    </xf>
    <xf numFmtId="0" fontId="19" fillId="4" borderId="1" xfId="0" applyFont="1" applyFill="1" applyBorder="1" applyAlignment="1">
      <alignment horizontal="center"/>
    </xf>
    <xf numFmtId="0" fontId="19" fillId="4" borderId="2"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0" fontId="19" fillId="9" borderId="0" xfId="0" applyFont="1" applyFill="1"/>
    <xf numFmtId="0" fontId="19" fillId="4" borderId="1" xfId="0" applyFont="1" applyFill="1" applyBorder="1" applyAlignment="1">
      <alignment horizontal="center" vertical="center" wrapText="1"/>
    </xf>
    <xf numFmtId="164" fontId="19" fillId="4" borderId="2" xfId="1" applyNumberFormat="1" applyFont="1" applyFill="1" applyBorder="1"/>
    <xf numFmtId="165" fontId="19" fillId="4" borderId="1" xfId="2" applyNumberFormat="1" applyFont="1" applyFill="1" applyBorder="1" applyAlignment="1">
      <alignment horizontal="center"/>
    </xf>
    <xf numFmtId="0" fontId="21" fillId="4" borderId="4" xfId="0" applyFont="1" applyFill="1" applyBorder="1" applyAlignment="1">
      <alignment horizontal="center"/>
    </xf>
    <xf numFmtId="0" fontId="21" fillId="4" borderId="1" xfId="0" applyFont="1" applyFill="1" applyBorder="1" applyAlignment="1">
      <alignment horizontal="center"/>
    </xf>
    <xf numFmtId="0" fontId="19" fillId="3" borderId="2" xfId="0" applyFont="1" applyFill="1" applyBorder="1"/>
    <xf numFmtId="0" fontId="19" fillId="4" borderId="2" xfId="0" applyFont="1" applyFill="1" applyBorder="1"/>
    <xf numFmtId="165" fontId="19" fillId="4" borderId="3" xfId="2" applyNumberFormat="1" applyFont="1" applyFill="1" applyBorder="1" applyAlignment="1">
      <alignment horizontal="center"/>
    </xf>
    <xf numFmtId="165" fontId="19" fillId="4" borderId="4" xfId="2" applyNumberFormat="1" applyFont="1" applyFill="1" applyBorder="1" applyAlignment="1">
      <alignment horizontal="center"/>
    </xf>
    <xf numFmtId="0" fontId="0" fillId="9" borderId="48" xfId="0" applyFont="1" applyFill="1" applyBorder="1"/>
    <xf numFmtId="0" fontId="19" fillId="4" borderId="5" xfId="0" applyFont="1" applyFill="1" applyBorder="1" applyAlignment="1">
      <alignment horizontal="center" vertical="center" wrapText="1"/>
    </xf>
    <xf numFmtId="0" fontId="0" fillId="9" borderId="0" xfId="0" applyFont="1" applyFill="1" applyBorder="1"/>
    <xf numFmtId="165" fontId="0" fillId="4" borderId="1" xfId="1" applyNumberFormat="1" applyFont="1" applyFill="1" applyBorder="1" applyAlignment="1">
      <alignment horizontal="right"/>
    </xf>
    <xf numFmtId="167" fontId="0" fillId="4" borderId="1" xfId="1" applyNumberFormat="1" applyFont="1" applyFill="1" applyBorder="1" applyAlignment="1">
      <alignment horizontal="right"/>
    </xf>
    <xf numFmtId="167" fontId="1" fillId="4" borderId="1" xfId="1" applyNumberFormat="1" applyFont="1" applyFill="1" applyBorder="1" applyAlignment="1">
      <alignment horizontal="right"/>
    </xf>
    <xf numFmtId="0" fontId="19" fillId="4" borderId="17" xfId="0" applyFont="1" applyFill="1" applyBorder="1" applyAlignment="1">
      <alignment horizontal="center" vertical="center" wrapText="1"/>
    </xf>
    <xf numFmtId="165" fontId="0" fillId="4" borderId="1" xfId="0" applyNumberFormat="1" applyFont="1" applyFill="1" applyBorder="1" applyAlignment="1">
      <alignment horizontal="center"/>
    </xf>
    <xf numFmtId="164" fontId="19" fillId="4" borderId="47" xfId="1" applyNumberFormat="1" applyFont="1" applyFill="1" applyBorder="1"/>
    <xf numFmtId="165" fontId="19" fillId="4" borderId="14" xfId="2" applyNumberFormat="1" applyFont="1" applyFill="1" applyBorder="1" applyAlignment="1">
      <alignment horizontal="center"/>
    </xf>
    <xf numFmtId="165" fontId="19" fillId="4" borderId="0" xfId="2" applyNumberFormat="1" applyFont="1" applyFill="1" applyBorder="1" applyAlignment="1">
      <alignment horizontal="center"/>
    </xf>
    <xf numFmtId="165" fontId="19" fillId="4" borderId="48" xfId="2" applyNumberFormat="1" applyFont="1" applyFill="1" applyBorder="1" applyAlignment="1">
      <alignment horizontal="center"/>
    </xf>
    <xf numFmtId="165" fontId="0" fillId="4" borderId="5" xfId="0" applyNumberFormat="1" applyFont="1" applyFill="1" applyBorder="1" applyAlignment="1">
      <alignment horizontal="center"/>
    </xf>
    <xf numFmtId="165" fontId="0" fillId="4" borderId="14" xfId="0" applyNumberFormat="1" applyFont="1" applyFill="1" applyBorder="1" applyAlignment="1">
      <alignment horizontal="center"/>
    </xf>
    <xf numFmtId="0" fontId="19" fillId="4" borderId="14" xfId="0" applyFont="1" applyFill="1" applyBorder="1"/>
    <xf numFmtId="164" fontId="20" fillId="4" borderId="47" xfId="1" applyNumberFormat="1" applyFont="1" applyFill="1" applyBorder="1"/>
    <xf numFmtId="164" fontId="20" fillId="4" borderId="48" xfId="1" applyNumberFormat="1" applyFont="1" applyFill="1" applyBorder="1"/>
    <xf numFmtId="164" fontId="19" fillId="4" borderId="0" xfId="1" applyNumberFormat="1" applyFont="1" applyFill="1" applyBorder="1"/>
    <xf numFmtId="164" fontId="19" fillId="4" borderId="48" xfId="1" applyNumberFormat="1" applyFont="1" applyFill="1" applyBorder="1"/>
    <xf numFmtId="0" fontId="19" fillId="4" borderId="6" xfId="0" applyFont="1" applyFill="1" applyBorder="1"/>
    <xf numFmtId="164" fontId="20" fillId="4" borderId="15" xfId="1" applyNumberFormat="1" applyFont="1" applyFill="1" applyBorder="1"/>
    <xf numFmtId="164" fontId="20" fillId="4" borderId="19" xfId="1" applyNumberFormat="1" applyFont="1" applyFill="1" applyBorder="1"/>
    <xf numFmtId="164" fontId="19" fillId="4" borderId="16" xfId="1" applyNumberFormat="1" applyFont="1" applyFill="1" applyBorder="1"/>
    <xf numFmtId="164" fontId="19" fillId="4" borderId="15" xfId="1" applyNumberFormat="1" applyFont="1" applyFill="1" applyBorder="1"/>
    <xf numFmtId="164" fontId="19" fillId="4" borderId="19" xfId="1" applyNumberFormat="1" applyFont="1" applyFill="1" applyBorder="1"/>
    <xf numFmtId="164" fontId="0" fillId="4" borderId="1" xfId="0" applyNumberFormat="1" applyFill="1" applyBorder="1" applyAlignment="1">
      <alignment wrapText="1"/>
    </xf>
    <xf numFmtId="166" fontId="0" fillId="4" borderId="1" xfId="0" applyNumberFormat="1" applyFont="1" applyFill="1" applyBorder="1"/>
    <xf numFmtId="166" fontId="0" fillId="4" borderId="1" xfId="1" applyNumberFormat="1" applyFont="1" applyFill="1" applyBorder="1"/>
    <xf numFmtId="166" fontId="0" fillId="3" borderId="1" xfId="0" applyNumberFormat="1" applyFont="1" applyFill="1" applyBorder="1"/>
    <xf numFmtId="0" fontId="0" fillId="9" borderId="47" xfId="0" applyFont="1" applyFill="1" applyBorder="1"/>
    <xf numFmtId="0" fontId="1" fillId="9" borderId="0" xfId="0" applyFont="1" applyFill="1" applyProtection="1"/>
    <xf numFmtId="0" fontId="1" fillId="9" borderId="0" xfId="0" applyFont="1" applyFill="1" applyBorder="1" applyProtection="1"/>
    <xf numFmtId="0" fontId="0" fillId="9" borderId="0" xfId="0" applyFont="1" applyFill="1" applyAlignment="1" applyProtection="1"/>
    <xf numFmtId="0" fontId="0" fillId="4" borderId="1" xfId="0" applyFont="1" applyFill="1" applyBorder="1" applyAlignment="1">
      <alignment horizontal="center" vertical="center"/>
    </xf>
    <xf numFmtId="165" fontId="21" fillId="4" borderId="1" xfId="2" applyNumberFormat="1" applyFont="1" applyFill="1" applyBorder="1" applyAlignment="1">
      <alignment horizontal="center"/>
    </xf>
    <xf numFmtId="0" fontId="2" fillId="9" borderId="0" xfId="0" applyFont="1" applyFill="1" applyAlignment="1">
      <alignment vertical="top"/>
    </xf>
    <xf numFmtId="0" fontId="0" fillId="9" borderId="0" xfId="0" applyFont="1" applyFill="1" applyAlignment="1">
      <alignment horizontal="left" vertical="top"/>
    </xf>
    <xf numFmtId="0" fontId="0" fillId="9" borderId="0" xfId="0" applyFill="1" applyAlignment="1">
      <alignment vertical="center" wrapText="1"/>
    </xf>
    <xf numFmtId="0" fontId="1" fillId="9" borderId="0" xfId="0" applyFont="1" applyFill="1" applyAlignment="1">
      <alignment vertical="center" wrapText="1"/>
    </xf>
    <xf numFmtId="0" fontId="0" fillId="9" borderId="0" xfId="0" applyFill="1" applyAlignment="1"/>
    <xf numFmtId="164" fontId="0" fillId="3" borderId="5" xfId="1" applyNumberFormat="1" applyFont="1" applyFill="1" applyBorder="1" applyAlignment="1">
      <alignment vertical="center"/>
    </xf>
    <xf numFmtId="164" fontId="0" fillId="3" borderId="42" xfId="1" applyNumberFormat="1" applyFont="1" applyFill="1" applyBorder="1" applyAlignment="1">
      <alignment vertical="center"/>
    </xf>
    <xf numFmtId="164" fontId="0" fillId="3" borderId="14" xfId="1" applyNumberFormat="1" applyFont="1" applyFill="1" applyBorder="1" applyAlignment="1">
      <alignment vertical="center"/>
    </xf>
    <xf numFmtId="0" fontId="0" fillId="3" borderId="1" xfId="0" applyFill="1" applyBorder="1" applyProtection="1"/>
    <xf numFmtId="0" fontId="0" fillId="0" borderId="0" xfId="0" applyFill="1" applyBorder="1" applyProtection="1"/>
    <xf numFmtId="0" fontId="0" fillId="0" borderId="0" xfId="0" applyAlignment="1">
      <alignment wrapText="1"/>
    </xf>
    <xf numFmtId="0" fontId="0" fillId="0" borderId="0" xfId="0" applyAlignment="1">
      <alignment horizontal="center" vertical="center"/>
    </xf>
    <xf numFmtId="0" fontId="0" fillId="0" borderId="0" xfId="0" applyAlignment="1">
      <alignment vertical="top" wrapText="1"/>
    </xf>
    <xf numFmtId="0" fontId="0" fillId="0" borderId="0" xfId="0" applyAlignment="1">
      <alignment horizontal="left" vertical="top" wrapText="1"/>
    </xf>
    <xf numFmtId="164" fontId="0" fillId="3" borderId="49" xfId="1" applyNumberFormat="1" applyFont="1" applyFill="1" applyBorder="1" applyAlignment="1">
      <alignment vertical="center"/>
    </xf>
    <xf numFmtId="0" fontId="15" fillId="4" borderId="0" xfId="0" applyFont="1" applyFill="1" applyBorder="1" applyAlignment="1">
      <alignment horizontal="left" vertical="top" wrapText="1"/>
    </xf>
    <xf numFmtId="0" fontId="2" fillId="4" borderId="5" xfId="0" applyFont="1" applyFill="1" applyBorder="1" applyAlignment="1">
      <alignment horizontal="center" vertical="center" wrapText="1"/>
    </xf>
    <xf numFmtId="0" fontId="0" fillId="9" borderId="0" xfId="0" applyFill="1" applyAlignment="1">
      <alignment horizontal="left" vertical="top"/>
    </xf>
    <xf numFmtId="0" fontId="19" fillId="4" borderId="1" xfId="0" applyFont="1" applyFill="1" applyBorder="1" applyAlignment="1">
      <alignment horizontal="center" vertical="center" wrapText="1"/>
    </xf>
    <xf numFmtId="0" fontId="1" fillId="4" borderId="5" xfId="0" applyFont="1" applyFill="1" applyBorder="1" applyAlignment="1">
      <alignment horizontal="center" vertical="center"/>
    </xf>
    <xf numFmtId="167" fontId="0" fillId="4" borderId="14" xfId="1" applyNumberFormat="1" applyFont="1" applyFill="1" applyBorder="1" applyAlignment="1">
      <alignment horizontal="right"/>
    </xf>
    <xf numFmtId="0" fontId="0" fillId="9" borderId="0" xfId="0" applyFill="1" applyAlignment="1">
      <alignment horizontal="center" vertical="center" wrapText="1"/>
    </xf>
    <xf numFmtId="0" fontId="10" fillId="9" borderId="0" xfId="0" applyFont="1" applyFill="1" applyBorder="1" applyAlignment="1">
      <alignment horizontal="lef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0" fillId="3" borderId="1" xfId="0" applyFill="1" applyBorder="1" applyAlignment="1">
      <alignment vertical="center" wrapText="1"/>
    </xf>
    <xf numFmtId="0" fontId="0" fillId="3" borderId="5" xfId="0" applyFill="1" applyBorder="1" applyAlignment="1">
      <alignment vertical="center" wrapText="1"/>
    </xf>
    <xf numFmtId="0" fontId="2" fillId="5" borderId="1" xfId="0" applyFont="1" applyFill="1" applyBorder="1" applyAlignment="1">
      <alignment horizontal="center" vertical="center" wrapText="1"/>
    </xf>
    <xf numFmtId="0" fontId="1" fillId="5" borderId="1" xfId="0" applyFont="1" applyFill="1" applyBorder="1" applyAlignment="1">
      <alignment vertical="center" wrapText="1"/>
    </xf>
    <xf numFmtId="0" fontId="0" fillId="5" borderId="6" xfId="0" applyFill="1" applyBorder="1" applyAlignment="1">
      <alignment vertical="center" wrapText="1"/>
    </xf>
    <xf numFmtId="0" fontId="0" fillId="5" borderId="1" xfId="0" applyFill="1" applyBorder="1" applyAlignment="1">
      <alignment vertical="center" wrapText="1"/>
    </xf>
    <xf numFmtId="0" fontId="2" fillId="6" borderId="1" xfId="0" applyFont="1" applyFill="1" applyBorder="1" applyAlignment="1">
      <alignment horizontal="center" vertical="center" wrapText="1"/>
    </xf>
    <xf numFmtId="0" fontId="1" fillId="6" borderId="1" xfId="0" applyFont="1" applyFill="1" applyBorder="1" applyAlignment="1">
      <alignment vertical="center" wrapText="1"/>
    </xf>
    <xf numFmtId="0" fontId="0" fillId="6" borderId="1" xfId="0" applyFill="1" applyBorder="1" applyAlignment="1">
      <alignment vertical="center" wrapText="1"/>
    </xf>
    <xf numFmtId="0" fontId="2" fillId="7" borderId="1" xfId="0" applyFont="1" applyFill="1" applyBorder="1" applyAlignment="1">
      <alignment horizontal="center" vertical="center" wrapText="1"/>
    </xf>
    <xf numFmtId="0" fontId="1" fillId="7" borderId="1" xfId="0" applyFont="1" applyFill="1" applyBorder="1" applyAlignment="1">
      <alignment vertical="center" wrapText="1"/>
    </xf>
    <xf numFmtId="0" fontId="0" fillId="7" borderId="1" xfId="0" applyFill="1" applyBorder="1" applyAlignment="1">
      <alignment vertical="center" wrapText="1"/>
    </xf>
    <xf numFmtId="0" fontId="2" fillId="8" borderId="1" xfId="0" applyFont="1" applyFill="1" applyBorder="1" applyAlignment="1">
      <alignment horizontal="center" vertical="center" wrapText="1"/>
    </xf>
    <xf numFmtId="0" fontId="1" fillId="8" borderId="1" xfId="0" applyFont="1" applyFill="1" applyBorder="1" applyAlignment="1">
      <alignment vertical="center" wrapText="1"/>
    </xf>
    <xf numFmtId="0" fontId="0" fillId="8" borderId="1" xfId="0" applyFill="1" applyBorder="1" applyAlignment="1">
      <alignment vertical="center" wrapText="1"/>
    </xf>
    <xf numFmtId="0" fontId="2" fillId="9" borderId="1" xfId="0" applyFont="1" applyFill="1" applyBorder="1" applyAlignment="1">
      <alignment horizontal="center" vertical="center" wrapText="1"/>
    </xf>
    <xf numFmtId="0" fontId="1" fillId="9" borderId="1" xfId="0" applyFont="1" applyFill="1" applyBorder="1" applyAlignment="1">
      <alignment vertical="center" wrapText="1"/>
    </xf>
    <xf numFmtId="0" fontId="0" fillId="9" borderId="1" xfId="0" applyFill="1" applyBorder="1" applyAlignment="1">
      <alignment vertical="center" wrapText="1"/>
    </xf>
    <xf numFmtId="164" fontId="0" fillId="3" borderId="6" xfId="1" applyNumberFormat="1" applyFont="1" applyFill="1" applyBorder="1" applyAlignment="1">
      <alignment vertical="center"/>
    </xf>
    <xf numFmtId="0" fontId="2" fillId="3" borderId="1" xfId="0" applyFont="1" applyFill="1" applyBorder="1" applyAlignment="1">
      <alignment horizontal="center" wrapText="1"/>
    </xf>
    <xf numFmtId="0" fontId="15" fillId="4" borderId="2" xfId="0" applyFont="1" applyFill="1" applyBorder="1" applyAlignment="1">
      <alignment horizontal="left" vertical="top" wrapText="1"/>
    </xf>
    <xf numFmtId="0" fontId="0" fillId="4" borderId="2" xfId="0" applyFill="1" applyBorder="1" applyAlignment="1">
      <alignment horizontal="left" vertical="top" wrapText="1"/>
    </xf>
    <xf numFmtId="0" fontId="0" fillId="4" borderId="2" xfId="0" applyFill="1" applyBorder="1" applyAlignment="1">
      <alignment wrapText="1"/>
    </xf>
    <xf numFmtId="0" fontId="2" fillId="3" borderId="7" xfId="0" applyFont="1" applyFill="1" applyBorder="1" applyAlignment="1">
      <alignment horizontal="center" wrapText="1"/>
    </xf>
    <xf numFmtId="0" fontId="2" fillId="3" borderId="8" xfId="0" applyFont="1" applyFill="1" applyBorder="1" applyAlignment="1">
      <alignment horizontal="center" wrapText="1"/>
    </xf>
    <xf numFmtId="0" fontId="2" fillId="3" borderId="9" xfId="0" applyFont="1" applyFill="1" applyBorder="1" applyAlignment="1">
      <alignment horizontal="center" wrapText="1"/>
    </xf>
    <xf numFmtId="0" fontId="2" fillId="3" borderId="57" xfId="0" applyFont="1" applyFill="1" applyBorder="1" applyAlignment="1">
      <alignment horizontal="center" wrapText="1"/>
    </xf>
    <xf numFmtId="0" fontId="2" fillId="3" borderId="41" xfId="0" applyFont="1" applyFill="1" applyBorder="1" applyAlignment="1">
      <alignment horizontal="center" wrapText="1"/>
    </xf>
    <xf numFmtId="164" fontId="0" fillId="3" borderId="10" xfId="1" applyNumberFormat="1" applyFont="1" applyFill="1" applyBorder="1" applyAlignment="1">
      <alignment vertical="center"/>
    </xf>
    <xf numFmtId="0" fontId="0" fillId="4" borderId="55" xfId="0" applyFill="1" applyBorder="1" applyAlignment="1">
      <alignment vertical="top" wrapText="1"/>
    </xf>
    <xf numFmtId="164" fontId="0" fillId="3" borderId="36" xfId="1" applyNumberFormat="1" applyFont="1" applyFill="1" applyBorder="1" applyAlignment="1">
      <alignment vertical="center"/>
    </xf>
    <xf numFmtId="164" fontId="0" fillId="3" borderId="39" xfId="1" applyNumberFormat="1" applyFont="1" applyFill="1" applyBorder="1" applyAlignment="1">
      <alignment vertical="center"/>
    </xf>
    <xf numFmtId="0" fontId="2" fillId="3" borderId="58" xfId="0" applyFont="1" applyFill="1" applyBorder="1" applyAlignment="1">
      <alignment horizontal="center" wrapText="1"/>
    </xf>
    <xf numFmtId="0" fontId="2" fillId="3" borderId="59" xfId="0" applyFont="1" applyFill="1" applyBorder="1" applyAlignment="1">
      <alignment horizontal="center" wrapText="1"/>
    </xf>
    <xf numFmtId="164" fontId="0" fillId="3" borderId="60" xfId="1" applyNumberFormat="1" applyFont="1" applyFill="1" applyBorder="1" applyAlignment="1">
      <alignment vertical="center"/>
    </xf>
    <xf numFmtId="164" fontId="0" fillId="3" borderId="46" xfId="1" applyNumberFormat="1" applyFont="1" applyFill="1" applyBorder="1" applyAlignment="1">
      <alignment vertical="center"/>
    </xf>
    <xf numFmtId="0" fontId="0" fillId="4" borderId="0" xfId="0" applyFill="1" applyBorder="1" applyAlignment="1">
      <alignment vertical="top" wrapText="1"/>
    </xf>
    <xf numFmtId="164" fontId="0" fillId="3" borderId="51" xfId="1" applyNumberFormat="1" applyFont="1" applyFill="1" applyBorder="1" applyAlignment="1">
      <alignment vertical="center"/>
    </xf>
    <xf numFmtId="164" fontId="0" fillId="3" borderId="50" xfId="1" applyNumberFormat="1" applyFont="1" applyFill="1" applyBorder="1" applyAlignment="1">
      <alignment vertical="center"/>
    </xf>
    <xf numFmtId="164" fontId="0" fillId="3" borderId="61" xfId="1" applyNumberFormat="1" applyFont="1" applyFill="1" applyBorder="1" applyAlignment="1">
      <alignment vertical="center"/>
    </xf>
    <xf numFmtId="0" fontId="0" fillId="4" borderId="21" xfId="0" applyFill="1" applyBorder="1" applyAlignment="1">
      <alignment vertical="top" wrapText="1"/>
    </xf>
    <xf numFmtId="0" fontId="2" fillId="3" borderId="10" xfId="0" applyFont="1" applyFill="1" applyBorder="1" applyAlignment="1">
      <alignment horizontal="center" wrapText="1"/>
    </xf>
    <xf numFmtId="0" fontId="2" fillId="3" borderId="11" xfId="0" applyFont="1" applyFill="1" applyBorder="1" applyAlignment="1">
      <alignment horizontal="center" wrapText="1"/>
    </xf>
    <xf numFmtId="0" fontId="2" fillId="3" borderId="12" xfId="0" applyFont="1" applyFill="1" applyBorder="1" applyAlignment="1">
      <alignment horizontal="center" wrapText="1"/>
    </xf>
    <xf numFmtId="0" fontId="2" fillId="3" borderId="60" xfId="0" applyFont="1" applyFill="1" applyBorder="1" applyAlignment="1">
      <alignment horizontal="center" wrapText="1"/>
    </xf>
    <xf numFmtId="0" fontId="0" fillId="4" borderId="43" xfId="0" applyFill="1" applyBorder="1" applyAlignment="1">
      <alignment vertical="top" wrapText="1"/>
    </xf>
    <xf numFmtId="0" fontId="0" fillId="4" borderId="2" xfId="0" applyFill="1" applyBorder="1" applyAlignment="1">
      <alignment vertical="top" wrapText="1"/>
    </xf>
    <xf numFmtId="0" fontId="0" fillId="4" borderId="17" xfId="0" applyFill="1" applyBorder="1" applyAlignment="1">
      <alignment vertical="top" wrapText="1"/>
    </xf>
    <xf numFmtId="0" fontId="0" fillId="4" borderId="17" xfId="0" applyFill="1" applyBorder="1" applyAlignment="1">
      <alignment horizontal="left" vertical="top" wrapText="1"/>
    </xf>
    <xf numFmtId="0" fontId="0" fillId="4" borderId="44" xfId="0" applyFill="1" applyBorder="1" applyAlignment="1">
      <alignment wrapText="1"/>
    </xf>
    <xf numFmtId="0" fontId="4" fillId="4" borderId="43"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44" xfId="0" applyFont="1" applyFill="1" applyBorder="1" applyAlignment="1">
      <alignment vertical="top" wrapText="1"/>
    </xf>
    <xf numFmtId="0" fontId="0" fillId="4" borderId="43" xfId="0" applyFill="1" applyBorder="1" applyAlignment="1">
      <alignment wrapText="1"/>
    </xf>
    <xf numFmtId="0" fontId="0" fillId="4" borderId="44" xfId="0" applyFont="1" applyFill="1" applyBorder="1" applyAlignment="1">
      <alignment vertical="top" wrapText="1"/>
    </xf>
    <xf numFmtId="0" fontId="0" fillId="4" borderId="43" xfId="0" applyFill="1" applyBorder="1" applyAlignment="1">
      <alignment horizontal="left" vertical="top" wrapText="1"/>
    </xf>
    <xf numFmtId="0" fontId="0" fillId="4" borderId="47" xfId="0" applyFill="1" applyBorder="1" applyAlignment="1">
      <alignment vertical="top" wrapText="1"/>
    </xf>
    <xf numFmtId="0" fontId="0" fillId="4" borderId="44" xfId="0" applyFill="1" applyBorder="1" applyAlignment="1">
      <alignment horizontal="left" vertical="top" wrapText="1"/>
    </xf>
    <xf numFmtId="0" fontId="0" fillId="4" borderId="2" xfId="0" applyFont="1" applyFill="1" applyBorder="1" applyAlignment="1">
      <alignment horizontal="left" vertical="top" wrapText="1"/>
    </xf>
    <xf numFmtId="164" fontId="0" fillId="3" borderId="62" xfId="1" applyNumberFormat="1" applyFont="1" applyFill="1" applyBorder="1" applyAlignment="1">
      <alignment vertical="center"/>
    </xf>
    <xf numFmtId="164" fontId="0" fillId="3" borderId="63" xfId="1" applyNumberFormat="1" applyFont="1" applyFill="1" applyBorder="1" applyAlignment="1">
      <alignment vertical="center"/>
    </xf>
    <xf numFmtId="164" fontId="0" fillId="3" borderId="57" xfId="1" applyNumberFormat="1" applyFont="1" applyFill="1" applyBorder="1" applyAlignment="1">
      <alignment vertical="center"/>
    </xf>
    <xf numFmtId="164" fontId="0" fillId="3" borderId="59" xfId="1" applyNumberFormat="1" applyFont="1" applyFill="1" applyBorder="1" applyAlignment="1">
      <alignment vertical="center"/>
    </xf>
    <xf numFmtId="164" fontId="0" fillId="3" borderId="64" xfId="1" applyNumberFormat="1" applyFont="1" applyFill="1" applyBorder="1" applyAlignment="1">
      <alignment vertical="center"/>
    </xf>
    <xf numFmtId="164" fontId="0" fillId="3" borderId="65" xfId="1" applyNumberFormat="1" applyFont="1" applyFill="1" applyBorder="1" applyAlignment="1">
      <alignment vertical="center"/>
    </xf>
    <xf numFmtId="164" fontId="0" fillId="3" borderId="7" xfId="1" applyNumberFormat="1" applyFont="1" applyFill="1" applyBorder="1" applyAlignment="1">
      <alignment vertical="center"/>
    </xf>
    <xf numFmtId="164" fontId="0" fillId="3" borderId="58" xfId="1" applyNumberFormat="1" applyFont="1" applyFill="1" applyBorder="1" applyAlignment="1">
      <alignment vertical="center"/>
    </xf>
    <xf numFmtId="164" fontId="0" fillId="3" borderId="53" xfId="1" applyNumberFormat="1" applyFont="1" applyFill="1" applyBorder="1" applyAlignment="1">
      <alignment vertical="center"/>
    </xf>
    <xf numFmtId="164" fontId="0" fillId="3" borderId="24" xfId="1" applyNumberFormat="1" applyFont="1" applyFill="1" applyBorder="1" applyAlignment="1">
      <alignment vertical="center"/>
    </xf>
    <xf numFmtId="164" fontId="0" fillId="3" borderId="54" xfId="1" applyNumberFormat="1" applyFont="1" applyFill="1" applyBorder="1" applyAlignment="1">
      <alignment vertical="center"/>
    </xf>
    <xf numFmtId="164" fontId="0" fillId="3" borderId="26" xfId="1" applyNumberFormat="1" applyFont="1" applyFill="1" applyBorder="1" applyAlignment="1">
      <alignment vertical="center"/>
    </xf>
    <xf numFmtId="0" fontId="10" fillId="0" borderId="0" xfId="0" applyFont="1" applyFill="1" applyAlignment="1">
      <alignment horizontal="center" vertical="center"/>
    </xf>
    <xf numFmtId="0" fontId="12" fillId="9" borderId="0" xfId="0" applyFont="1" applyFill="1"/>
    <xf numFmtId="0" fontId="19" fillId="3" borderId="2" xfId="0" applyFont="1" applyFill="1" applyBorder="1" applyProtection="1"/>
    <xf numFmtId="17" fontId="0" fillId="0" borderId="1" xfId="0" applyNumberFormat="1" applyFont="1" applyFill="1" applyBorder="1" applyAlignment="1" applyProtection="1">
      <alignment horizontal="left"/>
      <protection locked="0"/>
    </xf>
    <xf numFmtId="0" fontId="4" fillId="3" borderId="1" xfId="0" applyFont="1" applyFill="1" applyBorder="1" applyAlignment="1">
      <alignment horizontal="left" vertical="top" wrapText="1"/>
    </xf>
    <xf numFmtId="0" fontId="0" fillId="9" borderId="16" xfId="0" applyFont="1" applyFill="1" applyBorder="1" applyAlignment="1">
      <alignment horizontal="center"/>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0" fillId="4" borderId="1" xfId="0" applyFont="1" applyFill="1" applyBorder="1" applyAlignment="1">
      <alignment horizontal="center"/>
    </xf>
    <xf numFmtId="0" fontId="0" fillId="4" borderId="2" xfId="0" applyFont="1" applyFill="1" applyBorder="1" applyAlignment="1">
      <alignment horizontal="center" wrapText="1"/>
    </xf>
    <xf numFmtId="0" fontId="0" fillId="4" borderId="4" xfId="0" applyFont="1" applyFill="1" applyBorder="1" applyAlignment="1">
      <alignment horizontal="center" wrapText="1"/>
    </xf>
    <xf numFmtId="0" fontId="1" fillId="4" borderId="2" xfId="0" applyFont="1" applyFill="1" applyBorder="1" applyAlignment="1">
      <alignment horizontal="left" wrapText="1"/>
    </xf>
    <xf numFmtId="0" fontId="1" fillId="4" borderId="3" xfId="0" applyFont="1" applyFill="1" applyBorder="1" applyAlignment="1">
      <alignment horizontal="left" wrapText="1"/>
    </xf>
    <xf numFmtId="0" fontId="1" fillId="4" borderId="1" xfId="0" applyFont="1" applyFill="1" applyBorder="1" applyAlignment="1">
      <alignment horizontal="left"/>
    </xf>
    <xf numFmtId="0" fontId="0" fillId="0" borderId="5" xfId="0" applyFont="1" applyFill="1" applyBorder="1" applyAlignment="1" applyProtection="1">
      <alignment horizontal="center"/>
      <protection locked="0"/>
    </xf>
    <xf numFmtId="0" fontId="0" fillId="0" borderId="14" xfId="0" applyFont="1" applyFill="1" applyBorder="1" applyAlignment="1" applyProtection="1">
      <alignment horizontal="center"/>
      <protection locked="0"/>
    </xf>
    <xf numFmtId="0" fontId="0" fillId="0" borderId="6" xfId="0" applyFont="1" applyFill="1" applyBorder="1" applyAlignment="1" applyProtection="1">
      <alignment horizontal="center"/>
      <protection locked="0"/>
    </xf>
    <xf numFmtId="0" fontId="19" fillId="4" borderId="1"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4" borderId="5" xfId="0" applyFont="1" applyFill="1" applyBorder="1" applyAlignment="1">
      <alignment horizontal="center" vertical="center"/>
    </xf>
    <xf numFmtId="0" fontId="19" fillId="4" borderId="6" xfId="0" applyFont="1" applyFill="1" applyBorder="1" applyAlignment="1">
      <alignment horizontal="center" vertical="center"/>
    </xf>
    <xf numFmtId="0" fontId="11" fillId="9" borderId="0" xfId="0" applyFont="1" applyFill="1" applyAlignment="1">
      <alignment horizontal="center" vertical="center" wrapText="1"/>
    </xf>
    <xf numFmtId="0" fontId="10" fillId="9" borderId="30" xfId="0" applyFont="1" applyFill="1" applyBorder="1" applyAlignment="1">
      <alignment horizontal="left" vertical="center" wrapText="1"/>
    </xf>
    <xf numFmtId="0" fontId="10" fillId="9" borderId="32" xfId="0" applyFont="1" applyFill="1" applyBorder="1" applyAlignment="1">
      <alignment horizontal="left" vertical="center" wrapText="1"/>
    </xf>
    <xf numFmtId="0" fontId="10" fillId="9" borderId="33" xfId="0" applyFont="1" applyFill="1" applyBorder="1" applyAlignment="1">
      <alignment horizontal="left" vertical="center" wrapText="1"/>
    </xf>
    <xf numFmtId="0" fontId="10" fillId="9" borderId="35" xfId="0" applyFont="1" applyFill="1" applyBorder="1" applyAlignment="1">
      <alignment horizontal="left" vertical="center" wrapText="1"/>
    </xf>
    <xf numFmtId="0" fontId="10" fillId="0" borderId="47"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3" borderId="27" xfId="0" applyFont="1" applyFill="1" applyBorder="1" applyAlignment="1">
      <alignment vertical="top" wrapText="1"/>
    </xf>
    <xf numFmtId="0" fontId="10" fillId="3" borderId="28" xfId="0" applyFont="1" applyFill="1" applyBorder="1" applyAlignment="1">
      <alignment vertical="top" wrapText="1"/>
    </xf>
    <xf numFmtId="0" fontId="10" fillId="3" borderId="29" xfId="0" applyFont="1" applyFill="1" applyBorder="1" applyAlignment="1">
      <alignment vertical="top" wrapText="1"/>
    </xf>
    <xf numFmtId="0" fontId="11" fillId="3" borderId="27" xfId="0" applyFont="1" applyFill="1" applyBorder="1" applyAlignment="1">
      <alignment horizontal="left" vertical="center"/>
    </xf>
    <xf numFmtId="0" fontId="11" fillId="3" borderId="28" xfId="0" applyFont="1" applyFill="1" applyBorder="1" applyAlignment="1">
      <alignment horizontal="left" vertical="center"/>
    </xf>
    <xf numFmtId="0" fontId="11" fillId="3" borderId="29" xfId="0" applyFont="1" applyFill="1" applyBorder="1" applyAlignment="1">
      <alignment horizontal="left" vertical="center"/>
    </xf>
    <xf numFmtId="0" fontId="13" fillId="9" borderId="30" xfId="0" applyFont="1" applyFill="1" applyBorder="1" applyAlignment="1">
      <alignment horizontal="left" vertical="center" wrapText="1"/>
    </xf>
    <xf numFmtId="0" fontId="13" fillId="9" borderId="31" xfId="0" applyFont="1" applyFill="1" applyBorder="1" applyAlignment="1">
      <alignment horizontal="left" vertical="center" wrapText="1"/>
    </xf>
    <xf numFmtId="0" fontId="13" fillId="9" borderId="32" xfId="0" applyFont="1" applyFill="1" applyBorder="1" applyAlignment="1">
      <alignment horizontal="left" vertical="center" wrapText="1"/>
    </xf>
    <xf numFmtId="0" fontId="13" fillId="9" borderId="33" xfId="0" applyFont="1" applyFill="1" applyBorder="1" applyAlignment="1">
      <alignment horizontal="left" vertical="center" wrapText="1"/>
    </xf>
    <xf numFmtId="0" fontId="13" fillId="9" borderId="34" xfId="0" applyFont="1" applyFill="1" applyBorder="1" applyAlignment="1">
      <alignment horizontal="left" vertical="center" wrapText="1"/>
    </xf>
    <xf numFmtId="0" fontId="13" fillId="9" borderId="35" xfId="0" applyFont="1" applyFill="1" applyBorder="1" applyAlignment="1">
      <alignment horizontal="left" vertical="center" wrapText="1"/>
    </xf>
    <xf numFmtId="0" fontId="0" fillId="4" borderId="66" xfId="0" applyFill="1" applyBorder="1" applyAlignment="1">
      <alignment horizontal="left" vertical="top" wrapText="1"/>
    </xf>
    <xf numFmtId="0" fontId="0" fillId="4" borderId="51" xfId="0" applyFill="1" applyBorder="1" applyAlignment="1">
      <alignment horizontal="left" vertical="top" wrapText="1"/>
    </xf>
    <xf numFmtId="164" fontId="0" fillId="3" borderId="52" xfId="1" applyNumberFormat="1" applyFont="1" applyFill="1" applyBorder="1" applyAlignment="1">
      <alignment horizontal="center" vertical="center"/>
    </xf>
    <xf numFmtId="164" fontId="0" fillId="3" borderId="54" xfId="1" applyNumberFormat="1" applyFont="1" applyFill="1" applyBorder="1" applyAlignment="1">
      <alignment horizontal="center" vertical="center"/>
    </xf>
    <xf numFmtId="164" fontId="0" fillId="3" borderId="40" xfId="1" applyNumberFormat="1" applyFont="1" applyFill="1" applyBorder="1" applyAlignment="1">
      <alignment horizontal="center" vertical="center"/>
    </xf>
    <xf numFmtId="164" fontId="0" fillId="3" borderId="42" xfId="1" applyNumberFormat="1" applyFont="1" applyFill="1" applyBorder="1" applyAlignment="1">
      <alignment horizontal="center" vertical="center"/>
    </xf>
    <xf numFmtId="0" fontId="0" fillId="4" borderId="52" xfId="0" applyFont="1" applyFill="1" applyBorder="1" applyAlignment="1">
      <alignment horizontal="left" vertical="center" wrapText="1"/>
    </xf>
    <xf numFmtId="0" fontId="0" fillId="4" borderId="53" xfId="0" applyFont="1" applyFill="1" applyBorder="1" applyAlignment="1">
      <alignment horizontal="left" vertical="center" wrapText="1"/>
    </xf>
    <xf numFmtId="0" fontId="0" fillId="4" borderId="54" xfId="0" applyFont="1" applyFill="1" applyBorder="1" applyAlignment="1">
      <alignment horizontal="left" vertical="center" wrapText="1"/>
    </xf>
    <xf numFmtId="0" fontId="0" fillId="4" borderId="40" xfId="0" applyFill="1" applyBorder="1" applyAlignment="1">
      <alignment vertical="center" wrapText="1"/>
    </xf>
    <xf numFmtId="0" fontId="0" fillId="4" borderId="14" xfId="0" applyFill="1" applyBorder="1" applyAlignment="1">
      <alignment vertical="center" wrapText="1"/>
    </xf>
    <xf numFmtId="0" fontId="0" fillId="4" borderId="42" xfId="0" applyFill="1" applyBorder="1" applyAlignment="1">
      <alignment vertical="center" wrapText="1"/>
    </xf>
    <xf numFmtId="164" fontId="0" fillId="3" borderId="66" xfId="1" applyNumberFormat="1" applyFont="1" applyFill="1" applyBorder="1" applyAlignment="1">
      <alignment horizontal="center" vertical="center"/>
    </xf>
    <xf numFmtId="164" fontId="0" fillId="3" borderId="61" xfId="1" applyNumberFormat="1" applyFont="1" applyFill="1" applyBorder="1" applyAlignment="1">
      <alignment horizontal="center" vertical="center"/>
    </xf>
    <xf numFmtId="164" fontId="0" fillId="3" borderId="67" xfId="1" applyNumberFormat="1" applyFont="1" applyFill="1" applyBorder="1" applyAlignment="1">
      <alignment horizontal="center" vertical="center"/>
    </xf>
    <xf numFmtId="164" fontId="0" fillId="3" borderId="68" xfId="1" applyNumberFormat="1" applyFont="1" applyFill="1" applyBorder="1" applyAlignment="1">
      <alignment horizontal="center" vertical="center"/>
    </xf>
    <xf numFmtId="164" fontId="0" fillId="3" borderId="49" xfId="1" applyNumberFormat="1" applyFont="1" applyFill="1" applyBorder="1" applyAlignment="1">
      <alignment horizontal="center" vertical="center"/>
    </xf>
    <xf numFmtId="164" fontId="0" fillId="3" borderId="50" xfId="1" applyNumberFormat="1" applyFont="1" applyFill="1" applyBorder="1" applyAlignment="1">
      <alignment horizontal="center" vertical="center"/>
    </xf>
    <xf numFmtId="164" fontId="0" fillId="3" borderId="51" xfId="1" applyNumberFormat="1" applyFont="1" applyFill="1" applyBorder="1" applyAlignment="1">
      <alignment horizontal="center" vertical="center"/>
    </xf>
    <xf numFmtId="164" fontId="0" fillId="3" borderId="65" xfId="1" applyNumberFormat="1" applyFont="1" applyFill="1" applyBorder="1" applyAlignment="1">
      <alignment horizontal="center" vertical="center"/>
    </xf>
    <xf numFmtId="164" fontId="0" fillId="3" borderId="24" xfId="1" applyNumberFormat="1" applyFont="1" applyFill="1" applyBorder="1" applyAlignment="1">
      <alignment horizontal="center" vertical="center"/>
    </xf>
    <xf numFmtId="164" fontId="0" fillId="3" borderId="63" xfId="1" applyNumberFormat="1" applyFont="1" applyFill="1" applyBorder="1" applyAlignment="1">
      <alignment horizontal="center" vertical="center"/>
    </xf>
    <xf numFmtId="0" fontId="22" fillId="9" borderId="27" xfId="0" applyFont="1" applyFill="1" applyBorder="1" applyAlignment="1">
      <alignment horizontal="left" vertical="top" wrapText="1"/>
    </xf>
    <xf numFmtId="0" fontId="22" fillId="9" borderId="28" xfId="0" applyFont="1" applyFill="1" applyBorder="1" applyAlignment="1">
      <alignment horizontal="left" vertical="top"/>
    </xf>
    <xf numFmtId="0" fontId="22" fillId="9" borderId="29" xfId="0" applyFont="1" applyFill="1" applyBorder="1" applyAlignment="1">
      <alignment horizontal="left" vertical="top"/>
    </xf>
    <xf numFmtId="0" fontId="11" fillId="3" borderId="27" xfId="0" applyFont="1" applyFill="1" applyBorder="1" applyAlignment="1">
      <alignment vertical="center"/>
    </xf>
    <xf numFmtId="0" fontId="11" fillId="3" borderId="28" xfId="0" applyFont="1" applyFill="1" applyBorder="1" applyAlignment="1">
      <alignment vertical="center"/>
    </xf>
    <xf numFmtId="0" fontId="11" fillId="3" borderId="29" xfId="0" applyFont="1" applyFill="1" applyBorder="1" applyAlignment="1">
      <alignment vertical="center"/>
    </xf>
    <xf numFmtId="0" fontId="0" fillId="4" borderId="52" xfId="0" applyFont="1" applyFill="1" applyBorder="1" applyAlignment="1">
      <alignment horizontal="center" vertical="center" wrapText="1"/>
    </xf>
    <xf numFmtId="0" fontId="0" fillId="4" borderId="53" xfId="0" applyFont="1" applyFill="1" applyBorder="1" applyAlignment="1">
      <alignment horizontal="center" vertical="center" wrapText="1"/>
    </xf>
    <xf numFmtId="0" fontId="0" fillId="4" borderId="54" xfId="0" applyFont="1" applyFill="1" applyBorder="1" applyAlignment="1">
      <alignment horizontal="center" vertical="center" wrapText="1"/>
    </xf>
    <xf numFmtId="0" fontId="0" fillId="4" borderId="5" xfId="0" applyFill="1" applyBorder="1" applyAlignment="1">
      <alignment vertical="center" wrapText="1"/>
    </xf>
    <xf numFmtId="0" fontId="0" fillId="4" borderId="40" xfId="0" applyFont="1" applyFill="1" applyBorder="1" applyAlignment="1">
      <alignment vertical="center" wrapText="1"/>
    </xf>
    <xf numFmtId="0" fontId="0" fillId="4" borderId="14" xfId="0" applyFont="1" applyFill="1" applyBorder="1" applyAlignment="1">
      <alignment vertical="center" wrapText="1"/>
    </xf>
    <xf numFmtId="0" fontId="0" fillId="4" borderId="6" xfId="0" applyFont="1" applyFill="1" applyBorder="1" applyAlignment="1">
      <alignment vertical="center" wrapText="1"/>
    </xf>
    <xf numFmtId="0" fontId="0" fillId="4" borderId="17" xfId="0" applyFill="1" applyBorder="1" applyAlignment="1">
      <alignment horizontal="left" vertical="top" wrapText="1"/>
    </xf>
    <xf numFmtId="0" fontId="0" fillId="4" borderId="47" xfId="0" applyFill="1" applyBorder="1" applyAlignment="1">
      <alignment horizontal="left" vertical="top" wrapText="1"/>
    </xf>
    <xf numFmtId="0" fontId="0" fillId="4" borderId="15" xfId="0" applyFill="1" applyBorder="1" applyAlignment="1">
      <alignment horizontal="left" vertical="top" wrapText="1"/>
    </xf>
    <xf numFmtId="164" fontId="0" fillId="3" borderId="64" xfId="1" applyNumberFormat="1" applyFont="1" applyFill="1" applyBorder="1" applyAlignment="1">
      <alignment horizontal="center" vertical="center"/>
    </xf>
    <xf numFmtId="164" fontId="0" fillId="3" borderId="53" xfId="1" applyNumberFormat="1" applyFont="1" applyFill="1" applyBorder="1" applyAlignment="1">
      <alignment horizontal="center" vertical="center"/>
    </xf>
    <xf numFmtId="164" fontId="0" fillId="3" borderId="62" xfId="1" applyNumberFormat="1" applyFont="1" applyFill="1" applyBorder="1" applyAlignment="1">
      <alignment horizontal="center" vertical="center"/>
    </xf>
    <xf numFmtId="164" fontId="0" fillId="3" borderId="5" xfId="1" applyNumberFormat="1" applyFont="1" applyFill="1" applyBorder="1" applyAlignment="1">
      <alignment horizontal="center" vertical="center"/>
    </xf>
    <xf numFmtId="164" fontId="0" fillId="3" borderId="14" xfId="1" applyNumberFormat="1" applyFont="1" applyFill="1" applyBorder="1" applyAlignment="1">
      <alignment horizontal="center" vertical="center"/>
    </xf>
    <xf numFmtId="164" fontId="0" fillId="3" borderId="6" xfId="1" applyNumberFormat="1" applyFont="1" applyFill="1" applyBorder="1" applyAlignment="1">
      <alignment horizontal="center" vertical="center"/>
    </xf>
    <xf numFmtId="0" fontId="4" fillId="3" borderId="11" xfId="0" applyFont="1" applyFill="1" applyBorder="1" applyAlignment="1" applyProtection="1">
      <alignment horizontal="left" vertical="top"/>
      <protection locked="0"/>
    </xf>
    <xf numFmtId="0" fontId="4" fillId="3" borderId="12" xfId="0" applyFont="1" applyFill="1" applyBorder="1" applyAlignment="1" applyProtection="1">
      <alignment horizontal="left" vertical="top"/>
      <protection locked="0"/>
    </xf>
    <xf numFmtId="0" fontId="13" fillId="9" borderId="27" xfId="0" applyFont="1" applyFill="1" applyBorder="1" applyAlignment="1">
      <alignment horizontal="left" wrapText="1"/>
    </xf>
    <xf numFmtId="0" fontId="13" fillId="9" borderId="28" xfId="0" applyFont="1" applyFill="1" applyBorder="1" applyAlignment="1">
      <alignment horizontal="left" wrapText="1"/>
    </xf>
    <xf numFmtId="0" fontId="13" fillId="9" borderId="29" xfId="0" applyFont="1" applyFill="1" applyBorder="1" applyAlignment="1">
      <alignment horizontal="left" wrapText="1"/>
    </xf>
    <xf numFmtId="0" fontId="1" fillId="9" borderId="13" xfId="0" applyFont="1" applyFill="1" applyBorder="1" applyAlignment="1">
      <alignment horizontal="center" wrapText="1"/>
    </xf>
    <xf numFmtId="0" fontId="4" fillId="9" borderId="8" xfId="0" applyFont="1" applyFill="1" applyBorder="1" applyAlignment="1" applyProtection="1">
      <alignment horizontal="center"/>
      <protection locked="0"/>
    </xf>
    <xf numFmtId="0" fontId="4" fillId="9" borderId="9" xfId="0" applyFont="1" applyFill="1" applyBorder="1" applyAlignment="1" applyProtection="1">
      <alignment horizontal="center"/>
      <protection locked="0"/>
    </xf>
    <xf numFmtId="0" fontId="13" fillId="9" borderId="27" xfId="0" applyFont="1" applyFill="1" applyBorder="1" applyAlignment="1">
      <alignment vertical="center" wrapText="1"/>
    </xf>
    <xf numFmtId="0" fontId="13" fillId="9" borderId="28" xfId="0" applyFont="1" applyFill="1" applyBorder="1" applyAlignment="1">
      <alignment vertical="center" wrapText="1"/>
    </xf>
    <xf numFmtId="0" fontId="13" fillId="9" borderId="29" xfId="0" applyFont="1" applyFill="1" applyBorder="1" applyAlignment="1">
      <alignment vertical="center" wrapText="1"/>
    </xf>
    <xf numFmtId="0" fontId="1" fillId="9" borderId="13" xfId="0" applyFont="1" applyFill="1" applyBorder="1" applyAlignment="1">
      <alignment horizontal="left" wrapText="1"/>
    </xf>
    <xf numFmtId="0" fontId="1" fillId="9" borderId="45" xfId="0" applyFont="1" applyFill="1" applyBorder="1" applyAlignment="1">
      <alignment horizontal="center"/>
    </xf>
    <xf numFmtId="0" fontId="1" fillId="9" borderId="46" xfId="0" applyFont="1" applyFill="1" applyBorder="1" applyAlignment="1">
      <alignment horizontal="center"/>
    </xf>
    <xf numFmtId="0" fontId="13" fillId="9" borderId="27" xfId="0" applyFont="1" applyFill="1" applyBorder="1" applyAlignment="1">
      <alignment vertical="top" wrapText="1"/>
    </xf>
    <xf numFmtId="0" fontId="13" fillId="9" borderId="28" xfId="0" applyFont="1" applyFill="1" applyBorder="1" applyAlignment="1">
      <alignment vertical="top" wrapText="1"/>
    </xf>
    <xf numFmtId="0" fontId="13" fillId="9" borderId="29" xfId="0" applyFont="1" applyFill="1" applyBorder="1" applyAlignment="1">
      <alignment vertical="top" wrapText="1"/>
    </xf>
    <xf numFmtId="0" fontId="4" fillId="3" borderId="8" xfId="0" applyFont="1" applyFill="1" applyBorder="1" applyAlignment="1" applyProtection="1">
      <alignment horizontal="center"/>
      <protection locked="0"/>
    </xf>
    <xf numFmtId="0" fontId="4" fillId="3" borderId="9" xfId="0" applyFont="1" applyFill="1" applyBorder="1" applyAlignment="1" applyProtection="1">
      <alignment horizontal="center"/>
      <protection locked="0"/>
    </xf>
    <xf numFmtId="0" fontId="13" fillId="9" borderId="45" xfId="0" applyFont="1" applyFill="1" applyBorder="1" applyAlignment="1">
      <alignment horizontal="left" wrapText="1"/>
    </xf>
    <xf numFmtId="0" fontId="13" fillId="9" borderId="38" xfId="0" applyFont="1" applyFill="1" applyBorder="1" applyAlignment="1">
      <alignment horizontal="left" wrapText="1"/>
    </xf>
    <xf numFmtId="0" fontId="13" fillId="9" borderId="46" xfId="0" applyFont="1" applyFill="1" applyBorder="1" applyAlignment="1">
      <alignment horizontal="left" wrapText="1"/>
    </xf>
    <xf numFmtId="0" fontId="2" fillId="4" borderId="5" xfId="0" applyFont="1" applyFill="1" applyBorder="1" applyAlignment="1" applyProtection="1">
      <alignment horizontal="center" vertical="center"/>
    </xf>
    <xf numFmtId="0" fontId="2" fillId="4" borderId="14" xfId="0" applyFont="1" applyFill="1" applyBorder="1" applyAlignment="1" applyProtection="1">
      <alignment horizontal="center" vertical="center"/>
    </xf>
    <xf numFmtId="0" fontId="2" fillId="4" borderId="6" xfId="0" applyFont="1" applyFill="1" applyBorder="1" applyAlignment="1" applyProtection="1">
      <alignment horizontal="center" vertical="center"/>
    </xf>
    <xf numFmtId="0" fontId="6" fillId="4" borderId="1" xfId="0" applyFont="1" applyFill="1" applyBorder="1" applyAlignment="1" applyProtection="1">
      <alignment horizontal="left" vertical="center" wrapText="1"/>
    </xf>
    <xf numFmtId="0" fontId="2" fillId="4" borderId="1" xfId="0" applyFont="1" applyFill="1" applyBorder="1" applyAlignment="1" applyProtection="1">
      <alignment horizontal="center" vertical="center" wrapText="1"/>
    </xf>
    <xf numFmtId="0" fontId="6" fillId="3" borderId="17" xfId="0" applyFont="1" applyFill="1" applyBorder="1" applyAlignment="1" applyProtection="1">
      <alignment horizontal="left" vertical="top"/>
    </xf>
    <xf numFmtId="0" fontId="6" fillId="3" borderId="56" xfId="0" applyFont="1" applyFill="1" applyBorder="1" applyAlignment="1" applyProtection="1">
      <alignment horizontal="left" vertical="top"/>
    </xf>
    <xf numFmtId="0" fontId="6" fillId="3" borderId="18" xfId="0" applyFont="1" applyFill="1" applyBorder="1" applyAlignment="1" applyProtection="1">
      <alignment horizontal="left" vertical="top"/>
    </xf>
    <xf numFmtId="0" fontId="6" fillId="3" borderId="47" xfId="0" applyFont="1" applyFill="1" applyBorder="1" applyAlignment="1" applyProtection="1">
      <alignment horizontal="left" vertical="top"/>
    </xf>
    <xf numFmtId="0" fontId="6" fillId="3" borderId="0" xfId="0" applyFont="1" applyFill="1" applyBorder="1" applyAlignment="1" applyProtection="1">
      <alignment horizontal="left" vertical="top"/>
    </xf>
    <xf numFmtId="0" fontId="6" fillId="3" borderId="48" xfId="0" applyFont="1" applyFill="1" applyBorder="1" applyAlignment="1" applyProtection="1">
      <alignment horizontal="left" vertical="top"/>
    </xf>
    <xf numFmtId="0" fontId="6" fillId="3" borderId="15" xfId="0" applyFont="1" applyFill="1" applyBorder="1" applyAlignment="1" applyProtection="1">
      <alignment horizontal="left" vertical="top"/>
    </xf>
    <xf numFmtId="0" fontId="6" fillId="3" borderId="16" xfId="0" applyFont="1" applyFill="1" applyBorder="1" applyAlignment="1" applyProtection="1">
      <alignment horizontal="left" vertical="top"/>
    </xf>
    <xf numFmtId="0" fontId="6" fillId="3" borderId="19" xfId="0" applyFont="1" applyFill="1" applyBorder="1" applyAlignment="1" applyProtection="1">
      <alignment horizontal="left" vertical="top"/>
    </xf>
    <xf numFmtId="0" fontId="2" fillId="4" borderId="5" xfId="0" applyFont="1" applyFill="1" applyBorder="1" applyAlignment="1">
      <alignment horizontal="center" vertical="center"/>
    </xf>
    <xf numFmtId="0" fontId="2" fillId="4" borderId="14" xfId="0" applyFont="1" applyFill="1" applyBorder="1" applyAlignment="1">
      <alignment horizontal="center" vertical="center"/>
    </xf>
    <xf numFmtId="0" fontId="2" fillId="4" borderId="6" xfId="0" applyFont="1" applyFill="1" applyBorder="1" applyAlignment="1">
      <alignment horizontal="center" vertical="center"/>
    </xf>
    <xf numFmtId="0" fontId="6" fillId="3" borderId="17" xfId="0" applyFont="1" applyFill="1" applyBorder="1" applyAlignment="1">
      <alignment vertical="top"/>
    </xf>
    <xf numFmtId="0" fontId="6" fillId="3" borderId="56" xfId="0" applyFont="1" applyFill="1" applyBorder="1" applyAlignment="1">
      <alignment vertical="top"/>
    </xf>
    <xf numFmtId="0" fontId="6" fillId="3" borderId="18" xfId="0" applyFont="1" applyFill="1" applyBorder="1" applyAlignment="1">
      <alignment vertical="top"/>
    </xf>
    <xf numFmtId="0" fontId="6" fillId="3" borderId="47" xfId="0" applyFont="1" applyFill="1" applyBorder="1" applyAlignment="1">
      <alignment vertical="top"/>
    </xf>
    <xf numFmtId="0" fontId="6" fillId="3" borderId="0" xfId="0" applyFont="1" applyFill="1" applyBorder="1" applyAlignment="1">
      <alignment vertical="top"/>
    </xf>
    <xf numFmtId="0" fontId="6" fillId="3" borderId="48" xfId="0" applyFont="1" applyFill="1" applyBorder="1" applyAlignment="1">
      <alignment vertical="top"/>
    </xf>
    <xf numFmtId="0" fontId="6" fillId="3" borderId="15" xfId="0" applyFont="1" applyFill="1" applyBorder="1" applyAlignment="1">
      <alignment vertical="top"/>
    </xf>
    <xf numFmtId="0" fontId="6" fillId="3" borderId="16" xfId="0" applyFont="1" applyFill="1" applyBorder="1" applyAlignment="1">
      <alignment vertical="top"/>
    </xf>
    <xf numFmtId="0" fontId="6" fillId="3" borderId="19" xfId="0" applyFont="1" applyFill="1" applyBorder="1" applyAlignment="1">
      <alignment vertical="top"/>
    </xf>
    <xf numFmtId="0" fontId="6"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6" fillId="3" borderId="1" xfId="0" applyFont="1" applyFill="1" applyBorder="1" applyAlignment="1">
      <alignment vertical="top"/>
    </xf>
    <xf numFmtId="0" fontId="12" fillId="9" borderId="33" xfId="0" applyFont="1" applyFill="1" applyBorder="1" applyAlignment="1">
      <alignment horizontal="left" vertical="top" wrapText="1"/>
    </xf>
    <xf numFmtId="0" fontId="12" fillId="9" borderId="34" xfId="0" applyFont="1" applyFill="1" applyBorder="1" applyAlignment="1">
      <alignment horizontal="left" vertical="top" wrapText="1"/>
    </xf>
    <xf numFmtId="0" fontId="12" fillId="9" borderId="35" xfId="0" applyFont="1" applyFill="1" applyBorder="1" applyAlignment="1">
      <alignment horizontal="left" vertical="top" wrapText="1"/>
    </xf>
    <xf numFmtId="0" fontId="6" fillId="3" borderId="20" xfId="0" applyFont="1" applyFill="1" applyBorder="1" applyAlignment="1">
      <alignment horizontal="left" vertical="top"/>
    </xf>
    <xf numFmtId="0" fontId="6" fillId="3" borderId="21" xfId="0" applyFont="1" applyFill="1" applyBorder="1" applyAlignment="1">
      <alignment horizontal="left" vertical="top"/>
    </xf>
    <xf numFmtId="0" fontId="6" fillId="3" borderId="22" xfId="0" applyFont="1" applyFill="1" applyBorder="1" applyAlignment="1">
      <alignment horizontal="left" vertical="top"/>
    </xf>
    <xf numFmtId="0" fontId="6" fillId="3" borderId="23" xfId="0" applyFont="1" applyFill="1" applyBorder="1" applyAlignment="1">
      <alignment horizontal="left" vertical="top"/>
    </xf>
    <xf numFmtId="0" fontId="6" fillId="3" borderId="0" xfId="0" applyFont="1" applyFill="1" applyBorder="1" applyAlignment="1">
      <alignment horizontal="left" vertical="top"/>
    </xf>
    <xf numFmtId="0" fontId="6" fillId="3" borderId="24" xfId="0" applyFont="1" applyFill="1" applyBorder="1" applyAlignment="1">
      <alignment horizontal="left" vertical="top"/>
    </xf>
    <xf numFmtId="0" fontId="6" fillId="3" borderId="25" xfId="0" applyFont="1" applyFill="1" applyBorder="1" applyAlignment="1">
      <alignment horizontal="left" vertical="top"/>
    </xf>
    <xf numFmtId="0" fontId="6" fillId="3" borderId="13" xfId="0" applyFont="1" applyFill="1" applyBorder="1" applyAlignment="1">
      <alignment horizontal="left" vertical="top"/>
    </xf>
    <xf numFmtId="0" fontId="6" fillId="3" borderId="26" xfId="0" applyFont="1" applyFill="1" applyBorder="1" applyAlignment="1">
      <alignment horizontal="left" vertical="top"/>
    </xf>
    <xf numFmtId="0" fontId="12" fillId="9" borderId="27" xfId="0" applyFont="1" applyFill="1" applyBorder="1" applyAlignment="1">
      <alignment horizontal="left" vertical="top" wrapText="1"/>
    </xf>
    <xf numFmtId="0" fontId="12" fillId="9" borderId="28" xfId="0" applyFont="1" applyFill="1" applyBorder="1" applyAlignment="1">
      <alignment horizontal="left" vertical="top" wrapText="1"/>
    </xf>
    <xf numFmtId="0" fontId="12" fillId="9" borderId="29" xfId="0" applyFont="1" applyFill="1" applyBorder="1" applyAlignment="1">
      <alignment horizontal="left" vertical="top" wrapText="1"/>
    </xf>
    <xf numFmtId="0" fontId="2" fillId="4" borderId="2" xfId="0" applyFont="1" applyFill="1" applyBorder="1" applyAlignment="1">
      <alignment horizontal="center" wrapText="1"/>
    </xf>
    <xf numFmtId="0" fontId="2" fillId="4" borderId="3" xfId="0" applyFont="1" applyFill="1" applyBorder="1" applyAlignment="1">
      <alignment horizontal="center" wrapText="1"/>
    </xf>
    <xf numFmtId="0" fontId="2" fillId="4" borderId="4" xfId="0" applyFont="1" applyFill="1" applyBorder="1" applyAlignment="1">
      <alignment horizontal="center" wrapText="1"/>
    </xf>
    <xf numFmtId="0" fontId="13" fillId="9" borderId="27" xfId="0" applyFont="1" applyFill="1" applyBorder="1" applyAlignment="1">
      <alignment horizontal="left" vertical="top" wrapText="1"/>
    </xf>
    <xf numFmtId="0" fontId="13" fillId="9" borderId="28" xfId="0" applyFont="1" applyFill="1" applyBorder="1" applyAlignment="1">
      <alignment horizontal="left" vertical="top" wrapText="1"/>
    </xf>
    <xf numFmtId="0" fontId="13" fillId="9" borderId="29" xfId="0" applyFont="1" applyFill="1" applyBorder="1" applyAlignment="1">
      <alignment horizontal="left" vertical="top" wrapText="1"/>
    </xf>
    <xf numFmtId="0" fontId="11" fillId="3" borderId="30" xfId="0" applyFont="1" applyFill="1" applyBorder="1" applyAlignment="1">
      <alignment horizontal="left"/>
    </xf>
    <xf numFmtId="0" fontId="11" fillId="3" borderId="31" xfId="0" applyFont="1" applyFill="1" applyBorder="1" applyAlignment="1">
      <alignment horizontal="left"/>
    </xf>
    <xf numFmtId="0" fontId="11" fillId="3" borderId="32" xfId="0" applyFont="1" applyFill="1" applyBorder="1" applyAlignment="1">
      <alignment horizontal="left"/>
    </xf>
  </cellXfs>
  <cellStyles count="3">
    <cellStyle name="Comma" xfId="1" builtinId="3"/>
    <cellStyle name="Normal" xfId="0" builtinId="0"/>
    <cellStyle name="Percent" xfId="2" builtinId="5"/>
  </cellStyles>
  <dxfs count="20">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523875</xdr:colOff>
      <xdr:row>70</xdr:row>
      <xdr:rowOff>142875</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67875" cy="1347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15</xdr:col>
      <xdr:colOff>447675</xdr:colOff>
      <xdr:row>133</xdr:row>
      <xdr:rowOff>114300</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525500"/>
          <a:ext cx="9591675" cy="1192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131</xdr:row>
      <xdr:rowOff>171450</xdr:rowOff>
    </xdr:from>
    <xdr:to>
      <xdr:col>15</xdr:col>
      <xdr:colOff>476250</xdr:colOff>
      <xdr:row>202</xdr:row>
      <xdr:rowOff>47625</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25126950"/>
          <a:ext cx="9477375" cy="1340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202</xdr:row>
      <xdr:rowOff>0</xdr:rowOff>
    </xdr:from>
    <xdr:to>
      <xdr:col>15</xdr:col>
      <xdr:colOff>447675</xdr:colOff>
      <xdr:row>271</xdr:row>
      <xdr:rowOff>133350</xdr:rowOff>
    </xdr:to>
    <xdr:pic>
      <xdr:nvPicPr>
        <xdr:cNvPr id="7"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8481000"/>
          <a:ext cx="9591675" cy="1327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10</xdr:col>
      <xdr:colOff>114300</xdr:colOff>
      <xdr:row>40</xdr:row>
      <xdr:rowOff>171450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6162675" cy="788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40</xdr:row>
      <xdr:rowOff>55588</xdr:rowOff>
    </xdr:from>
    <xdr:to>
      <xdr:col>9</xdr:col>
      <xdr:colOff>104775</xdr:colOff>
      <xdr:row>72</xdr:row>
      <xdr:rowOff>9525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7770838"/>
          <a:ext cx="5514975" cy="6049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29"/>
  <sheetViews>
    <sheetView tabSelected="1" topLeftCell="I1" zoomScale="90" zoomScaleNormal="90" workbookViewId="0">
      <selection activeCell="P5" sqref="P5:W5"/>
    </sheetView>
  </sheetViews>
  <sheetFormatPr defaultRowHeight="15" x14ac:dyDescent="0.25"/>
  <cols>
    <col min="1" max="1" width="9.140625" style="76"/>
    <col min="2" max="2" width="53" style="76" customWidth="1"/>
    <col min="3" max="3" width="24.85546875" style="76" customWidth="1"/>
    <col min="4" max="4" width="30.28515625" style="76" customWidth="1"/>
    <col min="5" max="5" width="14" style="76" customWidth="1"/>
    <col min="6" max="6" width="17.5703125" style="76" customWidth="1"/>
    <col min="7" max="7" width="13.28515625" style="76" bestFit="1" customWidth="1"/>
    <col min="8" max="9" width="9.140625" style="76"/>
    <col min="10" max="10" width="13.5703125" style="76" customWidth="1"/>
    <col min="11" max="11" width="12.42578125" style="76" customWidth="1"/>
    <col min="12" max="12" width="10.5703125" style="76" bestFit="1" customWidth="1"/>
    <col min="13" max="14" width="9.140625" style="76"/>
    <col min="15" max="15" width="40.42578125" style="76" customWidth="1"/>
    <col min="16" max="23" width="11.5703125" style="76" customWidth="1"/>
    <col min="24" max="16384" width="9.140625" style="76"/>
  </cols>
  <sheetData>
    <row r="1" spans="2:23" ht="28.5" x14ac:dyDescent="0.45">
      <c r="B1" s="68" t="s">
        <v>118</v>
      </c>
      <c r="D1" s="68" t="s">
        <v>133</v>
      </c>
    </row>
    <row r="4" spans="2:23" x14ac:dyDescent="0.25">
      <c r="B4" s="122"/>
      <c r="P4" s="76" t="s">
        <v>134</v>
      </c>
      <c r="R4" s="228" t="s">
        <v>239</v>
      </c>
      <c r="S4" s="228"/>
      <c r="T4" s="228" t="s">
        <v>240</v>
      </c>
      <c r="U4" s="228"/>
      <c r="V4" s="228" t="s">
        <v>241</v>
      </c>
      <c r="W4" s="228"/>
    </row>
    <row r="5" spans="2:23" ht="90" customHeight="1" x14ac:dyDescent="0.25">
      <c r="B5" s="122" t="s">
        <v>116</v>
      </c>
      <c r="D5" s="243" t="s">
        <v>0</v>
      </c>
      <c r="E5" s="83" t="str">
        <f>'1.  Total Value of CQUIN'!B4</f>
        <v>Estimated number of new diagnosis of incurable disease</v>
      </c>
      <c r="F5" s="83" t="str">
        <f>'2.  Baseline - Referal Offer'!D6</f>
        <v>% of Patients in Disease Group offered referral to a supportive care team at point of diagnosis of incurable disease</v>
      </c>
      <c r="G5" s="241" t="str">
        <f>'5. Q2'!D6</f>
        <v>% of Patients in Disease Group offered referral to a supportive care team at point of diagnosis for Period</v>
      </c>
      <c r="H5" s="241"/>
      <c r="I5" s="242"/>
      <c r="J5" s="93" t="s">
        <v>157</v>
      </c>
      <c r="K5" s="98" t="s">
        <v>137</v>
      </c>
      <c r="L5" s="145" t="s">
        <v>33</v>
      </c>
      <c r="O5" s="125" t="s">
        <v>88</v>
      </c>
      <c r="P5" s="229" t="s">
        <v>135</v>
      </c>
      <c r="Q5" s="230"/>
      <c r="R5" s="230"/>
      <c r="S5" s="230"/>
      <c r="T5" s="230"/>
      <c r="U5" s="230"/>
      <c r="V5" s="230"/>
      <c r="W5" s="231"/>
    </row>
    <row r="6" spans="2:23" ht="27.75" customHeight="1" x14ac:dyDescent="0.25">
      <c r="B6" s="77"/>
      <c r="D6" s="244"/>
      <c r="E6" s="84"/>
      <c r="F6" s="126" t="s">
        <v>136</v>
      </c>
      <c r="G6" s="86" t="s">
        <v>122</v>
      </c>
      <c r="H6" s="87" t="s">
        <v>69</v>
      </c>
      <c r="I6" s="87" t="s">
        <v>70</v>
      </c>
      <c r="J6" s="73" t="s">
        <v>123</v>
      </c>
      <c r="K6" s="73" t="s">
        <v>123</v>
      </c>
      <c r="L6" s="75"/>
      <c r="O6" s="125"/>
      <c r="P6" s="233" t="s">
        <v>235</v>
      </c>
      <c r="Q6" s="234"/>
      <c r="R6" s="232" t="s">
        <v>236</v>
      </c>
      <c r="S6" s="232"/>
      <c r="T6" s="232" t="s">
        <v>237</v>
      </c>
      <c r="U6" s="232"/>
      <c r="V6" s="232" t="s">
        <v>238</v>
      </c>
      <c r="W6" s="232"/>
    </row>
    <row r="7" spans="2:23" ht="17.25" customHeight="1" x14ac:dyDescent="0.25">
      <c r="D7" s="88" t="s">
        <v>204</v>
      </c>
      <c r="E7" s="100">
        <f>'1.  Total Value of CQUIN'!B5</f>
        <v>0</v>
      </c>
      <c r="F7" s="101" t="str">
        <f>'2.  Baseline - Referal Offer'!D7</f>
        <v>-</v>
      </c>
      <c r="G7" s="102" t="str">
        <f>'5. Q2'!D7</f>
        <v>-</v>
      </c>
      <c r="H7" s="101" t="str">
        <f>'6.  Q3'!D7</f>
        <v>-</v>
      </c>
      <c r="I7" s="103" t="str">
        <f>'7.  Q4'!D7</f>
        <v>-</v>
      </c>
      <c r="J7" s="104" t="str">
        <f>'9.Chemo mortality baseline'!D6</f>
        <v>-</v>
      </c>
      <c r="K7" s="104" t="str">
        <f>'9.1.  30 Day Mort 18-19'!D6</f>
        <v>-</v>
      </c>
      <c r="L7" s="147" t="str">
        <f>'10.1  Em Admissions 1819'!E7</f>
        <v>-</v>
      </c>
      <c r="O7" s="78"/>
      <c r="P7" s="79" t="s">
        <v>60</v>
      </c>
      <c r="Q7" s="80" t="s">
        <v>61</v>
      </c>
      <c r="R7" s="81" t="s">
        <v>60</v>
      </c>
      <c r="S7" s="81" t="s">
        <v>61</v>
      </c>
      <c r="T7" s="79" t="s">
        <v>60</v>
      </c>
      <c r="U7" s="80" t="s">
        <v>61</v>
      </c>
      <c r="V7" s="79" t="s">
        <v>60</v>
      </c>
      <c r="W7" s="80" t="s">
        <v>61</v>
      </c>
    </row>
    <row r="8" spans="2:23" ht="17.25" customHeight="1" x14ac:dyDescent="0.25">
      <c r="B8" s="122" t="s">
        <v>115</v>
      </c>
      <c r="D8" s="225" t="s">
        <v>205</v>
      </c>
      <c r="E8" s="100">
        <f>'1.  Total Value of CQUIN'!B6</f>
        <v>0</v>
      </c>
      <c r="F8" s="101" t="str">
        <f>'2.  Baseline - Referal Offer'!D8</f>
        <v>-</v>
      </c>
      <c r="G8" s="102" t="str">
        <f>'5. Q2'!D8</f>
        <v>-</v>
      </c>
      <c r="H8" s="101" t="str">
        <f>'6.  Q3'!D8</f>
        <v>-</v>
      </c>
      <c r="I8" s="103" t="str">
        <f>'7.  Q4'!D8</f>
        <v>-</v>
      </c>
      <c r="J8" s="105" t="str">
        <f>'9.Chemo mortality baseline'!D7</f>
        <v>-</v>
      </c>
      <c r="K8" s="105" t="str">
        <f>'9.1.  30 Day Mort 18-19'!D7</f>
        <v>-</v>
      </c>
      <c r="L8" s="147" t="str">
        <f>'10.1  Em Admissions 1819'!E8</f>
        <v>-</v>
      </c>
      <c r="O8" s="106" t="s">
        <v>8</v>
      </c>
      <c r="P8" s="107">
        <f>'8.  IPOS Data Baseline'!B6</f>
        <v>0</v>
      </c>
      <c r="Q8" s="108">
        <f>'8.  IPOS Data Baseline'!C6</f>
        <v>0</v>
      </c>
      <c r="R8" s="109">
        <f>'8.1.  IPOS Data Q2'!B7</f>
        <v>0</v>
      </c>
      <c r="S8" s="109">
        <f>'8.1.  IPOS Data Q2'!C7</f>
        <v>0</v>
      </c>
      <c r="T8" s="100">
        <f>'8.2 IPOS Data Q3'!B7</f>
        <v>0</v>
      </c>
      <c r="U8" s="110">
        <f>'8.2 IPOS Data Q3'!C7</f>
        <v>0</v>
      </c>
      <c r="V8" s="100">
        <f>'8.3 IPOS Data Q4'!B7</f>
        <v>0</v>
      </c>
      <c r="W8" s="110">
        <f>'8.3 IPOS Data Q4'!C7</f>
        <v>0</v>
      </c>
    </row>
    <row r="9" spans="2:23" ht="17.25" customHeight="1" x14ac:dyDescent="0.25">
      <c r="B9" s="77"/>
      <c r="D9" s="225" t="s">
        <v>206</v>
      </c>
      <c r="E9" s="100">
        <f>'1.  Total Value of CQUIN'!B7</f>
        <v>0</v>
      </c>
      <c r="F9" s="101" t="str">
        <f>'2.  Baseline - Referal Offer'!D9</f>
        <v>-</v>
      </c>
      <c r="G9" s="102" t="str">
        <f>'5. Q2'!D9</f>
        <v>-</v>
      </c>
      <c r="H9" s="101" t="str">
        <f>'6.  Q3'!D9</f>
        <v>-</v>
      </c>
      <c r="I9" s="103" t="str">
        <f>'7.  Q4'!D9</f>
        <v>-</v>
      </c>
      <c r="J9" s="105" t="str">
        <f>'9.Chemo mortality baseline'!D8</f>
        <v>-</v>
      </c>
      <c r="K9" s="105" t="str">
        <f>'9.1.  30 Day Mort 18-19'!D8</f>
        <v>-</v>
      </c>
      <c r="L9" s="147" t="str">
        <f>'10.1  Em Admissions 1819'!E9</f>
        <v>-</v>
      </c>
      <c r="O9" s="106" t="s">
        <v>9</v>
      </c>
      <c r="P9" s="107">
        <f>'8.  IPOS Data Baseline'!B7</f>
        <v>0</v>
      </c>
      <c r="Q9" s="108">
        <f>'8.  IPOS Data Baseline'!C7</f>
        <v>0</v>
      </c>
      <c r="R9" s="109">
        <f>'8.1.  IPOS Data Q2'!B8</f>
        <v>0</v>
      </c>
      <c r="S9" s="109">
        <f>'8.1.  IPOS Data Q2'!C8</f>
        <v>0</v>
      </c>
      <c r="T9" s="100">
        <f>'8.2 IPOS Data Q3'!B8</f>
        <v>0</v>
      </c>
      <c r="U9" s="110">
        <f>'8.2 IPOS Data Q3'!C8</f>
        <v>0</v>
      </c>
      <c r="V9" s="100">
        <f>'8.3 IPOS Data Q4'!B8</f>
        <v>0</v>
      </c>
      <c r="W9" s="110">
        <f>'8.3 IPOS Data Q4'!C8</f>
        <v>0</v>
      </c>
    </row>
    <row r="10" spans="2:23" ht="17.25" customHeight="1" x14ac:dyDescent="0.25">
      <c r="D10" s="225" t="s">
        <v>207</v>
      </c>
      <c r="E10" s="100">
        <f>'1.  Total Value of CQUIN'!B8</f>
        <v>0</v>
      </c>
      <c r="F10" s="101" t="str">
        <f>'2.  Baseline - Referal Offer'!D10</f>
        <v>-</v>
      </c>
      <c r="G10" s="102" t="str">
        <f>'5. Q2'!D10</f>
        <v>-</v>
      </c>
      <c r="H10" s="101" t="str">
        <f>'6.  Q3'!D10</f>
        <v>-</v>
      </c>
      <c r="I10" s="103" t="str">
        <f>'7.  Q4'!D10</f>
        <v>-</v>
      </c>
      <c r="J10" s="105" t="str">
        <f>'9.Chemo mortality baseline'!D9</f>
        <v>-</v>
      </c>
      <c r="K10" s="105" t="str">
        <f>'9.1.  30 Day Mort 18-19'!D9</f>
        <v>-</v>
      </c>
      <c r="L10" s="147" t="str">
        <f>'10.1  Em Admissions 1819'!E10</f>
        <v>-</v>
      </c>
      <c r="O10" s="106" t="s">
        <v>10</v>
      </c>
      <c r="P10" s="107">
        <f>'8.  IPOS Data Baseline'!B8</f>
        <v>0</v>
      </c>
      <c r="Q10" s="108">
        <f>'8.  IPOS Data Baseline'!C8</f>
        <v>0</v>
      </c>
      <c r="R10" s="109">
        <f>'8.1.  IPOS Data Q2'!B9</f>
        <v>0</v>
      </c>
      <c r="S10" s="109">
        <f>'8.1.  IPOS Data Q2'!C9</f>
        <v>0</v>
      </c>
      <c r="T10" s="100">
        <f>'8.2 IPOS Data Q3'!B9</f>
        <v>0</v>
      </c>
      <c r="U10" s="110">
        <f>'8.2 IPOS Data Q3'!C9</f>
        <v>0</v>
      </c>
      <c r="V10" s="100">
        <f>'8.3 IPOS Data Q4'!B9</f>
        <v>0</v>
      </c>
      <c r="W10" s="110">
        <f>'8.3 IPOS Data Q4'!C9</f>
        <v>0</v>
      </c>
    </row>
    <row r="11" spans="2:23" ht="17.25" customHeight="1" x14ac:dyDescent="0.25">
      <c r="B11" s="122" t="s">
        <v>117</v>
      </c>
      <c r="D11" s="225" t="s">
        <v>208</v>
      </c>
      <c r="E11" s="100">
        <f>'1.  Total Value of CQUIN'!B9</f>
        <v>0</v>
      </c>
      <c r="F11" s="101" t="str">
        <f>'2.  Baseline - Referal Offer'!D11</f>
        <v>-</v>
      </c>
      <c r="G11" s="102" t="str">
        <f>'5. Q2'!D11</f>
        <v>-</v>
      </c>
      <c r="H11" s="101" t="str">
        <f>'6.  Q3'!D11</f>
        <v>-</v>
      </c>
      <c r="I11" s="103" t="str">
        <f>'7.  Q4'!D11</f>
        <v>-</v>
      </c>
      <c r="J11" s="105" t="str">
        <f>'9.Chemo mortality baseline'!D10</f>
        <v>-</v>
      </c>
      <c r="K11" s="105" t="str">
        <f>'9.1.  30 Day Mort 18-19'!D10</f>
        <v>-</v>
      </c>
      <c r="L11" s="147" t="str">
        <f>'10.1  Em Admissions 1819'!E11</f>
        <v>-</v>
      </c>
      <c r="O11" s="106" t="s">
        <v>11</v>
      </c>
      <c r="P11" s="107">
        <f>'8.  IPOS Data Baseline'!B9</f>
        <v>0</v>
      </c>
      <c r="Q11" s="108">
        <f>'8.  IPOS Data Baseline'!C9</f>
        <v>0</v>
      </c>
      <c r="R11" s="109">
        <f>'8.1.  IPOS Data Q2'!B10</f>
        <v>0</v>
      </c>
      <c r="S11" s="109">
        <f>'8.1.  IPOS Data Q2'!C10</f>
        <v>0</v>
      </c>
      <c r="T11" s="100">
        <f>'8.2 IPOS Data Q3'!B10</f>
        <v>0</v>
      </c>
      <c r="U11" s="110">
        <f>'8.2 IPOS Data Q3'!C10</f>
        <v>0</v>
      </c>
      <c r="V11" s="100">
        <f>'8.3 IPOS Data Q4'!B10</f>
        <v>0</v>
      </c>
      <c r="W11" s="110">
        <f>'8.3 IPOS Data Q4'!C10</f>
        <v>0</v>
      </c>
    </row>
    <row r="12" spans="2:23" ht="17.25" customHeight="1" x14ac:dyDescent="0.25">
      <c r="B12" s="226"/>
      <c r="D12" s="225" t="s">
        <v>209</v>
      </c>
      <c r="E12" s="100">
        <f>'1.  Total Value of CQUIN'!B10</f>
        <v>0</v>
      </c>
      <c r="F12" s="101" t="str">
        <f>'2.  Baseline - Referal Offer'!D12</f>
        <v>-</v>
      </c>
      <c r="G12" s="102" t="str">
        <f>'5. Q2'!D12</f>
        <v>-</v>
      </c>
      <c r="H12" s="101" t="str">
        <f>'6.  Q3'!D12</f>
        <v>-</v>
      </c>
      <c r="I12" s="103" t="str">
        <f>'7.  Q4'!D12</f>
        <v>-</v>
      </c>
      <c r="J12" s="105" t="str">
        <f>'9.Chemo mortality baseline'!D11</f>
        <v>-</v>
      </c>
      <c r="K12" s="105" t="str">
        <f>'9.1.  30 Day Mort 18-19'!D11</f>
        <v>-</v>
      </c>
      <c r="L12" s="147" t="str">
        <f>'10.1  Em Admissions 1819'!E12</f>
        <v>-</v>
      </c>
      <c r="O12" s="106" t="s">
        <v>12</v>
      </c>
      <c r="P12" s="107">
        <f>'8.  IPOS Data Baseline'!B10</f>
        <v>0</v>
      </c>
      <c r="Q12" s="108">
        <f>'8.  IPOS Data Baseline'!C10</f>
        <v>0</v>
      </c>
      <c r="R12" s="109">
        <f>'8.1.  IPOS Data Q2'!B11</f>
        <v>0</v>
      </c>
      <c r="S12" s="109">
        <f>'8.1.  IPOS Data Q2'!C11</f>
        <v>0</v>
      </c>
      <c r="T12" s="100">
        <f>'8.2 IPOS Data Q3'!B11</f>
        <v>0</v>
      </c>
      <c r="U12" s="110">
        <f>'8.2 IPOS Data Q3'!C11</f>
        <v>0</v>
      </c>
      <c r="V12" s="100">
        <f>'8.3 IPOS Data Q4'!B11</f>
        <v>0</v>
      </c>
      <c r="W12" s="110">
        <f>'8.3 IPOS Data Q4'!C11</f>
        <v>0</v>
      </c>
    </row>
    <row r="13" spans="2:23" x14ac:dyDescent="0.25">
      <c r="D13" s="89" t="s">
        <v>121</v>
      </c>
      <c r="E13" s="84">
        <f>'1.  Total Value of CQUIN'!B11</f>
        <v>0</v>
      </c>
      <c r="F13" s="85" t="str">
        <f>'2.  Baseline - Referal Offer'!D13</f>
        <v>-</v>
      </c>
      <c r="G13" s="90" t="str">
        <f>'5. Q2'!D13</f>
        <v>-</v>
      </c>
      <c r="H13" s="85" t="str">
        <f>'6.  Q3'!D13</f>
        <v>-</v>
      </c>
      <c r="I13" s="91" t="str">
        <f>'7.  Q4'!D13</f>
        <v>-</v>
      </c>
      <c r="J13" s="99" t="str">
        <f>'9.Chemo mortality baseline'!D12</f>
        <v>-</v>
      </c>
      <c r="K13" s="99" t="str">
        <f>'9.1.  30 Day Mort 18-19'!D12</f>
        <v>-</v>
      </c>
      <c r="L13" s="96" t="str">
        <f>'10.1  Em Admissions 1819'!E13</f>
        <v>-</v>
      </c>
      <c r="O13" s="106" t="s">
        <v>13</v>
      </c>
      <c r="P13" s="107">
        <f>'8.  IPOS Data Baseline'!B11</f>
        <v>0</v>
      </c>
      <c r="Q13" s="108">
        <f>'8.  IPOS Data Baseline'!C11</f>
        <v>0</v>
      </c>
      <c r="R13" s="109">
        <f>'8.1.  IPOS Data Q2'!B12</f>
        <v>0</v>
      </c>
      <c r="S13" s="109">
        <f>'8.1.  IPOS Data Q2'!C12</f>
        <v>0</v>
      </c>
      <c r="T13" s="100">
        <f>'8.2 IPOS Data Q3'!B12</f>
        <v>0</v>
      </c>
      <c r="U13" s="110">
        <f>'8.2 IPOS Data Q3'!C12</f>
        <v>0</v>
      </c>
      <c r="V13" s="100">
        <f>'8.3 IPOS Data Q4'!B12</f>
        <v>0</v>
      </c>
      <c r="W13" s="110">
        <f>'8.3 IPOS Data Q4'!C12</f>
        <v>0</v>
      </c>
    </row>
    <row r="14" spans="2:23" x14ac:dyDescent="0.25">
      <c r="B14" s="123" t="s">
        <v>110</v>
      </c>
      <c r="O14" s="106" t="s">
        <v>14</v>
      </c>
      <c r="P14" s="107">
        <f>'8.  IPOS Data Baseline'!B12</f>
        <v>0</v>
      </c>
      <c r="Q14" s="108">
        <f>'8.  IPOS Data Baseline'!C12</f>
        <v>0</v>
      </c>
      <c r="R14" s="109">
        <f>'8.1.  IPOS Data Q2'!B13</f>
        <v>0</v>
      </c>
      <c r="S14" s="109">
        <f>'8.1.  IPOS Data Q2'!C13</f>
        <v>0</v>
      </c>
      <c r="T14" s="100">
        <f>'8.2 IPOS Data Q3'!B13</f>
        <v>0</v>
      </c>
      <c r="U14" s="110">
        <f>'8.2 IPOS Data Q3'!C13</f>
        <v>0</v>
      </c>
      <c r="V14" s="100">
        <f>'8.3 IPOS Data Q4'!B13</f>
        <v>0</v>
      </c>
      <c r="W14" s="110">
        <f>'8.3 IPOS Data Q4'!C13</f>
        <v>0</v>
      </c>
    </row>
    <row r="15" spans="2:23" x14ac:dyDescent="0.25">
      <c r="B15" s="77"/>
      <c r="O15" s="106" t="s">
        <v>15</v>
      </c>
      <c r="P15" s="107">
        <f>'8.  IPOS Data Baseline'!B13</f>
        <v>0</v>
      </c>
      <c r="Q15" s="108">
        <f>'8.  IPOS Data Baseline'!C13</f>
        <v>0</v>
      </c>
      <c r="R15" s="109">
        <f>'8.1.  IPOS Data Q2'!B14</f>
        <v>0</v>
      </c>
      <c r="S15" s="109">
        <f>'8.1.  IPOS Data Q2'!C14</f>
        <v>0</v>
      </c>
      <c r="T15" s="100">
        <f>'8.2 IPOS Data Q3'!B14</f>
        <v>0</v>
      </c>
      <c r="U15" s="110">
        <f>'8.2 IPOS Data Q3'!C14</f>
        <v>0</v>
      </c>
      <c r="V15" s="100">
        <f>'8.3 IPOS Data Q4'!B14</f>
        <v>0</v>
      </c>
      <c r="W15" s="110">
        <f>'8.3 IPOS Data Q4'!C14</f>
        <v>0</v>
      </c>
    </row>
    <row r="16" spans="2:23" x14ac:dyDescent="0.25">
      <c r="O16" s="106" t="s">
        <v>16</v>
      </c>
      <c r="P16" s="107">
        <f>'8.  IPOS Data Baseline'!B14</f>
        <v>0</v>
      </c>
      <c r="Q16" s="108">
        <f>'8.  IPOS Data Baseline'!C14</f>
        <v>0</v>
      </c>
      <c r="R16" s="109">
        <f>'8.1.  IPOS Data Q2'!B15</f>
        <v>0</v>
      </c>
      <c r="S16" s="109">
        <f>'8.1.  IPOS Data Q2'!C15</f>
        <v>0</v>
      </c>
      <c r="T16" s="100">
        <f>'8.2 IPOS Data Q3'!B15</f>
        <v>0</v>
      </c>
      <c r="U16" s="110">
        <f>'8.2 IPOS Data Q3'!C15</f>
        <v>0</v>
      </c>
      <c r="V16" s="100">
        <f>'8.3 IPOS Data Q4'!B15</f>
        <v>0</v>
      </c>
      <c r="W16" s="110">
        <f>'8.3 IPOS Data Q4'!C15</f>
        <v>0</v>
      </c>
    </row>
    <row r="17" spans="2:23" x14ac:dyDescent="0.25">
      <c r="B17" s="123" t="s">
        <v>111</v>
      </c>
      <c r="O17" s="106" t="s">
        <v>17</v>
      </c>
      <c r="P17" s="107">
        <f>'8.  IPOS Data Baseline'!B15</f>
        <v>0</v>
      </c>
      <c r="Q17" s="108">
        <f>'8.  IPOS Data Baseline'!C15</f>
        <v>0</v>
      </c>
      <c r="R17" s="109">
        <f>'8.1.  IPOS Data Q2'!B16</f>
        <v>0</v>
      </c>
      <c r="S17" s="109">
        <f>'8.1.  IPOS Data Q2'!C16</f>
        <v>0</v>
      </c>
      <c r="T17" s="100">
        <f>'8.2 IPOS Data Q3'!B16</f>
        <v>0</v>
      </c>
      <c r="U17" s="110">
        <f>'8.2 IPOS Data Q3'!C16</f>
        <v>0</v>
      </c>
      <c r="V17" s="100">
        <f>'8.3 IPOS Data Q4'!B16</f>
        <v>0</v>
      </c>
      <c r="W17" s="110">
        <f>'8.3 IPOS Data Q4'!C16</f>
        <v>0</v>
      </c>
    </row>
    <row r="18" spans="2:23" x14ac:dyDescent="0.25">
      <c r="B18" s="77"/>
      <c r="D18" s="235" t="s">
        <v>132</v>
      </c>
      <c r="E18" s="236"/>
      <c r="F18" s="119">
        <f>'1.  Total Value of CQUIN'!B15</f>
        <v>0</v>
      </c>
      <c r="O18" s="106" t="s">
        <v>18</v>
      </c>
      <c r="P18" s="107">
        <f>'8.  IPOS Data Baseline'!B16</f>
        <v>0</v>
      </c>
      <c r="Q18" s="108">
        <f>'8.  IPOS Data Baseline'!C16</f>
        <v>0</v>
      </c>
      <c r="R18" s="109">
        <f>'8.1.  IPOS Data Q2'!B17</f>
        <v>0</v>
      </c>
      <c r="S18" s="109">
        <f>'8.1.  IPOS Data Q2'!C17</f>
        <v>0</v>
      </c>
      <c r="T18" s="100">
        <f>'8.2 IPOS Data Q3'!B17</f>
        <v>0</v>
      </c>
      <c r="U18" s="110">
        <f>'8.2 IPOS Data Q3'!C17</f>
        <v>0</v>
      </c>
      <c r="V18" s="100">
        <f>'8.3 IPOS Data Q4'!B17</f>
        <v>0</v>
      </c>
      <c r="W18" s="110">
        <f>'8.3 IPOS Data Q4'!C17</f>
        <v>0</v>
      </c>
    </row>
    <row r="19" spans="2:23" x14ac:dyDescent="0.25">
      <c r="D19" s="121"/>
      <c r="E19" s="94"/>
      <c r="F19" s="92"/>
      <c r="O19" s="106" t="s">
        <v>19</v>
      </c>
      <c r="P19" s="107">
        <f>'8.  IPOS Data Baseline'!B17</f>
        <v>0</v>
      </c>
      <c r="Q19" s="108">
        <f>'8.  IPOS Data Baseline'!C17</f>
        <v>0</v>
      </c>
      <c r="R19" s="109">
        <f>'8.1.  IPOS Data Q2'!B18</f>
        <v>0</v>
      </c>
      <c r="S19" s="109">
        <f>'8.1.  IPOS Data Q2'!C18</f>
        <v>0</v>
      </c>
      <c r="T19" s="100">
        <f>'8.2 IPOS Data Q3'!B18</f>
        <v>0</v>
      </c>
      <c r="U19" s="110">
        <f>'8.2 IPOS Data Q3'!C18</f>
        <v>0</v>
      </c>
      <c r="V19" s="100">
        <f>'8.3 IPOS Data Q4'!B18</f>
        <v>0</v>
      </c>
      <c r="W19" s="110">
        <f>'8.3 IPOS Data Q4'!C18</f>
        <v>0</v>
      </c>
    </row>
    <row r="20" spans="2:23" x14ac:dyDescent="0.25">
      <c r="B20" s="123" t="s">
        <v>112</v>
      </c>
      <c r="D20" s="237" t="s">
        <v>126</v>
      </c>
      <c r="E20" s="237"/>
      <c r="F20" s="119">
        <f>'4.  Q1'!B10</f>
        <v>0</v>
      </c>
      <c r="O20" s="106" t="s">
        <v>20</v>
      </c>
      <c r="P20" s="107">
        <f>'8.  IPOS Data Baseline'!B18</f>
        <v>0</v>
      </c>
      <c r="Q20" s="108">
        <f>'8.  IPOS Data Baseline'!C18</f>
        <v>0</v>
      </c>
      <c r="R20" s="109">
        <f>'8.1.  IPOS Data Q2'!B19</f>
        <v>0</v>
      </c>
      <c r="S20" s="109">
        <f>'8.1.  IPOS Data Q2'!C19</f>
        <v>0</v>
      </c>
      <c r="T20" s="100">
        <f>'8.2 IPOS Data Q3'!B19</f>
        <v>0</v>
      </c>
      <c r="U20" s="110">
        <f>'8.2 IPOS Data Q3'!C19</f>
        <v>0</v>
      </c>
      <c r="V20" s="100">
        <f>'8.3 IPOS Data Q4'!B19</f>
        <v>0</v>
      </c>
      <c r="W20" s="110">
        <f>'8.3 IPOS Data Q4'!C19</f>
        <v>0</v>
      </c>
    </row>
    <row r="21" spans="2:23" x14ac:dyDescent="0.25">
      <c r="B21" s="77"/>
      <c r="D21" s="237" t="s">
        <v>127</v>
      </c>
      <c r="E21" s="237"/>
      <c r="F21" s="119">
        <f>'5. Q2'!B23</f>
        <v>0</v>
      </c>
      <c r="O21" s="106" t="s">
        <v>21</v>
      </c>
      <c r="P21" s="107">
        <f>'8.  IPOS Data Baseline'!B19</f>
        <v>0</v>
      </c>
      <c r="Q21" s="108">
        <f>'8.  IPOS Data Baseline'!C19</f>
        <v>0</v>
      </c>
      <c r="R21" s="109">
        <f>'8.1.  IPOS Data Q2'!B20</f>
        <v>0</v>
      </c>
      <c r="S21" s="109">
        <f>'8.1.  IPOS Data Q2'!C20</f>
        <v>0</v>
      </c>
      <c r="T21" s="100">
        <f>'8.2 IPOS Data Q3'!B20</f>
        <v>0</v>
      </c>
      <c r="U21" s="110">
        <f>'8.2 IPOS Data Q3'!C20</f>
        <v>0</v>
      </c>
      <c r="V21" s="100">
        <f>'8.3 IPOS Data Q4'!B20</f>
        <v>0</v>
      </c>
      <c r="W21" s="110">
        <f>'8.3 IPOS Data Q4'!C20</f>
        <v>0</v>
      </c>
    </row>
    <row r="22" spans="2:23" x14ac:dyDescent="0.25">
      <c r="D22" s="237" t="s">
        <v>128</v>
      </c>
      <c r="E22" s="237"/>
      <c r="F22" s="119">
        <f>'6.  Q3'!B19</f>
        <v>0</v>
      </c>
      <c r="O22" s="106" t="s">
        <v>22</v>
      </c>
      <c r="P22" s="107">
        <f>'8.  IPOS Data Baseline'!B20</f>
        <v>0</v>
      </c>
      <c r="Q22" s="108">
        <f>'8.  IPOS Data Baseline'!C20</f>
        <v>0</v>
      </c>
      <c r="R22" s="109">
        <f>'8.1.  IPOS Data Q2'!B21</f>
        <v>0</v>
      </c>
      <c r="S22" s="109">
        <f>'8.1.  IPOS Data Q2'!C21</f>
        <v>0</v>
      </c>
      <c r="T22" s="100">
        <f>'8.2 IPOS Data Q3'!B21</f>
        <v>0</v>
      </c>
      <c r="U22" s="110">
        <f>'8.2 IPOS Data Q3'!C21</f>
        <v>0</v>
      </c>
      <c r="V22" s="100">
        <f>'8.3 IPOS Data Q4'!B21</f>
        <v>0</v>
      </c>
      <c r="W22" s="110">
        <f>'8.3 IPOS Data Q4'!C21</f>
        <v>0</v>
      </c>
    </row>
    <row r="23" spans="2:23" x14ac:dyDescent="0.25">
      <c r="B23" s="123" t="s">
        <v>113</v>
      </c>
      <c r="D23" s="237" t="s">
        <v>129</v>
      </c>
      <c r="E23" s="237"/>
      <c r="F23" s="119">
        <f>'7.  Q4'!B19</f>
        <v>0</v>
      </c>
      <c r="O23" s="106" t="s">
        <v>23</v>
      </c>
      <c r="P23" s="107">
        <f>'8.  IPOS Data Baseline'!B21</f>
        <v>0</v>
      </c>
      <c r="Q23" s="108">
        <f>'8.  IPOS Data Baseline'!C21</f>
        <v>0</v>
      </c>
      <c r="R23" s="109">
        <f>'8.1.  IPOS Data Q2'!B22</f>
        <v>0</v>
      </c>
      <c r="S23" s="109">
        <f>'8.1.  IPOS Data Q2'!C22</f>
        <v>0</v>
      </c>
      <c r="T23" s="100">
        <f>'8.2 IPOS Data Q3'!B22</f>
        <v>0</v>
      </c>
      <c r="U23" s="110">
        <f>'8.2 IPOS Data Q3'!C22</f>
        <v>0</v>
      </c>
      <c r="V23" s="100">
        <f>'8.3 IPOS Data Q4'!B22</f>
        <v>0</v>
      </c>
      <c r="W23" s="110">
        <f>'8.3 IPOS Data Q4'!C22</f>
        <v>0</v>
      </c>
    </row>
    <row r="24" spans="2:23" x14ac:dyDescent="0.25">
      <c r="B24" s="238"/>
      <c r="D24" s="237" t="s">
        <v>131</v>
      </c>
      <c r="E24" s="237"/>
      <c r="F24" s="120"/>
      <c r="O24" s="106" t="s">
        <v>24</v>
      </c>
      <c r="P24" s="107">
        <f>'8.  IPOS Data Baseline'!B22</f>
        <v>0</v>
      </c>
      <c r="Q24" s="108">
        <f>'8.  IPOS Data Baseline'!C22</f>
        <v>0</v>
      </c>
      <c r="R24" s="109">
        <f>'8.1.  IPOS Data Q2'!B23</f>
        <v>0</v>
      </c>
      <c r="S24" s="109">
        <f>'8.1.  IPOS Data Q2'!C23</f>
        <v>0</v>
      </c>
      <c r="T24" s="100">
        <f>'8.2 IPOS Data Q3'!B23</f>
        <v>0</v>
      </c>
      <c r="U24" s="110">
        <f>'8.2 IPOS Data Q3'!C23</f>
        <v>0</v>
      </c>
      <c r="V24" s="100">
        <f>'8.3 IPOS Data Q4'!B23</f>
        <v>0</v>
      </c>
      <c r="W24" s="110">
        <f>'8.3 IPOS Data Q4'!C23</f>
        <v>0</v>
      </c>
    </row>
    <row r="25" spans="2:23" x14ac:dyDescent="0.25">
      <c r="B25" s="239"/>
      <c r="D25" s="237" t="s">
        <v>121</v>
      </c>
      <c r="E25" s="237"/>
      <c r="F25" s="118">
        <f>SUM(F20:F24)</f>
        <v>0</v>
      </c>
      <c r="O25" s="111" t="s">
        <v>25</v>
      </c>
      <c r="P25" s="112">
        <f>'8.  IPOS Data Baseline'!B23</f>
        <v>0</v>
      </c>
      <c r="Q25" s="113">
        <f>'8.  IPOS Data Baseline'!C23</f>
        <v>0</v>
      </c>
      <c r="R25" s="114">
        <f>'8.1.  IPOS Data Q2'!B24</f>
        <v>0</v>
      </c>
      <c r="S25" s="114">
        <f>'8.1.  IPOS Data Q2'!C24</f>
        <v>0</v>
      </c>
      <c r="T25" s="115">
        <f>'8.2 IPOS Data Q3'!B24</f>
        <v>0</v>
      </c>
      <c r="U25" s="116">
        <f>'8.2 IPOS Data Q3'!C24</f>
        <v>0</v>
      </c>
      <c r="V25" s="115">
        <f>'8.3 IPOS Data Q4'!B24</f>
        <v>0</v>
      </c>
      <c r="W25" s="116">
        <f>'8.3 IPOS Data Q4'!C24</f>
        <v>0</v>
      </c>
    </row>
    <row r="26" spans="2:23" x14ac:dyDescent="0.25">
      <c r="B26" s="240"/>
      <c r="O26" s="82"/>
      <c r="P26" s="82"/>
      <c r="Q26" s="82"/>
      <c r="R26" s="82"/>
      <c r="S26" s="82"/>
      <c r="T26" s="82"/>
      <c r="U26" s="82"/>
      <c r="V26" s="82"/>
      <c r="W26" s="82"/>
    </row>
    <row r="27" spans="2:23" x14ac:dyDescent="0.25">
      <c r="B27" s="124"/>
      <c r="O27" s="82"/>
      <c r="P27" s="82"/>
      <c r="Q27" s="82"/>
      <c r="R27" s="82"/>
      <c r="S27" s="82"/>
      <c r="T27" s="82"/>
      <c r="U27" s="82"/>
      <c r="V27" s="82"/>
      <c r="W27" s="82"/>
    </row>
    <row r="28" spans="2:23" x14ac:dyDescent="0.25">
      <c r="B28" s="123" t="s">
        <v>114</v>
      </c>
      <c r="O28" s="82"/>
      <c r="P28" s="82"/>
      <c r="Q28" s="82"/>
      <c r="R28" s="82"/>
      <c r="S28" s="82"/>
      <c r="T28" s="82"/>
      <c r="U28" s="82"/>
      <c r="V28" s="82"/>
      <c r="W28" s="82"/>
    </row>
    <row r="29" spans="2:23" x14ac:dyDescent="0.25">
      <c r="B29" s="77"/>
    </row>
  </sheetData>
  <sheetProtection password="CA9F" sheet="1" objects="1" scenarios="1"/>
  <protectedRanges>
    <protectedRange sqref="F24" name="Potential value"/>
    <protectedRange sqref="B6 B9 B12 B15 B18 B21 B24 B29" name="Cover Sheet"/>
    <protectedRange sqref="D7:D12" name="Range1"/>
  </protectedRanges>
  <mergeCells count="18">
    <mergeCell ref="D18:E18"/>
    <mergeCell ref="D20:E20"/>
    <mergeCell ref="B24:B26"/>
    <mergeCell ref="G5:I5"/>
    <mergeCell ref="D5:D6"/>
    <mergeCell ref="D21:E21"/>
    <mergeCell ref="D22:E22"/>
    <mergeCell ref="D23:E23"/>
    <mergeCell ref="D24:E24"/>
    <mergeCell ref="D25:E25"/>
    <mergeCell ref="R4:S4"/>
    <mergeCell ref="T4:U4"/>
    <mergeCell ref="V4:W4"/>
    <mergeCell ref="P5:W5"/>
    <mergeCell ref="R6:S6"/>
    <mergeCell ref="T6:U6"/>
    <mergeCell ref="V6:W6"/>
    <mergeCell ref="P6:Q6"/>
  </mergeCells>
  <conditionalFormatting sqref="B21">
    <cfRule type="containsBlanks" dxfId="19" priority="7">
      <formula>LEN(TRIM(B21))=0</formula>
    </cfRule>
  </conditionalFormatting>
  <conditionalFormatting sqref="B15">
    <cfRule type="containsBlanks" dxfId="18" priority="9">
      <formula>LEN(TRIM(B15))=0</formula>
    </cfRule>
  </conditionalFormatting>
  <conditionalFormatting sqref="B18">
    <cfRule type="containsBlanks" dxfId="17" priority="8">
      <formula>LEN(TRIM(B18))=0</formula>
    </cfRule>
  </conditionalFormatting>
  <conditionalFormatting sqref="B24">
    <cfRule type="containsBlanks" dxfId="16" priority="6">
      <formula>LEN(TRIM(B24))=0</formula>
    </cfRule>
  </conditionalFormatting>
  <conditionalFormatting sqref="B29">
    <cfRule type="containsBlanks" dxfId="15" priority="5">
      <formula>LEN(TRIM(B29))=0</formula>
    </cfRule>
  </conditionalFormatting>
  <conditionalFormatting sqref="B6">
    <cfRule type="containsBlanks" dxfId="14" priority="1">
      <formula>LEN(TRIM(B6))=0</formula>
    </cfRule>
  </conditionalFormatting>
  <conditionalFormatting sqref="B12">
    <cfRule type="containsBlanks" dxfId="13" priority="3">
      <formula>LEN(TRIM(B12))=0</formula>
    </cfRule>
  </conditionalFormatting>
  <conditionalFormatting sqref="B9">
    <cfRule type="containsBlanks" dxfId="12" priority="2">
      <formula>LEN(TRIM(B9))=0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34"/>
  <sheetViews>
    <sheetView workbookViewId="0">
      <pane ySplit="5" topLeftCell="A6" activePane="bottomLeft" state="frozen"/>
      <selection activeCell="H13" sqref="H13"/>
      <selection pane="bottomLeft" activeCell="B4" sqref="B4:G4"/>
    </sheetView>
  </sheetViews>
  <sheetFormatPr defaultRowHeight="15" x14ac:dyDescent="0.25"/>
  <cols>
    <col min="1" max="1" width="34.85546875" style="63" customWidth="1"/>
    <col min="2" max="2" width="11.140625" style="63" customWidth="1"/>
    <col min="3" max="3" width="8.5703125" style="63" customWidth="1"/>
    <col min="4" max="4" width="9.7109375" style="63" customWidth="1"/>
    <col min="5" max="5" width="8.7109375" style="63" customWidth="1"/>
    <col min="6" max="6" width="8.5703125" style="63" customWidth="1"/>
    <col min="7" max="7" width="9.42578125" style="63" customWidth="1"/>
    <col min="8" max="16384" width="9.140625" style="63"/>
  </cols>
  <sheetData>
    <row r="1" spans="1:7" ht="21" x14ac:dyDescent="0.35">
      <c r="A1" s="62" t="s">
        <v>65</v>
      </c>
    </row>
    <row r="2" spans="1:7" x14ac:dyDescent="0.25">
      <c r="A2" s="64" t="s">
        <v>222</v>
      </c>
    </row>
    <row r="3" spans="1:7" ht="89.25" customHeight="1" x14ac:dyDescent="0.25">
      <c r="A3" s="330" t="s">
        <v>88</v>
      </c>
      <c r="B3" s="333" t="s">
        <v>223</v>
      </c>
      <c r="C3" s="333"/>
      <c r="D3" s="333"/>
      <c r="E3" s="333"/>
      <c r="F3" s="333"/>
      <c r="G3" s="333"/>
    </row>
    <row r="4" spans="1:7" ht="23.25" customHeight="1" x14ac:dyDescent="0.25">
      <c r="A4" s="331"/>
      <c r="B4" s="334" t="s">
        <v>59</v>
      </c>
      <c r="C4" s="334"/>
      <c r="D4" s="334"/>
      <c r="E4" s="334"/>
      <c r="F4" s="334"/>
      <c r="G4" s="334"/>
    </row>
    <row r="5" spans="1:7" ht="51" customHeight="1" x14ac:dyDescent="0.25">
      <c r="A5" s="332"/>
      <c r="B5" s="65" t="s">
        <v>60</v>
      </c>
      <c r="C5" s="65" t="s">
        <v>61</v>
      </c>
      <c r="D5" s="65" t="s">
        <v>173</v>
      </c>
      <c r="E5" s="65" t="s">
        <v>174</v>
      </c>
      <c r="F5" s="65" t="s">
        <v>175</v>
      </c>
      <c r="G5" s="65" t="s">
        <v>176</v>
      </c>
    </row>
    <row r="6" spans="1:7" ht="27" customHeight="1" x14ac:dyDescent="0.25">
      <c r="A6" s="66" t="s">
        <v>8</v>
      </c>
      <c r="B6" s="74"/>
      <c r="C6" s="74"/>
      <c r="D6" s="135"/>
      <c r="E6" s="135"/>
      <c r="F6" s="135"/>
      <c r="G6" s="135"/>
    </row>
    <row r="7" spans="1:7" ht="28.5" customHeight="1" x14ac:dyDescent="0.25">
      <c r="A7" s="66" t="s">
        <v>9</v>
      </c>
      <c r="B7" s="74"/>
      <c r="C7" s="74"/>
      <c r="D7" s="135"/>
      <c r="E7" s="135"/>
      <c r="F7" s="135"/>
      <c r="G7" s="135"/>
    </row>
    <row r="8" spans="1:7" ht="30.75" customHeight="1" x14ac:dyDescent="0.25">
      <c r="A8" s="66" t="s">
        <v>10</v>
      </c>
      <c r="B8" s="74"/>
      <c r="C8" s="74"/>
      <c r="D8" s="135"/>
      <c r="E8" s="135"/>
      <c r="F8" s="135"/>
      <c r="G8" s="135"/>
    </row>
    <row r="9" spans="1:7" ht="29.25" customHeight="1" x14ac:dyDescent="0.25">
      <c r="A9" s="66" t="s">
        <v>11</v>
      </c>
      <c r="B9" s="74"/>
      <c r="C9" s="74"/>
      <c r="D9" s="135"/>
      <c r="E9" s="135"/>
      <c r="F9" s="135"/>
      <c r="G9" s="135"/>
    </row>
    <row r="10" spans="1:7" ht="29.25" customHeight="1" x14ac:dyDescent="0.25">
      <c r="A10" s="66" t="s">
        <v>12</v>
      </c>
      <c r="B10" s="74"/>
      <c r="C10" s="74"/>
      <c r="D10" s="135"/>
      <c r="E10" s="135"/>
      <c r="F10" s="135"/>
      <c r="G10" s="135"/>
    </row>
    <row r="11" spans="1:7" ht="29.25" customHeight="1" x14ac:dyDescent="0.25">
      <c r="A11" s="66" t="s">
        <v>13</v>
      </c>
      <c r="B11" s="74"/>
      <c r="C11" s="74"/>
      <c r="D11" s="135"/>
      <c r="E11" s="135"/>
      <c r="F11" s="135"/>
      <c r="G11" s="135"/>
    </row>
    <row r="12" spans="1:7" ht="29.25" customHeight="1" x14ac:dyDescent="0.25">
      <c r="A12" s="66" t="s">
        <v>14</v>
      </c>
      <c r="B12" s="74"/>
      <c r="C12" s="74"/>
      <c r="D12" s="135"/>
      <c r="E12" s="135"/>
      <c r="F12" s="135"/>
      <c r="G12" s="135"/>
    </row>
    <row r="13" spans="1:7" ht="29.25" customHeight="1" x14ac:dyDescent="0.25">
      <c r="A13" s="66" t="s">
        <v>15</v>
      </c>
      <c r="B13" s="74"/>
      <c r="C13" s="74"/>
      <c r="D13" s="135"/>
      <c r="E13" s="135"/>
      <c r="F13" s="135"/>
      <c r="G13" s="135"/>
    </row>
    <row r="14" spans="1:7" ht="29.25" customHeight="1" x14ac:dyDescent="0.25">
      <c r="A14" s="66" t="s">
        <v>16</v>
      </c>
      <c r="B14" s="74"/>
      <c r="C14" s="74"/>
      <c r="D14" s="135"/>
      <c r="E14" s="135"/>
      <c r="F14" s="135"/>
      <c r="G14" s="135"/>
    </row>
    <row r="15" spans="1:7" ht="29.25" customHeight="1" x14ac:dyDescent="0.25">
      <c r="A15" s="66" t="s">
        <v>17</v>
      </c>
      <c r="B15" s="74"/>
      <c r="C15" s="74"/>
      <c r="D15" s="135"/>
      <c r="E15" s="135"/>
      <c r="F15" s="135"/>
      <c r="G15" s="135"/>
    </row>
    <row r="16" spans="1:7" ht="29.25" customHeight="1" x14ac:dyDescent="0.25">
      <c r="A16" s="66" t="s">
        <v>18</v>
      </c>
      <c r="B16" s="74"/>
      <c r="C16" s="74"/>
      <c r="D16" s="135"/>
      <c r="E16" s="135"/>
      <c r="F16" s="135"/>
      <c r="G16" s="135"/>
    </row>
    <row r="17" spans="1:7" ht="29.25" customHeight="1" x14ac:dyDescent="0.25">
      <c r="A17" s="67" t="s">
        <v>19</v>
      </c>
      <c r="B17" s="74"/>
      <c r="C17" s="74"/>
      <c r="D17" s="135"/>
      <c r="E17" s="135"/>
      <c r="F17" s="135"/>
      <c r="G17" s="135"/>
    </row>
    <row r="18" spans="1:7" ht="29.25" customHeight="1" x14ac:dyDescent="0.25">
      <c r="A18" s="67" t="s">
        <v>20</v>
      </c>
      <c r="B18" s="74"/>
      <c r="C18" s="74"/>
      <c r="D18" s="135"/>
      <c r="E18" s="135"/>
      <c r="F18" s="135"/>
      <c r="G18" s="135"/>
    </row>
    <row r="19" spans="1:7" ht="29.25" customHeight="1" x14ac:dyDescent="0.25">
      <c r="A19" s="67" t="s">
        <v>21</v>
      </c>
      <c r="B19" s="74"/>
      <c r="C19" s="74"/>
      <c r="D19" s="135"/>
      <c r="E19" s="135"/>
      <c r="F19" s="135"/>
      <c r="G19" s="135"/>
    </row>
    <row r="20" spans="1:7" ht="29.25" customHeight="1" x14ac:dyDescent="0.25">
      <c r="A20" s="67" t="s">
        <v>22</v>
      </c>
      <c r="B20" s="74"/>
      <c r="C20" s="74"/>
      <c r="D20" s="135"/>
      <c r="E20" s="135"/>
      <c r="F20" s="135"/>
      <c r="G20" s="135"/>
    </row>
    <row r="21" spans="1:7" ht="29.25" customHeight="1" x14ac:dyDescent="0.25">
      <c r="A21" s="67" t="s">
        <v>23</v>
      </c>
      <c r="B21" s="74"/>
      <c r="C21" s="74"/>
      <c r="D21" s="135"/>
      <c r="E21" s="135"/>
      <c r="F21" s="135"/>
      <c r="G21" s="135"/>
    </row>
    <row r="22" spans="1:7" ht="29.25" customHeight="1" x14ac:dyDescent="0.25">
      <c r="A22" s="67" t="s">
        <v>24</v>
      </c>
      <c r="B22" s="74"/>
      <c r="C22" s="74"/>
      <c r="D22" s="135"/>
      <c r="E22" s="135"/>
      <c r="F22" s="135"/>
      <c r="G22" s="135"/>
    </row>
    <row r="23" spans="1:7" ht="29.25" customHeight="1" x14ac:dyDescent="0.25">
      <c r="A23" s="67" t="s">
        <v>25</v>
      </c>
      <c r="B23" s="74"/>
      <c r="C23" s="74"/>
      <c r="D23" s="135"/>
      <c r="E23" s="135"/>
      <c r="F23" s="135"/>
      <c r="G23" s="135"/>
    </row>
    <row r="25" spans="1:7" ht="15" customHeight="1" x14ac:dyDescent="0.25">
      <c r="A25" s="335" t="s">
        <v>93</v>
      </c>
      <c r="B25" s="336"/>
      <c r="C25" s="336"/>
      <c r="D25" s="336"/>
      <c r="E25" s="336"/>
      <c r="F25" s="336"/>
      <c r="G25" s="337"/>
    </row>
    <row r="26" spans="1:7" ht="15" customHeight="1" x14ac:dyDescent="0.25">
      <c r="A26" s="338"/>
      <c r="B26" s="339"/>
      <c r="C26" s="339"/>
      <c r="D26" s="339"/>
      <c r="E26" s="339"/>
      <c r="F26" s="339"/>
      <c r="G26" s="340"/>
    </row>
    <row r="27" spans="1:7" ht="15" customHeight="1" x14ac:dyDescent="0.25">
      <c r="A27" s="338"/>
      <c r="B27" s="339"/>
      <c r="C27" s="339"/>
      <c r="D27" s="339"/>
      <c r="E27" s="339"/>
      <c r="F27" s="339"/>
      <c r="G27" s="340"/>
    </row>
    <row r="28" spans="1:7" ht="15" customHeight="1" x14ac:dyDescent="0.25">
      <c r="A28" s="338"/>
      <c r="B28" s="339"/>
      <c r="C28" s="339"/>
      <c r="D28" s="339"/>
      <c r="E28" s="339"/>
      <c r="F28" s="339"/>
      <c r="G28" s="340"/>
    </row>
    <row r="29" spans="1:7" ht="15" customHeight="1" x14ac:dyDescent="0.25">
      <c r="A29" s="338"/>
      <c r="B29" s="339"/>
      <c r="C29" s="339"/>
      <c r="D29" s="339"/>
      <c r="E29" s="339"/>
      <c r="F29" s="339"/>
      <c r="G29" s="340"/>
    </row>
    <row r="30" spans="1:7" ht="15" customHeight="1" x14ac:dyDescent="0.25">
      <c r="A30" s="338"/>
      <c r="B30" s="339"/>
      <c r="C30" s="339"/>
      <c r="D30" s="339"/>
      <c r="E30" s="339"/>
      <c r="F30" s="339"/>
      <c r="G30" s="340"/>
    </row>
    <row r="31" spans="1:7" ht="15" customHeight="1" x14ac:dyDescent="0.25">
      <c r="A31" s="338"/>
      <c r="B31" s="339"/>
      <c r="C31" s="339"/>
      <c r="D31" s="339"/>
      <c r="E31" s="339"/>
      <c r="F31" s="339"/>
      <c r="G31" s="340"/>
    </row>
    <row r="32" spans="1:7" ht="15" customHeight="1" x14ac:dyDescent="0.25">
      <c r="A32" s="338"/>
      <c r="B32" s="339"/>
      <c r="C32" s="339"/>
      <c r="D32" s="339"/>
      <c r="E32" s="339"/>
      <c r="F32" s="339"/>
      <c r="G32" s="340"/>
    </row>
    <row r="33" spans="1:7" ht="15" customHeight="1" x14ac:dyDescent="0.25">
      <c r="A33" s="338"/>
      <c r="B33" s="339"/>
      <c r="C33" s="339"/>
      <c r="D33" s="339"/>
      <c r="E33" s="339"/>
      <c r="F33" s="339"/>
      <c r="G33" s="340"/>
    </row>
    <row r="34" spans="1:7" ht="15.75" customHeight="1" x14ac:dyDescent="0.25">
      <c r="A34" s="341"/>
      <c r="B34" s="342"/>
      <c r="C34" s="342"/>
      <c r="D34" s="342"/>
      <c r="E34" s="342"/>
      <c r="F34" s="342"/>
      <c r="G34" s="343"/>
    </row>
  </sheetData>
  <sheetProtection password="CA9F" sheet="1" objects="1" scenarios="1"/>
  <protectedRanges>
    <protectedRange sqref="B6:G23 A25" name="Range1"/>
  </protectedRanges>
  <mergeCells count="4">
    <mergeCell ref="A3:A5"/>
    <mergeCell ref="B3:G3"/>
    <mergeCell ref="B4:G4"/>
    <mergeCell ref="A25:G3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28"/>
  <sheetViews>
    <sheetView workbookViewId="0">
      <pane ySplit="6" topLeftCell="A7" activePane="bottomLeft" state="frozen"/>
      <selection activeCell="H13" sqref="H13"/>
      <selection pane="bottomLeft" activeCell="B4" sqref="B4:G5"/>
    </sheetView>
  </sheetViews>
  <sheetFormatPr defaultRowHeight="15" x14ac:dyDescent="0.25"/>
  <cols>
    <col min="1" max="1" width="43.42578125" style="14" customWidth="1"/>
    <col min="2" max="2" width="12.42578125" style="14" customWidth="1"/>
    <col min="3" max="3" width="8.140625" style="14" customWidth="1"/>
    <col min="4" max="6" width="9.140625" style="14" customWidth="1"/>
    <col min="7" max="16384" width="9.140625" style="14"/>
  </cols>
  <sheetData>
    <row r="1" spans="1:7" ht="21" x14ac:dyDescent="0.35">
      <c r="A1" s="13" t="s">
        <v>95</v>
      </c>
    </row>
    <row r="2" spans="1:7" x14ac:dyDescent="0.25">
      <c r="A2" s="25" t="s">
        <v>224</v>
      </c>
    </row>
    <row r="3" spans="1:7" ht="79.5" customHeight="1" x14ac:dyDescent="0.25">
      <c r="A3" s="344" t="s">
        <v>88</v>
      </c>
      <c r="B3" s="356" t="s">
        <v>225</v>
      </c>
      <c r="C3" s="356"/>
      <c r="D3" s="356"/>
      <c r="E3" s="356"/>
      <c r="F3" s="356"/>
      <c r="G3" s="356"/>
    </row>
    <row r="4" spans="1:7" ht="25.5" customHeight="1" x14ac:dyDescent="0.25">
      <c r="A4" s="345"/>
      <c r="B4" s="357" t="s">
        <v>59</v>
      </c>
      <c r="C4" s="357"/>
      <c r="D4" s="357"/>
      <c r="E4" s="357"/>
      <c r="F4" s="357"/>
      <c r="G4" s="357"/>
    </row>
    <row r="5" spans="1:7" ht="23.25" hidden="1" customHeight="1" x14ac:dyDescent="0.25">
      <c r="A5" s="345"/>
      <c r="B5" s="357"/>
      <c r="C5" s="357"/>
      <c r="D5" s="357"/>
      <c r="E5" s="357"/>
      <c r="F5" s="357"/>
      <c r="G5" s="357"/>
    </row>
    <row r="6" spans="1:7" ht="29.25" customHeight="1" x14ac:dyDescent="0.25">
      <c r="A6" s="346"/>
      <c r="B6" s="16" t="s">
        <v>60</v>
      </c>
      <c r="C6" s="16" t="s">
        <v>61</v>
      </c>
      <c r="D6" s="65" t="s">
        <v>173</v>
      </c>
      <c r="E6" s="65" t="s">
        <v>174</v>
      </c>
      <c r="F6" s="65" t="s">
        <v>175</v>
      </c>
      <c r="G6" s="65" t="s">
        <v>176</v>
      </c>
    </row>
    <row r="7" spans="1:7" ht="27" customHeight="1" x14ac:dyDescent="0.25">
      <c r="A7" s="11" t="s">
        <v>8</v>
      </c>
      <c r="B7" s="7"/>
      <c r="C7" s="7"/>
      <c r="D7" s="135"/>
      <c r="E7" s="135"/>
      <c r="F7" s="135"/>
      <c r="G7" s="135"/>
    </row>
    <row r="8" spans="1:7" ht="28.5" customHeight="1" x14ac:dyDescent="0.25">
      <c r="A8" s="11" t="s">
        <v>9</v>
      </c>
      <c r="B8" s="7"/>
      <c r="C8" s="7"/>
      <c r="D8" s="135"/>
      <c r="E8" s="135"/>
      <c r="F8" s="135"/>
      <c r="G8" s="135"/>
    </row>
    <row r="9" spans="1:7" ht="30.75" customHeight="1" x14ac:dyDescent="0.25">
      <c r="A9" s="11" t="s">
        <v>10</v>
      </c>
      <c r="B9" s="7"/>
      <c r="C9" s="7"/>
      <c r="D9" s="135"/>
      <c r="E9" s="135"/>
      <c r="F9" s="135"/>
      <c r="G9" s="135"/>
    </row>
    <row r="10" spans="1:7" ht="29.25" customHeight="1" x14ac:dyDescent="0.25">
      <c r="A10" s="11" t="s">
        <v>11</v>
      </c>
      <c r="B10" s="7"/>
      <c r="C10" s="7"/>
      <c r="D10" s="135"/>
      <c r="E10" s="135"/>
      <c r="F10" s="135"/>
      <c r="G10" s="135"/>
    </row>
    <row r="11" spans="1:7" ht="29.25" customHeight="1" x14ac:dyDescent="0.25">
      <c r="A11" s="11" t="s">
        <v>12</v>
      </c>
      <c r="B11" s="7"/>
      <c r="C11" s="7"/>
      <c r="D11" s="135"/>
      <c r="E11" s="135"/>
      <c r="F11" s="135"/>
      <c r="G11" s="135"/>
    </row>
    <row r="12" spans="1:7" ht="29.25" customHeight="1" x14ac:dyDescent="0.25">
      <c r="A12" s="11" t="s">
        <v>13</v>
      </c>
      <c r="B12" s="7"/>
      <c r="C12" s="7"/>
      <c r="D12" s="135"/>
      <c r="E12" s="135"/>
      <c r="F12" s="135"/>
      <c r="G12" s="135"/>
    </row>
    <row r="13" spans="1:7" ht="29.25" customHeight="1" x14ac:dyDescent="0.25">
      <c r="A13" s="11" t="s">
        <v>14</v>
      </c>
      <c r="B13" s="7"/>
      <c r="C13" s="7"/>
      <c r="D13" s="135"/>
      <c r="E13" s="135"/>
      <c r="F13" s="135"/>
      <c r="G13" s="135"/>
    </row>
    <row r="14" spans="1:7" ht="29.25" customHeight="1" x14ac:dyDescent="0.25">
      <c r="A14" s="11" t="s">
        <v>15</v>
      </c>
      <c r="B14" s="7"/>
      <c r="C14" s="7"/>
      <c r="D14" s="135"/>
      <c r="E14" s="135"/>
      <c r="F14" s="135"/>
      <c r="G14" s="135"/>
    </row>
    <row r="15" spans="1:7" ht="29.25" customHeight="1" x14ac:dyDescent="0.25">
      <c r="A15" s="11" t="s">
        <v>16</v>
      </c>
      <c r="B15" s="7"/>
      <c r="C15" s="7"/>
      <c r="D15" s="135"/>
      <c r="E15" s="135"/>
      <c r="F15" s="135"/>
      <c r="G15" s="135"/>
    </row>
    <row r="16" spans="1:7" ht="29.25" customHeight="1" x14ac:dyDescent="0.25">
      <c r="A16" s="11" t="s">
        <v>17</v>
      </c>
      <c r="B16" s="7"/>
      <c r="C16" s="7"/>
      <c r="D16" s="135"/>
      <c r="E16" s="135"/>
      <c r="F16" s="135"/>
      <c r="G16" s="135"/>
    </row>
    <row r="17" spans="1:7" ht="29.25" customHeight="1" x14ac:dyDescent="0.25">
      <c r="A17" s="11" t="s">
        <v>18</v>
      </c>
      <c r="B17" s="7"/>
      <c r="C17" s="7"/>
      <c r="D17" s="135"/>
      <c r="E17" s="135"/>
      <c r="F17" s="135"/>
      <c r="G17" s="135"/>
    </row>
    <row r="18" spans="1:7" ht="29.25" customHeight="1" x14ac:dyDescent="0.25">
      <c r="A18" s="4" t="s">
        <v>19</v>
      </c>
      <c r="B18" s="7"/>
      <c r="C18" s="7"/>
      <c r="D18" s="135"/>
      <c r="E18" s="135"/>
      <c r="F18" s="135"/>
      <c r="G18" s="135"/>
    </row>
    <row r="19" spans="1:7" ht="29.25" customHeight="1" x14ac:dyDescent="0.25">
      <c r="A19" s="4" t="s">
        <v>20</v>
      </c>
      <c r="B19" s="7"/>
      <c r="C19" s="7"/>
      <c r="D19" s="135"/>
      <c r="E19" s="135"/>
      <c r="F19" s="135"/>
      <c r="G19" s="135"/>
    </row>
    <row r="20" spans="1:7" ht="29.25" customHeight="1" x14ac:dyDescent="0.25">
      <c r="A20" s="4" t="s">
        <v>21</v>
      </c>
      <c r="B20" s="7"/>
      <c r="C20" s="7"/>
      <c r="D20" s="135"/>
      <c r="E20" s="135"/>
      <c r="F20" s="135"/>
      <c r="G20" s="135"/>
    </row>
    <row r="21" spans="1:7" ht="29.25" customHeight="1" x14ac:dyDescent="0.25">
      <c r="A21" s="4" t="s">
        <v>22</v>
      </c>
      <c r="B21" s="7"/>
      <c r="C21" s="7"/>
      <c r="D21" s="135"/>
      <c r="E21" s="135"/>
      <c r="F21" s="135"/>
      <c r="G21" s="135"/>
    </row>
    <row r="22" spans="1:7" ht="29.25" customHeight="1" x14ac:dyDescent="0.25">
      <c r="A22" s="4" t="s">
        <v>23</v>
      </c>
      <c r="B22" s="7"/>
      <c r="C22" s="7"/>
      <c r="D22" s="135"/>
      <c r="E22" s="135"/>
      <c r="F22" s="135"/>
      <c r="G22" s="135"/>
    </row>
    <row r="23" spans="1:7" ht="29.25" customHeight="1" x14ac:dyDescent="0.25">
      <c r="A23" s="4" t="s">
        <v>24</v>
      </c>
      <c r="B23" s="7"/>
      <c r="C23" s="7"/>
      <c r="D23" s="135"/>
      <c r="E23" s="135"/>
      <c r="F23" s="135"/>
      <c r="G23" s="135"/>
    </row>
    <row r="24" spans="1:7" ht="29.25" customHeight="1" x14ac:dyDescent="0.25">
      <c r="A24" s="4" t="s">
        <v>25</v>
      </c>
      <c r="B24" s="7"/>
      <c r="C24" s="7"/>
      <c r="D24" s="135"/>
      <c r="E24" s="135"/>
      <c r="F24" s="135"/>
      <c r="G24" s="135"/>
    </row>
    <row r="25" spans="1:7" x14ac:dyDescent="0.25">
      <c r="D25" s="136"/>
      <c r="E25" s="136"/>
      <c r="F25" s="136"/>
      <c r="G25" s="136"/>
    </row>
    <row r="26" spans="1:7" ht="15" customHeight="1" x14ac:dyDescent="0.25">
      <c r="A26" s="347" t="s">
        <v>93</v>
      </c>
      <c r="B26" s="348"/>
      <c r="C26" s="348"/>
      <c r="D26" s="348"/>
      <c r="E26" s="348"/>
      <c r="F26" s="348"/>
      <c r="G26" s="349"/>
    </row>
    <row r="27" spans="1:7" ht="15" customHeight="1" x14ac:dyDescent="0.25">
      <c r="A27" s="350"/>
      <c r="B27" s="351"/>
      <c r="C27" s="351"/>
      <c r="D27" s="351"/>
      <c r="E27" s="351"/>
      <c r="F27" s="351"/>
      <c r="G27" s="352"/>
    </row>
    <row r="28" spans="1:7" ht="102" customHeight="1" x14ac:dyDescent="0.25">
      <c r="A28" s="353"/>
      <c r="B28" s="354"/>
      <c r="C28" s="354"/>
      <c r="D28" s="354"/>
      <c r="E28" s="354"/>
      <c r="F28" s="354"/>
      <c r="G28" s="355"/>
    </row>
  </sheetData>
  <sheetProtection password="CA9F" sheet="1" objects="1" scenarios="1"/>
  <protectedRanges>
    <protectedRange sqref="B7:G24 A26" name="Range1"/>
  </protectedRanges>
  <mergeCells count="4">
    <mergeCell ref="A3:A6"/>
    <mergeCell ref="A26:G28"/>
    <mergeCell ref="B3:G3"/>
    <mergeCell ref="B4:G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35"/>
  <sheetViews>
    <sheetView workbookViewId="0">
      <pane ySplit="6" topLeftCell="A7" activePane="bottomLeft" state="frozen"/>
      <selection activeCell="H13" sqref="H13"/>
      <selection pane="bottomLeft" activeCell="B4" sqref="B4:G5"/>
    </sheetView>
  </sheetViews>
  <sheetFormatPr defaultRowHeight="15" x14ac:dyDescent="0.25"/>
  <cols>
    <col min="1" max="1" width="37" style="14" customWidth="1"/>
    <col min="2" max="2" width="9.5703125" style="14" customWidth="1"/>
    <col min="3" max="3" width="8" style="14" customWidth="1"/>
    <col min="4" max="6" width="9.140625" style="14" customWidth="1"/>
    <col min="7" max="16384" width="9.140625" style="14"/>
  </cols>
  <sheetData>
    <row r="1" spans="1:7" ht="21" x14ac:dyDescent="0.35">
      <c r="A1" s="13" t="s">
        <v>94</v>
      </c>
    </row>
    <row r="2" spans="1:7" x14ac:dyDescent="0.25">
      <c r="A2" s="25" t="s">
        <v>226</v>
      </c>
    </row>
    <row r="3" spans="1:7" ht="79.5" customHeight="1" x14ac:dyDescent="0.25">
      <c r="A3" s="344" t="s">
        <v>88</v>
      </c>
      <c r="B3" s="358" t="s">
        <v>227</v>
      </c>
      <c r="C3" s="358"/>
      <c r="D3" s="358"/>
      <c r="E3" s="358"/>
      <c r="F3" s="358"/>
      <c r="G3" s="358"/>
    </row>
    <row r="4" spans="1:7" ht="27" customHeight="1" x14ac:dyDescent="0.25">
      <c r="A4" s="345"/>
      <c r="B4" s="357" t="s">
        <v>59</v>
      </c>
      <c r="C4" s="357"/>
      <c r="D4" s="357"/>
      <c r="E4" s="357"/>
      <c r="F4" s="357"/>
      <c r="G4" s="357"/>
    </row>
    <row r="5" spans="1:7" ht="3.75" customHeight="1" x14ac:dyDescent="0.25">
      <c r="A5" s="345"/>
      <c r="B5" s="357"/>
      <c r="C5" s="357"/>
      <c r="D5" s="357"/>
      <c r="E5" s="357"/>
      <c r="F5" s="357"/>
      <c r="G5" s="357"/>
    </row>
    <row r="6" spans="1:7" ht="28.5" customHeight="1" x14ac:dyDescent="0.25">
      <c r="A6" s="346"/>
      <c r="B6" s="16" t="s">
        <v>60</v>
      </c>
      <c r="C6" s="16" t="s">
        <v>61</v>
      </c>
      <c r="D6" s="65" t="s">
        <v>173</v>
      </c>
      <c r="E6" s="65" t="s">
        <v>174</v>
      </c>
      <c r="F6" s="65" t="s">
        <v>175</v>
      </c>
      <c r="G6" s="65" t="s">
        <v>176</v>
      </c>
    </row>
    <row r="7" spans="1:7" ht="27" customHeight="1" x14ac:dyDescent="0.25">
      <c r="A7" s="11" t="s">
        <v>8</v>
      </c>
      <c r="B7" s="7"/>
      <c r="C7" s="7"/>
      <c r="D7" s="135"/>
      <c r="E7" s="135"/>
      <c r="F7" s="135"/>
      <c r="G7" s="135"/>
    </row>
    <row r="8" spans="1:7" ht="28.5" customHeight="1" x14ac:dyDescent="0.25">
      <c r="A8" s="11" t="s">
        <v>9</v>
      </c>
      <c r="B8" s="7"/>
      <c r="C8" s="7"/>
      <c r="D8" s="135"/>
      <c r="E8" s="135"/>
      <c r="F8" s="135"/>
      <c r="G8" s="135"/>
    </row>
    <row r="9" spans="1:7" ht="30.75" customHeight="1" x14ac:dyDescent="0.25">
      <c r="A9" s="11" t="s">
        <v>10</v>
      </c>
      <c r="B9" s="7"/>
      <c r="C9" s="7"/>
      <c r="D9" s="135"/>
      <c r="E9" s="135"/>
      <c r="F9" s="135"/>
      <c r="G9" s="135"/>
    </row>
    <row r="10" spans="1:7" ht="29.25" customHeight="1" x14ac:dyDescent="0.25">
      <c r="A10" s="11" t="s">
        <v>11</v>
      </c>
      <c r="B10" s="7"/>
      <c r="C10" s="7"/>
      <c r="D10" s="135"/>
      <c r="E10" s="135"/>
      <c r="F10" s="135"/>
      <c r="G10" s="135"/>
    </row>
    <row r="11" spans="1:7" ht="29.25" customHeight="1" x14ac:dyDescent="0.25">
      <c r="A11" s="11" t="s">
        <v>12</v>
      </c>
      <c r="B11" s="7"/>
      <c r="C11" s="7"/>
      <c r="D11" s="135"/>
      <c r="E11" s="135"/>
      <c r="F11" s="135"/>
      <c r="G11" s="135"/>
    </row>
    <row r="12" spans="1:7" ht="29.25" customHeight="1" x14ac:dyDescent="0.25">
      <c r="A12" s="11" t="s">
        <v>13</v>
      </c>
      <c r="B12" s="7"/>
      <c r="C12" s="7"/>
      <c r="D12" s="135"/>
      <c r="E12" s="135"/>
      <c r="F12" s="135"/>
      <c r="G12" s="135"/>
    </row>
    <row r="13" spans="1:7" ht="29.25" customHeight="1" x14ac:dyDescent="0.25">
      <c r="A13" s="11" t="s">
        <v>14</v>
      </c>
      <c r="B13" s="7"/>
      <c r="C13" s="7"/>
      <c r="D13" s="135"/>
      <c r="E13" s="135"/>
      <c r="F13" s="135"/>
      <c r="G13" s="135"/>
    </row>
    <row r="14" spans="1:7" ht="29.25" customHeight="1" x14ac:dyDescent="0.25">
      <c r="A14" s="11" t="s">
        <v>15</v>
      </c>
      <c r="B14" s="7"/>
      <c r="C14" s="7"/>
      <c r="D14" s="135"/>
      <c r="E14" s="135"/>
      <c r="F14" s="135"/>
      <c r="G14" s="135"/>
    </row>
    <row r="15" spans="1:7" ht="29.25" customHeight="1" x14ac:dyDescent="0.25">
      <c r="A15" s="11" t="s">
        <v>16</v>
      </c>
      <c r="B15" s="7"/>
      <c r="C15" s="7"/>
      <c r="D15" s="135"/>
      <c r="E15" s="135"/>
      <c r="F15" s="135"/>
      <c r="G15" s="135"/>
    </row>
    <row r="16" spans="1:7" ht="29.25" customHeight="1" x14ac:dyDescent="0.25">
      <c r="A16" s="11" t="s">
        <v>17</v>
      </c>
      <c r="B16" s="7"/>
      <c r="C16" s="7"/>
      <c r="D16" s="135"/>
      <c r="E16" s="135"/>
      <c r="F16" s="135"/>
      <c r="G16" s="135"/>
    </row>
    <row r="17" spans="1:7" ht="29.25" customHeight="1" x14ac:dyDescent="0.25">
      <c r="A17" s="11" t="s">
        <v>18</v>
      </c>
      <c r="B17" s="7"/>
      <c r="C17" s="7"/>
      <c r="D17" s="135"/>
      <c r="E17" s="135"/>
      <c r="F17" s="135"/>
      <c r="G17" s="135"/>
    </row>
    <row r="18" spans="1:7" ht="29.25" customHeight="1" x14ac:dyDescent="0.25">
      <c r="A18" s="4" t="s">
        <v>19</v>
      </c>
      <c r="B18" s="7"/>
      <c r="C18" s="7"/>
      <c r="D18" s="135"/>
      <c r="E18" s="135"/>
      <c r="F18" s="135"/>
      <c r="G18" s="135"/>
    </row>
    <row r="19" spans="1:7" ht="29.25" customHeight="1" x14ac:dyDescent="0.25">
      <c r="A19" s="4" t="s">
        <v>20</v>
      </c>
      <c r="B19" s="7"/>
      <c r="C19" s="7"/>
      <c r="D19" s="135"/>
      <c r="E19" s="135"/>
      <c r="F19" s="135"/>
      <c r="G19" s="135"/>
    </row>
    <row r="20" spans="1:7" ht="29.25" customHeight="1" x14ac:dyDescent="0.25">
      <c r="A20" s="4" t="s">
        <v>21</v>
      </c>
      <c r="B20" s="7"/>
      <c r="C20" s="7"/>
      <c r="D20" s="135"/>
      <c r="E20" s="135"/>
      <c r="F20" s="135"/>
      <c r="G20" s="135"/>
    </row>
    <row r="21" spans="1:7" ht="29.25" customHeight="1" x14ac:dyDescent="0.25">
      <c r="A21" s="4" t="s">
        <v>22</v>
      </c>
      <c r="B21" s="7"/>
      <c r="C21" s="7"/>
      <c r="D21" s="135"/>
      <c r="E21" s="135"/>
      <c r="F21" s="135"/>
      <c r="G21" s="135"/>
    </row>
    <row r="22" spans="1:7" ht="29.25" customHeight="1" x14ac:dyDescent="0.25">
      <c r="A22" s="4" t="s">
        <v>23</v>
      </c>
      <c r="B22" s="7"/>
      <c r="C22" s="7"/>
      <c r="D22" s="135"/>
      <c r="E22" s="135"/>
      <c r="F22" s="135"/>
      <c r="G22" s="135"/>
    </row>
    <row r="23" spans="1:7" ht="29.25" customHeight="1" x14ac:dyDescent="0.25">
      <c r="A23" s="4" t="s">
        <v>24</v>
      </c>
      <c r="B23" s="7"/>
      <c r="C23" s="7"/>
      <c r="D23" s="135"/>
      <c r="E23" s="135"/>
      <c r="F23" s="135"/>
      <c r="G23" s="135"/>
    </row>
    <row r="24" spans="1:7" ht="29.25" customHeight="1" x14ac:dyDescent="0.25">
      <c r="A24" s="4" t="s">
        <v>25</v>
      </c>
      <c r="B24" s="7"/>
      <c r="C24" s="7"/>
      <c r="D24" s="135"/>
      <c r="E24" s="135"/>
      <c r="F24" s="135"/>
      <c r="G24" s="135"/>
    </row>
    <row r="26" spans="1:7" ht="15" customHeight="1" x14ac:dyDescent="0.25">
      <c r="A26" s="347" t="s">
        <v>93</v>
      </c>
      <c r="B26" s="348"/>
      <c r="C26" s="348"/>
      <c r="D26" s="348"/>
      <c r="E26" s="348"/>
      <c r="F26" s="348"/>
      <c r="G26" s="349"/>
    </row>
    <row r="27" spans="1:7" ht="15" customHeight="1" x14ac:dyDescent="0.25">
      <c r="A27" s="350"/>
      <c r="B27" s="351"/>
      <c r="C27" s="351"/>
      <c r="D27" s="351"/>
      <c r="E27" s="351"/>
      <c r="F27" s="351"/>
      <c r="G27" s="352"/>
    </row>
    <row r="28" spans="1:7" ht="15" customHeight="1" x14ac:dyDescent="0.25">
      <c r="A28" s="350"/>
      <c r="B28" s="351"/>
      <c r="C28" s="351"/>
      <c r="D28" s="351"/>
      <c r="E28" s="351"/>
      <c r="F28" s="351"/>
      <c r="G28" s="352"/>
    </row>
    <row r="29" spans="1:7" ht="15" customHeight="1" x14ac:dyDescent="0.25">
      <c r="A29" s="350"/>
      <c r="B29" s="351"/>
      <c r="C29" s="351"/>
      <c r="D29" s="351"/>
      <c r="E29" s="351"/>
      <c r="F29" s="351"/>
      <c r="G29" s="352"/>
    </row>
    <row r="30" spans="1:7" ht="15" customHeight="1" x14ac:dyDescent="0.25">
      <c r="A30" s="350"/>
      <c r="B30" s="351"/>
      <c r="C30" s="351"/>
      <c r="D30" s="351"/>
      <c r="E30" s="351"/>
      <c r="F30" s="351"/>
      <c r="G30" s="352"/>
    </row>
    <row r="31" spans="1:7" ht="15" customHeight="1" x14ac:dyDescent="0.25">
      <c r="A31" s="350"/>
      <c r="B31" s="351"/>
      <c r="C31" s="351"/>
      <c r="D31" s="351"/>
      <c r="E31" s="351"/>
      <c r="F31" s="351"/>
      <c r="G31" s="352"/>
    </row>
    <row r="32" spans="1:7" ht="15" customHeight="1" x14ac:dyDescent="0.25">
      <c r="A32" s="350"/>
      <c r="B32" s="351"/>
      <c r="C32" s="351"/>
      <c r="D32" s="351"/>
      <c r="E32" s="351"/>
      <c r="F32" s="351"/>
      <c r="G32" s="352"/>
    </row>
    <row r="33" spans="1:7" ht="15" customHeight="1" x14ac:dyDescent="0.25">
      <c r="A33" s="350"/>
      <c r="B33" s="351"/>
      <c r="C33" s="351"/>
      <c r="D33" s="351"/>
      <c r="E33" s="351"/>
      <c r="F33" s="351"/>
      <c r="G33" s="352"/>
    </row>
    <row r="34" spans="1:7" ht="15" customHeight="1" x14ac:dyDescent="0.25">
      <c r="A34" s="350"/>
      <c r="B34" s="351"/>
      <c r="C34" s="351"/>
      <c r="D34" s="351"/>
      <c r="E34" s="351"/>
      <c r="F34" s="351"/>
      <c r="G34" s="352"/>
    </row>
    <row r="35" spans="1:7" ht="15.75" customHeight="1" x14ac:dyDescent="0.25">
      <c r="A35" s="353"/>
      <c r="B35" s="354"/>
      <c r="C35" s="354"/>
      <c r="D35" s="354"/>
      <c r="E35" s="354"/>
      <c r="F35" s="354"/>
      <c r="G35" s="355"/>
    </row>
  </sheetData>
  <sheetProtection password="CA9F" sheet="1" objects="1" scenarios="1"/>
  <protectedRanges>
    <protectedRange sqref="B7:G24 A26" name="Range1"/>
  </protectedRanges>
  <mergeCells count="4">
    <mergeCell ref="A3:A6"/>
    <mergeCell ref="B3:G3"/>
    <mergeCell ref="B4:G5"/>
    <mergeCell ref="A26:G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35"/>
  <sheetViews>
    <sheetView workbookViewId="0">
      <pane ySplit="6" topLeftCell="A7" activePane="bottomLeft" state="frozen"/>
      <selection activeCell="H13" sqref="H13"/>
      <selection pane="bottomLeft" activeCell="B4" sqref="B4:G5"/>
    </sheetView>
  </sheetViews>
  <sheetFormatPr defaultRowHeight="15" x14ac:dyDescent="0.25"/>
  <cols>
    <col min="1" max="1" width="34.85546875" style="14" customWidth="1"/>
    <col min="2" max="2" width="8.28515625" style="14" customWidth="1"/>
    <col min="3" max="3" width="8" style="14" customWidth="1"/>
    <col min="4" max="6" width="9.140625" style="14" customWidth="1"/>
    <col min="7" max="16384" width="9.140625" style="14"/>
  </cols>
  <sheetData>
    <row r="1" spans="1:7" ht="21" x14ac:dyDescent="0.35">
      <c r="A1" s="13" t="s">
        <v>94</v>
      </c>
    </row>
    <row r="2" spans="1:7" x14ac:dyDescent="0.25">
      <c r="A2" s="25" t="s">
        <v>228</v>
      </c>
    </row>
    <row r="3" spans="1:7" ht="79.5" customHeight="1" x14ac:dyDescent="0.25">
      <c r="A3" s="344" t="s">
        <v>88</v>
      </c>
      <c r="B3" s="359" t="s">
        <v>229</v>
      </c>
      <c r="C3" s="359"/>
      <c r="D3" s="359"/>
      <c r="E3" s="359"/>
      <c r="F3" s="359"/>
      <c r="G3" s="359"/>
    </row>
    <row r="4" spans="1:7" ht="27" customHeight="1" x14ac:dyDescent="0.25">
      <c r="A4" s="345"/>
      <c r="B4" s="360" t="s">
        <v>59</v>
      </c>
      <c r="C4" s="360"/>
      <c r="D4" s="360"/>
      <c r="E4" s="360"/>
      <c r="F4" s="360"/>
      <c r="G4" s="360"/>
    </row>
    <row r="5" spans="1:7" ht="3.75" customHeight="1" x14ac:dyDescent="0.25">
      <c r="A5" s="345"/>
      <c r="B5" s="360"/>
      <c r="C5" s="360"/>
      <c r="D5" s="360"/>
      <c r="E5" s="360"/>
      <c r="F5" s="360"/>
      <c r="G5" s="360"/>
    </row>
    <row r="6" spans="1:7" ht="32.25" customHeight="1" x14ac:dyDescent="0.25">
      <c r="A6" s="346"/>
      <c r="B6" s="5" t="s">
        <v>60</v>
      </c>
      <c r="C6" s="5" t="s">
        <v>61</v>
      </c>
      <c r="D6" s="65" t="s">
        <v>173</v>
      </c>
      <c r="E6" s="65" t="s">
        <v>174</v>
      </c>
      <c r="F6" s="65" t="s">
        <v>175</v>
      </c>
      <c r="G6" s="65" t="s">
        <v>176</v>
      </c>
    </row>
    <row r="7" spans="1:7" ht="27" customHeight="1" x14ac:dyDescent="0.25">
      <c r="A7" s="17" t="s">
        <v>8</v>
      </c>
      <c r="B7" s="12"/>
      <c r="C7" s="12"/>
      <c r="D7" s="135"/>
      <c r="E7" s="135"/>
      <c r="F7" s="135"/>
      <c r="G7" s="135"/>
    </row>
    <row r="8" spans="1:7" ht="28.5" customHeight="1" x14ac:dyDescent="0.25">
      <c r="A8" s="11" t="s">
        <v>9</v>
      </c>
      <c r="B8" s="12"/>
      <c r="C8" s="12"/>
      <c r="D8" s="135"/>
      <c r="E8" s="135"/>
      <c r="F8" s="135"/>
      <c r="G8" s="135"/>
    </row>
    <row r="9" spans="1:7" ht="30.75" customHeight="1" x14ac:dyDescent="0.25">
      <c r="A9" s="11" t="s">
        <v>10</v>
      </c>
      <c r="B9" s="12"/>
      <c r="C9" s="12"/>
      <c r="D9" s="135"/>
      <c r="E9" s="135"/>
      <c r="F9" s="135"/>
      <c r="G9" s="135"/>
    </row>
    <row r="10" spans="1:7" ht="29.25" customHeight="1" x14ac:dyDescent="0.25">
      <c r="A10" s="11" t="s">
        <v>11</v>
      </c>
      <c r="B10" s="12"/>
      <c r="C10" s="12"/>
      <c r="D10" s="135"/>
      <c r="E10" s="135"/>
      <c r="F10" s="135"/>
      <c r="G10" s="135"/>
    </row>
    <row r="11" spans="1:7" ht="29.25" customHeight="1" x14ac:dyDescent="0.25">
      <c r="A11" s="11" t="s">
        <v>12</v>
      </c>
      <c r="B11" s="12"/>
      <c r="C11" s="12"/>
      <c r="D11" s="135"/>
      <c r="E11" s="135"/>
      <c r="F11" s="135"/>
      <c r="G11" s="135"/>
    </row>
    <row r="12" spans="1:7" ht="29.25" customHeight="1" x14ac:dyDescent="0.25">
      <c r="A12" s="11" t="s">
        <v>13</v>
      </c>
      <c r="B12" s="12"/>
      <c r="C12" s="12"/>
      <c r="D12" s="135"/>
      <c r="E12" s="135"/>
      <c r="F12" s="135"/>
      <c r="G12" s="135"/>
    </row>
    <row r="13" spans="1:7" ht="29.25" customHeight="1" x14ac:dyDescent="0.25">
      <c r="A13" s="11" t="s">
        <v>14</v>
      </c>
      <c r="B13" s="12"/>
      <c r="C13" s="12"/>
      <c r="D13" s="135"/>
      <c r="E13" s="135"/>
      <c r="F13" s="135"/>
      <c r="G13" s="135"/>
    </row>
    <row r="14" spans="1:7" ht="29.25" customHeight="1" x14ac:dyDescent="0.25">
      <c r="A14" s="11" t="s">
        <v>15</v>
      </c>
      <c r="B14" s="12"/>
      <c r="C14" s="12"/>
      <c r="D14" s="135"/>
      <c r="E14" s="135"/>
      <c r="F14" s="135"/>
      <c r="G14" s="135"/>
    </row>
    <row r="15" spans="1:7" ht="29.25" customHeight="1" x14ac:dyDescent="0.25">
      <c r="A15" s="11" t="s">
        <v>16</v>
      </c>
      <c r="B15" s="12"/>
      <c r="C15" s="12"/>
      <c r="D15" s="135"/>
      <c r="E15" s="135"/>
      <c r="F15" s="135"/>
      <c r="G15" s="135"/>
    </row>
    <row r="16" spans="1:7" ht="29.25" customHeight="1" x14ac:dyDescent="0.25">
      <c r="A16" s="11" t="s">
        <v>17</v>
      </c>
      <c r="B16" s="12"/>
      <c r="C16" s="12"/>
      <c r="D16" s="135"/>
      <c r="E16" s="135"/>
      <c r="F16" s="135"/>
      <c r="G16" s="135"/>
    </row>
    <row r="17" spans="1:7" ht="29.25" customHeight="1" x14ac:dyDescent="0.25">
      <c r="A17" s="11" t="s">
        <v>18</v>
      </c>
      <c r="B17" s="12"/>
      <c r="C17" s="12"/>
      <c r="D17" s="135"/>
      <c r="E17" s="135"/>
      <c r="F17" s="135"/>
      <c r="G17" s="135"/>
    </row>
    <row r="18" spans="1:7" ht="29.25" customHeight="1" x14ac:dyDescent="0.25">
      <c r="A18" s="4" t="s">
        <v>19</v>
      </c>
      <c r="B18" s="12"/>
      <c r="C18" s="12"/>
      <c r="D18" s="135"/>
      <c r="E18" s="135"/>
      <c r="F18" s="135"/>
      <c r="G18" s="135"/>
    </row>
    <row r="19" spans="1:7" ht="29.25" customHeight="1" x14ac:dyDescent="0.25">
      <c r="A19" s="4" t="s">
        <v>20</v>
      </c>
      <c r="B19" s="12"/>
      <c r="C19" s="12"/>
      <c r="D19" s="135"/>
      <c r="E19" s="135"/>
      <c r="F19" s="135"/>
      <c r="G19" s="135"/>
    </row>
    <row r="20" spans="1:7" ht="29.25" customHeight="1" x14ac:dyDescent="0.25">
      <c r="A20" s="4" t="s">
        <v>21</v>
      </c>
      <c r="B20" s="12"/>
      <c r="C20" s="12"/>
      <c r="D20" s="135"/>
      <c r="E20" s="135"/>
      <c r="F20" s="135"/>
      <c r="G20" s="135"/>
    </row>
    <row r="21" spans="1:7" ht="29.25" customHeight="1" x14ac:dyDescent="0.25">
      <c r="A21" s="4" t="s">
        <v>22</v>
      </c>
      <c r="B21" s="12"/>
      <c r="C21" s="12"/>
      <c r="D21" s="135"/>
      <c r="E21" s="135"/>
      <c r="F21" s="135"/>
      <c r="G21" s="135"/>
    </row>
    <row r="22" spans="1:7" ht="29.25" customHeight="1" x14ac:dyDescent="0.25">
      <c r="A22" s="4" t="s">
        <v>23</v>
      </c>
      <c r="B22" s="12"/>
      <c r="C22" s="12"/>
      <c r="D22" s="135"/>
      <c r="E22" s="135"/>
      <c r="F22" s="135"/>
      <c r="G22" s="135"/>
    </row>
    <row r="23" spans="1:7" ht="29.25" customHeight="1" x14ac:dyDescent="0.25">
      <c r="A23" s="4" t="s">
        <v>24</v>
      </c>
      <c r="B23" s="12"/>
      <c r="C23" s="12"/>
      <c r="D23" s="135"/>
      <c r="E23" s="135"/>
      <c r="F23" s="135"/>
      <c r="G23" s="135"/>
    </row>
    <row r="24" spans="1:7" ht="29.25" customHeight="1" x14ac:dyDescent="0.25">
      <c r="A24" s="4" t="s">
        <v>25</v>
      </c>
      <c r="B24" s="12"/>
      <c r="C24" s="12"/>
      <c r="D24" s="135"/>
      <c r="E24" s="135"/>
      <c r="F24" s="135"/>
      <c r="G24" s="135"/>
    </row>
    <row r="26" spans="1:7" ht="15" customHeight="1" x14ac:dyDescent="0.25">
      <c r="A26" s="361" t="s">
        <v>93</v>
      </c>
      <c r="B26" s="361"/>
      <c r="C26" s="361"/>
      <c r="D26" s="361"/>
      <c r="E26" s="361"/>
      <c r="F26" s="361"/>
      <c r="G26" s="361"/>
    </row>
    <row r="27" spans="1:7" ht="15" customHeight="1" x14ac:dyDescent="0.25">
      <c r="A27" s="361"/>
      <c r="B27" s="361"/>
      <c r="C27" s="361"/>
      <c r="D27" s="361"/>
      <c r="E27" s="361"/>
      <c r="F27" s="361"/>
      <c r="G27" s="361"/>
    </row>
    <row r="28" spans="1:7" ht="15" customHeight="1" x14ac:dyDescent="0.25">
      <c r="A28" s="361"/>
      <c r="B28" s="361"/>
      <c r="C28" s="361"/>
      <c r="D28" s="361"/>
      <c r="E28" s="361"/>
      <c r="F28" s="361"/>
      <c r="G28" s="361"/>
    </row>
    <row r="29" spans="1:7" ht="15" customHeight="1" x14ac:dyDescent="0.25">
      <c r="A29" s="361"/>
      <c r="B29" s="361"/>
      <c r="C29" s="361"/>
      <c r="D29" s="361"/>
      <c r="E29" s="361"/>
      <c r="F29" s="361"/>
      <c r="G29" s="361"/>
    </row>
    <row r="30" spans="1:7" ht="15" customHeight="1" x14ac:dyDescent="0.25">
      <c r="A30" s="361"/>
      <c r="B30" s="361"/>
      <c r="C30" s="361"/>
      <c r="D30" s="361"/>
      <c r="E30" s="361"/>
      <c r="F30" s="361"/>
      <c r="G30" s="361"/>
    </row>
    <row r="31" spans="1:7" ht="15" customHeight="1" x14ac:dyDescent="0.25">
      <c r="A31" s="361"/>
      <c r="B31" s="361"/>
      <c r="C31" s="361"/>
      <c r="D31" s="361"/>
      <c r="E31" s="361"/>
      <c r="F31" s="361"/>
      <c r="G31" s="361"/>
    </row>
    <row r="32" spans="1:7" ht="15" customHeight="1" x14ac:dyDescent="0.25">
      <c r="A32" s="361"/>
      <c r="B32" s="361"/>
      <c r="C32" s="361"/>
      <c r="D32" s="361"/>
      <c r="E32" s="361"/>
      <c r="F32" s="361"/>
      <c r="G32" s="361"/>
    </row>
    <row r="33" spans="1:7" ht="15" customHeight="1" x14ac:dyDescent="0.25">
      <c r="A33" s="361"/>
      <c r="B33" s="361"/>
      <c r="C33" s="361"/>
      <c r="D33" s="361"/>
      <c r="E33" s="361"/>
      <c r="F33" s="361"/>
      <c r="G33" s="361"/>
    </row>
    <row r="34" spans="1:7" ht="15" customHeight="1" x14ac:dyDescent="0.25">
      <c r="A34" s="361"/>
      <c r="B34" s="361"/>
      <c r="C34" s="361"/>
      <c r="D34" s="361"/>
      <c r="E34" s="361"/>
      <c r="F34" s="361"/>
      <c r="G34" s="361"/>
    </row>
    <row r="35" spans="1:7" ht="15" customHeight="1" x14ac:dyDescent="0.25">
      <c r="A35" s="361"/>
      <c r="B35" s="361"/>
      <c r="C35" s="361"/>
      <c r="D35" s="361"/>
      <c r="E35" s="361"/>
      <c r="F35" s="361"/>
      <c r="G35" s="361"/>
    </row>
  </sheetData>
  <sheetProtection password="CA9F" sheet="1" objects="1" scenarios="1"/>
  <protectedRanges>
    <protectedRange sqref="B7:G24 A26" name="Range1"/>
  </protectedRanges>
  <mergeCells count="4">
    <mergeCell ref="A3:A6"/>
    <mergeCell ref="B3:G3"/>
    <mergeCell ref="B4:G5"/>
    <mergeCell ref="A26:G3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3"/>
  <sheetViews>
    <sheetView workbookViewId="0">
      <pane ySplit="5" topLeftCell="A6" activePane="bottomLeft" state="frozen"/>
      <selection activeCell="H13" sqref="H13"/>
      <selection pane="bottomLeft" activeCell="C12" sqref="C12"/>
    </sheetView>
  </sheetViews>
  <sheetFormatPr defaultRowHeight="15" x14ac:dyDescent="0.25"/>
  <cols>
    <col min="1" max="1" width="34.85546875" style="14" customWidth="1"/>
    <col min="2" max="4" width="25.28515625" style="14" customWidth="1"/>
    <col min="5" max="16384" width="9.140625" style="14"/>
  </cols>
  <sheetData>
    <row r="1" spans="1:4" ht="21.75" thickBot="1" x14ac:dyDescent="0.4">
      <c r="A1" s="13" t="s">
        <v>6</v>
      </c>
    </row>
    <row r="2" spans="1:4" ht="24" customHeight="1" thickTop="1" thickBot="1" x14ac:dyDescent="0.3">
      <c r="A2" s="255" t="s">
        <v>99</v>
      </c>
      <c r="B2" s="256"/>
      <c r="C2" s="256"/>
      <c r="D2" s="257"/>
    </row>
    <row r="3" spans="1:4" ht="55.5" customHeight="1" thickTop="1" thickBot="1" x14ac:dyDescent="0.3">
      <c r="A3" s="362" t="s">
        <v>145</v>
      </c>
      <c r="B3" s="363"/>
      <c r="C3" s="363"/>
      <c r="D3" s="364"/>
    </row>
    <row r="4" spans="1:4" ht="27" customHeight="1" thickTop="1" x14ac:dyDescent="0.25">
      <c r="A4" s="28"/>
      <c r="B4" s="28"/>
      <c r="C4" s="28"/>
      <c r="D4" s="28"/>
    </row>
    <row r="5" spans="1:4" ht="79.5" customHeight="1" x14ac:dyDescent="0.25">
      <c r="A5" s="19" t="s">
        <v>0</v>
      </c>
      <c r="B5" s="20" t="s">
        <v>4</v>
      </c>
      <c r="C5" s="20" t="s">
        <v>5</v>
      </c>
      <c r="D5" s="20" t="s">
        <v>103</v>
      </c>
    </row>
    <row r="6" spans="1:4" ht="27" customHeight="1" x14ac:dyDescent="0.25">
      <c r="A6" s="11" t="str">
        <f>'1.  Total Value of CQUIN'!A5</f>
        <v>Enter Site No.1 Name Cover Sheet</v>
      </c>
      <c r="B6" s="7"/>
      <c r="C6" s="7"/>
      <c r="D6" s="41" t="str">
        <f>IFERROR(C6/B6,"-")</f>
        <v>-</v>
      </c>
    </row>
    <row r="7" spans="1:4" ht="28.5" customHeight="1" x14ac:dyDescent="0.25">
      <c r="A7" s="11" t="str">
        <f>'1.  Total Value of CQUIN'!A6</f>
        <v>Enter Site No.2 Name Cover Sheet</v>
      </c>
      <c r="B7" s="7"/>
      <c r="C7" s="7"/>
      <c r="D7" s="41" t="str">
        <f t="shared" ref="D7:D12" si="0">IFERROR(C7/B7,"-")</f>
        <v>-</v>
      </c>
    </row>
    <row r="8" spans="1:4" ht="30.75" customHeight="1" x14ac:dyDescent="0.25">
      <c r="A8" s="11" t="str">
        <f>'1.  Total Value of CQUIN'!A7</f>
        <v>Enter Site No.3 Name Cover Sheet</v>
      </c>
      <c r="B8" s="7"/>
      <c r="C8" s="7"/>
      <c r="D8" s="41" t="str">
        <f t="shared" si="0"/>
        <v>-</v>
      </c>
    </row>
    <row r="9" spans="1:4" ht="29.25" customHeight="1" x14ac:dyDescent="0.25">
      <c r="A9" s="11" t="str">
        <f>'1.  Total Value of CQUIN'!A8</f>
        <v>Enter Site No.4 Name Cover Sheet</v>
      </c>
      <c r="B9" s="7"/>
      <c r="C9" s="7"/>
      <c r="D9" s="41" t="str">
        <f t="shared" si="0"/>
        <v>-</v>
      </c>
    </row>
    <row r="10" spans="1:4" ht="29.25" customHeight="1" x14ac:dyDescent="0.25">
      <c r="A10" s="11" t="str">
        <f>'1.  Total Value of CQUIN'!A9</f>
        <v>Enter Site No.5 name Cover Sheet</v>
      </c>
      <c r="B10" s="7"/>
      <c r="C10" s="7"/>
      <c r="D10" s="41" t="str">
        <f t="shared" si="0"/>
        <v>-</v>
      </c>
    </row>
    <row r="11" spans="1:4" ht="33" customHeight="1" x14ac:dyDescent="0.25">
      <c r="A11" s="11" t="str">
        <f>'1.  Total Value of CQUIN'!A10</f>
        <v>Enter Site No.6 name Cover Sheet</v>
      </c>
      <c r="B11" s="7"/>
      <c r="C11" s="7"/>
      <c r="D11" s="41" t="str">
        <f t="shared" si="0"/>
        <v>-</v>
      </c>
    </row>
    <row r="12" spans="1:4" ht="32.25" customHeight="1" x14ac:dyDescent="0.25">
      <c r="A12" s="2" t="s">
        <v>2</v>
      </c>
      <c r="B12" s="30">
        <f>SUM(B6:B11)</f>
        <v>0</v>
      </c>
      <c r="C12" s="30">
        <f>SUM(C6:C11)</f>
        <v>0</v>
      </c>
      <c r="D12" s="41" t="str">
        <f t="shared" si="0"/>
        <v>-</v>
      </c>
    </row>
    <row r="13" spans="1:4" ht="15.75" thickBot="1" x14ac:dyDescent="0.3"/>
    <row r="14" spans="1:4" ht="15" customHeight="1" x14ac:dyDescent="0.25">
      <c r="A14" s="365" t="s">
        <v>93</v>
      </c>
      <c r="B14" s="366"/>
      <c r="C14" s="366"/>
      <c r="D14" s="367"/>
    </row>
    <row r="15" spans="1:4" ht="15" customHeight="1" x14ac:dyDescent="0.25">
      <c r="A15" s="368"/>
      <c r="B15" s="369"/>
      <c r="C15" s="369"/>
      <c r="D15" s="370"/>
    </row>
    <row r="16" spans="1:4" ht="15" customHeight="1" x14ac:dyDescent="0.25">
      <c r="A16" s="368"/>
      <c r="B16" s="369"/>
      <c r="C16" s="369"/>
      <c r="D16" s="370"/>
    </row>
    <row r="17" spans="1:4" ht="15" customHeight="1" x14ac:dyDescent="0.25">
      <c r="A17" s="368"/>
      <c r="B17" s="369"/>
      <c r="C17" s="369"/>
      <c r="D17" s="370"/>
    </row>
    <row r="18" spans="1:4" ht="15" customHeight="1" x14ac:dyDescent="0.25">
      <c r="A18" s="368"/>
      <c r="B18" s="369"/>
      <c r="C18" s="369"/>
      <c r="D18" s="370"/>
    </row>
    <row r="19" spans="1:4" ht="15" customHeight="1" x14ac:dyDescent="0.25">
      <c r="A19" s="368"/>
      <c r="B19" s="369"/>
      <c r="C19" s="369"/>
      <c r="D19" s="370"/>
    </row>
    <row r="20" spans="1:4" ht="15" customHeight="1" x14ac:dyDescent="0.25">
      <c r="A20" s="368"/>
      <c r="B20" s="369"/>
      <c r="C20" s="369"/>
      <c r="D20" s="370"/>
    </row>
    <row r="21" spans="1:4" ht="15" customHeight="1" x14ac:dyDescent="0.25">
      <c r="A21" s="368"/>
      <c r="B21" s="369"/>
      <c r="C21" s="369"/>
      <c r="D21" s="370"/>
    </row>
    <row r="22" spans="1:4" ht="15" customHeight="1" x14ac:dyDescent="0.25">
      <c r="A22" s="368"/>
      <c r="B22" s="369"/>
      <c r="C22" s="369"/>
      <c r="D22" s="370"/>
    </row>
    <row r="23" spans="1:4" ht="15.75" customHeight="1" thickBot="1" x14ac:dyDescent="0.3">
      <c r="A23" s="371"/>
      <c r="B23" s="372"/>
      <c r="C23" s="372"/>
      <c r="D23" s="373"/>
    </row>
  </sheetData>
  <sheetProtection password="CA9F" sheet="1" objects="1" scenarios="1"/>
  <protectedRanges>
    <protectedRange sqref="B6:C11 A2 A14" name="Range1"/>
  </protectedRanges>
  <mergeCells count="3">
    <mergeCell ref="A2:D2"/>
    <mergeCell ref="A3:D3"/>
    <mergeCell ref="A14:D2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4"/>
  <sheetViews>
    <sheetView workbookViewId="0">
      <pane ySplit="5" topLeftCell="A6" activePane="bottomLeft" state="frozen"/>
      <selection activeCell="H13" sqref="H13"/>
      <selection pane="bottomLeft" activeCell="C10" sqref="C10"/>
    </sheetView>
  </sheetViews>
  <sheetFormatPr defaultRowHeight="15" x14ac:dyDescent="0.25"/>
  <cols>
    <col min="1" max="1" width="34.85546875" style="14" customWidth="1"/>
    <col min="2" max="2" width="27.42578125" style="14" customWidth="1"/>
    <col min="3" max="3" width="26" style="14" customWidth="1"/>
    <col min="4" max="4" width="27" style="14" customWidth="1"/>
    <col min="5" max="16384" width="9.140625" style="14"/>
  </cols>
  <sheetData>
    <row r="1" spans="1:4" ht="21.75" thickBot="1" x14ac:dyDescent="0.4">
      <c r="A1" s="13" t="s">
        <v>230</v>
      </c>
    </row>
    <row r="2" spans="1:4" ht="56.25" customHeight="1" thickTop="1" thickBot="1" x14ac:dyDescent="0.3">
      <c r="A2" s="374" t="s">
        <v>146</v>
      </c>
      <c r="B2" s="375"/>
      <c r="C2" s="375"/>
      <c r="D2" s="376"/>
    </row>
    <row r="3" spans="1:4" ht="15.75" thickTop="1" x14ac:dyDescent="0.25">
      <c r="A3" s="15"/>
    </row>
    <row r="4" spans="1:4" x14ac:dyDescent="0.25">
      <c r="A4" s="15"/>
    </row>
    <row r="5" spans="1:4" ht="79.5" customHeight="1" x14ac:dyDescent="0.25">
      <c r="A5" s="19" t="s">
        <v>0</v>
      </c>
      <c r="B5" s="20" t="s">
        <v>32</v>
      </c>
      <c r="C5" s="20" t="s">
        <v>78</v>
      </c>
      <c r="D5" s="20" t="s">
        <v>103</v>
      </c>
    </row>
    <row r="6" spans="1:4" ht="27" customHeight="1" x14ac:dyDescent="0.25">
      <c r="A6" s="11" t="str">
        <f>'1.  Total Value of CQUIN'!A5</f>
        <v>Enter Site No.1 Name Cover Sheet</v>
      </c>
      <c r="B6" s="7"/>
      <c r="C6" s="7"/>
      <c r="D6" s="29" t="str">
        <f>IFERROR(C6/B6,"-")</f>
        <v>-</v>
      </c>
    </row>
    <row r="7" spans="1:4" ht="28.5" customHeight="1" x14ac:dyDescent="0.25">
      <c r="A7" s="11" t="str">
        <f>'1.  Total Value of CQUIN'!A6</f>
        <v>Enter Site No.2 Name Cover Sheet</v>
      </c>
      <c r="B7" s="7"/>
      <c r="C7" s="7"/>
      <c r="D7" s="29" t="str">
        <f t="shared" ref="D7:D11" si="0">IFERROR(C7/B7,"-")</f>
        <v>-</v>
      </c>
    </row>
    <row r="8" spans="1:4" ht="30.75" customHeight="1" x14ac:dyDescent="0.25">
      <c r="A8" s="11" t="str">
        <f>'1.  Total Value of CQUIN'!A7</f>
        <v>Enter Site No.3 Name Cover Sheet</v>
      </c>
      <c r="B8" s="7"/>
      <c r="C8" s="7"/>
      <c r="D8" s="29" t="str">
        <f t="shared" si="0"/>
        <v>-</v>
      </c>
    </row>
    <row r="9" spans="1:4" ht="29.25" customHeight="1" x14ac:dyDescent="0.25">
      <c r="A9" s="11" t="str">
        <f>'1.  Total Value of CQUIN'!A8</f>
        <v>Enter Site No.4 Name Cover Sheet</v>
      </c>
      <c r="B9" s="7"/>
      <c r="C9" s="7"/>
      <c r="D9" s="29" t="str">
        <f t="shared" si="0"/>
        <v>-</v>
      </c>
    </row>
    <row r="10" spans="1:4" ht="29.25" customHeight="1" x14ac:dyDescent="0.25">
      <c r="A10" s="11" t="str">
        <f>'1.  Total Value of CQUIN'!A9</f>
        <v>Enter Site No.5 name Cover Sheet</v>
      </c>
      <c r="B10" s="7"/>
      <c r="C10" s="7"/>
      <c r="D10" s="29" t="str">
        <f t="shared" si="0"/>
        <v>-</v>
      </c>
    </row>
    <row r="11" spans="1:4" ht="33" customHeight="1" x14ac:dyDescent="0.25">
      <c r="A11" s="11" t="str">
        <f>'1.  Total Value of CQUIN'!A10</f>
        <v>Enter Site No.6 name Cover Sheet</v>
      </c>
      <c r="B11" s="7"/>
      <c r="C11" s="7"/>
      <c r="D11" s="29" t="str">
        <f t="shared" si="0"/>
        <v>-</v>
      </c>
    </row>
    <row r="12" spans="1:4" ht="32.25" customHeight="1" x14ac:dyDescent="0.25">
      <c r="A12" s="2" t="s">
        <v>2</v>
      </c>
      <c r="B12" s="23">
        <f>SUM(B6:B11)</f>
        <v>0</v>
      </c>
      <c r="C12" s="23">
        <f>SUM(C6:C11)</f>
        <v>0</v>
      </c>
      <c r="D12" s="29" t="str">
        <f t="shared" ref="D12" si="1">IFERROR(C12/B12,"-")</f>
        <v>-</v>
      </c>
    </row>
    <row r="14" spans="1:4" ht="15.75" thickBot="1" x14ac:dyDescent="0.3"/>
    <row r="15" spans="1:4" x14ac:dyDescent="0.25">
      <c r="A15" s="365" t="s">
        <v>93</v>
      </c>
      <c r="B15" s="366"/>
      <c r="C15" s="366"/>
      <c r="D15" s="367"/>
    </row>
    <row r="16" spans="1:4" x14ac:dyDescent="0.25">
      <c r="A16" s="368"/>
      <c r="B16" s="369"/>
      <c r="C16" s="369"/>
      <c r="D16" s="370"/>
    </row>
    <row r="17" spans="1:4" x14ac:dyDescent="0.25">
      <c r="A17" s="368"/>
      <c r="B17" s="369"/>
      <c r="C17" s="369"/>
      <c r="D17" s="370"/>
    </row>
    <row r="18" spans="1:4" x14ac:dyDescent="0.25">
      <c r="A18" s="368"/>
      <c r="B18" s="369"/>
      <c r="C18" s="369"/>
      <c r="D18" s="370"/>
    </row>
    <row r="19" spans="1:4" x14ac:dyDescent="0.25">
      <c r="A19" s="368"/>
      <c r="B19" s="369"/>
      <c r="C19" s="369"/>
      <c r="D19" s="370"/>
    </row>
    <row r="20" spans="1:4" x14ac:dyDescent="0.25">
      <c r="A20" s="368"/>
      <c r="B20" s="369"/>
      <c r="C20" s="369"/>
      <c r="D20" s="370"/>
    </row>
    <row r="21" spans="1:4" x14ac:dyDescent="0.25">
      <c r="A21" s="368"/>
      <c r="B21" s="369"/>
      <c r="C21" s="369"/>
      <c r="D21" s="370"/>
    </row>
    <row r="22" spans="1:4" x14ac:dyDescent="0.25">
      <c r="A22" s="368"/>
      <c r="B22" s="369"/>
      <c r="C22" s="369"/>
      <c r="D22" s="370"/>
    </row>
    <row r="23" spans="1:4" x14ac:dyDescent="0.25">
      <c r="A23" s="368"/>
      <c r="B23" s="369"/>
      <c r="C23" s="369"/>
      <c r="D23" s="370"/>
    </row>
    <row r="24" spans="1:4" ht="15.75" thickBot="1" x14ac:dyDescent="0.3">
      <c r="A24" s="371"/>
      <c r="B24" s="372"/>
      <c r="C24" s="372"/>
      <c r="D24" s="373"/>
    </row>
  </sheetData>
  <sheetProtection password="CA9F" sheet="1" objects="1" scenarios="1"/>
  <protectedRanges>
    <protectedRange sqref="B6:C11 A15" name="Range1"/>
  </protectedRanges>
  <mergeCells count="2">
    <mergeCell ref="A2:D2"/>
    <mergeCell ref="A15:D2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24"/>
  <sheetViews>
    <sheetView workbookViewId="0">
      <pane ySplit="5" topLeftCell="A6" activePane="bottomLeft" state="frozen"/>
      <selection activeCell="H13" sqref="H13"/>
      <selection pane="bottomLeft" activeCell="D6" sqref="D6"/>
    </sheetView>
  </sheetViews>
  <sheetFormatPr defaultRowHeight="15" x14ac:dyDescent="0.25"/>
  <cols>
    <col min="1" max="1" width="32.7109375" style="14" customWidth="1"/>
    <col min="2" max="4" width="22.140625" style="14" customWidth="1"/>
    <col min="5" max="5" width="17.85546875" style="14" customWidth="1"/>
    <col min="6" max="6" width="11.7109375" style="14" customWidth="1"/>
    <col min="7" max="7" width="9.140625" style="14"/>
    <col min="8" max="10" width="9.140625" style="14" hidden="1" customWidth="1"/>
    <col min="11" max="16384" width="9.140625" style="14"/>
  </cols>
  <sheetData>
    <row r="1" spans="1:12" ht="21.75" thickBot="1" x14ac:dyDescent="0.4">
      <c r="A1" s="13" t="s">
        <v>177</v>
      </c>
    </row>
    <row r="2" spans="1:12" ht="54.75" customHeight="1" thickTop="1" thickBot="1" x14ac:dyDescent="0.3">
      <c r="A2" s="380" t="s">
        <v>147</v>
      </c>
      <c r="B2" s="381"/>
      <c r="C2" s="381"/>
      <c r="D2" s="382"/>
    </row>
    <row r="3" spans="1:12" ht="21" customHeight="1" thickTop="1" x14ac:dyDescent="0.25">
      <c r="A3" s="32"/>
      <c r="B3" s="32"/>
      <c r="C3" s="32"/>
      <c r="D3" s="32"/>
    </row>
    <row r="4" spans="1:12" ht="63.75" customHeight="1" x14ac:dyDescent="0.25">
      <c r="A4" s="19" t="s">
        <v>0</v>
      </c>
      <c r="B4" s="377" t="s">
        <v>66</v>
      </c>
      <c r="C4" s="378"/>
      <c r="D4" s="379"/>
      <c r="E4" s="20"/>
      <c r="F4" s="11"/>
    </row>
    <row r="5" spans="1:12" ht="30.75" customHeight="1" x14ac:dyDescent="0.25">
      <c r="A5" s="19"/>
      <c r="B5" s="31" t="s">
        <v>89</v>
      </c>
      <c r="C5" s="31" t="s">
        <v>96</v>
      </c>
      <c r="D5" s="31" t="s">
        <v>231</v>
      </c>
      <c r="E5" s="31" t="s">
        <v>7</v>
      </c>
      <c r="F5" s="16" t="s">
        <v>125</v>
      </c>
    </row>
    <row r="6" spans="1:12" ht="27" customHeight="1" x14ac:dyDescent="0.25">
      <c r="A6" s="11" t="str">
        <f>'1.  Total Value of CQUIN'!A5</f>
        <v>Enter Site No.1 Name Cover Sheet</v>
      </c>
      <c r="B6" s="7"/>
      <c r="C6" s="7"/>
      <c r="D6" s="7"/>
      <c r="E6" s="9">
        <f>AVERAGE(C6-B6,D6-C6)</f>
        <v>0</v>
      </c>
      <c r="F6" s="95" t="str">
        <f>IFERROR(J6,"-")</f>
        <v>-</v>
      </c>
      <c r="H6" s="70" t="e">
        <f>(C6-B6)/B6</f>
        <v>#DIV/0!</v>
      </c>
      <c r="I6" s="70" t="e">
        <f>(D6-C6)/C6</f>
        <v>#DIV/0!</v>
      </c>
      <c r="J6" s="71" t="e">
        <f>AVERAGE(H6:I6)</f>
        <v>#DIV/0!</v>
      </c>
    </row>
    <row r="7" spans="1:12" ht="28.5" customHeight="1" x14ac:dyDescent="0.25">
      <c r="A7" s="11" t="str">
        <f>'1.  Total Value of CQUIN'!A6</f>
        <v>Enter Site No.2 Name Cover Sheet</v>
      </c>
      <c r="B7" s="7"/>
      <c r="C7" s="7"/>
      <c r="D7" s="7"/>
      <c r="E7" s="9">
        <f t="shared" ref="E7:E11" si="0">AVERAGE(C7-B7,D7-C7)</f>
        <v>0</v>
      </c>
      <c r="F7" s="95" t="str">
        <f t="shared" ref="F7:F11" si="1">IFERROR(J7,"-")</f>
        <v>-</v>
      </c>
      <c r="H7" s="70" t="e">
        <f t="shared" ref="H7:H12" si="2">(C7-B7)/B7</f>
        <v>#DIV/0!</v>
      </c>
      <c r="I7" s="70" t="e">
        <f t="shared" ref="I7:I12" si="3">(D7-C7)/C7</f>
        <v>#DIV/0!</v>
      </c>
      <c r="J7" s="71" t="e">
        <f t="shared" ref="J7:J12" si="4">AVERAGE(H7:I7)</f>
        <v>#DIV/0!</v>
      </c>
    </row>
    <row r="8" spans="1:12" ht="30.75" customHeight="1" x14ac:dyDescent="0.25">
      <c r="A8" s="11" t="str">
        <f>'1.  Total Value of CQUIN'!A7</f>
        <v>Enter Site No.3 Name Cover Sheet</v>
      </c>
      <c r="B8" s="7"/>
      <c r="C8" s="7"/>
      <c r="D8" s="7"/>
      <c r="E8" s="9">
        <f t="shared" si="0"/>
        <v>0</v>
      </c>
      <c r="F8" s="95" t="str">
        <f t="shared" si="1"/>
        <v>-</v>
      </c>
      <c r="H8" s="70" t="e">
        <f t="shared" si="2"/>
        <v>#DIV/0!</v>
      </c>
      <c r="I8" s="70" t="e">
        <f t="shared" si="3"/>
        <v>#DIV/0!</v>
      </c>
      <c r="J8" s="71" t="e">
        <f t="shared" si="4"/>
        <v>#DIV/0!</v>
      </c>
    </row>
    <row r="9" spans="1:12" ht="29.25" customHeight="1" x14ac:dyDescent="0.25">
      <c r="A9" s="11" t="str">
        <f>'1.  Total Value of CQUIN'!A8</f>
        <v>Enter Site No.4 Name Cover Sheet</v>
      </c>
      <c r="B9" s="7"/>
      <c r="C9" s="7"/>
      <c r="D9" s="7"/>
      <c r="E9" s="9">
        <f t="shared" si="0"/>
        <v>0</v>
      </c>
      <c r="F9" s="95" t="str">
        <f t="shared" si="1"/>
        <v>-</v>
      </c>
      <c r="H9" s="70" t="e">
        <f t="shared" si="2"/>
        <v>#DIV/0!</v>
      </c>
      <c r="I9" s="70" t="e">
        <f t="shared" si="3"/>
        <v>#DIV/0!</v>
      </c>
      <c r="J9" s="71" t="e">
        <f t="shared" si="4"/>
        <v>#DIV/0!</v>
      </c>
    </row>
    <row r="10" spans="1:12" ht="29.25" customHeight="1" x14ac:dyDescent="0.25">
      <c r="A10" s="11" t="str">
        <f>'1.  Total Value of CQUIN'!A9</f>
        <v>Enter Site No.5 name Cover Sheet</v>
      </c>
      <c r="B10" s="7"/>
      <c r="C10" s="7"/>
      <c r="D10" s="7"/>
      <c r="E10" s="9">
        <f t="shared" si="0"/>
        <v>0</v>
      </c>
      <c r="F10" s="95" t="str">
        <f t="shared" si="1"/>
        <v>-</v>
      </c>
      <c r="H10" s="70" t="e">
        <f t="shared" si="2"/>
        <v>#DIV/0!</v>
      </c>
      <c r="I10" s="70" t="e">
        <f t="shared" si="3"/>
        <v>#DIV/0!</v>
      </c>
      <c r="J10" s="71" t="e">
        <f t="shared" si="4"/>
        <v>#DIV/0!</v>
      </c>
      <c r="L10" s="224"/>
    </row>
    <row r="11" spans="1:12" ht="33" customHeight="1" x14ac:dyDescent="0.25">
      <c r="A11" s="11" t="str">
        <f>'1.  Total Value of CQUIN'!A10</f>
        <v>Enter Site No.6 name Cover Sheet</v>
      </c>
      <c r="B11" s="7"/>
      <c r="C11" s="7"/>
      <c r="D11" s="7"/>
      <c r="E11" s="9">
        <f t="shared" si="0"/>
        <v>0</v>
      </c>
      <c r="F11" s="95" t="str">
        <f t="shared" si="1"/>
        <v>-</v>
      </c>
      <c r="H11" s="70" t="e">
        <f t="shared" si="2"/>
        <v>#DIV/0!</v>
      </c>
      <c r="I11" s="70" t="e">
        <f t="shared" si="3"/>
        <v>#DIV/0!</v>
      </c>
      <c r="J11" s="71" t="e">
        <f t="shared" si="4"/>
        <v>#DIV/0!</v>
      </c>
    </row>
    <row r="12" spans="1:12" ht="32.25" customHeight="1" x14ac:dyDescent="0.25">
      <c r="A12" s="2" t="s">
        <v>2</v>
      </c>
      <c r="B12" s="23">
        <f>SUM(B6:B11)</f>
        <v>0</v>
      </c>
      <c r="C12" s="23">
        <f t="shared" ref="C12:D12" si="5">SUM(C6:C11)</f>
        <v>0</v>
      </c>
      <c r="D12" s="23">
        <f t="shared" si="5"/>
        <v>0</v>
      </c>
      <c r="E12" s="9">
        <f>AVERAGE(C12-B12,D12-C12)</f>
        <v>0</v>
      </c>
      <c r="F12" s="95" t="str">
        <f>IFERROR(J12,"-")</f>
        <v>-</v>
      </c>
      <c r="H12" s="70" t="e">
        <f t="shared" si="2"/>
        <v>#DIV/0!</v>
      </c>
      <c r="I12" s="70" t="e">
        <f t="shared" si="3"/>
        <v>#DIV/0!</v>
      </c>
      <c r="J12" s="71" t="e">
        <f t="shared" si="4"/>
        <v>#DIV/0!</v>
      </c>
    </row>
    <row r="14" spans="1:12" ht="15.75" thickBot="1" x14ac:dyDescent="0.3"/>
    <row r="15" spans="1:12" ht="15" customHeight="1" x14ac:dyDescent="0.25">
      <c r="A15" s="365" t="s">
        <v>93</v>
      </c>
      <c r="B15" s="366"/>
      <c r="C15" s="366"/>
      <c r="D15" s="366"/>
      <c r="E15" s="367"/>
    </row>
    <row r="16" spans="1:12" ht="15" customHeight="1" x14ac:dyDescent="0.25">
      <c r="A16" s="368"/>
      <c r="B16" s="369"/>
      <c r="C16" s="369"/>
      <c r="D16" s="369"/>
      <c r="E16" s="370"/>
    </row>
    <row r="17" spans="1:5" ht="15" customHeight="1" x14ac:dyDescent="0.25">
      <c r="A17" s="368"/>
      <c r="B17" s="369"/>
      <c r="C17" s="369"/>
      <c r="D17" s="369"/>
      <c r="E17" s="370"/>
    </row>
    <row r="18" spans="1:5" ht="15" customHeight="1" x14ac:dyDescent="0.25">
      <c r="A18" s="368"/>
      <c r="B18" s="369"/>
      <c r="C18" s="369"/>
      <c r="D18" s="369"/>
      <c r="E18" s="370"/>
    </row>
    <row r="19" spans="1:5" ht="15" customHeight="1" x14ac:dyDescent="0.25">
      <c r="A19" s="368"/>
      <c r="B19" s="369"/>
      <c r="C19" s="369"/>
      <c r="D19" s="369"/>
      <c r="E19" s="370"/>
    </row>
    <row r="20" spans="1:5" ht="15" customHeight="1" x14ac:dyDescent="0.25">
      <c r="A20" s="368"/>
      <c r="B20" s="369"/>
      <c r="C20" s="369"/>
      <c r="D20" s="369"/>
      <c r="E20" s="370"/>
    </row>
    <row r="21" spans="1:5" ht="15" customHeight="1" x14ac:dyDescent="0.25">
      <c r="A21" s="368"/>
      <c r="B21" s="369"/>
      <c r="C21" s="369"/>
      <c r="D21" s="369"/>
      <c r="E21" s="370"/>
    </row>
    <row r="22" spans="1:5" ht="15" customHeight="1" x14ac:dyDescent="0.25">
      <c r="A22" s="368"/>
      <c r="B22" s="369"/>
      <c r="C22" s="369"/>
      <c r="D22" s="369"/>
      <c r="E22" s="370"/>
    </row>
    <row r="23" spans="1:5" ht="15" customHeight="1" x14ac:dyDescent="0.25">
      <c r="A23" s="368"/>
      <c r="B23" s="369"/>
      <c r="C23" s="369"/>
      <c r="D23" s="369"/>
      <c r="E23" s="370"/>
    </row>
    <row r="24" spans="1:5" ht="15.75" customHeight="1" thickBot="1" x14ac:dyDescent="0.3">
      <c r="A24" s="371"/>
      <c r="B24" s="372"/>
      <c r="C24" s="372"/>
      <c r="D24" s="372"/>
      <c r="E24" s="373"/>
    </row>
  </sheetData>
  <sheetProtection password="CA9F" sheet="1" objects="1" scenarios="1"/>
  <protectedRanges>
    <protectedRange sqref="B6:D11 A15" name="Range1"/>
  </protectedRanges>
  <mergeCells count="3">
    <mergeCell ref="B4:D4"/>
    <mergeCell ref="A2:D2"/>
    <mergeCell ref="A15:E2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E25"/>
  <sheetViews>
    <sheetView workbookViewId="0">
      <selection activeCell="F9" sqref="F9"/>
    </sheetView>
  </sheetViews>
  <sheetFormatPr defaultRowHeight="15" x14ac:dyDescent="0.25"/>
  <cols>
    <col min="1" max="1" width="34.85546875" style="14" customWidth="1"/>
    <col min="2" max="2" width="15.5703125" style="14" customWidth="1"/>
    <col min="3" max="3" width="18.7109375" style="14" customWidth="1"/>
    <col min="4" max="4" width="17.5703125" style="14" customWidth="1"/>
    <col min="5" max="5" width="22.5703125" style="14" customWidth="1"/>
    <col min="6" max="16384" width="9.140625" style="14"/>
  </cols>
  <sheetData>
    <row r="1" spans="1:5" ht="21.75" thickBot="1" x14ac:dyDescent="0.4">
      <c r="A1" s="13" t="s">
        <v>232</v>
      </c>
      <c r="B1" s="13"/>
    </row>
    <row r="2" spans="1:5" ht="16.5" thickTop="1" thickBot="1" x14ac:dyDescent="0.3">
      <c r="A2" s="383" t="s">
        <v>99</v>
      </c>
      <c r="B2" s="384"/>
      <c r="C2" s="384"/>
      <c r="D2" s="384"/>
      <c r="E2" s="385"/>
    </row>
    <row r="3" spans="1:5" ht="51" customHeight="1" thickTop="1" thickBot="1" x14ac:dyDescent="0.3">
      <c r="A3" s="380" t="s">
        <v>178</v>
      </c>
      <c r="B3" s="381"/>
      <c r="C3" s="381"/>
      <c r="D3" s="381"/>
      <c r="E3" s="382"/>
    </row>
    <row r="4" spans="1:5" ht="15.75" thickTop="1" x14ac:dyDescent="0.25">
      <c r="A4" s="15"/>
      <c r="B4" s="15"/>
    </row>
    <row r="5" spans="1:5" ht="79.5" customHeight="1" x14ac:dyDescent="0.25">
      <c r="A5" s="19" t="s">
        <v>0</v>
      </c>
      <c r="B5" s="72"/>
      <c r="C5" s="377" t="s">
        <v>66</v>
      </c>
      <c r="D5" s="378"/>
      <c r="E5" s="379"/>
    </row>
    <row r="6" spans="1:5" ht="79.5" customHeight="1" x14ac:dyDescent="0.25">
      <c r="A6" s="19"/>
      <c r="B6" s="31" t="s">
        <v>124</v>
      </c>
      <c r="C6" s="31" t="s">
        <v>233</v>
      </c>
      <c r="D6" s="31" t="s">
        <v>234</v>
      </c>
      <c r="E6" s="31" t="s">
        <v>33</v>
      </c>
    </row>
    <row r="7" spans="1:5" ht="27" customHeight="1" x14ac:dyDescent="0.25">
      <c r="A7" s="11" t="str">
        <f>'1.  Total Value of CQUIN'!A5</f>
        <v>Enter Site No.1 Name Cover Sheet</v>
      </c>
      <c r="B7" s="41" t="str">
        <f>'10.  Baseline Em Admissions'!F6</f>
        <v>-</v>
      </c>
      <c r="C7" s="9" t="str">
        <f>IFERROR('10.  Baseline Em Admissions'!C6*'10.  Baseline Em Admissions'!F6+'10.  Baseline Em Admissions'!D6,"-")</f>
        <v>-</v>
      </c>
      <c r="D7" s="30">
        <f>'10.  Baseline Em Admissions'!D6</f>
        <v>0</v>
      </c>
      <c r="E7" s="96" t="str">
        <f>IFERROR(SUM(D7-C7),"-")</f>
        <v>-</v>
      </c>
    </row>
    <row r="8" spans="1:5" ht="28.5" customHeight="1" x14ac:dyDescent="0.25">
      <c r="A8" s="11" t="str">
        <f>'1.  Total Value of CQUIN'!A6</f>
        <v>Enter Site No.2 Name Cover Sheet</v>
      </c>
      <c r="B8" s="41" t="str">
        <f>'10.  Baseline Em Admissions'!F7</f>
        <v>-</v>
      </c>
      <c r="C8" s="9" t="str">
        <f>IFERROR('10.  Baseline Em Admissions'!D7*'10.  Baseline Em Admissions'!F7+'10.  Baseline Em Admissions'!D7,"-")</f>
        <v>-</v>
      </c>
      <c r="D8" s="30">
        <f>'10.  Baseline Em Admissions'!D7</f>
        <v>0</v>
      </c>
      <c r="E8" s="96" t="str">
        <f t="shared" ref="E8:E13" si="0">IFERROR(SUM(D8-C8),"-")</f>
        <v>-</v>
      </c>
    </row>
    <row r="9" spans="1:5" ht="30.75" customHeight="1" x14ac:dyDescent="0.25">
      <c r="A9" s="11" t="str">
        <f>'1.  Total Value of CQUIN'!A7</f>
        <v>Enter Site No.3 Name Cover Sheet</v>
      </c>
      <c r="B9" s="41" t="str">
        <f>'10.  Baseline Em Admissions'!F8</f>
        <v>-</v>
      </c>
      <c r="C9" s="9" t="str">
        <f>IFERROR('10.  Baseline Em Admissions'!D8*'10.  Baseline Em Admissions'!F8+'10.  Baseline Em Admissions'!D8,"-")</f>
        <v>-</v>
      </c>
      <c r="D9" s="30">
        <f>'10.  Baseline Em Admissions'!D8</f>
        <v>0</v>
      </c>
      <c r="E9" s="96" t="str">
        <f t="shared" si="0"/>
        <v>-</v>
      </c>
    </row>
    <row r="10" spans="1:5" ht="29.25" customHeight="1" x14ac:dyDescent="0.25">
      <c r="A10" s="11" t="str">
        <f>'1.  Total Value of CQUIN'!A8</f>
        <v>Enter Site No.4 Name Cover Sheet</v>
      </c>
      <c r="B10" s="41" t="str">
        <f>'10.  Baseline Em Admissions'!F9</f>
        <v>-</v>
      </c>
      <c r="C10" s="9" t="str">
        <f>IFERROR('10.  Baseline Em Admissions'!D9*'10.  Baseline Em Admissions'!F9+'10.  Baseline Em Admissions'!D9,"-")</f>
        <v>-</v>
      </c>
      <c r="D10" s="30">
        <f>'10.  Baseline Em Admissions'!D9</f>
        <v>0</v>
      </c>
      <c r="E10" s="96" t="str">
        <f t="shared" si="0"/>
        <v>-</v>
      </c>
    </row>
    <row r="11" spans="1:5" ht="29.25" customHeight="1" x14ac:dyDescent="0.25">
      <c r="A11" s="11" t="str">
        <f>'1.  Total Value of CQUIN'!A9</f>
        <v>Enter Site No.5 name Cover Sheet</v>
      </c>
      <c r="B11" s="41" t="str">
        <f>'10.  Baseline Em Admissions'!F10</f>
        <v>-</v>
      </c>
      <c r="C11" s="9" t="str">
        <f>IFERROR('10.  Baseline Em Admissions'!D10*'10.  Baseline Em Admissions'!F10+'10.  Baseline Em Admissions'!D10,"-")</f>
        <v>-</v>
      </c>
      <c r="D11" s="30">
        <f>'10.  Baseline Em Admissions'!D10</f>
        <v>0</v>
      </c>
      <c r="E11" s="96" t="str">
        <f t="shared" si="0"/>
        <v>-</v>
      </c>
    </row>
    <row r="12" spans="1:5" ht="33" customHeight="1" x14ac:dyDescent="0.25">
      <c r="A12" s="11" t="str">
        <f>'1.  Total Value of CQUIN'!A10</f>
        <v>Enter Site No.6 name Cover Sheet</v>
      </c>
      <c r="B12" s="41" t="str">
        <f>'10.  Baseline Em Admissions'!F11</f>
        <v>-</v>
      </c>
      <c r="C12" s="9" t="str">
        <f>IFERROR('10.  Baseline Em Admissions'!D11*'10.  Baseline Em Admissions'!F11+'10.  Baseline Em Admissions'!D11,"-")</f>
        <v>-</v>
      </c>
      <c r="D12" s="30">
        <f>'10.  Baseline Em Admissions'!D11</f>
        <v>0</v>
      </c>
      <c r="E12" s="96" t="str">
        <f t="shared" si="0"/>
        <v>-</v>
      </c>
    </row>
    <row r="13" spans="1:5" ht="32.25" customHeight="1" x14ac:dyDescent="0.25">
      <c r="A13" s="2" t="s">
        <v>2</v>
      </c>
      <c r="B13" s="42" t="str">
        <f>'10.  Baseline Em Admissions'!F12</f>
        <v>-</v>
      </c>
      <c r="C13" s="10" t="str">
        <f>IFERROR('10.  Baseline Em Admissions'!D12*'10.  Baseline Em Admissions'!F12+'10.  Baseline Em Admissions'!D12,"-")</f>
        <v>-</v>
      </c>
      <c r="D13" s="23">
        <f>SUM(D7:D12)</f>
        <v>0</v>
      </c>
      <c r="E13" s="97" t="str">
        <f t="shared" si="0"/>
        <v>-</v>
      </c>
    </row>
    <row r="15" spans="1:5" ht="15.75" thickBot="1" x14ac:dyDescent="0.3"/>
    <row r="16" spans="1:5" ht="15" customHeight="1" x14ac:dyDescent="0.25">
      <c r="A16" s="365" t="s">
        <v>93</v>
      </c>
      <c r="B16" s="366"/>
      <c r="C16" s="366"/>
      <c r="D16" s="366"/>
      <c r="E16" s="367"/>
    </row>
    <row r="17" spans="1:5" ht="15" customHeight="1" x14ac:dyDescent="0.25">
      <c r="A17" s="368"/>
      <c r="B17" s="369"/>
      <c r="C17" s="369"/>
      <c r="D17" s="369"/>
      <c r="E17" s="370"/>
    </row>
    <row r="18" spans="1:5" ht="15" customHeight="1" x14ac:dyDescent="0.25">
      <c r="A18" s="368"/>
      <c r="B18" s="369"/>
      <c r="C18" s="369"/>
      <c r="D18" s="369"/>
      <c r="E18" s="370"/>
    </row>
    <row r="19" spans="1:5" ht="15" customHeight="1" x14ac:dyDescent="0.25">
      <c r="A19" s="368"/>
      <c r="B19" s="369"/>
      <c r="C19" s="369"/>
      <c r="D19" s="369"/>
      <c r="E19" s="370"/>
    </row>
    <row r="20" spans="1:5" ht="15" customHeight="1" x14ac:dyDescent="0.25">
      <c r="A20" s="368"/>
      <c r="B20" s="369"/>
      <c r="C20" s="369"/>
      <c r="D20" s="369"/>
      <c r="E20" s="370"/>
    </row>
    <row r="21" spans="1:5" ht="15" customHeight="1" x14ac:dyDescent="0.25">
      <c r="A21" s="368"/>
      <c r="B21" s="369"/>
      <c r="C21" s="369"/>
      <c r="D21" s="369"/>
      <c r="E21" s="370"/>
    </row>
    <row r="22" spans="1:5" ht="15" customHeight="1" x14ac:dyDescent="0.25">
      <c r="A22" s="368"/>
      <c r="B22" s="369"/>
      <c r="C22" s="369"/>
      <c r="D22" s="369"/>
      <c r="E22" s="370"/>
    </row>
    <row r="23" spans="1:5" ht="15" customHeight="1" x14ac:dyDescent="0.25">
      <c r="A23" s="368"/>
      <c r="B23" s="369"/>
      <c r="C23" s="369"/>
      <c r="D23" s="369"/>
      <c r="E23" s="370"/>
    </row>
    <row r="24" spans="1:5" ht="15" customHeight="1" x14ac:dyDescent="0.25">
      <c r="A24" s="368"/>
      <c r="B24" s="369"/>
      <c r="C24" s="369"/>
      <c r="D24" s="369"/>
      <c r="E24" s="370"/>
    </row>
    <row r="25" spans="1:5" ht="15.75" customHeight="1" thickBot="1" x14ac:dyDescent="0.3">
      <c r="A25" s="371"/>
      <c r="B25" s="372"/>
      <c r="C25" s="372"/>
      <c r="D25" s="372"/>
      <c r="E25" s="373"/>
    </row>
  </sheetData>
  <sheetProtection password="CA9F" sheet="1" objects="1" scenarios="1"/>
  <protectedRanges>
    <protectedRange sqref="A2 A16" name="Range1"/>
  </protectedRanges>
  <mergeCells count="4">
    <mergeCell ref="C5:E5"/>
    <mergeCell ref="A3:E3"/>
    <mergeCell ref="A2:E2"/>
    <mergeCell ref="A16:E2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H13" sqref="H13"/>
    </sheetView>
  </sheetViews>
  <sheetFormatPr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pane ySplit="6" topLeftCell="A7" activePane="bottomLeft" state="frozen"/>
      <selection pane="bottomLeft" activeCell="Q11" sqref="Q11"/>
    </sheetView>
  </sheetViews>
  <sheetFormatPr defaultRowHeight="15" x14ac:dyDescent="0.25"/>
  <cols>
    <col min="1" max="16384" width="9.140625" style="14"/>
  </cols>
  <sheetData/>
  <sheetProtection password="CA9F"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pane ySplit="5" topLeftCell="A6" activePane="bottomLeft" state="frozen"/>
      <selection pane="bottomLeft" activeCell="C8" sqref="C8"/>
    </sheetView>
  </sheetViews>
  <sheetFormatPr defaultRowHeight="15" x14ac:dyDescent="0.25"/>
  <cols>
    <col min="1" max="1" width="7.28515625" style="46" customWidth="1"/>
    <col min="2" max="2" width="32.28515625" style="34" customWidth="1"/>
    <col min="3" max="3" width="116" style="129" customWidth="1"/>
    <col min="4" max="16384" width="9.140625" style="34"/>
  </cols>
  <sheetData>
    <row r="1" spans="1:7" ht="15.75" thickTop="1" x14ac:dyDescent="0.25">
      <c r="A1" s="148"/>
      <c r="B1" s="246" t="s">
        <v>50</v>
      </c>
      <c r="C1" s="247"/>
    </row>
    <row r="2" spans="1:7" ht="15.75" thickBot="1" x14ac:dyDescent="0.3">
      <c r="A2" s="148"/>
      <c r="B2" s="248"/>
      <c r="C2" s="249"/>
    </row>
    <row r="3" spans="1:7" ht="15.75" thickTop="1" x14ac:dyDescent="0.25">
      <c r="A3" s="148"/>
      <c r="B3" s="149"/>
      <c r="C3" s="149"/>
    </row>
    <row r="4" spans="1:7" ht="25.5" customHeight="1" x14ac:dyDescent="0.25">
      <c r="A4" s="245" t="s">
        <v>139</v>
      </c>
      <c r="B4" s="245"/>
      <c r="C4" s="245"/>
    </row>
    <row r="5" spans="1:7" ht="31.5" customHeight="1" x14ac:dyDescent="0.25">
      <c r="A5" s="150" t="s">
        <v>34</v>
      </c>
      <c r="B5" s="150" t="s">
        <v>35</v>
      </c>
      <c r="C5" s="151" t="s">
        <v>101</v>
      </c>
    </row>
    <row r="6" spans="1:7" ht="50.25" customHeight="1" x14ac:dyDescent="0.25">
      <c r="A6" s="38">
        <v>1</v>
      </c>
      <c r="B6" s="6" t="s">
        <v>36</v>
      </c>
      <c r="C6" s="152" t="s">
        <v>138</v>
      </c>
    </row>
    <row r="7" spans="1:7" ht="120" x14ac:dyDescent="0.25">
      <c r="A7" s="38">
        <v>2</v>
      </c>
      <c r="B7" s="6" t="s">
        <v>37</v>
      </c>
      <c r="C7" s="153" t="s">
        <v>90</v>
      </c>
    </row>
    <row r="8" spans="1:7" ht="153" customHeight="1" x14ac:dyDescent="0.25">
      <c r="A8" s="38">
        <v>3</v>
      </c>
      <c r="B8" s="39" t="s">
        <v>172</v>
      </c>
      <c r="C8" s="227" t="s">
        <v>212</v>
      </c>
    </row>
    <row r="9" spans="1:7" ht="20.25" customHeight="1" x14ac:dyDescent="0.25">
      <c r="A9" s="154">
        <v>4</v>
      </c>
      <c r="B9" s="155" t="s">
        <v>75</v>
      </c>
      <c r="C9" s="156" t="s">
        <v>155</v>
      </c>
    </row>
    <row r="10" spans="1:7" ht="20.25" customHeight="1" x14ac:dyDescent="0.25">
      <c r="A10" s="154">
        <v>5</v>
      </c>
      <c r="B10" s="155" t="s">
        <v>76</v>
      </c>
      <c r="C10" s="157" t="s">
        <v>156</v>
      </c>
    </row>
    <row r="11" spans="1:7" ht="24" customHeight="1" x14ac:dyDescent="0.25">
      <c r="A11" s="154">
        <v>6</v>
      </c>
      <c r="B11" s="155" t="s">
        <v>149</v>
      </c>
      <c r="C11" s="157" t="s">
        <v>153</v>
      </c>
    </row>
    <row r="12" spans="1:7" ht="24" customHeight="1" x14ac:dyDescent="0.25">
      <c r="A12" s="154">
        <v>7</v>
      </c>
      <c r="B12" s="155" t="s">
        <v>150</v>
      </c>
      <c r="C12" s="157" t="s">
        <v>154</v>
      </c>
      <c r="D12" s="250"/>
      <c r="E12" s="251"/>
      <c r="F12" s="251"/>
      <c r="G12" s="251"/>
    </row>
    <row r="13" spans="1:7" ht="117" customHeight="1" x14ac:dyDescent="0.25">
      <c r="A13" s="158">
        <v>8</v>
      </c>
      <c r="B13" s="159" t="s">
        <v>74</v>
      </c>
      <c r="C13" s="160" t="s">
        <v>91</v>
      </c>
    </row>
    <row r="14" spans="1:7" ht="19.5" customHeight="1" x14ac:dyDescent="0.25">
      <c r="A14" s="158">
        <v>8.1</v>
      </c>
      <c r="B14" s="159" t="s">
        <v>79</v>
      </c>
      <c r="C14" s="160" t="s">
        <v>62</v>
      </c>
    </row>
    <row r="15" spans="1:7" ht="19.5" customHeight="1" x14ac:dyDescent="0.25">
      <c r="A15" s="158">
        <v>8.1999999999999993</v>
      </c>
      <c r="B15" s="159" t="s">
        <v>80</v>
      </c>
      <c r="C15" s="160" t="s">
        <v>63</v>
      </c>
    </row>
    <row r="16" spans="1:7" ht="19.5" customHeight="1" x14ac:dyDescent="0.25">
      <c r="A16" s="158">
        <v>8.3000000000000007</v>
      </c>
      <c r="B16" s="159" t="s">
        <v>81</v>
      </c>
      <c r="C16" s="160" t="s">
        <v>64</v>
      </c>
    </row>
    <row r="17" spans="1:3" ht="30.75" customHeight="1" x14ac:dyDescent="0.25">
      <c r="A17" s="161">
        <v>9</v>
      </c>
      <c r="B17" s="162" t="s">
        <v>38</v>
      </c>
      <c r="C17" s="163" t="s">
        <v>39</v>
      </c>
    </row>
    <row r="18" spans="1:3" ht="30.75" customHeight="1" x14ac:dyDescent="0.25">
      <c r="A18" s="161">
        <v>9.1</v>
      </c>
      <c r="B18" s="162" t="s">
        <v>151</v>
      </c>
      <c r="C18" s="163" t="s">
        <v>42</v>
      </c>
    </row>
    <row r="19" spans="1:3" ht="32.25" customHeight="1" x14ac:dyDescent="0.25">
      <c r="A19" s="164">
        <v>10</v>
      </c>
      <c r="B19" s="165" t="s">
        <v>40</v>
      </c>
      <c r="C19" s="166" t="s">
        <v>51</v>
      </c>
    </row>
    <row r="20" spans="1:3" ht="32.25" customHeight="1" x14ac:dyDescent="0.25">
      <c r="A20" s="164">
        <v>10.1</v>
      </c>
      <c r="B20" s="165" t="s">
        <v>152</v>
      </c>
      <c r="C20" s="166" t="s">
        <v>43</v>
      </c>
    </row>
    <row r="21" spans="1:3" ht="15.75" x14ac:dyDescent="0.25">
      <c r="A21" s="167">
        <v>11</v>
      </c>
      <c r="B21" s="168" t="s">
        <v>44</v>
      </c>
      <c r="C21" s="169" t="s">
        <v>45</v>
      </c>
    </row>
    <row r="22" spans="1:3" ht="15.75" x14ac:dyDescent="0.25">
      <c r="A22" s="167">
        <v>12</v>
      </c>
      <c r="B22" s="168" t="s">
        <v>46</v>
      </c>
      <c r="C22" s="169"/>
    </row>
    <row r="23" spans="1:3" ht="15.75" x14ac:dyDescent="0.25">
      <c r="A23" s="167">
        <v>13</v>
      </c>
      <c r="B23" s="168" t="s">
        <v>47</v>
      </c>
      <c r="C23" s="169"/>
    </row>
    <row r="25" spans="1:3" x14ac:dyDescent="0.25">
      <c r="A25" s="148"/>
      <c r="B25" s="129"/>
    </row>
    <row r="26" spans="1:3" x14ac:dyDescent="0.25">
      <c r="B26" s="34" t="s">
        <v>48</v>
      </c>
    </row>
    <row r="27" spans="1:3" x14ac:dyDescent="0.25">
      <c r="B27" s="34" t="s">
        <v>49</v>
      </c>
    </row>
    <row r="29" spans="1:3" x14ac:dyDescent="0.25">
      <c r="B29" s="34" t="s">
        <v>52</v>
      </c>
    </row>
    <row r="30" spans="1:3" x14ac:dyDescent="0.25">
      <c r="B30" s="34" t="s">
        <v>53</v>
      </c>
    </row>
    <row r="31" spans="1:3" x14ac:dyDescent="0.25">
      <c r="B31" s="34" t="s">
        <v>54</v>
      </c>
    </row>
  </sheetData>
  <sheetProtection password="CA9F" sheet="1" objects="1" scenarios="1"/>
  <mergeCells count="3">
    <mergeCell ref="A4:C4"/>
    <mergeCell ref="B1:C2"/>
    <mergeCell ref="D12:G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33"/>
  <sheetViews>
    <sheetView topLeftCell="A4" workbookViewId="0">
      <pane ySplit="3" topLeftCell="A7" activePane="bottomLeft" state="frozen"/>
      <selection activeCell="A4" sqref="A4"/>
      <selection pane="bottomLeft" activeCell="I36" sqref="I36"/>
    </sheetView>
  </sheetViews>
  <sheetFormatPr defaultRowHeight="15" x14ac:dyDescent="0.25"/>
  <cols>
    <col min="1" max="16384" width="9.140625" style="14"/>
  </cols>
  <sheetData>
    <row r="1" spans="1:1" ht="18.75" x14ac:dyDescent="0.25">
      <c r="A1" s="33"/>
    </row>
    <row r="2" spans="1:1" ht="18.75" x14ac:dyDescent="0.25">
      <c r="A2" s="33"/>
    </row>
    <row r="3" spans="1:1" x14ac:dyDescent="0.25">
      <c r="A3" s="34"/>
    </row>
    <row r="4" spans="1:1" x14ac:dyDescent="0.25">
      <c r="A4" s="35"/>
    </row>
    <row r="5" spans="1:1" x14ac:dyDescent="0.25">
      <c r="A5" s="34"/>
    </row>
    <row r="6" spans="1:1" x14ac:dyDescent="0.25">
      <c r="A6" s="34"/>
    </row>
    <row r="7" spans="1:1" x14ac:dyDescent="0.25">
      <c r="A7" s="35"/>
    </row>
    <row r="8" spans="1:1" x14ac:dyDescent="0.25">
      <c r="A8" s="34"/>
    </row>
    <row r="9" spans="1:1" x14ac:dyDescent="0.25">
      <c r="A9" s="36"/>
    </row>
    <row r="10" spans="1:1" x14ac:dyDescent="0.25">
      <c r="A10" s="35"/>
    </row>
    <row r="11" spans="1:1" x14ac:dyDescent="0.25">
      <c r="A11" s="34"/>
    </row>
    <row r="12" spans="1:1" x14ac:dyDescent="0.25">
      <c r="A12" s="34"/>
    </row>
    <row r="13" spans="1:1" x14ac:dyDescent="0.25">
      <c r="A13" s="36"/>
    </row>
    <row r="14" spans="1:1" x14ac:dyDescent="0.25">
      <c r="A14" s="35"/>
    </row>
    <row r="15" spans="1:1" x14ac:dyDescent="0.25">
      <c r="A15" s="34"/>
    </row>
    <row r="16" spans="1:1" x14ac:dyDescent="0.25">
      <c r="A16" s="36"/>
    </row>
    <row r="17" spans="1:1" x14ac:dyDescent="0.25">
      <c r="A17" s="36"/>
    </row>
    <row r="18" spans="1:1" x14ac:dyDescent="0.25">
      <c r="A18" s="36"/>
    </row>
    <row r="19" spans="1:1" x14ac:dyDescent="0.25">
      <c r="A19" s="35"/>
    </row>
    <row r="20" spans="1:1" x14ac:dyDescent="0.25">
      <c r="A20" s="34"/>
    </row>
    <row r="21" spans="1:1" x14ac:dyDescent="0.25">
      <c r="A21" s="36"/>
    </row>
    <row r="22" spans="1:1" x14ac:dyDescent="0.25">
      <c r="A22" s="34"/>
    </row>
    <row r="23" spans="1:1" x14ac:dyDescent="0.25">
      <c r="A23" s="36"/>
    </row>
    <row r="24" spans="1:1" x14ac:dyDescent="0.25">
      <c r="A24" s="34"/>
    </row>
    <row r="25" spans="1:1" x14ac:dyDescent="0.25">
      <c r="A25" s="36"/>
    </row>
    <row r="26" spans="1:1" x14ac:dyDescent="0.25">
      <c r="A26" s="37"/>
    </row>
    <row r="27" spans="1:1" x14ac:dyDescent="0.25">
      <c r="A27" s="37"/>
    </row>
    <row r="28" spans="1:1" x14ac:dyDescent="0.25">
      <c r="A28" s="37"/>
    </row>
    <row r="29" spans="1:1" x14ac:dyDescent="0.25">
      <c r="A29" s="36"/>
    </row>
    <row r="30" spans="1:1" x14ac:dyDescent="0.25">
      <c r="A30" s="34"/>
    </row>
    <row r="31" spans="1:1" x14ac:dyDescent="0.25">
      <c r="A31" s="34"/>
    </row>
    <row r="32" spans="1:1" x14ac:dyDescent="0.25">
      <c r="A32" s="34"/>
    </row>
    <row r="33" spans="1:1" x14ac:dyDescent="0.25">
      <c r="A33" s="34"/>
    </row>
  </sheetData>
  <sheetProtection password="CA9F"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election activeCell="A6" sqref="A6"/>
    </sheetView>
  </sheetViews>
  <sheetFormatPr defaultRowHeight="15" x14ac:dyDescent="0.25"/>
  <cols>
    <col min="1" max="1" width="45.28515625" customWidth="1"/>
    <col min="2" max="2" width="53.85546875" customWidth="1"/>
    <col min="3" max="3" width="63.7109375" customWidth="1"/>
    <col min="4" max="4" width="56.140625" customWidth="1"/>
    <col min="5" max="5" width="51" customWidth="1"/>
  </cols>
  <sheetData>
    <row r="1" spans="1:5" ht="12" customHeight="1" x14ac:dyDescent="0.25">
      <c r="A1" s="138"/>
      <c r="B1" s="140"/>
      <c r="C1" s="140"/>
      <c r="D1" s="139"/>
      <c r="E1" s="137"/>
    </row>
    <row r="2" spans="1:5" ht="17.25" customHeight="1" x14ac:dyDescent="0.25">
      <c r="A2" s="13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F8"/>
  <sheetViews>
    <sheetView workbookViewId="0">
      <selection activeCell="K18" sqref="K18"/>
    </sheetView>
  </sheetViews>
  <sheetFormatPr defaultRowHeight="15" x14ac:dyDescent="0.25"/>
  <sheetData>
    <row r="6" spans="4:6" x14ac:dyDescent="0.25">
      <c r="D6" t="s">
        <v>97</v>
      </c>
      <c r="F6" s="45" t="s">
        <v>71</v>
      </c>
    </row>
    <row r="7" spans="4:6" x14ac:dyDescent="0.25">
      <c r="D7" t="s">
        <v>98</v>
      </c>
      <c r="F7" s="44" t="s">
        <v>72</v>
      </c>
    </row>
    <row r="8" spans="4:6" x14ac:dyDescent="0.25">
      <c r="F8" s="43" t="s">
        <v>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5"/>
  <sheetViews>
    <sheetView workbookViewId="0">
      <pane ySplit="4" topLeftCell="A5" activePane="bottomLeft" state="frozen"/>
      <selection pane="bottomLeft" activeCell="A5" sqref="A5"/>
    </sheetView>
  </sheetViews>
  <sheetFormatPr defaultRowHeight="15" x14ac:dyDescent="0.25"/>
  <cols>
    <col min="1" max="1" width="37.7109375" style="14" customWidth="1"/>
    <col min="2" max="2" width="27.42578125" style="14" customWidth="1"/>
    <col min="3" max="16384" width="9.140625" style="14"/>
  </cols>
  <sheetData>
    <row r="1" spans="1:4" ht="21.75" thickBot="1" x14ac:dyDescent="0.4">
      <c r="A1" s="13" t="s">
        <v>57</v>
      </c>
    </row>
    <row r="2" spans="1:4" ht="57" customHeight="1" thickTop="1" thickBot="1" x14ac:dyDescent="0.3">
      <c r="A2" s="252" t="s">
        <v>100</v>
      </c>
      <c r="B2" s="253"/>
      <c r="C2" s="253"/>
      <c r="D2" s="254"/>
    </row>
    <row r="3" spans="1:4" ht="15.75" thickTop="1" x14ac:dyDescent="0.25">
      <c r="A3" s="15"/>
    </row>
    <row r="4" spans="1:4" ht="79.5" customHeight="1" x14ac:dyDescent="0.25">
      <c r="A4" s="19" t="s">
        <v>0</v>
      </c>
      <c r="B4" s="20" t="s">
        <v>29</v>
      </c>
    </row>
    <row r="5" spans="1:4" ht="27" customHeight="1" x14ac:dyDescent="0.25">
      <c r="A5" s="11" t="str">
        <f>'Cover Sheet'!D7</f>
        <v>Enter Site No.1 Name Cover Sheet</v>
      </c>
      <c r="B5" s="7"/>
    </row>
    <row r="6" spans="1:4" ht="28.5" customHeight="1" x14ac:dyDescent="0.25">
      <c r="A6" s="11" t="str">
        <f>'Cover Sheet'!D8</f>
        <v>Enter Site No.2 Name Cover Sheet</v>
      </c>
      <c r="B6" s="7"/>
    </row>
    <row r="7" spans="1:4" ht="30.75" customHeight="1" x14ac:dyDescent="0.25">
      <c r="A7" s="11" t="str">
        <f>'Cover Sheet'!D9</f>
        <v>Enter Site No.3 Name Cover Sheet</v>
      </c>
      <c r="B7" s="7"/>
    </row>
    <row r="8" spans="1:4" ht="29.25" customHeight="1" x14ac:dyDescent="0.25">
      <c r="A8" s="11" t="str">
        <f>'Cover Sheet'!D10</f>
        <v>Enter Site No.4 Name Cover Sheet</v>
      </c>
      <c r="B8" s="7"/>
    </row>
    <row r="9" spans="1:4" ht="29.25" customHeight="1" x14ac:dyDescent="0.25">
      <c r="A9" s="11" t="str">
        <f>'Cover Sheet'!D11</f>
        <v>Enter Site No.5 name Cover Sheet</v>
      </c>
      <c r="B9" s="7"/>
    </row>
    <row r="10" spans="1:4" ht="33" customHeight="1" x14ac:dyDescent="0.25">
      <c r="A10" s="11" t="str">
        <f>'Cover Sheet'!D12</f>
        <v>Enter Site No.6 name Cover Sheet</v>
      </c>
      <c r="B10" s="7"/>
    </row>
    <row r="11" spans="1:4" ht="32.25" customHeight="1" x14ac:dyDescent="0.25">
      <c r="A11" s="2" t="s">
        <v>2</v>
      </c>
      <c r="B11" s="23">
        <f>SUM(B5:B10)</f>
        <v>0</v>
      </c>
    </row>
    <row r="13" spans="1:4" x14ac:dyDescent="0.25">
      <c r="A13" s="2" t="s">
        <v>102</v>
      </c>
      <c r="B13" s="40"/>
    </row>
    <row r="15" spans="1:4" ht="35.25" customHeight="1" x14ac:dyDescent="0.25">
      <c r="A15" s="2" t="s">
        <v>30</v>
      </c>
      <c r="B15" s="117">
        <f>B11*B13</f>
        <v>0</v>
      </c>
    </row>
  </sheetData>
  <sheetProtection password="CA9F" sheet="1" objects="1" scenarios="1"/>
  <protectedRanges>
    <protectedRange sqref="B5:B10 B13" name="Range1"/>
  </protectedRanges>
  <mergeCells count="1">
    <mergeCell ref="A2:D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9"/>
  <sheetViews>
    <sheetView workbookViewId="0">
      <pane ySplit="6" topLeftCell="A7" activePane="bottomLeft" state="frozen"/>
      <selection pane="bottomLeft" activeCell="C11" sqref="C11"/>
    </sheetView>
  </sheetViews>
  <sheetFormatPr defaultRowHeight="15" x14ac:dyDescent="0.25"/>
  <cols>
    <col min="1" max="1" width="34.85546875" style="14" customWidth="1"/>
    <col min="2" max="2" width="27.42578125" style="14" customWidth="1"/>
    <col min="3" max="3" width="26" style="14" customWidth="1"/>
    <col min="4" max="4" width="27" style="14" customWidth="1"/>
    <col min="5" max="5" width="16.5703125" style="14" customWidth="1"/>
    <col min="6" max="16384" width="9.140625" style="14"/>
  </cols>
  <sheetData>
    <row r="1" spans="1:4" ht="21.75" thickBot="1" x14ac:dyDescent="0.4">
      <c r="A1" s="13" t="s">
        <v>77</v>
      </c>
    </row>
    <row r="2" spans="1:4" ht="30" customHeight="1" thickTop="1" thickBot="1" x14ac:dyDescent="0.3">
      <c r="A2" s="255" t="s">
        <v>99</v>
      </c>
      <c r="B2" s="256"/>
      <c r="C2" s="256"/>
      <c r="D2" s="257"/>
    </row>
    <row r="3" spans="1:4" ht="15" customHeight="1" thickTop="1" x14ac:dyDescent="0.25">
      <c r="A3" s="258" t="s">
        <v>140</v>
      </c>
      <c r="B3" s="259"/>
      <c r="C3" s="259"/>
      <c r="D3" s="260"/>
    </row>
    <row r="4" spans="1:4" ht="27.75" customHeight="1" thickBot="1" x14ac:dyDescent="0.3">
      <c r="A4" s="261"/>
      <c r="B4" s="262"/>
      <c r="C4" s="262"/>
      <c r="D4" s="263"/>
    </row>
    <row r="5" spans="1:4" ht="15.75" thickTop="1" x14ac:dyDescent="0.25">
      <c r="A5" s="15"/>
    </row>
    <row r="6" spans="1:4" ht="79.5" customHeight="1" x14ac:dyDescent="0.25">
      <c r="A6" s="19" t="s">
        <v>0</v>
      </c>
      <c r="B6" s="20" t="s">
        <v>1</v>
      </c>
      <c r="C6" s="20" t="s">
        <v>83</v>
      </c>
      <c r="D6" s="20" t="s">
        <v>84</v>
      </c>
    </row>
    <row r="7" spans="1:4" ht="27" customHeight="1" x14ac:dyDescent="0.25">
      <c r="A7" s="11" t="str">
        <f>'1.  Total Value of CQUIN'!A5</f>
        <v>Enter Site No.1 Name Cover Sheet</v>
      </c>
      <c r="B7" s="8"/>
      <c r="C7" s="8"/>
      <c r="D7" s="41" t="str">
        <f>IFERROR(C7/B7,"-")</f>
        <v>-</v>
      </c>
    </row>
    <row r="8" spans="1:4" ht="28.5" customHeight="1" x14ac:dyDescent="0.25">
      <c r="A8" s="11" t="str">
        <f>'1.  Total Value of CQUIN'!A6</f>
        <v>Enter Site No.2 Name Cover Sheet</v>
      </c>
      <c r="B8" s="8"/>
      <c r="C8" s="8"/>
      <c r="D8" s="41" t="str">
        <f t="shared" ref="D8:D13" si="0">IFERROR(C8/B8,"-")</f>
        <v>-</v>
      </c>
    </row>
    <row r="9" spans="1:4" ht="30.75" customHeight="1" x14ac:dyDescent="0.25">
      <c r="A9" s="11" t="str">
        <f>'1.  Total Value of CQUIN'!A7</f>
        <v>Enter Site No.3 Name Cover Sheet</v>
      </c>
      <c r="B9" s="8"/>
      <c r="C9" s="8"/>
      <c r="D9" s="41" t="str">
        <f t="shared" si="0"/>
        <v>-</v>
      </c>
    </row>
    <row r="10" spans="1:4" ht="29.25" customHeight="1" x14ac:dyDescent="0.25">
      <c r="A10" s="11" t="str">
        <f>'1.  Total Value of CQUIN'!A8</f>
        <v>Enter Site No.4 Name Cover Sheet</v>
      </c>
      <c r="B10" s="8"/>
      <c r="C10" s="8"/>
      <c r="D10" s="41" t="str">
        <f t="shared" si="0"/>
        <v>-</v>
      </c>
    </row>
    <row r="11" spans="1:4" ht="29.25" customHeight="1" x14ac:dyDescent="0.25">
      <c r="A11" s="11" t="str">
        <f>'1.  Total Value of CQUIN'!A9</f>
        <v>Enter Site No.5 name Cover Sheet</v>
      </c>
      <c r="B11" s="8"/>
      <c r="C11" s="8"/>
      <c r="D11" s="41" t="str">
        <f t="shared" si="0"/>
        <v>-</v>
      </c>
    </row>
    <row r="12" spans="1:4" ht="33" customHeight="1" x14ac:dyDescent="0.25">
      <c r="A12" s="11" t="str">
        <f>'1.  Total Value of CQUIN'!A10</f>
        <v>Enter Site No.6 name Cover Sheet</v>
      </c>
      <c r="B12" s="8"/>
      <c r="C12" s="8"/>
      <c r="D12" s="41" t="str">
        <f t="shared" si="0"/>
        <v>-</v>
      </c>
    </row>
    <row r="13" spans="1:4" ht="32.25" customHeight="1" x14ac:dyDescent="0.25">
      <c r="A13" s="2" t="s">
        <v>2</v>
      </c>
      <c r="B13" s="24">
        <f>SUM(B7:B12)</f>
        <v>0</v>
      </c>
      <c r="C13" s="24">
        <f>SUM(C7:C12)</f>
        <v>0</v>
      </c>
      <c r="D13" s="42" t="str">
        <f t="shared" si="0"/>
        <v>-</v>
      </c>
    </row>
    <row r="15" spans="1:4" x14ac:dyDescent="0.25">
      <c r="C15" s="26" t="s">
        <v>58</v>
      </c>
    </row>
    <row r="19" spans="2:2" x14ac:dyDescent="0.25">
      <c r="B19" s="144"/>
    </row>
  </sheetData>
  <sheetProtection password="CA9F" sheet="1" objects="1" scenarios="1"/>
  <protectedRanges>
    <protectedRange sqref="A2 B7:C12" name="Range1"/>
  </protectedRanges>
  <mergeCells count="2">
    <mergeCell ref="A2:D2"/>
    <mergeCell ref="A3: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2"/>
  <sheetViews>
    <sheetView zoomScale="90" zoomScaleNormal="90" workbookViewId="0">
      <pane xSplit="3" ySplit="4" topLeftCell="D27" activePane="bottomRight" state="frozen"/>
      <selection pane="topRight" activeCell="D1" sqref="D1"/>
      <selection pane="bottomLeft" activeCell="A6" sqref="A6"/>
      <selection pane="bottomRight" activeCell="C31" sqref="C31"/>
    </sheetView>
  </sheetViews>
  <sheetFormatPr defaultRowHeight="15" x14ac:dyDescent="0.25"/>
  <cols>
    <col min="1" max="1" width="27" style="34" customWidth="1"/>
    <col min="2" max="2" width="39.42578125" style="129" customWidth="1"/>
    <col min="3" max="3" width="53.7109375" style="34" customWidth="1"/>
    <col min="4" max="7" width="46.28515625" style="34" customWidth="1"/>
    <col min="8" max="16384" width="9.140625" style="34"/>
  </cols>
  <sheetData>
    <row r="1" spans="1:7" ht="83.25" customHeight="1" thickTop="1" thickBot="1" x14ac:dyDescent="0.3">
      <c r="A1" s="286" t="s">
        <v>201</v>
      </c>
      <c r="B1" s="287"/>
      <c r="C1" s="288"/>
    </row>
    <row r="2" spans="1:7" ht="30" customHeight="1" thickTop="1" thickBot="1" x14ac:dyDescent="0.3">
      <c r="A2" s="289" t="s">
        <v>202</v>
      </c>
      <c r="B2" s="290"/>
      <c r="C2" s="291"/>
      <c r="D2" s="46"/>
      <c r="E2" s="46"/>
      <c r="F2" s="46"/>
      <c r="G2" s="46"/>
    </row>
    <row r="3" spans="1:7" ht="15.75" thickTop="1" x14ac:dyDescent="0.25"/>
    <row r="4" spans="1:7" s="131" customFormat="1" ht="42" customHeight="1" thickBot="1" x14ac:dyDescent="0.3">
      <c r="A4" s="146" t="s">
        <v>105</v>
      </c>
      <c r="B4" s="143" t="s">
        <v>180</v>
      </c>
      <c r="C4" s="143" t="s">
        <v>148</v>
      </c>
      <c r="D4" s="143" t="s">
        <v>104</v>
      </c>
      <c r="E4" s="143" t="s">
        <v>41</v>
      </c>
      <c r="F4" s="143" t="s">
        <v>69</v>
      </c>
      <c r="G4" s="143" t="s">
        <v>70</v>
      </c>
    </row>
    <row r="5" spans="1:7" s="131" customFormat="1" ht="65.25" customHeight="1" x14ac:dyDescent="0.25">
      <c r="A5" s="292" t="s">
        <v>179</v>
      </c>
      <c r="B5" s="296" t="s">
        <v>181</v>
      </c>
      <c r="C5" s="192" t="s">
        <v>158</v>
      </c>
      <c r="D5" s="175"/>
      <c r="E5" s="176"/>
      <c r="F5" s="177"/>
      <c r="G5" s="184"/>
    </row>
    <row r="6" spans="1:7" s="131" customFormat="1" ht="46.5" customHeight="1" x14ac:dyDescent="0.25">
      <c r="A6" s="293"/>
      <c r="B6" s="297"/>
      <c r="C6" s="172" t="s">
        <v>159</v>
      </c>
      <c r="D6" s="178"/>
      <c r="E6" s="171"/>
      <c r="F6" s="179"/>
      <c r="G6" s="185"/>
    </row>
    <row r="7" spans="1:7" s="131" customFormat="1" ht="79.5" customHeight="1" thickBot="1" x14ac:dyDescent="0.3">
      <c r="A7" s="293"/>
      <c r="B7" s="297"/>
      <c r="C7" s="142" t="s">
        <v>194</v>
      </c>
      <c r="D7" s="193"/>
      <c r="E7" s="194"/>
      <c r="F7" s="195"/>
      <c r="G7" s="196"/>
    </row>
    <row r="8" spans="1:7" s="131" customFormat="1" ht="63.75" customHeight="1" x14ac:dyDescent="0.25">
      <c r="A8" s="293"/>
      <c r="B8" s="297"/>
      <c r="C8" s="172" t="s">
        <v>171</v>
      </c>
      <c r="D8" s="175"/>
      <c r="E8" s="176"/>
      <c r="F8" s="177"/>
      <c r="G8" s="184"/>
    </row>
    <row r="9" spans="1:7" s="131" customFormat="1" ht="35.25" customHeight="1" x14ac:dyDescent="0.25">
      <c r="A9" s="293"/>
      <c r="B9" s="297"/>
      <c r="C9" s="173" t="s">
        <v>182</v>
      </c>
      <c r="D9" s="178"/>
      <c r="E9" s="171"/>
      <c r="F9" s="179"/>
      <c r="G9" s="185"/>
    </row>
    <row r="10" spans="1:7" s="131" customFormat="1" ht="51.75" customHeight="1" x14ac:dyDescent="0.25">
      <c r="A10" s="293"/>
      <c r="B10" s="297"/>
      <c r="C10" s="173" t="s">
        <v>183</v>
      </c>
      <c r="D10" s="178"/>
      <c r="E10" s="171"/>
      <c r="F10" s="179"/>
      <c r="G10" s="185"/>
    </row>
    <row r="11" spans="1:7" s="131" customFormat="1" ht="51.75" customHeight="1" x14ac:dyDescent="0.25">
      <c r="A11" s="293"/>
      <c r="B11" s="297"/>
      <c r="C11" s="174" t="s">
        <v>195</v>
      </c>
      <c r="D11" s="178"/>
      <c r="E11" s="171"/>
      <c r="F11" s="179"/>
      <c r="G11" s="185"/>
    </row>
    <row r="12" spans="1:7" ht="50.25" customHeight="1" thickBot="1" x14ac:dyDescent="0.3">
      <c r="A12" s="294"/>
      <c r="B12" s="298"/>
      <c r="C12" s="188" t="s">
        <v>170</v>
      </c>
      <c r="D12" s="180"/>
      <c r="E12" s="52"/>
      <c r="F12" s="53"/>
      <c r="G12" s="186"/>
    </row>
    <row r="13" spans="1:7" ht="48.75" customHeight="1" x14ac:dyDescent="0.25">
      <c r="A13" s="270" t="s">
        <v>160</v>
      </c>
      <c r="B13" s="295" t="s">
        <v>203</v>
      </c>
      <c r="C13" s="197" t="s">
        <v>196</v>
      </c>
      <c r="D13" s="211" t="s">
        <v>3</v>
      </c>
      <c r="E13" s="170"/>
      <c r="F13" s="189"/>
      <c r="G13" s="212"/>
    </row>
    <row r="14" spans="1:7" ht="31.5" customHeight="1" x14ac:dyDescent="0.25">
      <c r="A14" s="271"/>
      <c r="B14" s="274"/>
      <c r="C14" s="299" t="s">
        <v>184</v>
      </c>
      <c r="D14" s="302"/>
      <c r="E14" s="305"/>
      <c r="F14" s="280"/>
      <c r="G14" s="283"/>
    </row>
    <row r="15" spans="1:7" ht="13.5" hidden="1" customHeight="1" x14ac:dyDescent="0.25">
      <c r="A15" s="271"/>
      <c r="B15" s="274"/>
      <c r="C15" s="300"/>
      <c r="D15" s="303"/>
      <c r="E15" s="306"/>
      <c r="F15" s="281"/>
      <c r="G15" s="284"/>
    </row>
    <row r="16" spans="1:7" ht="3" hidden="1" customHeight="1" x14ac:dyDescent="0.25">
      <c r="A16" s="271"/>
      <c r="B16" s="274"/>
      <c r="C16" s="301"/>
      <c r="D16" s="304"/>
      <c r="E16" s="307"/>
      <c r="F16" s="282"/>
      <c r="G16" s="285"/>
    </row>
    <row r="17" spans="1:7" ht="59.25" customHeight="1" x14ac:dyDescent="0.25">
      <c r="A17" s="271"/>
      <c r="B17" s="274"/>
      <c r="C17" s="174" t="s">
        <v>197</v>
      </c>
      <c r="D17" s="213"/>
      <c r="E17" s="50"/>
      <c r="F17" s="51"/>
      <c r="G17" s="214"/>
    </row>
    <row r="18" spans="1:7" ht="49.5" customHeight="1" x14ac:dyDescent="0.25">
      <c r="A18" s="271"/>
      <c r="B18" s="274"/>
      <c r="C18" s="198" t="s">
        <v>161</v>
      </c>
      <c r="D18" s="213"/>
      <c r="E18" s="50"/>
      <c r="F18" s="51"/>
      <c r="G18" s="214"/>
    </row>
    <row r="19" spans="1:7" ht="35.25" customHeight="1" x14ac:dyDescent="0.25">
      <c r="A19" s="271"/>
      <c r="B19" s="274"/>
      <c r="C19" s="199" t="s">
        <v>198</v>
      </c>
      <c r="D19" s="215"/>
      <c r="E19" s="132"/>
      <c r="F19" s="141"/>
      <c r="G19" s="216"/>
    </row>
    <row r="20" spans="1:7" ht="60.75" customHeight="1" x14ac:dyDescent="0.25">
      <c r="A20" s="271"/>
      <c r="B20" s="274"/>
      <c r="C20" s="200" t="s">
        <v>185</v>
      </c>
      <c r="D20" s="215"/>
      <c r="E20" s="132"/>
      <c r="F20" s="141"/>
      <c r="G20" s="216"/>
    </row>
    <row r="21" spans="1:7" ht="48" customHeight="1" thickBot="1" x14ac:dyDescent="0.3">
      <c r="A21" s="272"/>
      <c r="B21" s="275"/>
      <c r="C21" s="201" t="s">
        <v>162</v>
      </c>
      <c r="D21" s="180"/>
      <c r="E21" s="52"/>
      <c r="F21" s="53"/>
      <c r="G21" s="186"/>
    </row>
    <row r="22" spans="1:7" ht="54" customHeight="1" x14ac:dyDescent="0.25">
      <c r="A22" s="270" t="s">
        <v>188</v>
      </c>
      <c r="B22" s="273" t="s">
        <v>186</v>
      </c>
      <c r="C22" s="202" t="s">
        <v>163</v>
      </c>
      <c r="D22" s="217" t="s">
        <v>3</v>
      </c>
      <c r="E22" s="48"/>
      <c r="F22" s="49"/>
      <c r="G22" s="218"/>
    </row>
    <row r="23" spans="1:7" ht="36.75" customHeight="1" x14ac:dyDescent="0.25">
      <c r="A23" s="271"/>
      <c r="B23" s="274"/>
      <c r="C23" s="203" t="s">
        <v>169</v>
      </c>
      <c r="D23" s="219"/>
      <c r="E23" s="134"/>
      <c r="F23" s="190"/>
      <c r="G23" s="220"/>
    </row>
    <row r="24" spans="1:7" ht="90" customHeight="1" x14ac:dyDescent="0.25">
      <c r="A24" s="271"/>
      <c r="B24" s="274"/>
      <c r="C24" s="203" t="s">
        <v>187</v>
      </c>
      <c r="D24" s="219"/>
      <c r="E24" s="134"/>
      <c r="F24" s="190"/>
      <c r="G24" s="220"/>
    </row>
    <row r="25" spans="1:7" ht="66" customHeight="1" thickBot="1" x14ac:dyDescent="0.3">
      <c r="A25" s="272"/>
      <c r="B25" s="275"/>
      <c r="C25" s="204" t="s">
        <v>164</v>
      </c>
      <c r="D25" s="180"/>
      <c r="E25" s="52"/>
      <c r="F25" s="53"/>
      <c r="G25" s="186"/>
    </row>
    <row r="26" spans="1:7" ht="29.25" customHeight="1" x14ac:dyDescent="0.25">
      <c r="A26" s="270" t="s">
        <v>165</v>
      </c>
      <c r="B26" s="273" t="s">
        <v>189</v>
      </c>
      <c r="C26" s="205" t="s">
        <v>166</v>
      </c>
      <c r="D26" s="217"/>
      <c r="E26" s="48"/>
      <c r="F26" s="49"/>
      <c r="G26" s="218"/>
    </row>
    <row r="27" spans="1:7" ht="48" customHeight="1" x14ac:dyDescent="0.25">
      <c r="A27" s="271"/>
      <c r="B27" s="274"/>
      <c r="C27" s="198" t="s">
        <v>213</v>
      </c>
      <c r="D27" s="213"/>
      <c r="E27" s="50"/>
      <c r="F27" s="51"/>
      <c r="G27" s="214"/>
    </row>
    <row r="28" spans="1:7" ht="34.5" customHeight="1" x14ac:dyDescent="0.25">
      <c r="A28" s="271"/>
      <c r="B28" s="274"/>
      <c r="C28" s="198" t="s">
        <v>216</v>
      </c>
      <c r="D28" s="213"/>
      <c r="E28" s="50"/>
      <c r="F28" s="51"/>
      <c r="G28" s="214"/>
    </row>
    <row r="29" spans="1:7" ht="35.25" customHeight="1" x14ac:dyDescent="0.25">
      <c r="A29" s="271"/>
      <c r="B29" s="274"/>
      <c r="C29" s="199" t="s">
        <v>214</v>
      </c>
      <c r="D29" s="215"/>
      <c r="E29" s="132"/>
      <c r="F29" s="141"/>
      <c r="G29" s="216"/>
    </row>
    <row r="30" spans="1:7" ht="35.25" customHeight="1" x14ac:dyDescent="0.25">
      <c r="A30" s="271"/>
      <c r="B30" s="274"/>
      <c r="C30" s="199" t="s">
        <v>217</v>
      </c>
      <c r="D30" s="215"/>
      <c r="E30" s="132"/>
      <c r="F30" s="141"/>
      <c r="G30" s="216"/>
    </row>
    <row r="31" spans="1:7" ht="50.25" customHeight="1" x14ac:dyDescent="0.25">
      <c r="A31" s="271"/>
      <c r="B31" s="274"/>
      <c r="C31" s="199" t="s">
        <v>218</v>
      </c>
      <c r="D31" s="215"/>
      <c r="E31" s="132"/>
      <c r="F31" s="141"/>
      <c r="G31" s="216"/>
    </row>
    <row r="32" spans="1:7" ht="40.5" customHeight="1" thickBot="1" x14ac:dyDescent="0.3">
      <c r="A32" s="272"/>
      <c r="B32" s="275"/>
      <c r="C32" s="206" t="s">
        <v>215</v>
      </c>
      <c r="D32" s="180"/>
      <c r="E32" s="52"/>
      <c r="F32" s="53"/>
      <c r="G32" s="186"/>
    </row>
    <row r="33" spans="1:7" ht="64.5" customHeight="1" x14ac:dyDescent="0.25">
      <c r="A33" s="270" t="s">
        <v>167</v>
      </c>
      <c r="B33" s="273" t="s">
        <v>190</v>
      </c>
      <c r="C33" s="207" t="s">
        <v>199</v>
      </c>
      <c r="D33" s="217"/>
      <c r="E33" s="48"/>
      <c r="F33" s="49"/>
      <c r="G33" s="218"/>
    </row>
    <row r="34" spans="1:7" ht="52.5" customHeight="1" x14ac:dyDescent="0.25">
      <c r="A34" s="271"/>
      <c r="B34" s="274"/>
      <c r="C34" s="208" t="s">
        <v>200</v>
      </c>
      <c r="D34" s="219"/>
      <c r="E34" s="134"/>
      <c r="F34" s="190"/>
      <c r="G34" s="220"/>
    </row>
    <row r="35" spans="1:7" ht="36.75" customHeight="1" thickBot="1" x14ac:dyDescent="0.3">
      <c r="A35" s="272"/>
      <c r="B35" s="275"/>
      <c r="C35" s="209" t="s">
        <v>141</v>
      </c>
      <c r="D35" s="180"/>
      <c r="E35" s="52"/>
      <c r="F35" s="53"/>
      <c r="G35" s="186"/>
    </row>
    <row r="36" spans="1:7" ht="62.25" customHeight="1" x14ac:dyDescent="0.25">
      <c r="A36" s="270" t="s">
        <v>168</v>
      </c>
      <c r="B36" s="273" t="s">
        <v>191</v>
      </c>
      <c r="C36" s="264" t="s">
        <v>210</v>
      </c>
      <c r="D36" s="266"/>
      <c r="E36" s="268"/>
      <c r="F36" s="276"/>
      <c r="G36" s="278"/>
    </row>
    <row r="37" spans="1:7" ht="36.75" hidden="1" customHeight="1" thickBot="1" x14ac:dyDescent="0.3">
      <c r="A37" s="271"/>
      <c r="B37" s="274"/>
      <c r="C37" s="265"/>
      <c r="D37" s="267"/>
      <c r="E37" s="269"/>
      <c r="F37" s="277"/>
      <c r="G37" s="279"/>
    </row>
    <row r="38" spans="1:7" ht="36.75" customHeight="1" thickBot="1" x14ac:dyDescent="0.3">
      <c r="A38" s="271"/>
      <c r="B38" s="274"/>
      <c r="C38" s="210" t="s">
        <v>192</v>
      </c>
      <c r="D38" s="221"/>
      <c r="E38" s="133"/>
      <c r="F38" s="191"/>
      <c r="G38" s="222"/>
    </row>
    <row r="39" spans="1:7" ht="24.75" customHeight="1" thickBot="1" x14ac:dyDescent="0.3">
      <c r="A39" s="271"/>
      <c r="B39" s="274"/>
      <c r="C39" s="210" t="s">
        <v>193</v>
      </c>
      <c r="D39" s="221"/>
      <c r="E39" s="133"/>
      <c r="F39" s="191"/>
      <c r="G39" s="222"/>
    </row>
    <row r="40" spans="1:7" ht="61.5" customHeight="1" thickBot="1" x14ac:dyDescent="0.3">
      <c r="A40" s="272"/>
      <c r="B40" s="275"/>
      <c r="C40" s="181" t="s">
        <v>211</v>
      </c>
      <c r="D40" s="182"/>
      <c r="E40" s="47"/>
      <c r="F40" s="183"/>
      <c r="G40" s="187"/>
    </row>
    <row r="42" spans="1:7" x14ac:dyDescent="0.25">
      <c r="B42" s="130"/>
      <c r="C42" s="54"/>
    </row>
  </sheetData>
  <sheetProtection password="CA9F" sheet="1" objects="1" scenarios="1"/>
  <protectedRanges>
    <protectedRange sqref="A2 D5:G40" name="Range1"/>
  </protectedRanges>
  <mergeCells count="24">
    <mergeCell ref="F36:F37"/>
    <mergeCell ref="G36:G37"/>
    <mergeCell ref="F14:F16"/>
    <mergeCell ref="G14:G16"/>
    <mergeCell ref="A1:C1"/>
    <mergeCell ref="A2:C2"/>
    <mergeCell ref="A5:A12"/>
    <mergeCell ref="B13:B21"/>
    <mergeCell ref="A13:A21"/>
    <mergeCell ref="B5:B12"/>
    <mergeCell ref="A36:A40"/>
    <mergeCell ref="B36:B40"/>
    <mergeCell ref="C14:C16"/>
    <mergeCell ref="D14:D16"/>
    <mergeCell ref="E14:E16"/>
    <mergeCell ref="B33:B35"/>
    <mergeCell ref="C36:C37"/>
    <mergeCell ref="D36:D37"/>
    <mergeCell ref="E36:E37"/>
    <mergeCell ref="A33:A35"/>
    <mergeCell ref="B22:B25"/>
    <mergeCell ref="A22:A25"/>
    <mergeCell ref="B26:B32"/>
    <mergeCell ref="A26:A3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pane ySplit="2" topLeftCell="A3" activePane="bottomLeft" state="frozen"/>
      <selection pane="bottomLeft" activeCell="B8" sqref="B8:C8"/>
    </sheetView>
  </sheetViews>
  <sheetFormatPr defaultColWidth="42.42578125" defaultRowHeight="15" x14ac:dyDescent="0.25"/>
  <cols>
    <col min="1" max="16384" width="42.42578125" style="14"/>
  </cols>
  <sheetData>
    <row r="1" spans="1:3" ht="21.75" thickBot="1" x14ac:dyDescent="0.4">
      <c r="A1" s="13" t="s">
        <v>26</v>
      </c>
    </row>
    <row r="2" spans="1:3" ht="39" customHeight="1" thickTop="1" thickBot="1" x14ac:dyDescent="0.3">
      <c r="A2" s="310" t="s">
        <v>92</v>
      </c>
      <c r="B2" s="311"/>
      <c r="C2" s="312"/>
    </row>
    <row r="3" spans="1:3" ht="30.75" customHeight="1" thickTop="1" thickBot="1" x14ac:dyDescent="0.3">
      <c r="A3" s="27"/>
      <c r="B3" s="27"/>
      <c r="C3" s="27"/>
    </row>
    <row r="4" spans="1:3" x14ac:dyDescent="0.25">
      <c r="A4" s="3" t="s">
        <v>27</v>
      </c>
      <c r="B4" s="314" t="s">
        <v>97</v>
      </c>
      <c r="C4" s="315"/>
    </row>
    <row r="5" spans="1:3" ht="91.5" customHeight="1" thickBot="1" x14ac:dyDescent="0.3">
      <c r="A5" s="21" t="s">
        <v>28</v>
      </c>
      <c r="B5" s="308"/>
      <c r="C5" s="309"/>
    </row>
    <row r="6" spans="1:3" ht="31.5" customHeight="1" thickBot="1" x14ac:dyDescent="0.3">
      <c r="A6" s="313" t="s">
        <v>55</v>
      </c>
      <c r="B6" s="313"/>
      <c r="C6" s="313"/>
    </row>
    <row r="7" spans="1:3" x14ac:dyDescent="0.25">
      <c r="A7" s="3" t="s">
        <v>27</v>
      </c>
      <c r="B7" s="314" t="s">
        <v>98</v>
      </c>
      <c r="C7" s="315"/>
    </row>
    <row r="8" spans="1:3" ht="93.75" customHeight="1" thickBot="1" x14ac:dyDescent="0.3">
      <c r="A8" s="21" t="s">
        <v>28</v>
      </c>
      <c r="B8" s="308"/>
      <c r="C8" s="309"/>
    </row>
    <row r="9" spans="1:3" ht="15.75" thickBot="1" x14ac:dyDescent="0.3"/>
    <row r="10" spans="1:3" ht="28.5" customHeight="1" thickBot="1" x14ac:dyDescent="0.3">
      <c r="A10" s="56" t="s">
        <v>106</v>
      </c>
      <c r="B10" s="57">
        <f>'1.  Total Value of CQUIN'!B15*0.2</f>
        <v>0</v>
      </c>
    </row>
  </sheetData>
  <sheetProtection password="CA9F" sheet="1" objects="1" scenarios="1"/>
  <protectedRanges>
    <protectedRange sqref="B4:C5 B7:C8" name="Range1"/>
  </protectedRanges>
  <mergeCells count="6">
    <mergeCell ref="B8:C8"/>
    <mergeCell ref="A2:C2"/>
    <mergeCell ref="A6:C6"/>
    <mergeCell ref="B4:C4"/>
    <mergeCell ref="B5:C5"/>
    <mergeCell ref="B7:C7"/>
  </mergeCells>
  <conditionalFormatting sqref="B4:C4">
    <cfRule type="cellIs" dxfId="11" priority="3" operator="equal">
      <formula>"No"</formula>
    </cfRule>
    <cfRule type="cellIs" dxfId="10" priority="4" operator="equal">
      <formula>"Yes"</formula>
    </cfRule>
  </conditionalFormatting>
  <conditionalFormatting sqref="B7:C7">
    <cfRule type="cellIs" dxfId="9" priority="1" operator="equal">
      <formula>"No"</formula>
    </cfRule>
    <cfRule type="cellIs" dxfId="8" priority="2" operator="equal">
      <formula>"Yes"</formula>
    </cfRule>
  </conditionalFormatting>
  <dataValidations count="1">
    <dataValidation type="list" allowBlank="1" showInputMessage="1" showErrorMessage="1" sqref="B4:C4 B7:C7">
      <formula1>"Yes,No"</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3"/>
  <sheetViews>
    <sheetView workbookViewId="0">
      <pane ySplit="6" topLeftCell="A7" activePane="bottomLeft" state="frozen"/>
      <selection activeCell="H13" sqref="H13"/>
      <selection pane="bottomLeft" activeCell="A3" sqref="A3:E3"/>
    </sheetView>
  </sheetViews>
  <sheetFormatPr defaultRowHeight="15" x14ac:dyDescent="0.25"/>
  <cols>
    <col min="1" max="1" width="34.85546875" style="14" customWidth="1"/>
    <col min="2" max="2" width="27.42578125" style="14" customWidth="1"/>
    <col min="3" max="3" width="34.28515625" style="14" customWidth="1"/>
    <col min="4" max="4" width="27" style="14" customWidth="1"/>
    <col min="5" max="5" width="20.42578125" style="14" customWidth="1"/>
    <col min="6" max="16384" width="9.140625" style="14"/>
  </cols>
  <sheetData>
    <row r="1" spans="1:6" ht="21" x14ac:dyDescent="0.35">
      <c r="A1" s="13" t="s">
        <v>67</v>
      </c>
    </row>
    <row r="2" spans="1:6" ht="29.25" customHeight="1" thickBot="1" x14ac:dyDescent="0.3">
      <c r="A2" s="127" t="s">
        <v>219</v>
      </c>
      <c r="B2" s="128"/>
    </row>
    <row r="3" spans="1:6" ht="49.5" customHeight="1" thickTop="1" thickBot="1" x14ac:dyDescent="0.3">
      <c r="A3" s="316" t="s">
        <v>142</v>
      </c>
      <c r="B3" s="317"/>
      <c r="C3" s="317"/>
      <c r="D3" s="317"/>
      <c r="E3" s="318"/>
    </row>
    <row r="4" spans="1:6" ht="15" customHeight="1" thickTop="1" thickBot="1" x14ac:dyDescent="0.3">
      <c r="A4" s="15"/>
      <c r="B4" s="15"/>
      <c r="C4" s="15"/>
      <c r="D4" s="15"/>
      <c r="E4" s="15"/>
      <c r="F4" s="15"/>
    </row>
    <row r="5" spans="1:6" ht="15" customHeight="1" thickBot="1" x14ac:dyDescent="0.3">
      <c r="A5" s="15"/>
      <c r="B5" s="320" t="s">
        <v>107</v>
      </c>
      <c r="C5" s="321"/>
      <c r="D5" s="15"/>
      <c r="E5" s="15"/>
      <c r="F5" s="15"/>
    </row>
    <row r="6" spans="1:6" ht="79.5" customHeight="1" x14ac:dyDescent="0.25">
      <c r="A6" s="19" t="s">
        <v>0</v>
      </c>
      <c r="B6" s="55" t="s">
        <v>31</v>
      </c>
      <c r="C6" s="55" t="s">
        <v>85</v>
      </c>
      <c r="D6" s="20" t="s">
        <v>86</v>
      </c>
      <c r="E6" s="20" t="s">
        <v>82</v>
      </c>
    </row>
    <row r="7" spans="1:6" ht="27" customHeight="1" x14ac:dyDescent="0.25">
      <c r="A7" s="11" t="str">
        <f>'1.  Total Value of CQUIN'!A5</f>
        <v>Enter Site No.1 Name Cover Sheet</v>
      </c>
      <c r="B7" s="8"/>
      <c r="C7" s="8"/>
      <c r="D7" s="41" t="str">
        <f>IFERROR(C7/B7,"-")</f>
        <v>-</v>
      </c>
      <c r="E7" s="1" t="s">
        <v>3</v>
      </c>
    </row>
    <row r="8" spans="1:6" ht="28.5" customHeight="1" x14ac:dyDescent="0.25">
      <c r="A8" s="11" t="str">
        <f>'1.  Total Value of CQUIN'!A6</f>
        <v>Enter Site No.2 Name Cover Sheet</v>
      </c>
      <c r="B8" s="8"/>
      <c r="C8" s="8"/>
      <c r="D8" s="41" t="str">
        <f t="shared" ref="D8:D13" si="0">IFERROR(C8/B8,"-")</f>
        <v>-</v>
      </c>
      <c r="E8" s="1" t="s">
        <v>3</v>
      </c>
    </row>
    <row r="9" spans="1:6" ht="30.75" customHeight="1" x14ac:dyDescent="0.25">
      <c r="A9" s="11" t="str">
        <f>'1.  Total Value of CQUIN'!A7</f>
        <v>Enter Site No.3 Name Cover Sheet</v>
      </c>
      <c r="B9" s="8"/>
      <c r="C9" s="8"/>
      <c r="D9" s="41" t="str">
        <f t="shared" si="0"/>
        <v>-</v>
      </c>
      <c r="E9" s="1" t="s">
        <v>3</v>
      </c>
    </row>
    <row r="10" spans="1:6" ht="29.25" customHeight="1" x14ac:dyDescent="0.25">
      <c r="A10" s="11" t="str">
        <f>'1.  Total Value of CQUIN'!A8</f>
        <v>Enter Site No.4 Name Cover Sheet</v>
      </c>
      <c r="B10" s="8"/>
      <c r="C10" s="8"/>
      <c r="D10" s="41" t="str">
        <f t="shared" si="0"/>
        <v>-</v>
      </c>
      <c r="E10" s="1" t="s">
        <v>3</v>
      </c>
    </row>
    <row r="11" spans="1:6" ht="29.25" customHeight="1" x14ac:dyDescent="0.25">
      <c r="A11" s="11" t="str">
        <f>'1.  Total Value of CQUIN'!A9</f>
        <v>Enter Site No.5 name Cover Sheet</v>
      </c>
      <c r="B11" s="8"/>
      <c r="C11" s="8"/>
      <c r="D11" s="41" t="str">
        <f t="shared" si="0"/>
        <v>-</v>
      </c>
      <c r="E11" s="1"/>
    </row>
    <row r="12" spans="1:6" ht="33" customHeight="1" x14ac:dyDescent="0.25">
      <c r="A12" s="11" t="str">
        <f>'1.  Total Value of CQUIN'!A10</f>
        <v>Enter Site No.6 name Cover Sheet</v>
      </c>
      <c r="B12" s="8"/>
      <c r="C12" s="8"/>
      <c r="D12" s="41" t="str">
        <f t="shared" si="0"/>
        <v>-</v>
      </c>
      <c r="E12" s="1" t="s">
        <v>3</v>
      </c>
    </row>
    <row r="13" spans="1:6" ht="32.25" customHeight="1" x14ac:dyDescent="0.25">
      <c r="A13" s="2" t="s">
        <v>2</v>
      </c>
      <c r="B13" s="22">
        <f>SUM(B7:B12)</f>
        <v>0</v>
      </c>
      <c r="C13" s="22">
        <f>SUM(C7:C12)</f>
        <v>0</v>
      </c>
      <c r="D13" s="42" t="str">
        <f t="shared" si="0"/>
        <v>-</v>
      </c>
      <c r="E13" s="22">
        <f>SUM(E7:E12)</f>
        <v>0</v>
      </c>
    </row>
    <row r="15" spans="1:6" ht="31.5" customHeight="1" thickBot="1" x14ac:dyDescent="0.3">
      <c r="A15" s="319" t="s">
        <v>56</v>
      </c>
      <c r="B15" s="319"/>
      <c r="C15" s="319"/>
    </row>
    <row r="16" spans="1:6" x14ac:dyDescent="0.25">
      <c r="A16" s="3" t="s">
        <v>27</v>
      </c>
      <c r="B16" s="314" t="s">
        <v>97</v>
      </c>
      <c r="C16" s="315"/>
    </row>
    <row r="17" spans="1:3" ht="59.25" customHeight="1" thickBot="1" x14ac:dyDescent="0.3">
      <c r="A17" s="21" t="s">
        <v>28</v>
      </c>
      <c r="B17" s="308"/>
      <c r="C17" s="309"/>
    </row>
    <row r="19" spans="1:3" ht="30.75" customHeight="1" thickBot="1" x14ac:dyDescent="0.3">
      <c r="A19" s="319" t="s">
        <v>87</v>
      </c>
      <c r="B19" s="319"/>
      <c r="C19" s="319"/>
    </row>
    <row r="20" spans="1:3" x14ac:dyDescent="0.25">
      <c r="A20" s="3" t="s">
        <v>27</v>
      </c>
      <c r="B20" s="314" t="s">
        <v>98</v>
      </c>
      <c r="C20" s="315"/>
    </row>
    <row r="21" spans="1:3" ht="72.75" customHeight="1" thickBot="1" x14ac:dyDescent="0.3">
      <c r="A21" s="21" t="s">
        <v>28</v>
      </c>
      <c r="B21" s="308"/>
      <c r="C21" s="309"/>
    </row>
    <row r="22" spans="1:3" ht="15.75" thickBot="1" x14ac:dyDescent="0.3"/>
    <row r="23" spans="1:3" ht="29.25" customHeight="1" thickBot="1" x14ac:dyDescent="0.3">
      <c r="A23" s="58" t="s">
        <v>108</v>
      </c>
      <c r="B23" s="59">
        <f>'1.  Total Value of CQUIN'!B15*0.2</f>
        <v>0</v>
      </c>
    </row>
  </sheetData>
  <sheetProtection password="CA9F" sheet="1" objects="1" scenarios="1"/>
  <protectedRanges>
    <protectedRange sqref="B7:C12 E7:E12 B20:C21" name="Range1"/>
  </protectedRanges>
  <mergeCells count="8">
    <mergeCell ref="A3:E3"/>
    <mergeCell ref="B21:C21"/>
    <mergeCell ref="A15:C15"/>
    <mergeCell ref="B16:C16"/>
    <mergeCell ref="B17:C17"/>
    <mergeCell ref="A19:C19"/>
    <mergeCell ref="B20:C20"/>
    <mergeCell ref="B5:C5"/>
  </mergeCells>
  <conditionalFormatting sqref="B16:C16">
    <cfRule type="cellIs" dxfId="7" priority="3" operator="equal">
      <formula>"No"</formula>
    </cfRule>
    <cfRule type="cellIs" dxfId="6" priority="4" operator="equal">
      <formula>"Yes"</formula>
    </cfRule>
  </conditionalFormatting>
  <conditionalFormatting sqref="B20:C20">
    <cfRule type="cellIs" dxfId="5" priority="1" operator="equal">
      <formula>"No"</formula>
    </cfRule>
    <cfRule type="cellIs" dxfId="4" priority="2" operator="equal">
      <formula>"Yes"</formula>
    </cfRule>
  </conditionalFormatting>
  <dataValidations disablePrompts="1" count="1">
    <dataValidation type="list" allowBlank="1" showInputMessage="1" showErrorMessage="1" sqref="B20:C20 B16:C16">
      <formula1>"Yes,No"</formula1>
    </dataValidation>
  </dataValidations>
  <pageMargins left="0.7" right="0.7" top="0.75" bottom="0.75" header="0.3" footer="0.3"/>
  <pageSetup paperSize="9"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1"/>
  <sheetViews>
    <sheetView zoomScale="80" zoomScaleNormal="80" workbookViewId="0">
      <pane ySplit="6" topLeftCell="A7" activePane="bottomLeft" state="frozen"/>
      <selection activeCell="H13" sqref="H13"/>
      <selection pane="bottomLeft" activeCell="A3" sqref="A3:E3"/>
    </sheetView>
  </sheetViews>
  <sheetFormatPr defaultRowHeight="15" x14ac:dyDescent="0.25"/>
  <cols>
    <col min="1" max="1" width="34.85546875" style="14" customWidth="1"/>
    <col min="2" max="2" width="27.42578125" style="14" customWidth="1"/>
    <col min="3" max="3" width="34.28515625" style="14" customWidth="1"/>
    <col min="4" max="4" width="28.42578125" style="14" customWidth="1"/>
    <col min="5" max="5" width="24.42578125" style="14" customWidth="1"/>
    <col min="6" max="16384" width="9.140625" style="14"/>
  </cols>
  <sheetData>
    <row r="1" spans="1:6" ht="21" x14ac:dyDescent="0.35">
      <c r="A1" s="13" t="s">
        <v>119</v>
      </c>
    </row>
    <row r="2" spans="1:6" ht="27.75" customHeight="1" thickBot="1" x14ac:dyDescent="0.3">
      <c r="A2" s="18" t="s">
        <v>220</v>
      </c>
    </row>
    <row r="3" spans="1:6" ht="42" customHeight="1" thickTop="1" thickBot="1" x14ac:dyDescent="0.3">
      <c r="A3" s="322" t="s">
        <v>143</v>
      </c>
      <c r="B3" s="323"/>
      <c r="C3" s="323"/>
      <c r="D3" s="323"/>
      <c r="E3" s="324"/>
    </row>
    <row r="4" spans="1:6" ht="42" customHeight="1" thickTop="1" thickBot="1" x14ac:dyDescent="0.3">
      <c r="A4" s="69"/>
      <c r="B4" s="69"/>
      <c r="C4" s="69"/>
      <c r="D4" s="69"/>
      <c r="E4" s="69"/>
    </row>
    <row r="5" spans="1:6" ht="14.25" customHeight="1" thickBot="1" x14ac:dyDescent="0.3">
      <c r="A5" s="15"/>
      <c r="B5" s="320" t="s">
        <v>69</v>
      </c>
      <c r="C5" s="321"/>
      <c r="D5" s="15"/>
      <c r="E5" s="15"/>
      <c r="F5" s="15"/>
    </row>
    <row r="6" spans="1:6" ht="102.75" customHeight="1" x14ac:dyDescent="0.25">
      <c r="A6" s="19" t="s">
        <v>0</v>
      </c>
      <c r="B6" s="20" t="s">
        <v>31</v>
      </c>
      <c r="C6" s="20" t="s">
        <v>85</v>
      </c>
      <c r="D6" s="20" t="s">
        <v>86</v>
      </c>
      <c r="E6" s="20" t="s">
        <v>82</v>
      </c>
    </row>
    <row r="7" spans="1:6" ht="28.5" customHeight="1" x14ac:dyDescent="0.25">
      <c r="A7" s="11" t="str">
        <f>'1.  Total Value of CQUIN'!A5</f>
        <v>Enter Site No.1 Name Cover Sheet</v>
      </c>
      <c r="B7" s="1"/>
      <c r="C7" s="1"/>
      <c r="D7" s="41" t="str">
        <f>IFERROR(C7/B7,"-")</f>
        <v>-</v>
      </c>
      <c r="E7" s="1" t="s">
        <v>3</v>
      </c>
    </row>
    <row r="8" spans="1:6" ht="30.75" customHeight="1" x14ac:dyDescent="0.25">
      <c r="A8" s="11" t="str">
        <f>'1.  Total Value of CQUIN'!A6</f>
        <v>Enter Site No.2 Name Cover Sheet</v>
      </c>
      <c r="B8" s="1"/>
      <c r="C8" s="1"/>
      <c r="D8" s="41" t="str">
        <f t="shared" ref="D8:D13" si="0">IFERROR(C8/B8,"-")</f>
        <v>-</v>
      </c>
      <c r="E8" s="1" t="s">
        <v>3</v>
      </c>
    </row>
    <row r="9" spans="1:6" ht="29.25" customHeight="1" x14ac:dyDescent="0.25">
      <c r="A9" s="11" t="str">
        <f>'1.  Total Value of CQUIN'!A7</f>
        <v>Enter Site No.3 Name Cover Sheet</v>
      </c>
      <c r="B9" s="1"/>
      <c r="C9" s="1"/>
      <c r="D9" s="41" t="str">
        <f t="shared" si="0"/>
        <v>-</v>
      </c>
      <c r="E9" s="1" t="s">
        <v>3</v>
      </c>
    </row>
    <row r="10" spans="1:6" ht="29.25" customHeight="1" x14ac:dyDescent="0.25">
      <c r="A10" s="11" t="str">
        <f>'1.  Total Value of CQUIN'!A8</f>
        <v>Enter Site No.4 Name Cover Sheet</v>
      </c>
      <c r="B10" s="1"/>
      <c r="C10" s="1"/>
      <c r="D10" s="41" t="str">
        <f t="shared" si="0"/>
        <v>-</v>
      </c>
      <c r="E10" s="1" t="s">
        <v>3</v>
      </c>
    </row>
    <row r="11" spans="1:6" ht="33" customHeight="1" x14ac:dyDescent="0.25">
      <c r="A11" s="11" t="str">
        <f>'1.  Total Value of CQUIN'!A9</f>
        <v>Enter Site No.5 name Cover Sheet</v>
      </c>
      <c r="B11" s="1"/>
      <c r="C11" s="1"/>
      <c r="D11" s="41" t="str">
        <f t="shared" si="0"/>
        <v>-</v>
      </c>
      <c r="E11" s="1" t="s">
        <v>3</v>
      </c>
    </row>
    <row r="12" spans="1:6" ht="32.25" customHeight="1" x14ac:dyDescent="0.25">
      <c r="A12" s="11" t="str">
        <f>'1.  Total Value of CQUIN'!A10</f>
        <v>Enter Site No.6 name Cover Sheet</v>
      </c>
      <c r="B12" s="1"/>
      <c r="C12" s="1"/>
      <c r="D12" s="41" t="str">
        <f t="shared" si="0"/>
        <v>-</v>
      </c>
      <c r="E12" s="1" t="s">
        <v>3</v>
      </c>
    </row>
    <row r="13" spans="1:6" x14ac:dyDescent="0.25">
      <c r="A13" s="2" t="s">
        <v>2</v>
      </c>
      <c r="B13" s="2">
        <f>SUM(B7:B12)</f>
        <v>0</v>
      </c>
      <c r="C13" s="2">
        <f>SUM(C7:C12)</f>
        <v>0</v>
      </c>
      <c r="D13" s="42" t="str">
        <f t="shared" si="0"/>
        <v>-</v>
      </c>
      <c r="E13" s="2">
        <f>SUM(E7:E12)</f>
        <v>0</v>
      </c>
    </row>
    <row r="14" spans="1:6" ht="30.75" customHeight="1" x14ac:dyDescent="0.25"/>
    <row r="15" spans="1:6" ht="15.75" thickBot="1" x14ac:dyDescent="0.3">
      <c r="A15" s="319" t="s">
        <v>87</v>
      </c>
      <c r="B15" s="319"/>
      <c r="C15" s="319"/>
    </row>
    <row r="16" spans="1:6" x14ac:dyDescent="0.25">
      <c r="A16" s="3" t="s">
        <v>27</v>
      </c>
      <c r="B16" s="325" t="s">
        <v>97</v>
      </c>
      <c r="C16" s="326"/>
    </row>
    <row r="17" spans="1:3" ht="94.5" customHeight="1" thickBot="1" x14ac:dyDescent="0.3">
      <c r="A17" s="21" t="s">
        <v>28</v>
      </c>
      <c r="B17" s="308"/>
      <c r="C17" s="309"/>
    </row>
    <row r="18" spans="1:3" ht="20.25" customHeight="1" thickBot="1" x14ac:dyDescent="0.3"/>
    <row r="19" spans="1:3" ht="32.25" customHeight="1" thickBot="1" x14ac:dyDescent="0.3">
      <c r="A19" s="60" t="s">
        <v>130</v>
      </c>
      <c r="B19" s="61">
        <f>'1.  Total Value of CQUIN'!B15*0.3</f>
        <v>0</v>
      </c>
    </row>
    <row r="20" spans="1:3" ht="15.75" thickBot="1" x14ac:dyDescent="0.3"/>
    <row r="21" spans="1:3" ht="159" customHeight="1" thickBot="1" x14ac:dyDescent="0.3">
      <c r="A21" s="327" t="s">
        <v>109</v>
      </c>
      <c r="B21" s="328"/>
      <c r="C21" s="329"/>
    </row>
  </sheetData>
  <sheetProtection password="CA9F" sheet="1" objects="1" scenarios="1"/>
  <protectedRanges>
    <protectedRange sqref="B7:C12 E7:E12 B16:C17" name="Range1"/>
  </protectedRanges>
  <mergeCells count="6">
    <mergeCell ref="A3:E3"/>
    <mergeCell ref="A15:C15"/>
    <mergeCell ref="B16:C16"/>
    <mergeCell ref="B17:C17"/>
    <mergeCell ref="A21:C21"/>
    <mergeCell ref="B5:C5"/>
  </mergeCells>
  <conditionalFormatting sqref="B16:C16">
    <cfRule type="cellIs" dxfId="3" priority="1" operator="equal">
      <formula>"No"</formula>
    </cfRule>
    <cfRule type="cellIs" dxfId="2" priority="2" operator="equal">
      <formula>"Yes"</formula>
    </cfRule>
  </conditionalFormatting>
  <dataValidations count="1">
    <dataValidation type="list" allowBlank="1" showInputMessage="1" showErrorMessage="1" sqref="B16:C16">
      <formula1>"Yes,No"</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1"/>
  <sheetViews>
    <sheetView zoomScale="90" zoomScaleNormal="90" workbookViewId="0">
      <pane ySplit="6" topLeftCell="A7" activePane="bottomLeft" state="frozen"/>
      <selection activeCell="H13" sqref="H13"/>
      <selection pane="bottomLeft" activeCell="A3" sqref="A3:E3"/>
    </sheetView>
  </sheetViews>
  <sheetFormatPr defaultRowHeight="15" x14ac:dyDescent="0.25"/>
  <cols>
    <col min="1" max="1" width="34.85546875" style="14" customWidth="1"/>
    <col min="2" max="2" width="27.42578125" style="14" customWidth="1"/>
    <col min="3" max="3" width="34.28515625" style="14" customWidth="1"/>
    <col min="4" max="4" width="28.42578125" style="14" customWidth="1"/>
    <col min="5" max="5" width="24.42578125" style="14" customWidth="1"/>
    <col min="6" max="16384" width="9.140625" style="14"/>
  </cols>
  <sheetData>
    <row r="1" spans="1:5" ht="21" x14ac:dyDescent="0.35">
      <c r="A1" s="13" t="s">
        <v>68</v>
      </c>
    </row>
    <row r="2" spans="1:5" ht="27.75" customHeight="1" thickBot="1" x14ac:dyDescent="0.3">
      <c r="A2" s="18" t="s">
        <v>221</v>
      </c>
    </row>
    <row r="3" spans="1:5" ht="42" customHeight="1" thickTop="1" thickBot="1" x14ac:dyDescent="0.3">
      <c r="A3" s="322" t="s">
        <v>144</v>
      </c>
      <c r="B3" s="323"/>
      <c r="C3" s="323"/>
      <c r="D3" s="323"/>
      <c r="E3" s="324"/>
    </row>
    <row r="4" spans="1:5" ht="18" customHeight="1" thickTop="1" thickBot="1" x14ac:dyDescent="0.3">
      <c r="A4" s="69"/>
      <c r="B4" s="69"/>
      <c r="C4" s="69"/>
      <c r="D4" s="69"/>
      <c r="E4" s="69"/>
    </row>
    <row r="5" spans="1:5" ht="14.25" customHeight="1" thickBot="1" x14ac:dyDescent="0.3">
      <c r="A5" s="15"/>
      <c r="B5" s="320" t="s">
        <v>70</v>
      </c>
      <c r="C5" s="321"/>
    </row>
    <row r="6" spans="1:5" ht="102.75" customHeight="1" x14ac:dyDescent="0.25">
      <c r="A6" s="19" t="s">
        <v>0</v>
      </c>
      <c r="B6" s="20" t="s">
        <v>31</v>
      </c>
      <c r="C6" s="20" t="s">
        <v>85</v>
      </c>
      <c r="D6" s="20" t="s">
        <v>86</v>
      </c>
      <c r="E6" s="20" t="s">
        <v>82</v>
      </c>
    </row>
    <row r="7" spans="1:5" ht="28.5" customHeight="1" x14ac:dyDescent="0.25">
      <c r="A7" s="11" t="str">
        <f>'1.  Total Value of CQUIN'!A5</f>
        <v>Enter Site No.1 Name Cover Sheet</v>
      </c>
      <c r="B7" s="1"/>
      <c r="C7" s="1"/>
      <c r="D7" s="41" t="str">
        <f>IFERROR(C7/B7,"-")</f>
        <v>-</v>
      </c>
      <c r="E7" s="1" t="s">
        <v>3</v>
      </c>
    </row>
    <row r="8" spans="1:5" ht="30.75" customHeight="1" x14ac:dyDescent="0.25">
      <c r="A8" s="11" t="str">
        <f>'1.  Total Value of CQUIN'!A6</f>
        <v>Enter Site No.2 Name Cover Sheet</v>
      </c>
      <c r="B8" s="1"/>
      <c r="C8" s="1"/>
      <c r="D8" s="41" t="str">
        <f t="shared" ref="D8:D13" si="0">IFERROR(C8/B8,"-")</f>
        <v>-</v>
      </c>
      <c r="E8" s="1" t="s">
        <v>3</v>
      </c>
    </row>
    <row r="9" spans="1:5" ht="29.25" customHeight="1" x14ac:dyDescent="0.25">
      <c r="A9" s="11" t="str">
        <f>'1.  Total Value of CQUIN'!A7</f>
        <v>Enter Site No.3 Name Cover Sheet</v>
      </c>
      <c r="B9" s="1"/>
      <c r="C9" s="1"/>
      <c r="D9" s="41" t="str">
        <f t="shared" si="0"/>
        <v>-</v>
      </c>
      <c r="E9" s="1" t="s">
        <v>3</v>
      </c>
    </row>
    <row r="10" spans="1:5" ht="29.25" customHeight="1" x14ac:dyDescent="0.25">
      <c r="A10" s="11" t="str">
        <f>'1.  Total Value of CQUIN'!A8</f>
        <v>Enter Site No.4 Name Cover Sheet</v>
      </c>
      <c r="B10" s="1"/>
      <c r="C10" s="1"/>
      <c r="D10" s="41" t="str">
        <f t="shared" si="0"/>
        <v>-</v>
      </c>
      <c r="E10" s="1" t="s">
        <v>3</v>
      </c>
    </row>
    <row r="11" spans="1:5" ht="33" customHeight="1" x14ac:dyDescent="0.25">
      <c r="A11" s="11" t="str">
        <f>'1.  Total Value of CQUIN'!A9</f>
        <v>Enter Site No.5 name Cover Sheet</v>
      </c>
      <c r="B11" s="1"/>
      <c r="C11" s="1"/>
      <c r="D11" s="41" t="str">
        <f t="shared" si="0"/>
        <v>-</v>
      </c>
      <c r="E11" s="1" t="s">
        <v>3</v>
      </c>
    </row>
    <row r="12" spans="1:5" ht="32.25" customHeight="1" x14ac:dyDescent="0.25">
      <c r="A12" s="11" t="str">
        <f>'1.  Total Value of CQUIN'!A10</f>
        <v>Enter Site No.6 name Cover Sheet</v>
      </c>
      <c r="B12" s="1"/>
      <c r="C12" s="1"/>
      <c r="D12" s="41" t="str">
        <f t="shared" si="0"/>
        <v>-</v>
      </c>
      <c r="E12" s="1" t="s">
        <v>3</v>
      </c>
    </row>
    <row r="13" spans="1:5" x14ac:dyDescent="0.25">
      <c r="A13" s="2" t="s">
        <v>2</v>
      </c>
      <c r="B13" s="2">
        <f>SUM(B7:B12)</f>
        <v>0</v>
      </c>
      <c r="C13" s="2">
        <f>SUM(C7:C12)</f>
        <v>0</v>
      </c>
      <c r="D13" s="41" t="str">
        <f t="shared" si="0"/>
        <v>-</v>
      </c>
      <c r="E13" s="2">
        <f>SUM(E7:E12)</f>
        <v>0</v>
      </c>
    </row>
    <row r="14" spans="1:5" ht="30.75" customHeight="1" x14ac:dyDescent="0.25">
      <c r="C14" s="14" t="s">
        <v>120</v>
      </c>
    </row>
    <row r="15" spans="1:5" ht="15.75" thickBot="1" x14ac:dyDescent="0.3">
      <c r="A15" s="319" t="s">
        <v>87</v>
      </c>
      <c r="B15" s="319"/>
      <c r="C15" s="319"/>
    </row>
    <row r="16" spans="1:5" x14ac:dyDescent="0.25">
      <c r="A16" s="3" t="s">
        <v>27</v>
      </c>
      <c r="B16" s="325" t="s">
        <v>97</v>
      </c>
      <c r="C16" s="326"/>
    </row>
    <row r="17" spans="1:4" ht="94.5" customHeight="1" thickBot="1" x14ac:dyDescent="0.3">
      <c r="A17" s="21" t="s">
        <v>28</v>
      </c>
      <c r="B17" s="308"/>
      <c r="C17" s="309"/>
    </row>
    <row r="18" spans="1:4" ht="20.25" customHeight="1" thickBot="1" x14ac:dyDescent="0.3"/>
    <row r="19" spans="1:4" ht="32.25" customHeight="1" thickBot="1" x14ac:dyDescent="0.3">
      <c r="A19" s="60" t="s">
        <v>130</v>
      </c>
      <c r="B19" s="61">
        <f>'1.  Total Value of CQUIN'!B15*0.3</f>
        <v>0</v>
      </c>
    </row>
    <row r="20" spans="1:4" ht="15.75" thickBot="1" x14ac:dyDescent="0.3"/>
    <row r="21" spans="1:4" ht="150.75" customHeight="1" thickBot="1" x14ac:dyDescent="0.3">
      <c r="A21" s="327" t="s">
        <v>109</v>
      </c>
      <c r="B21" s="328"/>
      <c r="C21" s="329"/>
      <c r="D21" s="223"/>
    </row>
  </sheetData>
  <sheetProtection password="CA9F" sheet="1" objects="1" scenarios="1"/>
  <protectedRanges>
    <protectedRange sqref="B7:C12 E7:E12 B16:C17" name="Range1"/>
  </protectedRanges>
  <mergeCells count="6">
    <mergeCell ref="A21:C21"/>
    <mergeCell ref="A15:C15"/>
    <mergeCell ref="B16:C16"/>
    <mergeCell ref="B17:C17"/>
    <mergeCell ref="A3:E3"/>
    <mergeCell ref="B5:C5"/>
  </mergeCells>
  <conditionalFormatting sqref="B16:C16">
    <cfRule type="cellIs" dxfId="1" priority="1" operator="equal">
      <formula>"No"</formula>
    </cfRule>
    <cfRule type="cellIs" dxfId="0" priority="2" operator="equal">
      <formula>"Yes"</formula>
    </cfRule>
  </conditionalFormatting>
  <dataValidations count="1">
    <dataValidation type="list" allowBlank="1" showInputMessage="1" showErrorMessage="1" sqref="B16:C16">
      <formula1>"Yes,No"</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Cover Sheet</vt:lpstr>
      <vt:lpstr>Guidance</vt:lpstr>
      <vt:lpstr>1.  Total Value of CQUIN</vt:lpstr>
      <vt:lpstr>2.  Baseline - Referal Offer</vt:lpstr>
      <vt:lpstr>3.  ESC principles  - progress</vt:lpstr>
      <vt:lpstr>4.  Q1</vt:lpstr>
      <vt:lpstr>5. Q2</vt:lpstr>
      <vt:lpstr>6.  Q3</vt:lpstr>
      <vt:lpstr>7.  Q4</vt:lpstr>
      <vt:lpstr>8.  IPOS Data Baseline</vt:lpstr>
      <vt:lpstr>8.1.  IPOS Data Q2</vt:lpstr>
      <vt:lpstr>8.2 IPOS Data Q3</vt:lpstr>
      <vt:lpstr>8.3 IPOS Data Q4</vt:lpstr>
      <vt:lpstr>9.Chemo mortality baseline</vt:lpstr>
      <vt:lpstr>9.1.  30 Day Mort 18-19</vt:lpstr>
      <vt:lpstr>10.  Baseline Em Admissions</vt:lpstr>
      <vt:lpstr>10.1  Em Admissions 1819</vt:lpstr>
      <vt:lpstr>11.  Insert Charts</vt:lpstr>
      <vt:lpstr>12.  CA1 CQUIN</vt:lpstr>
      <vt:lpstr>13.  Payment Guide</vt:lpstr>
      <vt:lpstr>ESC Guide</vt:lpstr>
      <vt:lpstr>Hide Look up tables</vt:lpstr>
      <vt:lpstr>CCG_PERIOD</vt:lpstr>
      <vt:lpstr>DC_DATA</vt:lpstr>
      <vt:lpstr>Org_Code</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Nathan Hall</dc:creator>
  <cp:lastModifiedBy>Shirley Ashby</cp:lastModifiedBy>
  <dcterms:created xsi:type="dcterms:W3CDTF">2016-04-22T13:38:07Z</dcterms:created>
  <dcterms:modified xsi:type="dcterms:W3CDTF">2018-07-30T12:29:12Z</dcterms:modified>
</cp:coreProperties>
</file>