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365" yWindow="135" windowWidth="7890" windowHeight="9930" tabRatio="793"/>
  </bookViews>
  <sheets>
    <sheet name="Assumptions" sheetId="19" r:id="rId1"/>
    <sheet name="Preparation" sheetId="12" r:id="rId2"/>
    <sheet name="Q1" sheetId="1" r:id="rId3"/>
    <sheet name="Q2" sheetId="2" r:id="rId4"/>
    <sheet name="Q3" sheetId="7" r:id="rId5"/>
    <sheet name="Q4" sheetId="26" r:id="rId6"/>
    <sheet name="Standard Presentations" sheetId="30" r:id="rId7"/>
  </sheets>
  <definedNames>
    <definedName name="_xlnm._FilterDatabase" localSheetId="6" hidden="1">'Standard Presentations'!$U$1:$U$3</definedName>
    <definedName name="_xlnm.Criteria" localSheetId="6">'Standard Presentations'!$U$1:$U$3</definedName>
    <definedName name="_xlnm.Print_Area" localSheetId="0">Assumptions!$A$1:$B$33</definedName>
    <definedName name="_xlnm.Print_Area" localSheetId="1">Preparation!$A$1:$B$6</definedName>
    <definedName name="_xlnm.Print_Area" localSheetId="2">'Q1'!$A$1:$D$90</definedName>
    <definedName name="_xlnm.Print_Area" localSheetId="3">'Q2'!$A$1:$I$80</definedName>
    <definedName name="_xlnm.Print_Area" localSheetId="4">'Q3'!$A$1:$I$80</definedName>
    <definedName name="_xlnm.Print_Area" localSheetId="5">'Q4'!$A$1:$I$82</definedName>
  </definedNames>
  <calcPr calcId="145621" concurrentCalc="0"/>
</workbook>
</file>

<file path=xl/calcChain.xml><?xml version="1.0" encoding="utf-8"?>
<calcChain xmlns="http://schemas.openxmlformats.org/spreadsheetml/2006/main">
  <c r="A28" i="19" l="1"/>
  <c r="A27" i="19"/>
  <c r="P137" i="30"/>
  <c r="P136" i="30"/>
  <c r="P135" i="30"/>
  <c r="P134" i="30"/>
  <c r="P133" i="30"/>
  <c r="P132" i="30"/>
  <c r="P131" i="30"/>
  <c r="P130" i="30"/>
  <c r="P129" i="30"/>
  <c r="P128" i="30"/>
  <c r="P127" i="30"/>
  <c r="P126" i="30"/>
  <c r="P125" i="30"/>
  <c r="P124" i="30"/>
  <c r="P123" i="30"/>
  <c r="P122" i="30"/>
  <c r="P121" i="30"/>
  <c r="P120" i="30"/>
  <c r="P119" i="30"/>
  <c r="P118" i="30"/>
  <c r="P117" i="30"/>
  <c r="P116" i="30"/>
  <c r="P115" i="30"/>
  <c r="P114" i="30"/>
  <c r="P113" i="30"/>
  <c r="P112" i="30"/>
  <c r="P111" i="30"/>
  <c r="P110" i="30"/>
  <c r="P109" i="30"/>
  <c r="P108" i="30"/>
  <c r="P107" i="30"/>
  <c r="P106" i="30"/>
  <c r="P105" i="30"/>
  <c r="P104" i="30"/>
  <c r="P103" i="30"/>
  <c r="P102" i="30"/>
  <c r="P101" i="30"/>
  <c r="P100" i="30"/>
  <c r="P99" i="30"/>
  <c r="P98" i="30"/>
  <c r="P97" i="30"/>
  <c r="P96" i="30"/>
  <c r="P95" i="30"/>
  <c r="P94" i="30"/>
  <c r="P93" i="30"/>
  <c r="P92" i="30"/>
  <c r="P91" i="30"/>
  <c r="P90" i="30"/>
  <c r="P89" i="30"/>
  <c r="P88" i="30"/>
  <c r="P87" i="30"/>
  <c r="P86" i="30"/>
  <c r="P85" i="30"/>
  <c r="P84" i="30"/>
  <c r="P83" i="30"/>
  <c r="P82" i="30"/>
  <c r="P81" i="30"/>
  <c r="P80" i="30"/>
  <c r="P79" i="30"/>
  <c r="P78" i="30"/>
  <c r="P77" i="30"/>
  <c r="P76" i="30"/>
  <c r="P75" i="30"/>
  <c r="P74" i="30"/>
  <c r="P73" i="30"/>
  <c r="P72" i="30"/>
  <c r="P71" i="30"/>
  <c r="P70" i="30"/>
  <c r="P69" i="30"/>
  <c r="P68" i="30"/>
  <c r="P67" i="30"/>
  <c r="P66" i="30"/>
  <c r="P65" i="30"/>
  <c r="P64" i="30"/>
  <c r="P63" i="30"/>
  <c r="P62" i="30"/>
  <c r="P61" i="30"/>
  <c r="P60" i="30"/>
  <c r="P59" i="30"/>
  <c r="P58" i="30"/>
  <c r="P57" i="30"/>
  <c r="P56" i="30"/>
  <c r="P55" i="30"/>
  <c r="P54" i="30"/>
  <c r="P53" i="30"/>
  <c r="P52" i="30"/>
  <c r="P51" i="30"/>
  <c r="P50" i="30"/>
  <c r="P49" i="30"/>
  <c r="P48" i="30"/>
  <c r="P47" i="30"/>
  <c r="P46" i="30"/>
  <c r="P45" i="30"/>
  <c r="P44" i="30"/>
  <c r="P43" i="30"/>
  <c r="P42" i="30"/>
  <c r="P41" i="30"/>
  <c r="P40" i="30"/>
  <c r="P39" i="30"/>
  <c r="P38" i="30"/>
  <c r="P37" i="30"/>
  <c r="P36" i="30"/>
  <c r="P35" i="30"/>
  <c r="P34" i="30"/>
  <c r="P33" i="30"/>
  <c r="P32" i="30"/>
  <c r="P31" i="30"/>
  <c r="P30" i="30"/>
  <c r="P29" i="30"/>
  <c r="P28" i="30"/>
  <c r="P27" i="30"/>
  <c r="P26" i="30"/>
  <c r="P25" i="30"/>
  <c r="P24" i="30"/>
  <c r="P23" i="30"/>
  <c r="P22" i="30"/>
  <c r="P21" i="30"/>
  <c r="P20" i="30"/>
  <c r="P19" i="30"/>
  <c r="P18" i="30"/>
  <c r="P17" i="30"/>
  <c r="P16" i="30"/>
  <c r="P15" i="30"/>
  <c r="P14" i="30"/>
  <c r="P13" i="30"/>
  <c r="P12" i="30"/>
  <c r="P11" i="30"/>
  <c r="P10" i="30"/>
  <c r="P9" i="30"/>
  <c r="P8" i="30"/>
  <c r="P7" i="30"/>
  <c r="P6" i="30"/>
  <c r="P5" i="30"/>
  <c r="P4" i="30"/>
  <c r="P3" i="30"/>
  <c r="P2" i="30"/>
  <c r="Q4" i="30"/>
  <c r="Q9" i="30"/>
  <c r="B81" i="26"/>
  <c r="I25" i="26"/>
  <c r="I26" i="26"/>
  <c r="I27" i="26"/>
  <c r="I28" i="26"/>
  <c r="I29" i="26"/>
  <c r="I30" i="26"/>
  <c r="I31" i="26"/>
  <c r="I32" i="26"/>
  <c r="I33" i="26"/>
  <c r="I34" i="26"/>
  <c r="I35" i="26"/>
  <c r="I36" i="26"/>
  <c r="I37" i="26"/>
  <c r="I38" i="26"/>
  <c r="I39" i="26"/>
  <c r="I40" i="26"/>
  <c r="I41" i="26"/>
  <c r="I42" i="26"/>
  <c r="I43" i="26"/>
  <c r="I44" i="26"/>
  <c r="I45" i="26"/>
  <c r="I46" i="26"/>
  <c r="I47" i="26"/>
  <c r="I48" i="26"/>
  <c r="I49" i="26"/>
  <c r="I50" i="26"/>
  <c r="I51" i="26"/>
  <c r="I52" i="26"/>
  <c r="I53" i="26"/>
  <c r="I54" i="26"/>
  <c r="I55" i="26"/>
  <c r="I56" i="26"/>
  <c r="E26" i="26"/>
  <c r="E27" i="26"/>
  <c r="E28" i="26"/>
  <c r="E29" i="26"/>
  <c r="E30" i="26"/>
  <c r="E31" i="26"/>
  <c r="E32" i="26"/>
  <c r="E33" i="26"/>
  <c r="E34" i="26"/>
  <c r="E35" i="26"/>
  <c r="E36" i="26"/>
  <c r="E37" i="26"/>
  <c r="E38" i="26"/>
  <c r="E39" i="26"/>
  <c r="E40" i="26"/>
  <c r="E41" i="26"/>
  <c r="E42" i="26"/>
  <c r="E43" i="26"/>
  <c r="E44" i="26"/>
  <c r="E45" i="26"/>
  <c r="E46" i="26"/>
  <c r="E47" i="26"/>
  <c r="E48" i="26"/>
  <c r="E49" i="26"/>
  <c r="E50" i="26"/>
  <c r="E51" i="26"/>
  <c r="E52" i="26"/>
  <c r="E53" i="26"/>
  <c r="E54" i="26"/>
  <c r="E55" i="26"/>
  <c r="E56" i="26"/>
  <c r="E57" i="26"/>
  <c r="E58" i="26"/>
  <c r="E59" i="26"/>
  <c r="I54" i="7"/>
  <c r="I55" i="7"/>
  <c r="I56" i="7"/>
  <c r="I57" i="7"/>
  <c r="I58" i="7"/>
  <c r="I59" i="7"/>
  <c r="E54" i="7"/>
  <c r="E55" i="7"/>
  <c r="E56" i="7"/>
  <c r="E57" i="7"/>
  <c r="E58" i="7"/>
  <c r="E59" i="7"/>
  <c r="I26" i="7"/>
  <c r="I27" i="7"/>
  <c r="I28" i="7"/>
  <c r="E26" i="7"/>
  <c r="E27" i="7"/>
  <c r="I55" i="2"/>
  <c r="I56" i="2"/>
  <c r="I57" i="2"/>
  <c r="E55" i="2"/>
  <c r="E56" i="2"/>
  <c r="E57" i="2"/>
  <c r="I26" i="2"/>
  <c r="I27" i="2"/>
  <c r="I28" i="2"/>
  <c r="E26" i="2"/>
  <c r="E27" i="2"/>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E60" i="26"/>
  <c r="E62" i="26"/>
  <c r="E63" i="26"/>
  <c r="I62" i="26"/>
  <c r="I60" i="26"/>
  <c r="I63" i="26"/>
  <c r="I68" i="7"/>
  <c r="I69" i="7"/>
  <c r="E13" i="2"/>
  <c r="I13" i="2"/>
  <c r="B4" i="12"/>
  <c r="B3" i="12"/>
  <c r="A78" i="7"/>
  <c r="A78" i="2"/>
  <c r="I15" i="26"/>
  <c r="E15" i="26"/>
  <c r="I14" i="26"/>
  <c r="E14" i="26"/>
  <c r="I13" i="26"/>
  <c r="E13" i="26"/>
  <c r="I12" i="26"/>
  <c r="E12" i="26"/>
  <c r="I11" i="26"/>
  <c r="E11" i="26"/>
  <c r="I10" i="26"/>
  <c r="E10" i="26"/>
  <c r="I53" i="7"/>
  <c r="E53" i="7"/>
  <c r="I52" i="7"/>
  <c r="E52" i="7"/>
  <c r="I58" i="2"/>
  <c r="E58" i="2"/>
  <c r="I54" i="2"/>
  <c r="E54" i="2"/>
  <c r="I53" i="2"/>
  <c r="E53" i="2"/>
  <c r="I52" i="2"/>
  <c r="E52" i="2"/>
  <c r="D82" i="1"/>
  <c r="D81" i="1"/>
  <c r="D80" i="1"/>
  <c r="D79" i="1"/>
  <c r="D78" i="1"/>
  <c r="D77" i="1"/>
  <c r="D76" i="1"/>
  <c r="D75" i="1"/>
  <c r="D74" i="1"/>
  <c r="D73" i="1"/>
  <c r="D72" i="1"/>
  <c r="D71" i="1"/>
  <c r="D70" i="1"/>
  <c r="D69" i="1"/>
  <c r="D68" i="1"/>
  <c r="D67" i="1"/>
  <c r="D32" i="1"/>
  <c r="D31" i="1"/>
  <c r="D30" i="1"/>
  <c r="D29" i="1"/>
  <c r="D28" i="1"/>
  <c r="D27" i="1"/>
  <c r="D26" i="1"/>
  <c r="D25" i="1"/>
  <c r="D24" i="1"/>
  <c r="D23" i="1"/>
  <c r="D22" i="1"/>
  <c r="D21" i="1"/>
  <c r="D20" i="1"/>
  <c r="D19" i="1"/>
  <c r="D18" i="1"/>
  <c r="D17" i="1"/>
  <c r="D16" i="1"/>
  <c r="D15" i="1"/>
  <c r="I59" i="26"/>
  <c r="I17" i="26"/>
  <c r="E17" i="26"/>
  <c r="I45" i="7"/>
  <c r="E45" i="7"/>
  <c r="I11" i="7"/>
  <c r="E11" i="7"/>
  <c r="I11" i="2"/>
  <c r="E11" i="2"/>
  <c r="I45" i="2"/>
  <c r="E45" i="2"/>
  <c r="I59" i="2"/>
  <c r="E59" i="2"/>
  <c r="H74" i="26"/>
  <c r="G74" i="26"/>
  <c r="F74" i="26"/>
  <c r="D74" i="26"/>
  <c r="C74" i="26"/>
  <c r="B74" i="26"/>
  <c r="H74" i="7"/>
  <c r="G74" i="7"/>
  <c r="F74" i="7"/>
  <c r="D74" i="7"/>
  <c r="C74" i="7"/>
  <c r="B74" i="7"/>
  <c r="C83" i="1"/>
  <c r="B83" i="1"/>
  <c r="I65" i="26"/>
  <c r="I66" i="26"/>
  <c r="I67" i="26"/>
  <c r="I68" i="26"/>
  <c r="I69" i="26"/>
  <c r="I70" i="26"/>
  <c r="I71" i="26"/>
  <c r="I72" i="26"/>
  <c r="I73" i="26"/>
  <c r="E65" i="26"/>
  <c r="E66" i="26"/>
  <c r="E67" i="26"/>
  <c r="E68" i="26"/>
  <c r="E69" i="26"/>
  <c r="E70" i="26"/>
  <c r="E71" i="26"/>
  <c r="E72" i="26"/>
  <c r="E73" i="26"/>
  <c r="I29" i="7"/>
  <c r="E29" i="7"/>
  <c r="I65" i="7"/>
  <c r="I66" i="7"/>
  <c r="I67" i="7"/>
  <c r="I70" i="7"/>
  <c r="I71" i="7"/>
  <c r="I72" i="7"/>
  <c r="I73" i="7"/>
  <c r="E65" i="7"/>
  <c r="E66" i="7"/>
  <c r="E67" i="7"/>
  <c r="E68" i="7"/>
  <c r="E69" i="7"/>
  <c r="E70" i="7"/>
  <c r="E71" i="7"/>
  <c r="E72" i="7"/>
  <c r="E73" i="7"/>
  <c r="C74" i="2"/>
  <c r="D74" i="2"/>
  <c r="F74" i="2"/>
  <c r="G74" i="2"/>
  <c r="H74" i="2"/>
  <c r="B74" i="2"/>
  <c r="I65" i="2"/>
  <c r="I66" i="2"/>
  <c r="I67" i="2"/>
  <c r="I68" i="2"/>
  <c r="I69" i="2"/>
  <c r="I70" i="2"/>
  <c r="I71" i="2"/>
  <c r="I72" i="2"/>
  <c r="I73" i="2"/>
  <c r="E65" i="2"/>
  <c r="E66" i="2"/>
  <c r="E67" i="2"/>
  <c r="E68" i="2"/>
  <c r="E69" i="2"/>
  <c r="E70" i="2"/>
  <c r="E71" i="2"/>
  <c r="E72" i="2"/>
  <c r="E73" i="2"/>
  <c r="I29" i="2"/>
  <c r="E29" i="2"/>
  <c r="B90" i="1"/>
  <c r="D83" i="1"/>
  <c r="A78" i="26"/>
  <c r="E61" i="26"/>
  <c r="E6" i="2"/>
  <c r="E7" i="2"/>
  <c r="E8" i="2"/>
  <c r="E9" i="2"/>
  <c r="E10" i="2"/>
  <c r="E12" i="2"/>
  <c r="E14" i="2"/>
  <c r="E15" i="2"/>
  <c r="E16" i="2"/>
  <c r="E17" i="2"/>
  <c r="E18" i="2"/>
  <c r="E19" i="2"/>
  <c r="E20" i="2"/>
  <c r="E21" i="2"/>
  <c r="E22" i="2"/>
  <c r="E23" i="2"/>
  <c r="E24" i="2"/>
  <c r="E25" i="2"/>
  <c r="E28" i="2"/>
  <c r="E30" i="2"/>
  <c r="E31" i="2"/>
  <c r="E32" i="2"/>
  <c r="E33" i="2"/>
  <c r="E34" i="2"/>
  <c r="E35" i="2"/>
  <c r="E36" i="2"/>
  <c r="E37" i="2"/>
  <c r="E38" i="2"/>
  <c r="E39" i="2"/>
  <c r="E40" i="2"/>
  <c r="E41" i="2"/>
  <c r="E42" i="2"/>
  <c r="E43" i="2"/>
  <c r="E44" i="2"/>
  <c r="E46" i="2"/>
  <c r="E47" i="2"/>
  <c r="E48" i="2"/>
  <c r="E49" i="2"/>
  <c r="E50" i="2"/>
  <c r="E51" i="2"/>
  <c r="E60" i="2"/>
  <c r="E61" i="2"/>
  <c r="E62" i="2"/>
  <c r="E63" i="2"/>
  <c r="E64" i="2"/>
  <c r="I6" i="2"/>
  <c r="I7" i="2"/>
  <c r="I8" i="2"/>
  <c r="I9" i="2"/>
  <c r="I10" i="2"/>
  <c r="I12" i="2"/>
  <c r="I14" i="2"/>
  <c r="I15" i="2"/>
  <c r="I16" i="2"/>
  <c r="I17" i="2"/>
  <c r="I18" i="2"/>
  <c r="I19" i="2"/>
  <c r="I20" i="2"/>
  <c r="I21" i="2"/>
  <c r="I22" i="2"/>
  <c r="I23" i="2"/>
  <c r="I24" i="2"/>
  <c r="I25" i="2"/>
  <c r="I30" i="2"/>
  <c r="I31" i="2"/>
  <c r="I32" i="2"/>
  <c r="I33" i="2"/>
  <c r="I34" i="2"/>
  <c r="I35" i="2"/>
  <c r="I36" i="2"/>
  <c r="I37" i="2"/>
  <c r="I38" i="2"/>
  <c r="I39" i="2"/>
  <c r="I40" i="2"/>
  <c r="I41" i="2"/>
  <c r="I42" i="2"/>
  <c r="I43" i="2"/>
  <c r="I44" i="2"/>
  <c r="I46" i="2"/>
  <c r="I47" i="2"/>
  <c r="I48" i="2"/>
  <c r="I49" i="2"/>
  <c r="I50" i="2"/>
  <c r="I51" i="2"/>
  <c r="I60" i="2"/>
  <c r="I61" i="2"/>
  <c r="I62" i="2"/>
  <c r="I63" i="2"/>
  <c r="I64" i="2"/>
  <c r="I6" i="7"/>
  <c r="I7" i="7"/>
  <c r="I8" i="7"/>
  <c r="I9" i="7"/>
  <c r="I10" i="7"/>
  <c r="I12" i="7"/>
  <c r="I13" i="7"/>
  <c r="I14" i="7"/>
  <c r="I15" i="7"/>
  <c r="I16" i="7"/>
  <c r="I17" i="7"/>
  <c r="I18" i="7"/>
  <c r="I19" i="7"/>
  <c r="I20" i="7"/>
  <c r="I21" i="7"/>
  <c r="I22" i="7"/>
  <c r="I23" i="7"/>
  <c r="I24" i="7"/>
  <c r="I25" i="7"/>
  <c r="I30" i="7"/>
  <c r="I31" i="7"/>
  <c r="I32" i="7"/>
  <c r="I33" i="7"/>
  <c r="I34" i="7"/>
  <c r="I35" i="7"/>
  <c r="I36" i="7"/>
  <c r="I37" i="7"/>
  <c r="I38" i="7"/>
  <c r="I39" i="7"/>
  <c r="I40" i="7"/>
  <c r="I41" i="7"/>
  <c r="I42" i="7"/>
  <c r="I43" i="7"/>
  <c r="I44" i="7"/>
  <c r="I46" i="7"/>
  <c r="I47" i="7"/>
  <c r="I48" i="7"/>
  <c r="I49" i="7"/>
  <c r="I50" i="7"/>
  <c r="I51" i="7"/>
  <c r="I60" i="7"/>
  <c r="I61" i="7"/>
  <c r="I62" i="7"/>
  <c r="I63" i="7"/>
  <c r="I64" i="7"/>
  <c r="E6" i="7"/>
  <c r="E7" i="7"/>
  <c r="E8" i="7"/>
  <c r="E9" i="7"/>
  <c r="E10" i="7"/>
  <c r="E12" i="7"/>
  <c r="E13" i="7"/>
  <c r="E14" i="7"/>
  <c r="E15" i="7"/>
  <c r="E16" i="7"/>
  <c r="E17" i="7"/>
  <c r="E18" i="7"/>
  <c r="E19" i="7"/>
  <c r="E20" i="7"/>
  <c r="E21" i="7"/>
  <c r="E22" i="7"/>
  <c r="E23" i="7"/>
  <c r="E24" i="7"/>
  <c r="E25" i="7"/>
  <c r="E28" i="7"/>
  <c r="E30" i="7"/>
  <c r="E31" i="7"/>
  <c r="E32" i="7"/>
  <c r="E33" i="7"/>
  <c r="E34" i="7"/>
  <c r="E35" i="7"/>
  <c r="E36" i="7"/>
  <c r="E37" i="7"/>
  <c r="E38" i="7"/>
  <c r="E39" i="7"/>
  <c r="E40" i="7"/>
  <c r="E41" i="7"/>
  <c r="E42" i="7"/>
  <c r="E43" i="7"/>
  <c r="E44" i="7"/>
  <c r="E46" i="7"/>
  <c r="E47" i="7"/>
  <c r="E48" i="7"/>
  <c r="E49" i="7"/>
  <c r="E50" i="7"/>
  <c r="E51" i="7"/>
  <c r="E60" i="7"/>
  <c r="E61" i="7"/>
  <c r="E62" i="7"/>
  <c r="E63" i="7"/>
  <c r="E64" i="7"/>
  <c r="I6" i="26"/>
  <c r="I7" i="26"/>
  <c r="I8" i="26"/>
  <c r="I9" i="26"/>
  <c r="I16" i="26"/>
  <c r="I18" i="26"/>
  <c r="I19" i="26"/>
  <c r="I20" i="26"/>
  <c r="I21" i="26"/>
  <c r="I22" i="26"/>
  <c r="I23" i="26"/>
  <c r="I24" i="26"/>
  <c r="I57" i="26"/>
  <c r="I58" i="26"/>
  <c r="I61" i="26"/>
  <c r="I64" i="26"/>
  <c r="E6" i="26"/>
  <c r="E7" i="26"/>
  <c r="E8" i="26"/>
  <c r="E9" i="26"/>
  <c r="E16" i="26"/>
  <c r="E18" i="26"/>
  <c r="E19" i="26"/>
  <c r="E20" i="26"/>
  <c r="E21" i="26"/>
  <c r="E22" i="26"/>
  <c r="E23" i="26"/>
  <c r="E24" i="26"/>
  <c r="E25" i="26"/>
  <c r="E64" i="26"/>
  <c r="E74" i="7"/>
  <c r="I74" i="26"/>
  <c r="E74" i="26"/>
  <c r="I74" i="7"/>
  <c r="I77" i="26"/>
  <c r="H77" i="26"/>
  <c r="G77" i="26"/>
  <c r="F77" i="26"/>
  <c r="E77" i="26"/>
  <c r="D77" i="26"/>
  <c r="C77" i="26"/>
  <c r="B77" i="26"/>
  <c r="D78" i="26"/>
  <c r="I5" i="26"/>
  <c r="E5" i="26"/>
  <c r="C78" i="26"/>
  <c r="G78" i="26"/>
  <c r="B78" i="26"/>
  <c r="F78" i="26"/>
  <c r="H78" i="26"/>
  <c r="C77" i="7"/>
  <c r="D77" i="7"/>
  <c r="E77" i="7"/>
  <c r="F77" i="7"/>
  <c r="G77" i="7"/>
  <c r="H77" i="7"/>
  <c r="I77" i="7"/>
  <c r="B77" i="7"/>
  <c r="E78" i="26"/>
  <c r="I78" i="26"/>
  <c r="D14" i="1"/>
  <c r="B80" i="26"/>
  <c r="B82" i="26"/>
  <c r="B78" i="7"/>
  <c r="F78" i="7"/>
  <c r="D78" i="7"/>
  <c r="H78" i="7"/>
  <c r="C78" i="7"/>
  <c r="G78" i="7"/>
  <c r="A3" i="19"/>
  <c r="A4" i="19"/>
  <c r="A5" i="19"/>
  <c r="A6" i="19"/>
  <c r="A7" i="19"/>
  <c r="A8" i="19"/>
  <c r="I5" i="2"/>
  <c r="I74" i="2"/>
  <c r="A9" i="19"/>
  <c r="A10" i="19"/>
  <c r="A11" i="19"/>
  <c r="A12" i="19"/>
  <c r="A13" i="19"/>
  <c r="A14" i="19"/>
  <c r="A15" i="19"/>
  <c r="A16" i="19"/>
  <c r="A17" i="19"/>
  <c r="A18" i="19"/>
  <c r="A19" i="19"/>
  <c r="A20" i="19"/>
  <c r="A21" i="19"/>
  <c r="A22" i="19"/>
  <c r="A23" i="19"/>
  <c r="A24" i="19"/>
  <c r="A25" i="19"/>
  <c r="A26" i="19"/>
  <c r="I5" i="7"/>
  <c r="E5" i="7"/>
  <c r="E5" i="2"/>
  <c r="E74" i="2"/>
  <c r="D78" i="2"/>
  <c r="C78" i="2"/>
  <c r="B78" i="2"/>
  <c r="E78" i="7"/>
  <c r="I78" i="7"/>
  <c r="B80" i="7"/>
  <c r="E78" i="2"/>
  <c r="H78" i="2"/>
  <c r="G78" i="2"/>
  <c r="F78" i="2"/>
  <c r="I78" i="2"/>
  <c r="B80" i="2"/>
</calcChain>
</file>

<file path=xl/sharedStrings.xml><?xml version="1.0" encoding="utf-8"?>
<sst xmlns="http://schemas.openxmlformats.org/spreadsheetml/2006/main" count="763" uniqueCount="244">
  <si>
    <t>Yes</t>
  </si>
  <si>
    <t>No</t>
  </si>
  <si>
    <t>Drug</t>
  </si>
  <si>
    <t>Comments:</t>
  </si>
  <si>
    <t>For the previous MONTH please complete the table below</t>
  </si>
  <si>
    <t>%</t>
  </si>
  <si>
    <t>If "No" provide details of method(s) to dose band</t>
  </si>
  <si>
    <t>Does the prescribing system automatically determine the banded dose for the prescriber?</t>
  </si>
  <si>
    <t>OVERALL (weighted by dose numbers)</t>
  </si>
  <si>
    <t>Number of Doses Dispensed / Administered</t>
  </si>
  <si>
    <t>Agreed Target</t>
  </si>
  <si>
    <t>% Achieved</t>
  </si>
  <si>
    <t>Variance from Target</t>
  </si>
  <si>
    <t>QUARTER 4 POSITION</t>
  </si>
  <si>
    <t>QUARTER 3 POSITION</t>
  </si>
  <si>
    <t>QUARTER 2 POSITION</t>
  </si>
  <si>
    <t>QUARTER 1 POSITION</t>
  </si>
  <si>
    <t>PREPARATION FOR CQUIN</t>
  </si>
  <si>
    <t>Payment for achieving</t>
  </si>
  <si>
    <t>Yes/No</t>
  </si>
  <si>
    <t>OVERALL (Weighted by dose numbers)</t>
  </si>
  <si>
    <t>Payment for achieving (Weighted by dose numbers)</t>
  </si>
  <si>
    <t>Number of Doses Dispensed / Administered Matching National Tables</t>
  </si>
  <si>
    <t>All data required for this CQUIN should be available within the mandatory monthly SACT upload</t>
  </si>
  <si>
    <t>Commissioners reserve the right to request a copy of the SACT uploads containing all fields other than patient identifiers to quality assure returns</t>
  </si>
  <si>
    <t>Assumptions in  building spread sheet</t>
  </si>
  <si>
    <t>Selection of quantity dispensed (may reflect multiple syringes for a dose) or doses administered to be determined locally to aid data collection  - consistency at an individual provider is key</t>
  </si>
  <si>
    <t>% is calculated as weighted by dose numbers to incentivise adoption of dose banding across all drugs</t>
  </si>
  <si>
    <t>TOTAL</t>
  </si>
  <si>
    <t>All cells are locked other than those required from Trust (shaded blue)</t>
  </si>
  <si>
    <t>DAUNORUBICIN</t>
  </si>
  <si>
    <t>Q2 (Jul-Sept) Target</t>
  </si>
  <si>
    <t>Q3 (Oct-Dec) Target</t>
  </si>
  <si>
    <t>Q4 (Jan-Mar) Target</t>
  </si>
  <si>
    <t>Both the prescribed dose and the band driving this must match the relevant national dose banding table</t>
  </si>
  <si>
    <t>AMSACRINE</t>
  </si>
  <si>
    <t>ARSENIC TRIOXIDE</t>
  </si>
  <si>
    <t>AZACITIDINE</t>
  </si>
  <si>
    <t>BENDAMUSTINE</t>
  </si>
  <si>
    <t>BEVACIZUMAB</t>
  </si>
  <si>
    <t>BORTEZOMIB SC</t>
  </si>
  <si>
    <t>CABAZITAXEL</t>
  </si>
  <si>
    <t>CARBOPLATIN</t>
  </si>
  <si>
    <t>CARFILZOMIB</t>
  </si>
  <si>
    <t>CETUXIMAB</t>
  </si>
  <si>
    <t>CISPLATIN</t>
  </si>
  <si>
    <t>CLADRIBINE (LEUSTAT)</t>
  </si>
  <si>
    <t>CLADRIBINE (LITAK)</t>
  </si>
  <si>
    <t>CLOFARABINE</t>
  </si>
  <si>
    <t>DACARBAZINE</t>
  </si>
  <si>
    <t>DOCETAXEL</t>
  </si>
  <si>
    <t xml:space="preserve">DOXORUBICIN </t>
  </si>
  <si>
    <t>DOXORUBICIN LIPOSOMAL (CAELYX)</t>
  </si>
  <si>
    <t xml:space="preserve">EPIRUBICIN </t>
  </si>
  <si>
    <t>ETOPOSIDE</t>
  </si>
  <si>
    <t>FLUDARABINE (INTRAVENOUS)</t>
  </si>
  <si>
    <t>FLUOROURACIL</t>
  </si>
  <si>
    <t xml:space="preserve">GEMCITABINE </t>
  </si>
  <si>
    <t>IDARUBICIN</t>
  </si>
  <si>
    <t>IFOSFAMIDE</t>
  </si>
  <si>
    <t>IRINOTECAN</t>
  </si>
  <si>
    <t>MESNA</t>
  </si>
  <si>
    <t>MITOMYCIN</t>
  </si>
  <si>
    <t>MITOXANTRONE</t>
  </si>
  <si>
    <t>NIVOLUMAB</t>
  </si>
  <si>
    <t>OXALIPLATIN</t>
  </si>
  <si>
    <t>PACLITAXEL</t>
  </si>
  <si>
    <t>PEMBROLIZUMAB</t>
  </si>
  <si>
    <t>PEMETREXED</t>
  </si>
  <si>
    <t>PENTOSTATIN</t>
  </si>
  <si>
    <t>RITUXIMAB (INFUSION)</t>
  </si>
  <si>
    <t>STREPTOZOCIN</t>
  </si>
  <si>
    <t>THIOTEPA</t>
  </si>
  <si>
    <t>TOPOTECAN (INTRAVENOUS)</t>
  </si>
  <si>
    <t>VINBLASTINE</t>
  </si>
  <si>
    <t>VINCRISTINE</t>
  </si>
  <si>
    <t>VINFLUNINE</t>
  </si>
  <si>
    <t>VINORELBINE (INTRAVENOUS)</t>
  </si>
  <si>
    <t>Dose banding applies to all drugs whose concentration matches the national tables. See NHS England website for further details.</t>
  </si>
  <si>
    <r>
      <t xml:space="preserve">Spreadsheet designed to </t>
    </r>
    <r>
      <rPr>
        <i/>
        <sz val="11"/>
        <color theme="1"/>
        <rFont val="Calibri"/>
        <family val="2"/>
        <scheme val="minor"/>
      </rPr>
      <t>either</t>
    </r>
    <r>
      <rPr>
        <sz val="11"/>
        <color theme="1"/>
        <rFont val="Calibri"/>
        <family val="2"/>
        <scheme val="minor"/>
      </rPr>
      <t>allow entry at the end of a quarter (for previous month or quarter)</t>
    </r>
    <r>
      <rPr>
        <i/>
        <sz val="11"/>
        <color theme="1"/>
        <rFont val="Calibri"/>
        <family val="2"/>
        <scheme val="minor"/>
      </rPr>
      <t>or</t>
    </r>
    <r>
      <rPr>
        <sz val="11"/>
        <color theme="1"/>
        <rFont val="Calibri"/>
        <family val="2"/>
        <scheme val="minor"/>
      </rPr>
      <t xml:space="preserve"> monthly data entry, as this may aid some providers to monitor their progress through the year.  Payment is based upon the position at the end of each quarter.</t>
    </r>
  </si>
  <si>
    <t>For the previous 3-months please complete the table below (either by month or by quarter)</t>
  </si>
  <si>
    <t>ERIBULIN</t>
  </si>
  <si>
    <t>Unknown opportunity 1</t>
  </si>
  <si>
    <t>Unknown opportunity 2</t>
  </si>
  <si>
    <t>Unknown opportunity 3</t>
  </si>
  <si>
    <t>Unknown opportunity 4</t>
  </si>
  <si>
    <t>Unknown opportunity 5</t>
  </si>
  <si>
    <t>Unknown opportunity 6</t>
  </si>
  <si>
    <t>Unknown opportunity 7</t>
  </si>
  <si>
    <t>Unknown opportunity 8</t>
  </si>
  <si>
    <t>Unknown opportunity 9</t>
  </si>
  <si>
    <t>Does the Trust agree to the adoption of standard product descriptions (where these are available) for individual chemotherapy drugs?</t>
  </si>
  <si>
    <r>
      <t xml:space="preserve">NB </t>
    </r>
    <r>
      <rPr>
        <i/>
        <sz val="11"/>
        <color theme="1"/>
        <rFont val="Calibri"/>
        <family val="2"/>
        <scheme val="minor"/>
      </rPr>
      <t>Commissioners will require evidence of the adoption of standard product descriptions once these become available</t>
    </r>
  </si>
  <si>
    <t xml:space="preserve"> </t>
  </si>
  <si>
    <t>PANITUMUMAB</t>
  </si>
  <si>
    <t>TRASTUZUMAB (INTRAVENOUS)</t>
  </si>
  <si>
    <t>BRENTUXIMAB VEDOTIN</t>
  </si>
  <si>
    <t>Value of CQUIN as agreed via local discussion between NHS England hub supplier managers &amp; provider Trusts (or equivalent)</t>
  </si>
  <si>
    <t>Drugs listed are those named on the NHS England website</t>
  </si>
  <si>
    <t>Value of CQUIN agreed</t>
  </si>
  <si>
    <t>AVELUMAB</t>
  </si>
  <si>
    <t>CYCLOPHOSPHAMIDE (Infusion)</t>
  </si>
  <si>
    <t>CYCLOPHOSPHAMIDE (PFS)</t>
  </si>
  <si>
    <t>CYTARABINE (High dose)</t>
  </si>
  <si>
    <t>CYTARABINE (Low dose)</t>
  </si>
  <si>
    <t>FLUOROURACIL (INFUSOR)</t>
  </si>
  <si>
    <t>METHOTREXATE (High Dose)</t>
  </si>
  <si>
    <t>METHOTREXATE (Std. Dose)</t>
  </si>
  <si>
    <t>NAB-PACLITAXEL (PACLITAXEL ALBUMIN)</t>
  </si>
  <si>
    <t>TRASTUZUMAB EMTANSINE (KADCYLA®)</t>
  </si>
  <si>
    <t>Value of CQUIN related to adoption of standard PRODUCTS</t>
  </si>
  <si>
    <t>Value of CQUIN related to adoption of standard DOSES</t>
  </si>
  <si>
    <t>60% of the total CQUIN value is for adopting national standard presentations</t>
  </si>
  <si>
    <t>40% of the total CQUIN value is for adopting national standard doses</t>
  </si>
  <si>
    <r>
      <t xml:space="preserve">Have the principles of dose banding been accepted by the local oncology and haematology teams </t>
    </r>
    <r>
      <rPr>
        <b/>
        <u/>
        <sz val="11"/>
        <color theme="1"/>
        <rFont val="Calibri"/>
        <family val="2"/>
        <scheme val="minor"/>
      </rPr>
      <t>and</t>
    </r>
    <r>
      <rPr>
        <b/>
        <sz val="11"/>
        <color theme="1"/>
        <rFont val="Calibri"/>
        <family val="2"/>
        <scheme val="minor"/>
      </rPr>
      <t xml:space="preserve"> the national table of drugs and doses approved by the local formulary committee or equivalent?</t>
    </r>
  </si>
  <si>
    <t>Diluent</t>
  </si>
  <si>
    <t>Volume</t>
  </si>
  <si>
    <t xml:space="preserve">Final container </t>
  </si>
  <si>
    <t xml:space="preserve">Starting materials
</t>
  </si>
  <si>
    <t>Labelling</t>
  </si>
  <si>
    <t>Batch Number</t>
  </si>
  <si>
    <t>All materials and manufacturing processes latex free or clearly labelled if not.</t>
  </si>
  <si>
    <t>Local Stability Assigned (Duration &amp; Storage Conditions)</t>
  </si>
  <si>
    <t>48hrs at 2-8C protected from light</t>
  </si>
  <si>
    <t>% of doses delivered as licenced infusions</t>
  </si>
  <si>
    <t>N/A</t>
  </si>
  <si>
    <t>Comments</t>
  </si>
  <si>
    <t>Unable to provide TALLMAN lettering from current software (ChemoCare v5.3.4)</t>
  </si>
  <si>
    <t>Overall "Compliance" by Product</t>
  </si>
  <si>
    <t>Based on the baseline position above, please propose achievable targets to increase the use of national dose bands for Q2, Q3 &amp; Q4 and also compliance with national standard product specifications by Q4</t>
  </si>
  <si>
    <t>TARGET OVERALL (weighted by dose numbers)</t>
  </si>
  <si>
    <t>TARGET OVERALL compliance to national standard product specifications</t>
  </si>
  <si>
    <t>Q2 payment for standard doses pays the full 6.6% of total CQUIN Value if 100% or exceeded</t>
  </si>
  <si>
    <t>Q2 payment for standard doses is nothing if fall below 100% of target</t>
  </si>
  <si>
    <t>Q3 payment for standard doses is 6.6% of total CQUIN value if meet 100% of target or exceed it</t>
  </si>
  <si>
    <t>Q3 payment for standard doses is nothing if fall below 100% of target</t>
  </si>
  <si>
    <t>Q4 payment for standard doses is 6.6% of total CQUIN value if meet 100% of target or exceed it</t>
  </si>
  <si>
    <t>Q4 payment for standard doses is nothing if fall below 100% of target</t>
  </si>
  <si>
    <t>Colin Ward &amp; Christine Clarke</t>
  </si>
  <si>
    <t>As drugs are added to the national list, it is expected that providers incorporate these into local adoption of dose standardisation and these are added to the quarterly returns</t>
  </si>
  <si>
    <t>Following achievement of agreed target for standard dosing of one or more named drugs, provided  the prescribing system automatically determines the banded dose for the prescriber the drug(s) may be excluded from future quarter submissions following local agreement.   This will be recorded by entering "Met" against the relevant drug(s)</t>
  </si>
  <si>
    <t>Payment for achieving National Product Specification</t>
  </si>
  <si>
    <t>Total  Payment Due</t>
  </si>
  <si>
    <t>National Spec. Version</t>
  </si>
  <si>
    <r>
      <t xml:space="preserve">Overall "Compliance" if all specified monograph cells completed </t>
    </r>
    <r>
      <rPr>
        <b/>
        <sz val="10"/>
        <color rgb="FFFF0000"/>
        <rFont val="Arial"/>
        <family val="2"/>
      </rPr>
      <t>(i.e. no pink cells)</t>
    </r>
  </si>
  <si>
    <t>Version 1 March 2018</t>
  </si>
  <si>
    <t>Amsacrine 500ml infusion bags</t>
  </si>
  <si>
    <t>Arsenic Trioxide 100ml infusion bags</t>
  </si>
  <si>
    <t>Azacitidine pre-filled syringes</t>
  </si>
  <si>
    <t>Version 1 January 2018</t>
  </si>
  <si>
    <t>Bendamustine 500ml infusion bags</t>
  </si>
  <si>
    <t>Version 1 February 2018</t>
  </si>
  <si>
    <t>Bevacizumab 100ml infusion bags</t>
  </si>
  <si>
    <t>Bortezomib pre-filled syringes</t>
  </si>
  <si>
    <t>Version March 2018</t>
  </si>
  <si>
    <t>Cabazitaxel 250ml infusion bags</t>
  </si>
  <si>
    <t>Carboplatin 500ml infusion bags</t>
  </si>
  <si>
    <t>Carfilzomib 100ml infusion bags</t>
  </si>
  <si>
    <t>Cetuximab 500ml infusion bags</t>
  </si>
  <si>
    <t>Cisplatin 250ml to 1000ml infusion bags</t>
  </si>
  <si>
    <t>Cladribine (Leustat) 500ml infusion bags</t>
  </si>
  <si>
    <t>Cladribine (Litak) pre-filled syringes</t>
  </si>
  <si>
    <t>Clofarabine 100ml infusion bags</t>
  </si>
  <si>
    <t>Cyclophosphamide infusion bags</t>
  </si>
  <si>
    <t>Cyclophosphamide pre-filled syringes</t>
  </si>
  <si>
    <t>Version 1 December 2017</t>
  </si>
  <si>
    <t>Cytarabine 250ml infusion bags</t>
  </si>
  <si>
    <t>Cytarabine pre-filled syringes</t>
  </si>
  <si>
    <t>Dacarbazine 1000ml infusion bags</t>
  </si>
  <si>
    <t>Daunorubicin 250ml infusion bags</t>
  </si>
  <si>
    <t>Daunorubicin pre-filled syringes</t>
  </si>
  <si>
    <t>Docetaxel 250ml &amp; 500ml infusion bags</t>
  </si>
  <si>
    <t>Doxorubicin pre-filled syringes</t>
  </si>
  <si>
    <t>Doxorubicin Liposomal 250ml &amp; 500ml infusion</t>
  </si>
  <si>
    <t>Epirubicin pre-filled syringes</t>
  </si>
  <si>
    <t>Eribulin Base 50ml infusion bags</t>
  </si>
  <si>
    <t xml:space="preserve">Etoposide 250ml &amp; 500ml &amp; 1000ml infusion </t>
  </si>
  <si>
    <t>Fludarabine 100ml infusion bags</t>
  </si>
  <si>
    <t>Version 1 December2017</t>
  </si>
  <si>
    <t>Fludarabine pre-filled syringes</t>
  </si>
  <si>
    <t>Fluorouracil 1000ml infusion bags</t>
  </si>
  <si>
    <t>Fluorouracil in Elastomeric Infusion Devices</t>
  </si>
  <si>
    <t>Fluorouracil pre-filled syringes</t>
  </si>
  <si>
    <t>Gemcitabine 250ml infusion bags</t>
  </si>
  <si>
    <t>Idarubicin 100ml infusion bags</t>
  </si>
  <si>
    <t>Idarubicin pre-filled syringes</t>
  </si>
  <si>
    <t>Ifosfamide &amp; Mesna 1000ml infusion bags</t>
  </si>
  <si>
    <t>Ifosfamide 1000ml infusion bags</t>
  </si>
  <si>
    <t>Irinotecan 250ml infusion bags</t>
  </si>
  <si>
    <t>Mesna 1000ml infusion bags</t>
  </si>
  <si>
    <t>Methotrexate 500ml infusion bags</t>
  </si>
  <si>
    <t>Methotrexate pre-filled syringes</t>
  </si>
  <si>
    <t>Mitomycin pre-filled syringes</t>
  </si>
  <si>
    <t>Mitoxantrone 100ml infusion bags</t>
  </si>
  <si>
    <t>Nivolumab 50ml &amp; 100ml infusion bags</t>
  </si>
  <si>
    <t>Oxaliplatin 250ml &amp; 500ml infusion bags</t>
  </si>
  <si>
    <t>Paclitaxel 250ml &amp; 500ml infusion bags</t>
  </si>
  <si>
    <t>Paclitaxel Albumin infusion bags</t>
  </si>
  <si>
    <t>Panitumumab 100ml infusion bags</t>
  </si>
  <si>
    <t>Pembrolizumab 50ml &amp; 100ml infusion bags</t>
  </si>
  <si>
    <t>Pemetrexed disodium 100ml infusion bags</t>
  </si>
  <si>
    <t>Pentostatin pre-filled syringes</t>
  </si>
  <si>
    <t>Version 2 February 2018</t>
  </si>
  <si>
    <t>Rituximab 250ml &amp; 500ml infusion bags</t>
  </si>
  <si>
    <t>Streptozocin 250ml infusion bags</t>
  </si>
  <si>
    <t xml:space="preserve">Thiotepa 250ml &amp; 500ml &amp; 1000ml infusion </t>
  </si>
  <si>
    <t xml:space="preserve">Topotecan 50ml, 100ml, 250ml &amp; 500ml infusion </t>
  </si>
  <si>
    <t>Trastuzumab 250ml infusion bags</t>
  </si>
  <si>
    <t>Vinblastine 50ml infusion bags</t>
  </si>
  <si>
    <t>Vincristine 50ml infusion bags</t>
  </si>
  <si>
    <t>Vinflunine 100ml infusion bags</t>
  </si>
  <si>
    <t>Vinorelbine 50ml infusion bags</t>
  </si>
  <si>
    <t>Additional Drug 1</t>
  </si>
  <si>
    <t>Additonal Drug 2</t>
  </si>
  <si>
    <t>Additional Drug 3</t>
  </si>
  <si>
    <t>Additonal Drug 4</t>
  </si>
  <si>
    <t>Additional Drug 5</t>
  </si>
  <si>
    <t>Additonal Drug 6</t>
  </si>
  <si>
    <t>Additional Drug 7</t>
  </si>
  <si>
    <t>DARATUMUMAB</t>
  </si>
  <si>
    <t>TEMOZOLOMIDE (oral)</t>
  </si>
  <si>
    <t>e.g.80%</t>
  </si>
  <si>
    <t>Q1 the Standard Presentations tab should be used to provide a baseline position and enable an agreed target for delivery in Q4.</t>
  </si>
  <si>
    <t>Adoption of standard presentations is payable in Q4 against a locally agreed target taking account gaps identified between current practice (Q1) and specifications.</t>
  </si>
  <si>
    <t>Q1 payment for standard doses calculation - 10% of total CQUIN value is for completing "Has the national table of drugs and doses been approved by the local formulary committee or equivalent?" as "Yes"</t>
  </si>
  <si>
    <t>Q1 payment for standard doses calculation - 10% of total CQUIN value is for completing the overall Number of Doses Dispensed / Administered Matching National Tables</t>
  </si>
  <si>
    <t xml:space="preserve">Q2 payment for standard doses calculation is based on overall % variance from target </t>
  </si>
  <si>
    <t>Q3 payment for standard doses calculation is based on overall % variance from target</t>
  </si>
  <si>
    <t>Q4 payment for standard doses calculation is based on overall % variance from target</t>
  </si>
  <si>
    <t>Version 18/19 all providers. April 2018</t>
  </si>
  <si>
    <t>Drug/Presentation</t>
  </si>
  <si>
    <t>Supplier</t>
  </si>
  <si>
    <t>Approx proportion of in-house and outsourced doses of drug/presentation</t>
  </si>
  <si>
    <t>Details of any presentations used locally which sit outside of the standard specification &amp; need to change</t>
  </si>
  <si>
    <t>EXAMPLE DRUG 50ml infusion bags</t>
  </si>
  <si>
    <t>In-house</t>
  </si>
  <si>
    <t>Local practice is currently to prescribe/dispense this drug in 100ml</t>
  </si>
  <si>
    <t>Outsourced</t>
  </si>
  <si>
    <r>
      <t>Payment for achieving</t>
    </r>
    <r>
      <rPr>
        <sz val="11"/>
        <color rgb="FFFF0000"/>
        <rFont val="Calibri"/>
        <family val="2"/>
        <scheme val="minor"/>
      </rPr>
      <t xml:space="preserve">  </t>
    </r>
    <r>
      <rPr>
        <b/>
        <sz val="11"/>
        <color rgb="FFFF0000"/>
        <rFont val="Calibri"/>
        <family val="2"/>
        <scheme val="minor"/>
      </rPr>
      <t>ensure NO pink cells</t>
    </r>
  </si>
  <si>
    <t>For outsourced chemotherapy where regional specifications will not change until the framework is re-tendered this will be reflected in the Q4 compliance target (The CQUIN is not intended to drive workload back in house)</t>
  </si>
  <si>
    <t>For inhouse presentations it is expected that all reasonable steps should be taken to meet the national product specifications by Q14 2018/19 (e.g. altering infusion volumes)</t>
  </si>
  <si>
    <t>e.g.22%</t>
  </si>
  <si>
    <t>e.g. 55%</t>
  </si>
  <si>
    <t>e.g. 80%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</si>
</sst>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_-&quot;£&quot;* #,##0_-;\-&quot;£&quot;* #,##0_-;_-&quot;£&quot;*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color rgb="FFFF0000"/>
      <name val="Calibri"/>
      <family val="2"/>
      <scheme val="minor"/>
    </font>
    <font>
      <b/>
      <sz val="14"/>
      <color theme="1"/>
      <name val="Calibri"/>
      <family val="2"/>
      <scheme val="minor"/>
    </font>
    <font>
      <sz val="11"/>
      <color rgb="FFFF0000"/>
      <name val="Calibri"/>
      <family val="2"/>
      <scheme val="minor"/>
    </font>
    <font>
      <sz val="11"/>
      <name val="Calibri"/>
      <family val="2"/>
      <scheme val="minor"/>
    </font>
    <font>
      <b/>
      <sz val="11"/>
      <name val="Calibri"/>
      <family val="2"/>
      <scheme val="minor"/>
    </font>
    <font>
      <i/>
      <sz val="11"/>
      <color theme="1"/>
      <name val="Calibri"/>
      <family val="2"/>
      <scheme val="minor"/>
    </font>
    <font>
      <u/>
      <sz val="11"/>
      <color theme="10"/>
      <name val="Calibri"/>
      <family val="2"/>
      <scheme val="minor"/>
    </font>
    <font>
      <b/>
      <i/>
      <sz val="11"/>
      <color theme="1"/>
      <name val="Calibri"/>
      <family val="2"/>
      <scheme val="minor"/>
    </font>
    <font>
      <b/>
      <u/>
      <sz val="11"/>
      <color theme="1"/>
      <name val="Calibri"/>
      <family val="2"/>
      <scheme val="minor"/>
    </font>
    <font>
      <sz val="10"/>
      <name val="Arial"/>
      <family val="2"/>
    </font>
    <font>
      <sz val="10"/>
      <color indexed="8"/>
      <name val="Arial"/>
      <family val="2"/>
    </font>
    <font>
      <b/>
      <sz val="10"/>
      <color rgb="FFFF0000"/>
      <name val="Arial"/>
      <family val="2"/>
    </font>
    <font>
      <b/>
      <u/>
      <sz val="11"/>
      <color theme="10"/>
      <name val="Calibri"/>
      <family val="2"/>
      <scheme val="minor"/>
    </font>
    <font>
      <b/>
      <sz val="10"/>
      <color indexed="8"/>
      <name val="Arial"/>
      <family val="2"/>
    </font>
    <font>
      <u/>
      <sz val="9"/>
      <color theme="10"/>
      <name val="Calibri"/>
      <family val="2"/>
      <scheme val="minor"/>
    </font>
    <font>
      <sz val="9"/>
      <color theme="1"/>
      <name val="Calibri"/>
      <family val="2"/>
      <scheme val="minor"/>
    </font>
    <font>
      <sz val="9"/>
      <color indexed="8"/>
      <name val="Arial"/>
      <family val="2"/>
    </font>
    <font>
      <sz val="9"/>
      <color theme="1"/>
      <name val="Arial"/>
      <family val="2"/>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8"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xf numFmtId="0" fontId="13" fillId="0" borderId="0"/>
  </cellStyleXfs>
  <cellXfs count="190">
    <xf numFmtId="0" fontId="0" fillId="0" borderId="0" xfId="0"/>
    <xf numFmtId="0" fontId="0" fillId="0" borderId="0" xfId="0" applyAlignment="1">
      <alignment horizontal="center"/>
    </xf>
    <xf numFmtId="0" fontId="5" fillId="0" borderId="0" xfId="0" applyFont="1"/>
    <xf numFmtId="0" fontId="3" fillId="0" borderId="0" xfId="0" applyFont="1" applyProtection="1"/>
    <xf numFmtId="0" fontId="0" fillId="0" borderId="0" xfId="0" applyProtection="1"/>
    <xf numFmtId="0" fontId="2" fillId="0" borderId="2" xfId="0" applyFont="1" applyBorder="1" applyAlignment="1" applyProtection="1">
      <alignment vertical="top"/>
    </xf>
    <xf numFmtId="0" fontId="0" fillId="0" borderId="1" xfId="0" applyBorder="1" applyProtection="1"/>
    <xf numFmtId="9" fontId="0" fillId="0" borderId="0" xfId="2" applyFont="1" applyProtection="1"/>
    <xf numFmtId="0" fontId="2" fillId="0" borderId="0" xfId="0" applyFont="1" applyFill="1" applyBorder="1" applyProtection="1"/>
    <xf numFmtId="0" fontId="0" fillId="0" borderId="0" xfId="0" applyFont="1" applyProtection="1"/>
    <xf numFmtId="0" fontId="2" fillId="0" borderId="0" xfId="0" applyFont="1" applyProtection="1"/>
    <xf numFmtId="0" fontId="0" fillId="2" borderId="0" xfId="0" applyFill="1" applyBorder="1" applyProtection="1"/>
    <xf numFmtId="9" fontId="2" fillId="0" borderId="0" xfId="2" applyFont="1" applyBorder="1" applyAlignment="1" applyProtection="1">
      <alignment horizontal="center"/>
    </xf>
    <xf numFmtId="0" fontId="0" fillId="0" borderId="0" xfId="0" applyAlignment="1">
      <alignment vertical="top" wrapText="1"/>
    </xf>
    <xf numFmtId="0" fontId="0" fillId="0" borderId="0" xfId="0" applyAlignment="1">
      <alignment vertical="top"/>
    </xf>
    <xf numFmtId="0" fontId="2" fillId="0" borderId="10" xfId="0" applyFont="1" applyFill="1" applyBorder="1" applyProtection="1"/>
    <xf numFmtId="0" fontId="0" fillId="0" borderId="0" xfId="0" applyBorder="1" applyAlignment="1">
      <alignment vertical="top" wrapText="1"/>
    </xf>
    <xf numFmtId="17" fontId="2" fillId="0" borderId="1" xfId="0" applyNumberFormat="1" applyFont="1" applyBorder="1" applyAlignment="1" applyProtection="1">
      <alignment horizontal="center" vertical="top" wrapText="1"/>
    </xf>
    <xf numFmtId="0" fontId="6" fillId="0" borderId="0" xfId="0" applyFont="1" applyProtection="1"/>
    <xf numFmtId="9" fontId="6" fillId="0" borderId="0" xfId="2" applyFont="1" applyProtection="1"/>
    <xf numFmtId="0" fontId="2" fillId="0" borderId="7" xfId="0" applyFont="1" applyFill="1" applyBorder="1" applyProtection="1"/>
    <xf numFmtId="17" fontId="2" fillId="0" borderId="5" xfId="0" applyNumberFormat="1" applyFont="1" applyBorder="1" applyAlignment="1" applyProtection="1">
      <alignment horizontal="center" vertical="top" wrapText="1"/>
    </xf>
    <xf numFmtId="0" fontId="2" fillId="0" borderId="6" xfId="0" applyFont="1" applyBorder="1" applyAlignment="1" applyProtection="1">
      <alignment horizontal="center" vertical="top" wrapText="1"/>
    </xf>
    <xf numFmtId="0" fontId="2" fillId="0" borderId="29" xfId="0" applyFont="1" applyFill="1" applyBorder="1" applyProtection="1"/>
    <xf numFmtId="0" fontId="0" fillId="0" borderId="0" xfId="0" applyAlignment="1" applyProtection="1">
      <alignment vertical="top"/>
    </xf>
    <xf numFmtId="0" fontId="0" fillId="0" borderId="0" xfId="0" applyFont="1" applyAlignment="1" applyProtection="1">
      <alignment vertical="top"/>
    </xf>
    <xf numFmtId="0" fontId="0" fillId="0" borderId="0" xfId="0" applyAlignment="1" applyProtection="1">
      <alignment horizontal="center" vertical="top"/>
    </xf>
    <xf numFmtId="0" fontId="0" fillId="0" borderId="0" xfId="0" applyAlignment="1" applyProtection="1">
      <alignment horizontal="center" vertical="top" wrapText="1"/>
    </xf>
    <xf numFmtId="0" fontId="2" fillId="0" borderId="0" xfId="0" applyFont="1" applyAlignment="1" applyProtection="1">
      <alignment vertical="top"/>
    </xf>
    <xf numFmtId="0" fontId="2" fillId="0" borderId="0" xfId="0" applyFont="1" applyAlignment="1" applyProtection="1">
      <alignment horizontal="center" vertical="top" wrapText="1"/>
    </xf>
    <xf numFmtId="0" fontId="8" fillId="3" borderId="6" xfId="0" applyFont="1" applyFill="1" applyBorder="1" applyAlignment="1" applyProtection="1">
      <alignment horizontal="center" vertical="top"/>
      <protection locked="0"/>
    </xf>
    <xf numFmtId="0" fontId="6" fillId="0" borderId="0" xfId="0" applyFont="1" applyAlignment="1" applyProtection="1">
      <alignment vertical="top"/>
    </xf>
    <xf numFmtId="9" fontId="8" fillId="0" borderId="7" xfId="2" applyFont="1" applyBorder="1" applyAlignment="1" applyProtection="1">
      <alignment horizontal="center" vertical="top" wrapText="1"/>
    </xf>
    <xf numFmtId="9" fontId="8" fillId="0" borderId="8" xfId="2" applyFont="1" applyBorder="1" applyAlignment="1" applyProtection="1">
      <alignment horizontal="center" vertical="top" wrapText="1"/>
    </xf>
    <xf numFmtId="44" fontId="2" fillId="0" borderId="0" xfId="1" applyFont="1" applyAlignment="1" applyProtection="1">
      <alignment vertical="top"/>
    </xf>
    <xf numFmtId="0" fontId="8" fillId="3" borderId="6" xfId="0" applyFont="1" applyFill="1" applyBorder="1" applyAlignment="1" applyProtection="1">
      <alignment horizontal="center" vertical="top" wrapText="1"/>
      <protection locked="0"/>
    </xf>
    <xf numFmtId="0" fontId="7" fillId="2" borderId="0" xfId="0" applyFont="1" applyFill="1" applyAlignment="1" applyProtection="1">
      <alignment horizontal="center" vertical="top" wrapText="1"/>
    </xf>
    <xf numFmtId="0" fontId="8" fillId="2" borderId="0" xfId="0" applyFont="1" applyFill="1" applyAlignment="1" applyProtection="1">
      <alignment horizontal="center" vertical="top" wrapText="1"/>
    </xf>
    <xf numFmtId="0" fontId="8" fillId="2" borderId="6" xfId="0" applyFont="1" applyFill="1" applyBorder="1" applyAlignment="1" applyProtection="1">
      <alignment horizontal="center" vertical="top" wrapText="1"/>
    </xf>
    <xf numFmtId="0" fontId="8" fillId="2" borderId="9" xfId="0" applyFont="1" applyFill="1" applyBorder="1" applyAlignment="1" applyProtection="1">
      <alignment horizontal="center" vertical="top" wrapText="1"/>
    </xf>
    <xf numFmtId="9" fontId="8" fillId="0" borderId="24" xfId="2" applyFont="1" applyBorder="1" applyAlignment="1" applyProtection="1">
      <alignment horizontal="center" vertical="top" wrapText="1"/>
    </xf>
    <xf numFmtId="9" fontId="8" fillId="0" borderId="30" xfId="2" applyFont="1" applyBorder="1" applyAlignment="1" applyProtection="1">
      <alignment horizontal="center" vertical="top" wrapText="1"/>
    </xf>
    <xf numFmtId="9" fontId="8" fillId="0" borderId="11" xfId="2" applyFont="1" applyBorder="1" applyAlignment="1" applyProtection="1">
      <alignment horizontal="center" vertical="top" wrapText="1"/>
    </xf>
    <xf numFmtId="164" fontId="2" fillId="0" borderId="0" xfId="1" applyNumberFormat="1" applyFont="1" applyAlignment="1" applyProtection="1">
      <alignment vertical="top"/>
    </xf>
    <xf numFmtId="9" fontId="7" fillId="0" borderId="9" xfId="2" applyFont="1" applyBorder="1" applyAlignment="1" applyProtection="1">
      <alignment horizontal="center" vertical="top" wrapText="1"/>
    </xf>
    <xf numFmtId="0" fontId="0" fillId="0" borderId="1" xfId="0" applyBorder="1" applyAlignment="1" applyProtection="1">
      <alignment vertical="top" wrapText="1"/>
    </xf>
    <xf numFmtId="0" fontId="0" fillId="0" borderId="0" xfId="0" applyAlignment="1" applyProtection="1">
      <alignment vertical="top" wrapText="1"/>
    </xf>
    <xf numFmtId="0" fontId="0" fillId="0" borderId="1" xfId="0" applyBorder="1" applyAlignment="1" applyProtection="1">
      <alignment vertical="top"/>
    </xf>
    <xf numFmtId="0" fontId="2" fillId="0" borderId="4" xfId="0" applyFont="1" applyBorder="1" applyAlignment="1" applyProtection="1">
      <alignment horizontal="center" vertical="top"/>
    </xf>
    <xf numFmtId="9" fontId="0" fillId="0" borderId="9" xfId="2" applyFont="1" applyBorder="1" applyAlignment="1" applyProtection="1">
      <alignment horizontal="center"/>
    </xf>
    <xf numFmtId="0" fontId="2" fillId="0" borderId="3" xfId="0" applyFont="1" applyBorder="1" applyAlignment="1" applyProtection="1">
      <alignment horizontal="center" wrapText="1"/>
    </xf>
    <xf numFmtId="0" fontId="2" fillId="0" borderId="4" xfId="0" applyFont="1" applyBorder="1" applyAlignment="1" applyProtection="1">
      <alignment horizontal="center" wrapText="1"/>
    </xf>
    <xf numFmtId="0" fontId="7" fillId="3" borderId="5" xfId="0" applyFont="1" applyFill="1" applyBorder="1" applyAlignment="1" applyProtection="1">
      <alignment horizontal="center" vertical="top"/>
      <protection locked="0"/>
    </xf>
    <xf numFmtId="0" fontId="8" fillId="0" borderId="7" xfId="0" applyFont="1" applyBorder="1" applyAlignment="1" applyProtection="1">
      <alignment horizontal="center" vertical="top"/>
    </xf>
    <xf numFmtId="0" fontId="7" fillId="3" borderId="5" xfId="0" applyFont="1" applyFill="1" applyBorder="1" applyAlignment="1" applyProtection="1">
      <alignment horizontal="center" vertical="top" wrapText="1"/>
      <protection locked="0"/>
    </xf>
    <xf numFmtId="0" fontId="8" fillId="0" borderId="7" xfId="0" applyFont="1" applyBorder="1" applyAlignment="1" applyProtection="1">
      <alignment horizontal="center" vertical="top" wrapText="1"/>
    </xf>
    <xf numFmtId="0" fontId="8" fillId="0" borderId="8" xfId="0" applyFont="1" applyBorder="1" applyAlignment="1" applyProtection="1">
      <alignment horizontal="center" vertical="top" wrapText="1"/>
    </xf>
    <xf numFmtId="0" fontId="8" fillId="0" borderId="30" xfId="0" applyFont="1" applyBorder="1" applyAlignment="1" applyProtection="1">
      <alignment horizontal="center" vertical="top" wrapText="1"/>
    </xf>
    <xf numFmtId="0" fontId="2" fillId="0" borderId="8" xfId="0" applyFont="1" applyBorder="1" applyAlignment="1" applyProtection="1">
      <alignment horizontal="center"/>
    </xf>
    <xf numFmtId="9" fontId="8" fillId="0" borderId="32" xfId="2" applyFont="1" applyBorder="1" applyAlignment="1" applyProtection="1">
      <alignment horizontal="center" vertical="top"/>
    </xf>
    <xf numFmtId="9" fontId="8" fillId="0" borderId="33" xfId="2" applyFont="1" applyBorder="1" applyAlignment="1" applyProtection="1">
      <alignment horizontal="center" vertical="top" wrapText="1"/>
    </xf>
    <xf numFmtId="9" fontId="8" fillId="0" borderId="34" xfId="2" applyFont="1" applyBorder="1" applyAlignment="1" applyProtection="1">
      <alignment horizontal="center" vertical="top" wrapText="1"/>
    </xf>
    <xf numFmtId="9" fontId="8" fillId="0" borderId="31" xfId="2" applyFont="1" applyBorder="1" applyAlignment="1" applyProtection="1">
      <alignment horizontal="center" vertical="top" wrapText="1"/>
    </xf>
    <xf numFmtId="9" fontId="8" fillId="0" borderId="33" xfId="2" applyNumberFormat="1" applyFont="1" applyBorder="1" applyAlignment="1" applyProtection="1">
      <alignment horizontal="center" vertical="top" wrapText="1"/>
    </xf>
    <xf numFmtId="9" fontId="8" fillId="0" borderId="34" xfId="2" applyNumberFormat="1" applyFont="1" applyBorder="1" applyAlignment="1" applyProtection="1">
      <alignment horizontal="center" vertical="top" wrapText="1"/>
    </xf>
    <xf numFmtId="9" fontId="8" fillId="0" borderId="31" xfId="2" applyNumberFormat="1" applyFont="1" applyBorder="1" applyAlignment="1" applyProtection="1">
      <alignment horizontal="center" vertical="top" wrapText="1"/>
    </xf>
    <xf numFmtId="9" fontId="7" fillId="0" borderId="0" xfId="2" applyFont="1" applyBorder="1" applyAlignment="1" applyProtection="1">
      <alignment horizontal="center" vertical="top"/>
    </xf>
    <xf numFmtId="9" fontId="7" fillId="0" borderId="0" xfId="2" applyFont="1" applyBorder="1" applyAlignment="1" applyProtection="1">
      <alignment horizontal="center" vertical="top" wrapText="1"/>
    </xf>
    <xf numFmtId="9" fontId="8" fillId="0" borderId="0" xfId="2" applyFont="1" applyBorder="1" applyAlignment="1" applyProtection="1">
      <alignment horizontal="center" vertical="top" wrapText="1"/>
    </xf>
    <xf numFmtId="9" fontId="7" fillId="0" borderId="0" xfId="2" applyNumberFormat="1" applyFont="1" applyBorder="1" applyAlignment="1" applyProtection="1">
      <alignment horizontal="center" vertical="top" wrapText="1"/>
    </xf>
    <xf numFmtId="9" fontId="8" fillId="0" borderId="0" xfId="2" applyNumberFormat="1" applyFont="1" applyBorder="1" applyAlignment="1" applyProtection="1">
      <alignment horizontal="center" vertical="top" wrapText="1"/>
    </xf>
    <xf numFmtId="0" fontId="8" fillId="0" borderId="0" xfId="0" applyFont="1" applyBorder="1" applyAlignment="1" applyProtection="1">
      <alignment horizontal="center" vertical="top"/>
    </xf>
    <xf numFmtId="9" fontId="8" fillId="0" borderId="0" xfId="2" applyFont="1" applyBorder="1" applyAlignment="1" applyProtection="1">
      <alignment horizontal="center" vertical="top"/>
    </xf>
    <xf numFmtId="0" fontId="8" fillId="0" borderId="0" xfId="0" applyFont="1" applyBorder="1" applyAlignment="1" applyProtection="1">
      <alignment horizontal="center" vertical="top" wrapText="1"/>
    </xf>
    <xf numFmtId="0" fontId="8" fillId="2" borderId="0" xfId="0" applyFont="1" applyFill="1" applyBorder="1" applyAlignment="1" applyProtection="1">
      <alignment horizontal="center" vertical="top" wrapText="1"/>
    </xf>
    <xf numFmtId="17" fontId="2" fillId="2" borderId="30" xfId="0" applyNumberFormat="1" applyFont="1" applyFill="1" applyBorder="1" applyAlignment="1" applyProtection="1">
      <alignment horizontal="center" vertical="top" wrapText="1"/>
    </xf>
    <xf numFmtId="164" fontId="2" fillId="0" borderId="0" xfId="1" applyNumberFormat="1" applyFont="1" applyAlignment="1" applyProtection="1">
      <alignment horizontal="center" vertical="top" wrapText="1"/>
    </xf>
    <xf numFmtId="44" fontId="2" fillId="0" borderId="0" xfId="1" applyFont="1" applyAlignment="1" applyProtection="1">
      <alignment horizontal="center" vertical="top" wrapText="1"/>
    </xf>
    <xf numFmtId="44" fontId="8" fillId="2" borderId="0" xfId="1" applyFont="1" applyFill="1" applyAlignment="1" applyProtection="1">
      <alignment horizontal="center" vertical="top" wrapText="1"/>
    </xf>
    <xf numFmtId="44" fontId="2" fillId="0" borderId="0" xfId="0" applyNumberFormat="1" applyFont="1" applyProtection="1"/>
    <xf numFmtId="0" fontId="6" fillId="3" borderId="1" xfId="0" applyFont="1" applyFill="1" applyBorder="1" applyAlignment="1" applyProtection="1">
      <alignment horizontal="center"/>
      <protection locked="0"/>
    </xf>
    <xf numFmtId="9" fontId="0" fillId="0" borderId="21" xfId="2" applyFont="1" applyBorder="1" applyAlignment="1" applyProtection="1">
      <alignment horizontal="center" vertical="top"/>
    </xf>
    <xf numFmtId="0" fontId="7" fillId="3" borderId="1" xfId="0" applyFont="1" applyFill="1" applyBorder="1" applyAlignment="1" applyProtection="1">
      <alignment horizontal="center" vertical="top"/>
      <protection locked="0"/>
    </xf>
    <xf numFmtId="0" fontId="7" fillId="3" borderId="1" xfId="0" applyFont="1" applyFill="1" applyBorder="1" applyAlignment="1" applyProtection="1">
      <alignment horizontal="center" vertical="top" wrapText="1"/>
      <protection locked="0"/>
    </xf>
    <xf numFmtId="0" fontId="6" fillId="3" borderId="37" xfId="0" applyFont="1" applyFill="1" applyBorder="1" applyAlignment="1" applyProtection="1">
      <alignment horizontal="center"/>
      <protection locked="0"/>
    </xf>
    <xf numFmtId="0" fontId="7" fillId="3" borderId="38" xfId="0" applyFont="1" applyFill="1" applyBorder="1" applyAlignment="1" applyProtection="1">
      <alignment horizontal="center" vertical="top"/>
      <protection locked="0"/>
    </xf>
    <xf numFmtId="0" fontId="7" fillId="3" borderId="39" xfId="0" applyFont="1" applyFill="1" applyBorder="1" applyAlignment="1" applyProtection="1">
      <alignment horizontal="center" vertical="top"/>
      <protection locked="0"/>
    </xf>
    <xf numFmtId="0" fontId="7" fillId="3" borderId="37" xfId="0" applyFont="1" applyFill="1" applyBorder="1" applyAlignment="1" applyProtection="1">
      <alignment horizontal="center" vertical="top"/>
      <protection locked="0"/>
    </xf>
    <xf numFmtId="0" fontId="7" fillId="3" borderId="38" xfId="0" applyFont="1" applyFill="1" applyBorder="1" applyAlignment="1" applyProtection="1">
      <alignment horizontal="center" vertical="top" wrapText="1"/>
      <protection locked="0"/>
    </xf>
    <xf numFmtId="0" fontId="7" fillId="3" borderId="39" xfId="0" applyFont="1" applyFill="1" applyBorder="1" applyAlignment="1" applyProtection="1">
      <alignment horizontal="center" vertical="top" wrapText="1"/>
      <protection locked="0"/>
    </xf>
    <xf numFmtId="0" fontId="7" fillId="3" borderId="37" xfId="0" applyFont="1" applyFill="1" applyBorder="1" applyAlignment="1" applyProtection="1">
      <alignment horizontal="center" vertical="top" wrapText="1"/>
      <protection locked="0"/>
    </xf>
    <xf numFmtId="0" fontId="2" fillId="0" borderId="0" xfId="0" applyFont="1" applyAlignment="1" applyProtection="1">
      <alignment wrapText="1"/>
    </xf>
    <xf numFmtId="0" fontId="2" fillId="2" borderId="3" xfId="0" applyFont="1" applyFill="1" applyBorder="1" applyAlignment="1" applyProtection="1">
      <alignment horizontal="center" vertical="top" wrapText="1"/>
    </xf>
    <xf numFmtId="0" fontId="2" fillId="0" borderId="3" xfId="0" applyFont="1" applyBorder="1" applyAlignment="1" applyProtection="1">
      <alignment horizontal="center" vertical="top" wrapText="1"/>
    </xf>
    <xf numFmtId="44" fontId="2" fillId="3" borderId="36" xfId="1" applyFont="1" applyFill="1" applyBorder="1" applyProtection="1">
      <protection locked="0"/>
    </xf>
    <xf numFmtId="0" fontId="0" fillId="0" borderId="35" xfId="0" applyBorder="1" applyProtection="1"/>
    <xf numFmtId="44" fontId="2" fillId="2" borderId="0" xfId="1" applyFont="1" applyFill="1" applyBorder="1" applyProtection="1">
      <protection locked="0"/>
    </xf>
    <xf numFmtId="0" fontId="0" fillId="0" borderId="0" xfId="0" applyBorder="1" applyAlignment="1">
      <alignment horizontal="center" vertical="top"/>
    </xf>
    <xf numFmtId="0" fontId="0" fillId="0" borderId="0" xfId="0" applyBorder="1"/>
    <xf numFmtId="9" fontId="6" fillId="3" borderId="1" xfId="2" applyFont="1" applyFill="1" applyBorder="1" applyAlignment="1" applyProtection="1">
      <alignment horizontal="center"/>
      <protection locked="0"/>
    </xf>
    <xf numFmtId="0" fontId="0" fillId="0" borderId="1" xfId="0" applyBorder="1" applyAlignment="1">
      <alignment horizontal="center" vertical="top"/>
    </xf>
    <xf numFmtId="0" fontId="0" fillId="0" borderId="1" xfId="0" applyBorder="1" applyAlignment="1">
      <alignment vertical="top" wrapText="1"/>
    </xf>
    <xf numFmtId="0" fontId="10" fillId="0" borderId="1" xfId="3" applyBorder="1"/>
    <xf numFmtId="0" fontId="2" fillId="0" borderId="1" xfId="0" applyFont="1" applyBorder="1" applyAlignment="1">
      <alignment vertical="top" wrapText="1"/>
    </xf>
    <xf numFmtId="9" fontId="0" fillId="0" borderId="4" xfId="2" applyFont="1" applyBorder="1" applyAlignment="1" applyProtection="1">
      <alignment horizontal="center"/>
    </xf>
    <xf numFmtId="9" fontId="0" fillId="0" borderId="6" xfId="2" applyFont="1" applyBorder="1" applyAlignment="1" applyProtection="1">
      <alignment horizontal="center"/>
    </xf>
    <xf numFmtId="0" fontId="0" fillId="0" borderId="0" xfId="0" applyAlignment="1" applyProtection="1">
      <alignment horizontal="center"/>
    </xf>
    <xf numFmtId="0" fontId="6" fillId="0" borderId="35" xfId="0" applyFont="1" applyBorder="1" applyProtection="1"/>
    <xf numFmtId="0" fontId="6" fillId="3" borderId="5" xfId="0" applyFont="1" applyFill="1" applyBorder="1" applyAlignment="1" applyProtection="1">
      <alignment horizontal="center" vertical="top" wrapText="1"/>
      <protection locked="0"/>
    </xf>
    <xf numFmtId="0" fontId="6" fillId="3" borderId="1" xfId="0" applyFont="1" applyFill="1" applyBorder="1" applyAlignment="1" applyProtection="1">
      <alignment horizontal="center" vertical="top" wrapText="1"/>
      <protection locked="0"/>
    </xf>
    <xf numFmtId="0" fontId="10" fillId="0" borderId="1" xfId="3" applyBorder="1" applyAlignment="1">
      <alignment vertical="top" wrapText="1"/>
    </xf>
    <xf numFmtId="0" fontId="16" fillId="0" borderId="40" xfId="3" applyFont="1" applyBorder="1" applyAlignment="1" applyProtection="1">
      <alignment horizontal="center" vertical="top" wrapText="1"/>
    </xf>
    <xf numFmtId="0" fontId="17" fillId="0" borderId="40" xfId="0" applyFont="1" applyBorder="1" applyAlignment="1" applyProtection="1">
      <alignment horizontal="center" vertical="top" wrapText="1"/>
    </xf>
    <xf numFmtId="0" fontId="17" fillId="0" borderId="40" xfId="0" applyFont="1" applyFill="1" applyBorder="1" applyAlignment="1" applyProtection="1">
      <alignment horizontal="center" vertical="top" wrapText="1"/>
    </xf>
    <xf numFmtId="0" fontId="2" fillId="2" borderId="0" xfId="0" applyFont="1" applyFill="1" applyProtection="1"/>
    <xf numFmtId="0" fontId="18" fillId="4" borderId="2" xfId="3" applyFont="1" applyFill="1" applyBorder="1" applyAlignment="1" applyProtection="1">
      <alignment horizontal="left" wrapText="1"/>
    </xf>
    <xf numFmtId="0" fontId="19" fillId="4" borderId="2" xfId="0" applyFont="1" applyFill="1" applyBorder="1" applyAlignment="1" applyProtection="1">
      <alignment vertical="top" wrapText="1"/>
    </xf>
    <xf numFmtId="0" fontId="19" fillId="4" borderId="18" xfId="0" applyFont="1" applyFill="1" applyBorder="1" applyAlignment="1" applyProtection="1">
      <alignment vertical="top"/>
    </xf>
    <xf numFmtId="9" fontId="19" fillId="4" borderId="18" xfId="2" applyFont="1" applyFill="1" applyBorder="1" applyAlignment="1" applyProtection="1">
      <alignment horizontal="center" vertical="top"/>
    </xf>
    <xf numFmtId="0" fontId="20" fillId="4" borderId="3" xfId="0" applyFont="1" applyFill="1" applyBorder="1" applyAlignment="1" applyProtection="1">
      <alignment horizontal="left" vertical="top" wrapText="1"/>
    </xf>
    <xf numFmtId="0" fontId="0" fillId="2" borderId="0" xfId="0" applyFill="1" applyProtection="1"/>
    <xf numFmtId="0" fontId="14" fillId="6" borderId="41" xfId="0" applyFont="1" applyFill="1" applyBorder="1" applyAlignment="1" applyProtection="1">
      <alignment horizontal="center" vertical="top" wrapText="1"/>
    </xf>
    <xf numFmtId="0" fontId="18" fillId="0" borderId="5" xfId="3" applyFont="1" applyFill="1" applyBorder="1" applyAlignment="1" applyProtection="1">
      <alignment horizontal="left" wrapText="1"/>
    </xf>
    <xf numFmtId="0" fontId="21" fillId="0" borderId="5" xfId="4" applyFont="1" applyFill="1" applyBorder="1" applyAlignment="1" applyProtection="1">
      <alignment horizontal="left" vertical="top" wrapText="1"/>
    </xf>
    <xf numFmtId="0" fontId="21" fillId="0" borderId="15" xfId="4" applyFont="1" applyFill="1" applyBorder="1" applyAlignment="1" applyProtection="1">
      <alignment horizontal="left" vertical="top" wrapText="1"/>
    </xf>
    <xf numFmtId="9" fontId="21" fillId="0" borderId="15" xfId="2" applyFont="1" applyFill="1" applyBorder="1" applyAlignment="1" applyProtection="1">
      <alignment horizontal="center" vertical="top" wrapText="1"/>
    </xf>
    <xf numFmtId="0" fontId="19" fillId="5" borderId="1" xfId="0" applyFont="1" applyFill="1" applyBorder="1" applyProtection="1">
      <protection locked="0"/>
    </xf>
    <xf numFmtId="9" fontId="0" fillId="2" borderId="42" xfId="0" applyNumberFormat="1" applyFill="1" applyBorder="1" applyProtection="1"/>
    <xf numFmtId="9" fontId="0" fillId="2" borderId="0" xfId="0" applyNumberFormat="1" applyFill="1" applyBorder="1" applyProtection="1"/>
    <xf numFmtId="0" fontId="18" fillId="7" borderId="5" xfId="3" applyFont="1" applyFill="1" applyBorder="1" applyAlignment="1" applyProtection="1">
      <alignment horizontal="left" wrapText="1"/>
    </xf>
    <xf numFmtId="0" fontId="21" fillId="7" borderId="5" xfId="4" applyFont="1" applyFill="1" applyBorder="1" applyAlignment="1" applyProtection="1">
      <alignment horizontal="left" vertical="top" wrapText="1"/>
    </xf>
    <xf numFmtId="0" fontId="21" fillId="7" borderId="15" xfId="4" applyFont="1" applyFill="1" applyBorder="1" applyAlignment="1" applyProtection="1">
      <alignment horizontal="left" vertical="top" wrapText="1"/>
    </xf>
    <xf numFmtId="9" fontId="21" fillId="7" borderId="15" xfId="2" applyFont="1" applyFill="1" applyBorder="1" applyAlignment="1" applyProtection="1">
      <alignment horizontal="center" vertical="top" wrapText="1"/>
    </xf>
    <xf numFmtId="0" fontId="20" fillId="7" borderId="1" xfId="0" applyFont="1" applyFill="1" applyBorder="1" applyAlignment="1" applyProtection="1">
      <alignment horizontal="left" vertical="top" wrapText="1"/>
      <protection locked="0"/>
    </xf>
    <xf numFmtId="0" fontId="19" fillId="7" borderId="1" xfId="0" applyFont="1" applyFill="1" applyBorder="1" applyProtection="1">
      <protection locked="0"/>
    </xf>
    <xf numFmtId="9" fontId="0" fillId="7" borderId="6" xfId="2" applyFont="1" applyFill="1" applyBorder="1" applyAlignment="1" applyProtection="1">
      <alignment horizontal="center"/>
    </xf>
    <xf numFmtId="0" fontId="0" fillId="7" borderId="0" xfId="0" applyFill="1" applyProtection="1"/>
    <xf numFmtId="0" fontId="18" fillId="0" borderId="0" xfId="3" applyFont="1" applyFill="1" applyBorder="1" applyAlignment="1" applyProtection="1">
      <alignment horizontal="left" wrapText="1"/>
    </xf>
    <xf numFmtId="0" fontId="18" fillId="7" borderId="0" xfId="3" applyFont="1" applyFill="1" applyAlignment="1">
      <alignment horizontal="left" wrapText="1"/>
    </xf>
    <xf numFmtId="0" fontId="18" fillId="7" borderId="0" xfId="3" applyFont="1" applyFill="1" applyBorder="1" applyAlignment="1" applyProtection="1">
      <alignment horizontal="left" wrapText="1"/>
    </xf>
    <xf numFmtId="0" fontId="18" fillId="0" borderId="0" xfId="3" applyFont="1" applyAlignment="1">
      <alignment horizontal="left" wrapText="1"/>
    </xf>
    <xf numFmtId="0" fontId="21" fillId="5" borderId="5" xfId="4" applyFont="1" applyFill="1" applyBorder="1" applyAlignment="1" applyProtection="1">
      <alignment horizontal="left" vertical="top" wrapText="1"/>
      <protection locked="0"/>
    </xf>
    <xf numFmtId="9" fontId="21" fillId="5" borderId="15" xfId="2" applyFont="1" applyFill="1" applyBorder="1" applyAlignment="1" applyProtection="1">
      <alignment horizontal="center" vertical="top" wrapText="1"/>
      <protection locked="0"/>
    </xf>
    <xf numFmtId="0" fontId="21" fillId="7" borderId="5" xfId="4" applyFont="1" applyFill="1" applyBorder="1" applyAlignment="1" applyProtection="1">
      <alignment horizontal="left" vertical="top" wrapText="1"/>
      <protection locked="0"/>
    </xf>
    <xf numFmtId="9" fontId="21" fillId="7" borderId="15" xfId="2" applyFont="1" applyFill="1" applyBorder="1" applyAlignment="1" applyProtection="1">
      <alignment horizontal="center" vertical="top" wrapText="1"/>
      <protection locked="0"/>
    </xf>
    <xf numFmtId="9" fontId="21" fillId="7" borderId="39" xfId="2" applyFont="1" applyFill="1" applyBorder="1" applyAlignment="1" applyProtection="1">
      <alignment horizontal="center" vertical="top" wrapText="1"/>
      <protection locked="0"/>
    </xf>
    <xf numFmtId="0" fontId="19" fillId="7" borderId="37" xfId="0" applyFont="1" applyFill="1" applyBorder="1" applyProtection="1">
      <protection locked="0"/>
    </xf>
    <xf numFmtId="9" fontId="0" fillId="7" borderId="43" xfId="2" applyFont="1" applyFill="1" applyBorder="1" applyAlignment="1" applyProtection="1">
      <alignment horizontal="center"/>
    </xf>
    <xf numFmtId="0" fontId="21" fillId="5" borderId="7" xfId="4" applyFont="1" applyFill="1" applyBorder="1" applyAlignment="1" applyProtection="1">
      <alignment horizontal="left" vertical="top" wrapText="1"/>
      <protection locked="0"/>
    </xf>
    <xf numFmtId="9" fontId="21" fillId="5" borderId="39" xfId="2" applyFont="1" applyFill="1" applyBorder="1" applyAlignment="1" applyProtection="1">
      <alignment horizontal="center" vertical="top" wrapText="1"/>
      <protection locked="0"/>
    </xf>
    <xf numFmtId="0" fontId="19" fillId="5" borderId="37" xfId="0" applyFont="1" applyFill="1" applyBorder="1" applyProtection="1">
      <protection locked="0"/>
    </xf>
    <xf numFmtId="9" fontId="0" fillId="0" borderId="43" xfId="2" applyFont="1" applyBorder="1" applyAlignment="1" applyProtection="1">
      <alignment horizontal="center"/>
    </xf>
    <xf numFmtId="0" fontId="19" fillId="5" borderId="8" xfId="0" applyFont="1" applyFill="1" applyBorder="1" applyProtection="1">
      <protection locked="0"/>
    </xf>
    <xf numFmtId="0" fontId="0" fillId="0" borderId="0" xfId="0" applyAlignment="1" applyProtection="1">
      <alignment wrapText="1"/>
    </xf>
    <xf numFmtId="44" fontId="14" fillId="2" borderId="42" xfId="0" applyNumberFormat="1" applyFont="1" applyFill="1" applyBorder="1" applyAlignment="1" applyProtection="1">
      <alignment horizontal="center" vertical="top" wrapText="1"/>
    </xf>
    <xf numFmtId="0" fontId="2" fillId="0" borderId="0" xfId="0" applyFont="1" applyFill="1" applyBorder="1" applyAlignment="1" applyProtection="1">
      <alignment horizontal="left" wrapText="1"/>
    </xf>
    <xf numFmtId="0" fontId="4" fillId="0" borderId="0" xfId="0" applyFont="1" applyFill="1" applyBorder="1" applyAlignment="1" applyProtection="1">
      <alignment horizontal="left" vertical="top" wrapText="1"/>
    </xf>
    <xf numFmtId="0" fontId="2" fillId="0" borderId="0" xfId="0" applyFont="1" applyFill="1" applyBorder="1" applyAlignment="1" applyProtection="1">
      <alignment horizontal="left"/>
    </xf>
    <xf numFmtId="0" fontId="2" fillId="0" borderId="13" xfId="0" applyFont="1" applyBorder="1" applyAlignment="1" applyProtection="1">
      <alignment horizontal="left" wrapText="1"/>
    </xf>
    <xf numFmtId="0" fontId="2" fillId="0" borderId="12" xfId="0" applyFont="1" applyBorder="1" applyAlignment="1" applyProtection="1">
      <alignment horizontal="left" vertical="top" wrapText="1"/>
    </xf>
    <xf numFmtId="0" fontId="2" fillId="0" borderId="0" xfId="0" applyFont="1" applyBorder="1" applyAlignment="1" applyProtection="1">
      <alignment horizontal="left" vertical="top" wrapText="1"/>
    </xf>
    <xf numFmtId="0" fontId="0" fillId="3" borderId="14" xfId="0" applyFill="1" applyBorder="1" applyAlignment="1" applyProtection="1">
      <alignment horizontal="left" vertical="top" wrapText="1"/>
      <protection locked="0"/>
    </xf>
    <xf numFmtId="0" fontId="0" fillId="3" borderId="12" xfId="0" applyFill="1" applyBorder="1" applyAlignment="1" applyProtection="1">
      <alignment horizontal="left" vertical="top" wrapText="1"/>
      <protection locked="0"/>
    </xf>
    <xf numFmtId="0" fontId="0" fillId="3" borderId="15" xfId="0" applyFill="1" applyBorder="1" applyAlignment="1" applyProtection="1">
      <alignment horizontal="left" vertical="top" wrapText="1"/>
      <protection locked="0"/>
    </xf>
    <xf numFmtId="0" fontId="0" fillId="3" borderId="1" xfId="0" applyFill="1" applyBorder="1" applyAlignment="1" applyProtection="1">
      <alignment horizontal="center"/>
      <protection locked="0"/>
    </xf>
    <xf numFmtId="0" fontId="0" fillId="3" borderId="14" xfId="0" applyFill="1" applyBorder="1" applyAlignment="1" applyProtection="1">
      <alignment horizontal="left" wrapText="1"/>
      <protection locked="0"/>
    </xf>
    <xf numFmtId="0" fontId="0" fillId="3" borderId="12" xfId="0" applyFill="1" applyBorder="1" applyAlignment="1" applyProtection="1">
      <alignment horizontal="left" wrapText="1"/>
      <protection locked="0"/>
    </xf>
    <xf numFmtId="0" fontId="0" fillId="3" borderId="15" xfId="0" applyFill="1" applyBorder="1" applyAlignment="1" applyProtection="1">
      <alignment horizontal="left" wrapText="1"/>
      <protection locked="0"/>
    </xf>
    <xf numFmtId="0" fontId="11" fillId="0" borderId="12" xfId="0" applyFont="1" applyBorder="1" applyAlignment="1" applyProtection="1">
      <alignment horizontal="center" wrapText="1"/>
    </xf>
    <xf numFmtId="0" fontId="2" fillId="2" borderId="22" xfId="0" applyFont="1" applyFill="1" applyBorder="1" applyAlignment="1" applyProtection="1">
      <alignment horizontal="center" vertical="top" wrapText="1"/>
    </xf>
    <xf numFmtId="0" fontId="2" fillId="2" borderId="19" xfId="0" applyFont="1" applyFill="1" applyBorder="1" applyAlignment="1" applyProtection="1">
      <alignment horizontal="center" vertical="top" wrapText="1"/>
    </xf>
    <xf numFmtId="0" fontId="2" fillId="2" borderId="20" xfId="0" applyFont="1" applyFill="1" applyBorder="1" applyAlignment="1" applyProtection="1">
      <alignment horizontal="center" vertical="top" wrapText="1"/>
    </xf>
    <xf numFmtId="0" fontId="2" fillId="0" borderId="25" xfId="0" applyFont="1" applyBorder="1" applyAlignment="1" applyProtection="1">
      <alignment horizontal="center" vertical="top" wrapText="1"/>
    </xf>
    <xf numFmtId="0" fontId="2" fillId="0" borderId="17" xfId="0" applyFont="1" applyBorder="1" applyAlignment="1" applyProtection="1">
      <alignment horizontal="center" vertical="top" wrapText="1"/>
    </xf>
    <xf numFmtId="0" fontId="2" fillId="0" borderId="26" xfId="0" applyFont="1" applyBorder="1" applyAlignment="1" applyProtection="1">
      <alignment horizontal="center" vertical="top" wrapText="1"/>
    </xf>
    <xf numFmtId="0" fontId="2" fillId="0" borderId="22" xfId="0" applyFont="1" applyBorder="1" applyAlignment="1" applyProtection="1">
      <alignment horizontal="center" vertical="top"/>
    </xf>
    <xf numFmtId="0" fontId="2" fillId="0" borderId="27" xfId="0" applyFont="1" applyBorder="1" applyAlignment="1" applyProtection="1">
      <alignment horizontal="center" vertical="top"/>
    </xf>
    <xf numFmtId="0" fontId="2" fillId="2" borderId="23" xfId="0" applyFont="1" applyFill="1" applyBorder="1" applyAlignment="1" applyProtection="1">
      <alignment horizontal="center" vertical="top" wrapText="1"/>
    </xf>
    <xf numFmtId="0" fontId="2" fillId="2" borderId="32" xfId="0" applyFont="1" applyFill="1" applyBorder="1" applyAlignment="1" applyProtection="1">
      <alignment horizontal="center" vertical="top" wrapText="1"/>
    </xf>
    <xf numFmtId="0" fontId="2" fillId="2" borderId="2" xfId="0" applyFont="1" applyFill="1" applyBorder="1" applyAlignment="1" applyProtection="1">
      <alignment horizontal="center" vertical="top" wrapText="1"/>
    </xf>
    <xf numFmtId="0" fontId="2" fillId="2" borderId="3" xfId="0" applyFont="1" applyFill="1" applyBorder="1" applyAlignment="1" applyProtection="1">
      <alignment horizontal="center" vertical="top" wrapText="1"/>
    </xf>
    <xf numFmtId="0" fontId="2" fillId="2" borderId="4" xfId="0" applyFont="1" applyFill="1" applyBorder="1" applyAlignment="1" applyProtection="1">
      <alignment horizontal="center" vertical="top" wrapText="1"/>
    </xf>
    <xf numFmtId="0" fontId="2" fillId="2" borderId="18" xfId="0" applyFont="1" applyFill="1" applyBorder="1" applyAlignment="1" applyProtection="1">
      <alignment horizontal="center" vertical="top" wrapText="1"/>
    </xf>
    <xf numFmtId="0" fontId="2" fillId="2" borderId="16" xfId="0" applyFont="1" applyFill="1" applyBorder="1" applyAlignment="1" applyProtection="1">
      <alignment horizontal="center" vertical="top" wrapText="1"/>
    </xf>
    <xf numFmtId="0" fontId="2" fillId="0" borderId="25" xfId="0" applyFont="1" applyBorder="1" applyAlignment="1" applyProtection="1">
      <alignment horizontal="center" vertical="top"/>
    </xf>
    <xf numFmtId="0" fontId="2" fillId="0" borderId="28" xfId="0" applyFont="1" applyBorder="1" applyAlignment="1" applyProtection="1">
      <alignment horizontal="center" vertical="top"/>
    </xf>
    <xf numFmtId="0" fontId="2" fillId="0" borderId="2" xfId="0" applyFont="1" applyBorder="1" applyAlignment="1" applyProtection="1">
      <alignment horizontal="center" vertical="top" wrapText="1"/>
    </xf>
    <xf numFmtId="0" fontId="2" fillId="0" borderId="3" xfId="0" applyFont="1" applyBorder="1" applyAlignment="1" applyProtection="1">
      <alignment horizontal="center" vertical="top" wrapText="1"/>
    </xf>
    <xf numFmtId="0" fontId="2" fillId="0" borderId="4" xfId="0" applyFont="1" applyBorder="1" applyAlignment="1" applyProtection="1">
      <alignment horizontal="center" vertical="top" wrapText="1"/>
    </xf>
    <xf numFmtId="0" fontId="2" fillId="0" borderId="18" xfId="0" applyFont="1" applyBorder="1" applyAlignment="1" applyProtection="1">
      <alignment horizontal="center" vertical="top" wrapText="1"/>
    </xf>
  </cellXfs>
  <cellStyles count="5">
    <cellStyle name="Currency" xfId="1" builtinId="4"/>
    <cellStyle name="Hyperlink" xfId="3" builtinId="8"/>
    <cellStyle name="Normal" xfId="0" builtinId="0"/>
    <cellStyle name="Normal 2" xfId="4"/>
    <cellStyle name="Percent" xfId="2" builtinId="5"/>
  </cellStyles>
  <dxfs count="54">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theme="0"/>
      </font>
      <fill>
        <patternFill>
          <bgColor theme="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0"/>
        </patternFill>
      </fill>
    </dxf>
    <dxf>
      <font>
        <color theme="0"/>
      </font>
      <fill>
        <patternFill>
          <bgColor theme="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0"/>
        </patternFill>
      </fill>
    </dxf>
    <dxf>
      <font>
        <color theme="0"/>
      </font>
      <fill>
        <patternFill>
          <bgColor theme="0"/>
        </patternFill>
      </fill>
    </dxf>
    <dxf>
      <fill>
        <patternFill>
          <bgColor rgb="FFFFFF00"/>
        </patternFill>
      </fill>
    </dxf>
    <dxf>
      <fill>
        <patternFill>
          <bgColor rgb="FFFFC000"/>
        </patternFill>
      </fill>
    </dxf>
    <dxf>
      <font>
        <color rgb="FF9C0006"/>
      </font>
      <fill>
        <patternFill>
          <bgColor rgb="FFFFC7CE"/>
        </patternFill>
      </fill>
    </dxf>
    <dxf>
      <fill>
        <patternFill>
          <bgColor rgb="FFFFFF00"/>
        </patternFill>
      </fill>
    </dxf>
    <dxf>
      <fill>
        <patternFill>
          <bgColor rgb="FFFFC000"/>
        </patternFill>
      </fill>
    </dxf>
    <dxf>
      <font>
        <color rgb="FF006100"/>
      </font>
      <fill>
        <patternFill>
          <bgColor rgb="FFC6EFCE"/>
        </patternFill>
      </fill>
    </dxf>
    <dxf>
      <fill>
        <patternFill>
          <bgColor theme="0"/>
        </patternFill>
      </fill>
    </dxf>
    <dxf>
      <font>
        <color theme="0"/>
      </font>
      <fill>
        <patternFill>
          <bgColor theme="0"/>
        </patternFill>
      </fill>
    </dxf>
    <dxf>
      <fill>
        <patternFill>
          <bgColor rgb="FFFFFF00"/>
        </patternFill>
      </fill>
    </dxf>
    <dxf>
      <fill>
        <patternFill>
          <bgColor rgb="FFFFC000"/>
        </patternFill>
      </fill>
    </dxf>
    <dxf>
      <font>
        <color rgb="FF9C0006"/>
      </font>
      <fill>
        <patternFill>
          <bgColor rgb="FFFFC7CE"/>
        </patternFill>
      </fill>
    </dxf>
    <dxf>
      <fill>
        <patternFill>
          <bgColor rgb="FFFFFF00"/>
        </patternFill>
      </fill>
    </dxf>
    <dxf>
      <fill>
        <patternFill>
          <bgColor rgb="FFFFC000"/>
        </patternFill>
      </fill>
    </dxf>
    <dxf>
      <font>
        <color rgb="FF006100"/>
      </font>
      <fill>
        <patternFill>
          <bgColor rgb="FFC6EFCE"/>
        </patternFill>
      </fill>
    </dxf>
    <dxf>
      <fill>
        <patternFill>
          <bgColor theme="0"/>
        </patternFill>
      </fill>
    </dxf>
    <dxf>
      <font>
        <color theme="0"/>
      </font>
      <fill>
        <patternFill>
          <bgColor theme="0"/>
        </patternFill>
      </fill>
    </dxf>
    <dxf>
      <fill>
        <patternFill>
          <bgColor rgb="FFFFFF00"/>
        </patternFill>
      </fill>
    </dxf>
    <dxf>
      <fill>
        <patternFill>
          <bgColor rgb="FFFFC000"/>
        </patternFill>
      </fill>
    </dxf>
    <dxf>
      <font>
        <color rgb="FF9C0006"/>
      </font>
      <fill>
        <patternFill>
          <bgColor rgb="FFFFC7CE"/>
        </patternFill>
      </fill>
    </dxf>
    <dxf>
      <fill>
        <patternFill>
          <bgColor rgb="FFFFFF00"/>
        </patternFill>
      </fill>
    </dxf>
    <dxf>
      <fill>
        <patternFill>
          <bgColor rgb="FFFFC000"/>
        </patternFill>
      </fill>
    </dxf>
    <dxf>
      <font>
        <color rgb="FF006100"/>
      </font>
      <fill>
        <patternFill>
          <bgColor rgb="FFC6EFCE"/>
        </patternFill>
      </fill>
    </dxf>
    <dxf>
      <fill>
        <patternFill>
          <bgColor theme="0"/>
        </patternFill>
      </fill>
    </dxf>
    <dxf>
      <font>
        <color theme="0"/>
      </font>
      <fill>
        <patternFill>
          <bgColor theme="0"/>
        </patternFill>
      </fill>
    </dxf>
    <dxf>
      <fill>
        <patternFill>
          <bgColor rgb="FFFFFF00"/>
        </patternFill>
      </fill>
    </dxf>
    <dxf>
      <fill>
        <patternFill>
          <bgColor rgb="FFFFC000"/>
        </patternFill>
      </fill>
    </dxf>
    <dxf>
      <font>
        <color rgb="FF9C0006"/>
      </font>
      <fill>
        <patternFill>
          <bgColor rgb="FFFFC7CE"/>
        </patternFill>
      </fill>
    </dxf>
    <dxf>
      <fill>
        <patternFill>
          <bgColor rgb="FFFFFF00"/>
        </patternFill>
      </fill>
    </dxf>
    <dxf>
      <fill>
        <patternFill>
          <bgColor rgb="FFFFC000"/>
        </patternFill>
      </fill>
    </dxf>
    <dxf>
      <font>
        <color rgb="FF006100"/>
      </font>
      <fill>
        <patternFill>
          <bgColor rgb="FFC6EFCE"/>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ngland.nhs.uk/publication/national-dose-banding-tabl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3" Type="http://schemas.openxmlformats.org/officeDocument/2006/relationships/hyperlink" Target="https://www.england.nhs.uk/wp-content/uploads/2018/04/cladribine-infusion-dose-banded-chemotherapy-standardised-product-spec.pdf" TargetMode="External"/><Relationship Id="rId18" Type="http://schemas.openxmlformats.org/officeDocument/2006/relationships/hyperlink" Target="https://www.england.nhs.uk/wp-content/uploads/2018/03/cytarabine-syringe-banded-chemotherapy-standardised-product-spec.pdf" TargetMode="External"/><Relationship Id="rId26" Type="http://schemas.openxmlformats.org/officeDocument/2006/relationships/hyperlink" Target="https://www.england.nhs.uk/wp-content/uploads/2018/03/epirubicin-syringes-dose-banded-chemotherapy-standardised-product-spec.pdf" TargetMode="External"/><Relationship Id="rId39" Type="http://schemas.openxmlformats.org/officeDocument/2006/relationships/hyperlink" Target="https://www.england.nhs.uk/wp-content/uploads/2018/03/irinotecan-250ml-infusion-bgs-banded-chemotherapy-standardised-product-spec.pdf" TargetMode="External"/><Relationship Id="rId21" Type="http://schemas.openxmlformats.org/officeDocument/2006/relationships/hyperlink" Target="https://www.england.nhs.uk/wp-content/uploads/2018/03/daunorubicin-infusion-banded-chemotherapy-standardised-product-spec.pdf" TargetMode="External"/><Relationship Id="rId34" Type="http://schemas.openxmlformats.org/officeDocument/2006/relationships/hyperlink" Target="https://www.england.nhs.uk/wp-content/uploads/2018/03/gemcitabine-250ml-infusion-bags-banded-chemotherapy-standardised-product-spec.pdf" TargetMode="External"/><Relationship Id="rId42" Type="http://schemas.openxmlformats.org/officeDocument/2006/relationships/hyperlink" Target="https://www.england.nhs.uk/wp-content/uploads/2018/03/methotrexate-syringe-banded-chemotherapy-standardised-product-spec.pdf" TargetMode="External"/><Relationship Id="rId47" Type="http://schemas.openxmlformats.org/officeDocument/2006/relationships/hyperlink" Target="https://www.england.nhs.uk/wp-content/uploads/2018/04/paclitaxel-albumin-infusion-dose-banded-chemotherapy-standardised-product-spec.pdf" TargetMode="External"/><Relationship Id="rId50" Type="http://schemas.openxmlformats.org/officeDocument/2006/relationships/hyperlink" Target="https://www.england.nhs.uk/wp-content/uploads/2018/04/pentostatin-syringe-dose-banded-chemotherapy-standardised-product-spec.pdf" TargetMode="External"/><Relationship Id="rId55" Type="http://schemas.openxmlformats.org/officeDocument/2006/relationships/hyperlink" Target="https://www.england.nhs.uk/wp-content/uploads/2018/04/thiotepa-infusion-dose-banded-chemotherapy-standardised-product-spec.pdf" TargetMode="External"/><Relationship Id="rId7" Type="http://schemas.openxmlformats.org/officeDocument/2006/relationships/hyperlink" Target="https://www.england.nhs.uk/wp-content/uploads/2018/03/bortezomib-syringe-dose-banded-chemotherapy-standardised-product-spec.pdf" TargetMode="External"/><Relationship Id="rId2" Type="http://schemas.openxmlformats.org/officeDocument/2006/relationships/hyperlink" Target="https://www.england.nhs.uk/wp-content/uploads/2018/04/amsacrine-infusion-dose-banded-chemotherapy-standardised-product-spec.pdf" TargetMode="External"/><Relationship Id="rId16" Type="http://schemas.openxmlformats.org/officeDocument/2006/relationships/hyperlink" Target="https://www.england.nhs.uk/wp-content/uploads/2018/03/cyclophosphamide-infusion-bags-dose-banded-chemotherapy-standardised-product-spec.pdf" TargetMode="External"/><Relationship Id="rId20" Type="http://schemas.openxmlformats.org/officeDocument/2006/relationships/hyperlink" Target="https://www.england.nhs.uk/wp-content/uploads/2018/04/dacarbazine-infusion-dose-banded-chemotherapy-standardised-product-spec.pdf" TargetMode="External"/><Relationship Id="rId29" Type="http://schemas.openxmlformats.org/officeDocument/2006/relationships/hyperlink" Target="https://www.england.nhs.uk/wp-content/uploads/2018/03/fludarabine-infusion-banded-chemotherapy-standardised-product-spec.pdf" TargetMode="External"/><Relationship Id="rId41" Type="http://schemas.openxmlformats.org/officeDocument/2006/relationships/hyperlink" Target="https://www.england.nhs.uk/wp-content/uploads/2018/03/methotrexate-infusion-banded-chemotherapy-standardised-product-spec.pdf" TargetMode="External"/><Relationship Id="rId54" Type="http://schemas.openxmlformats.org/officeDocument/2006/relationships/hyperlink" Target="https://www.england.nhs.uk/wp-content/uploads/2018/04/streptozocin-infusion-dose-banded-chemotherapy-standardised-product-spec.pdf" TargetMode="External"/><Relationship Id="rId62" Type="http://schemas.openxmlformats.org/officeDocument/2006/relationships/printerSettings" Target="../printerSettings/printerSettings7.bin"/><Relationship Id="rId1" Type="http://schemas.openxmlformats.org/officeDocument/2006/relationships/hyperlink" Target="https://www.england.nhs.uk/commissioning/spec-services/npc-crg/group-b/b02/dose-banded-chemotherapy-standardised-product-specifications/" TargetMode="External"/><Relationship Id="rId6" Type="http://schemas.openxmlformats.org/officeDocument/2006/relationships/hyperlink" Target="https://www.england.nhs.uk/wp-content/uploads/2018/03/bevacizumab-infusion-banded-chemotherapy-standardised-product-spec.pdf" TargetMode="External"/><Relationship Id="rId11" Type="http://schemas.openxmlformats.org/officeDocument/2006/relationships/hyperlink" Target="https://www.england.nhs.uk/wp-content/uploads/2018/03/cetuximab-infusion-banded-chemotherapy-standardised-product-spec.pdf" TargetMode="External"/><Relationship Id="rId24" Type="http://schemas.openxmlformats.org/officeDocument/2006/relationships/hyperlink" Target="https://www.england.nhs.uk/wp-content/uploads/2018/04/doxorubicin-liposomal-infusion-dose-banded-chemotherapy-standardised-product-spec.pdf" TargetMode="External"/><Relationship Id="rId32" Type="http://schemas.openxmlformats.org/officeDocument/2006/relationships/hyperlink" Target="https://www.england.nhs.uk/wp-content/uploads/2018/03/fluorouracil-in-elastomerix-infusion-devices-dose-banded-chemotherapy-standardised-product-spec.pdf" TargetMode="External"/><Relationship Id="rId37" Type="http://schemas.openxmlformats.org/officeDocument/2006/relationships/hyperlink" Target="https://www.england.nhs.uk/wp-content/uploads/2018/03/ifosfamide-and-mesna-infusion-banded-chemotherapy-standardised-product-spec-Specification-v1.pdf" TargetMode="External"/><Relationship Id="rId40" Type="http://schemas.openxmlformats.org/officeDocument/2006/relationships/hyperlink" Target="https://www.england.nhs.uk/wp-content/uploads/2018/03/mesna-infusion-banded-chemotherapy-standardised-product-spec.pdf" TargetMode="External"/><Relationship Id="rId45" Type="http://schemas.openxmlformats.org/officeDocument/2006/relationships/hyperlink" Target="https://www.england.nhs.uk/wp-content/uploads/2018/03/nivolumab-infusion-banded-chemotherapy-standardised-product-spec.pdf" TargetMode="External"/><Relationship Id="rId53" Type="http://schemas.openxmlformats.org/officeDocument/2006/relationships/hyperlink" Target="https://www.england.nhs.uk/wp-content/uploads/2018/03/rituximab-infusion-banded-chemotherapy-standardised-product-spec.pdf" TargetMode="External"/><Relationship Id="rId58" Type="http://schemas.openxmlformats.org/officeDocument/2006/relationships/hyperlink" Target="https://www.england.nhs.uk/wp-content/uploads/2018/03/vinblastine-50ml-infusion-bags-banded-chemotherapy-standardised-product-spec.pdf" TargetMode="External"/><Relationship Id="rId5" Type="http://schemas.openxmlformats.org/officeDocument/2006/relationships/hyperlink" Target="https://www.england.nhs.uk/wp-content/uploads/2018/03/bendamustine-500ml-infusion-bags-dose-banded-chemotherapy-standardised-product-spec.pdf" TargetMode="External"/><Relationship Id="rId15" Type="http://schemas.openxmlformats.org/officeDocument/2006/relationships/hyperlink" Target="https://www.england.nhs.uk/wp-content/uploads/2018/04/clofarabine-infusion-dose-banded-chemotherapy-standardised-product-spec.pdf" TargetMode="External"/><Relationship Id="rId23" Type="http://schemas.openxmlformats.org/officeDocument/2006/relationships/hyperlink" Target="https://www.england.nhs.uk/wp-content/uploads/2018/03/docetaxel-250ml-and-500ml-infusion-bags-dose-banded-chemotherapy-standardised-product-spec.pdf" TargetMode="External"/><Relationship Id="rId28" Type="http://schemas.openxmlformats.org/officeDocument/2006/relationships/hyperlink" Target="https://www.england.nhs.uk/wp-content/uploads/2018/04/etoposide-infusion-dose-banded-chemotherapy-standardised-product-spec.pdf" TargetMode="External"/><Relationship Id="rId36" Type="http://schemas.openxmlformats.org/officeDocument/2006/relationships/hyperlink" Target="https://www.england.nhs.uk/wp-content/uploads/2018/03/idarubicin-infusion-banded-chemotherapy-standardised-product-spec.pdf" TargetMode="External"/><Relationship Id="rId49" Type="http://schemas.openxmlformats.org/officeDocument/2006/relationships/hyperlink" Target="https://www.england.nhs.uk/wp-content/uploads/2018/03/panitumumab-infusion-banded-chemotherapy-standardised-product-spec.pdf" TargetMode="External"/><Relationship Id="rId57" Type="http://schemas.openxmlformats.org/officeDocument/2006/relationships/hyperlink" Target="https://www.england.nhs.uk/wp-content/uploads/2018/03/trastuzumab-infusion-banded-chemotherapy-standardised-product-spec.pdf" TargetMode="External"/><Relationship Id="rId61" Type="http://schemas.openxmlformats.org/officeDocument/2006/relationships/hyperlink" Target="https://www.england.nhs.uk/wp-content/uploads/2018/03/vinorelbine-infusion-banded-chemotherapy-standardised-product-spec.pdf" TargetMode="External"/><Relationship Id="rId10" Type="http://schemas.openxmlformats.org/officeDocument/2006/relationships/hyperlink" Target="https://www.england.nhs.uk/wp-content/uploads/2018/04/carfilzomib-infusion-dose-banded-chemotherapy-standardised-product-spec.pdf" TargetMode="External"/><Relationship Id="rId19" Type="http://schemas.openxmlformats.org/officeDocument/2006/relationships/hyperlink" Target="https://www.england.nhs.uk/wp-content/uploads/2018/03/cytarabine-infusion-banded-chemotherapy-standardised-product-spec.pdf" TargetMode="External"/><Relationship Id="rId31" Type="http://schemas.openxmlformats.org/officeDocument/2006/relationships/hyperlink" Target="https://www.england.nhs.uk/wp-content/uploads/2018/03/fluorouracil-1000ml-infusion-bags-dose-banded-chemotherapy-standardised-product-spec.pdf" TargetMode="External"/><Relationship Id="rId44" Type="http://schemas.openxmlformats.org/officeDocument/2006/relationships/hyperlink" Target="https://www.england.nhs.uk/wp-content/uploads/2018/03/mitoxantrone-infusion-banded-chemotherapy-standardised-product-spec.pdf" TargetMode="External"/><Relationship Id="rId52" Type="http://schemas.openxmlformats.org/officeDocument/2006/relationships/hyperlink" Target="https://www.england.nhs.uk/wp-content/uploads/2018/03/pemetrexed-disodium-100ml-infusion-bags-banded-chemotherapy-standardised-product-spec.pdf" TargetMode="External"/><Relationship Id="rId60" Type="http://schemas.openxmlformats.org/officeDocument/2006/relationships/hyperlink" Target="https://www.england.nhs.uk/wp-content/uploads/2018/04/vinflunine-infusion-dose-banded-chemotherapy-standardised-product-spec.pdf" TargetMode="External"/><Relationship Id="rId4" Type="http://schemas.openxmlformats.org/officeDocument/2006/relationships/hyperlink" Target="https://www.england.nhs.uk/wp-content/uploads/2018/04/azacitidine-syringe-dose-banded-chemotherapy-standardised-product-spec.pdf" TargetMode="External"/><Relationship Id="rId9" Type="http://schemas.openxmlformats.org/officeDocument/2006/relationships/hyperlink" Target="https://www.england.nhs.uk/wp-content/uploads/2018/03/carboplatin-500ml-infusion-bags-dose-banded-chemotherapy-standardised-product-spec.pdf" TargetMode="External"/><Relationship Id="rId14" Type="http://schemas.openxmlformats.org/officeDocument/2006/relationships/hyperlink" Target="https://www.england.nhs.uk/wp-content/uploads/2018/04/cladribine-syringe-dose-banded-chemotherapy-standardised-product-spec.pdf" TargetMode="External"/><Relationship Id="rId22" Type="http://schemas.openxmlformats.org/officeDocument/2006/relationships/hyperlink" Target="https://www.england.nhs.uk/wp-content/uploads/2018/03/daunorubicin-syringe-banded-chemotherapy-standardised-product-spec.pdf" TargetMode="External"/><Relationship Id="rId27" Type="http://schemas.openxmlformats.org/officeDocument/2006/relationships/hyperlink" Target="https://www.england.nhs.uk/wp-content/uploads/2018/04/eribulin-infusion-dose-banded-chemotherapy-standardised-product-spec.pdf" TargetMode="External"/><Relationship Id="rId30" Type="http://schemas.openxmlformats.org/officeDocument/2006/relationships/hyperlink" Target="https://www.england.nhs.uk/wp-content/uploads/2018/03/fludarabine-syringe-banded-chemotherapy-standardised-product-spec.pdf" TargetMode="External"/><Relationship Id="rId35" Type="http://schemas.openxmlformats.org/officeDocument/2006/relationships/hyperlink" Target="https://www.england.nhs.uk/wp-content/uploads/2018/03/idarubicin-syringe-dose-banded-chemotherapy-standardised-product-spec.pdf" TargetMode="External"/><Relationship Id="rId43" Type="http://schemas.openxmlformats.org/officeDocument/2006/relationships/hyperlink" Target="https://www.england.nhs.uk/wp-content/uploads/2018/04/mitomycin-syringe-dose-banded-chemotherapy-standardised-product-spec.pdf" TargetMode="External"/><Relationship Id="rId48" Type="http://schemas.openxmlformats.org/officeDocument/2006/relationships/hyperlink" Target="https://www.england.nhs.uk/wp-content/uploads/2018/03/paclitaxel-250ml-and-500ml-infusion-bags-banded-chemotherapy-standardised-product-spec.pdf" TargetMode="External"/><Relationship Id="rId56" Type="http://schemas.openxmlformats.org/officeDocument/2006/relationships/hyperlink" Target="https://www.england.nhs.uk/wp-content/uploads/2018/03/topotecan-infusion-banded-chemotherapy-standardised-product-spec.pdf" TargetMode="External"/><Relationship Id="rId8" Type="http://schemas.openxmlformats.org/officeDocument/2006/relationships/hyperlink" Target="https://www.england.nhs.uk/wp-content/uploads/2018/04/cabazitaxel-infusion-dose-banded-chemotherapy-standardised-product-spec.pdf" TargetMode="External"/><Relationship Id="rId51" Type="http://schemas.openxmlformats.org/officeDocument/2006/relationships/hyperlink" Target="https://www.england.nhs.uk/wp-content/uploads/2018/03/pembrolizumab-infusion-banded-chemotherapy-standardised-product-spec.pdf" TargetMode="External"/><Relationship Id="rId3" Type="http://schemas.openxmlformats.org/officeDocument/2006/relationships/hyperlink" Target="https://www.england.nhs.uk/wp-content/uploads/2018/04/arsenic-trioxide-infusion-dose-banded-chemotherapy-standardised-product-spec.pdf" TargetMode="External"/><Relationship Id="rId12" Type="http://schemas.openxmlformats.org/officeDocument/2006/relationships/hyperlink" Target="https://www.england.nhs.uk/wp-content/uploads/2018/03/cisplatin-250ml-to-1000ml-infusion-bags-dose-banded-chemotherapy-standardised-product-spec.pdf" TargetMode="External"/><Relationship Id="rId17" Type="http://schemas.openxmlformats.org/officeDocument/2006/relationships/hyperlink" Target="https://www.england.nhs.uk/wp-content/uploads/2018/03/cyclophosphamide-syringe-dose-banded-chemotherapy-standardised-product-spec.pdf" TargetMode="External"/><Relationship Id="rId25" Type="http://schemas.openxmlformats.org/officeDocument/2006/relationships/hyperlink" Target="https://www.england.nhs.uk/wp-content/uploads/2018/03/doxorubicin-syringe-dose-banded-chemotherapy-standardised-product-spec.pdf" TargetMode="External"/><Relationship Id="rId33" Type="http://schemas.openxmlformats.org/officeDocument/2006/relationships/hyperlink" Target="https://www.england.nhs.uk/wp-content/uploads/2018/03/fluorouracil-syringe-banded-chemotherapy-standardised-product-spec.pdf" TargetMode="External"/><Relationship Id="rId38" Type="http://schemas.openxmlformats.org/officeDocument/2006/relationships/hyperlink" Target="https://www.england.nhs.uk/wp-content/uploads/2018/03/ifosfamide-infusion-banded-chemotherapy-standardised-product-spec.pdf" TargetMode="External"/><Relationship Id="rId46" Type="http://schemas.openxmlformats.org/officeDocument/2006/relationships/hyperlink" Target="https://www.england.nhs.uk/wp-content/uploads/2018/03/oxaliplatin-250ml-and-500ml-infusion-bags-banded-chemotherapy-standardised-product-spec.pdf" TargetMode="External"/><Relationship Id="rId59" Type="http://schemas.openxmlformats.org/officeDocument/2006/relationships/hyperlink" Target="https://www.england.nhs.uk/wp-content/uploads/2018/03/vincristine-50ml-infusion-bags-banded-chemotherapy-standardised-product-spe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pageSetUpPr fitToPage="1"/>
  </sheetPr>
  <dimension ref="A1:B31"/>
  <sheetViews>
    <sheetView tabSelected="1" view="pageLayout" topLeftCell="A14" zoomScaleNormal="100" zoomScaleSheetLayoutView="100" workbookViewId="0">
      <selection activeCell="B28" sqref="B28"/>
    </sheetView>
  </sheetViews>
  <sheetFormatPr defaultRowHeight="15" x14ac:dyDescent="0.25"/>
  <cols>
    <col min="1" max="1" width="5.7109375" style="1" customWidth="1"/>
    <col min="2" max="2" width="119.28515625" style="13" customWidth="1"/>
  </cols>
  <sheetData>
    <row r="1" spans="1:2" ht="18.75" x14ac:dyDescent="0.3">
      <c r="A1" s="2" t="s">
        <v>25</v>
      </c>
    </row>
    <row r="2" spans="1:2" s="14" customFormat="1" ht="30" x14ac:dyDescent="0.25">
      <c r="A2" s="100">
        <v>1</v>
      </c>
      <c r="B2" s="101" t="s">
        <v>26</v>
      </c>
    </row>
    <row r="3" spans="1:2" s="14" customFormat="1" x14ac:dyDescent="0.25">
      <c r="A3" s="100">
        <f>A2+1</f>
        <v>2</v>
      </c>
      <c r="B3" t="s">
        <v>78</v>
      </c>
    </row>
    <row r="4" spans="1:2" s="14" customFormat="1" x14ac:dyDescent="0.25">
      <c r="A4" s="100">
        <f t="shared" ref="A4:A28" si="0">A3+1</f>
        <v>3</v>
      </c>
      <c r="B4" s="101" t="s">
        <v>34</v>
      </c>
    </row>
    <row r="5" spans="1:2" s="14" customFormat="1" x14ac:dyDescent="0.25">
      <c r="A5" s="100">
        <f t="shared" si="0"/>
        <v>4</v>
      </c>
      <c r="B5" s="101" t="s">
        <v>27</v>
      </c>
    </row>
    <row r="6" spans="1:2" s="14" customFormat="1" x14ac:dyDescent="0.25">
      <c r="A6" s="100">
        <f t="shared" si="0"/>
        <v>5</v>
      </c>
      <c r="B6" s="101" t="s">
        <v>29</v>
      </c>
    </row>
    <row r="7" spans="1:2" s="14" customFormat="1" x14ac:dyDescent="0.25">
      <c r="A7" s="100">
        <f t="shared" si="0"/>
        <v>6</v>
      </c>
      <c r="B7" s="101" t="s">
        <v>97</v>
      </c>
    </row>
    <row r="8" spans="1:2" s="14" customFormat="1" ht="35.25" customHeight="1" x14ac:dyDescent="0.25">
      <c r="A8" s="100">
        <f t="shared" si="0"/>
        <v>7</v>
      </c>
      <c r="B8" s="101" t="s">
        <v>79</v>
      </c>
    </row>
    <row r="9" spans="1:2" s="14" customFormat="1" x14ac:dyDescent="0.25">
      <c r="A9" s="100">
        <f t="shared" si="0"/>
        <v>8</v>
      </c>
      <c r="B9" s="102" t="s">
        <v>98</v>
      </c>
    </row>
    <row r="10" spans="1:2" s="14" customFormat="1" ht="45" x14ac:dyDescent="0.25">
      <c r="A10" s="100">
        <f t="shared" si="0"/>
        <v>9</v>
      </c>
      <c r="B10" s="101" t="s">
        <v>140</v>
      </c>
    </row>
    <row r="11" spans="1:2" s="14" customFormat="1" ht="30" x14ac:dyDescent="0.25">
      <c r="A11" s="100">
        <f t="shared" si="0"/>
        <v>10</v>
      </c>
      <c r="B11" s="101" t="s">
        <v>139</v>
      </c>
    </row>
    <row r="12" spans="1:2" s="14" customFormat="1" x14ac:dyDescent="0.25">
      <c r="A12" s="100">
        <f t="shared" si="0"/>
        <v>11</v>
      </c>
      <c r="B12" s="103" t="s">
        <v>113</v>
      </c>
    </row>
    <row r="13" spans="1:2" s="14" customFormat="1" ht="30" x14ac:dyDescent="0.25">
      <c r="A13" s="100">
        <f t="shared" si="0"/>
        <v>12</v>
      </c>
      <c r="B13" s="101" t="s">
        <v>224</v>
      </c>
    </row>
    <row r="14" spans="1:2" s="14" customFormat="1" ht="30" x14ac:dyDescent="0.25">
      <c r="A14" s="100">
        <f t="shared" si="0"/>
        <v>13</v>
      </c>
      <c r="B14" s="101" t="s">
        <v>225</v>
      </c>
    </row>
    <row r="15" spans="1:2" x14ac:dyDescent="0.25">
      <c r="A15" s="100">
        <f t="shared" si="0"/>
        <v>14</v>
      </c>
      <c r="B15" s="101" t="s">
        <v>226</v>
      </c>
    </row>
    <row r="16" spans="1:2" x14ac:dyDescent="0.25">
      <c r="A16" s="100">
        <f t="shared" si="0"/>
        <v>15</v>
      </c>
      <c r="B16" s="101" t="s">
        <v>132</v>
      </c>
    </row>
    <row r="17" spans="1:2" x14ac:dyDescent="0.25">
      <c r="A17" s="100">
        <f t="shared" si="0"/>
        <v>16</v>
      </c>
      <c r="B17" s="101" t="s">
        <v>133</v>
      </c>
    </row>
    <row r="18" spans="1:2" x14ac:dyDescent="0.25">
      <c r="A18" s="100">
        <f t="shared" si="0"/>
        <v>17</v>
      </c>
      <c r="B18" s="101" t="s">
        <v>227</v>
      </c>
    </row>
    <row r="19" spans="1:2" x14ac:dyDescent="0.25">
      <c r="A19" s="100">
        <f t="shared" si="0"/>
        <v>18</v>
      </c>
      <c r="B19" s="101" t="s">
        <v>134</v>
      </c>
    </row>
    <row r="20" spans="1:2" x14ac:dyDescent="0.25">
      <c r="A20" s="100">
        <f t="shared" si="0"/>
        <v>19</v>
      </c>
      <c r="B20" s="101" t="s">
        <v>135</v>
      </c>
    </row>
    <row r="21" spans="1:2" x14ac:dyDescent="0.25">
      <c r="A21" s="100">
        <f t="shared" si="0"/>
        <v>20</v>
      </c>
      <c r="B21" s="101" t="s">
        <v>228</v>
      </c>
    </row>
    <row r="22" spans="1:2" x14ac:dyDescent="0.25">
      <c r="A22" s="100">
        <f t="shared" si="0"/>
        <v>21</v>
      </c>
      <c r="B22" s="101" t="s">
        <v>136</v>
      </c>
    </row>
    <row r="23" spans="1:2" x14ac:dyDescent="0.25">
      <c r="A23" s="100">
        <f t="shared" si="0"/>
        <v>22</v>
      </c>
      <c r="B23" s="101" t="s">
        <v>137</v>
      </c>
    </row>
    <row r="24" spans="1:2" x14ac:dyDescent="0.25">
      <c r="A24" s="100">
        <f t="shared" si="0"/>
        <v>23</v>
      </c>
      <c r="B24" s="103" t="s">
        <v>112</v>
      </c>
    </row>
    <row r="25" spans="1:2" x14ac:dyDescent="0.25">
      <c r="A25" s="100">
        <f t="shared" si="0"/>
        <v>24</v>
      </c>
      <c r="B25" s="110" t="s">
        <v>222</v>
      </c>
    </row>
    <row r="26" spans="1:2" ht="30" x14ac:dyDescent="0.25">
      <c r="A26" s="100">
        <f t="shared" si="0"/>
        <v>25</v>
      </c>
      <c r="B26" s="101" t="s">
        <v>223</v>
      </c>
    </row>
    <row r="27" spans="1:2" ht="30" x14ac:dyDescent="0.25">
      <c r="A27" s="100">
        <f t="shared" si="0"/>
        <v>26</v>
      </c>
      <c r="B27" s="101" t="s">
        <v>239</v>
      </c>
    </row>
    <row r="28" spans="1:2" ht="30" x14ac:dyDescent="0.25">
      <c r="A28" s="100">
        <f t="shared" si="0"/>
        <v>27</v>
      </c>
      <c r="B28" s="101" t="s">
        <v>240</v>
      </c>
    </row>
    <row r="29" spans="1:2" s="98" customFormat="1" x14ac:dyDescent="0.25">
      <c r="A29" s="97"/>
      <c r="B29" s="16"/>
    </row>
    <row r="30" spans="1:2" s="98" customFormat="1" x14ac:dyDescent="0.25">
      <c r="A30" s="97"/>
      <c r="B30" s="13" t="s">
        <v>138</v>
      </c>
    </row>
    <row r="31" spans="1:2" x14ac:dyDescent="0.25">
      <c r="B31" s="13" t="s">
        <v>229</v>
      </c>
    </row>
  </sheetData>
  <sheetProtection password="DD95" sheet="1" objects="1" scenarios="1"/>
  <hyperlinks>
    <hyperlink ref="B9" r:id="rId1"/>
    <hyperlink ref="B25" location="'Standard Presentations'!A1" display="Q1 the Standard Presentations tab should be used to provide a baseline position and enable an agreed target for delivery in Q4."/>
  </hyperlinks>
  <pageMargins left="0.25" right="0.25" top="0.75" bottom="0.75" header="0.3" footer="0.3"/>
  <pageSetup paperSize="9" scale="8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B6"/>
  <sheetViews>
    <sheetView view="pageBreakPreview" zoomScaleNormal="100" zoomScaleSheetLayoutView="100" workbookViewId="0">
      <selection activeCell="B3" sqref="B3"/>
    </sheetView>
  </sheetViews>
  <sheetFormatPr defaultRowHeight="15" x14ac:dyDescent="0.25"/>
  <cols>
    <col min="1" max="1" width="56.85546875" style="4" customWidth="1"/>
    <col min="2" max="2" width="18.5703125" style="4" customWidth="1"/>
    <col min="3" max="16384" width="9.140625" style="4"/>
  </cols>
  <sheetData>
    <row r="1" spans="1:2" ht="21.75" thickBot="1" x14ac:dyDescent="0.4">
      <c r="A1" s="3" t="s">
        <v>17</v>
      </c>
      <c r="B1" s="92"/>
    </row>
    <row r="2" spans="1:2" ht="15.75" thickBot="1" x14ac:dyDescent="0.3">
      <c r="A2" s="15" t="s">
        <v>99</v>
      </c>
      <c r="B2" s="94">
        <v>1000</v>
      </c>
    </row>
    <row r="3" spans="1:2" x14ac:dyDescent="0.25">
      <c r="A3" s="8" t="s">
        <v>111</v>
      </c>
      <c r="B3" s="96">
        <f>B2*0.4</f>
        <v>400</v>
      </c>
    </row>
    <row r="4" spans="1:2" x14ac:dyDescent="0.25">
      <c r="A4" s="8" t="s">
        <v>110</v>
      </c>
      <c r="B4" s="96">
        <f>B2*0.6</f>
        <v>600</v>
      </c>
    </row>
    <row r="5" spans="1:2" ht="34.5" customHeight="1" x14ac:dyDescent="0.25">
      <c r="A5" s="156" t="s">
        <v>23</v>
      </c>
      <c r="B5" s="156"/>
    </row>
    <row r="6" spans="1:2" ht="63" customHeight="1" x14ac:dyDescent="0.25">
      <c r="A6" s="155" t="s">
        <v>24</v>
      </c>
      <c r="B6" s="155"/>
    </row>
  </sheetData>
  <sheetProtection password="DD95" sheet="1" objects="1" scenarios="1"/>
  <mergeCells count="2">
    <mergeCell ref="A6:B6"/>
    <mergeCell ref="A5:B5"/>
  </mergeCells>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M90"/>
  <sheetViews>
    <sheetView view="pageBreakPreview" topLeftCell="A73" zoomScaleNormal="100" zoomScaleSheetLayoutView="100" workbookViewId="0">
      <selection activeCell="D88" sqref="D88"/>
    </sheetView>
  </sheetViews>
  <sheetFormatPr defaultRowHeight="15" x14ac:dyDescent="0.25"/>
  <cols>
    <col min="1" max="1" width="53.85546875" style="4" bestFit="1" customWidth="1"/>
    <col min="2" max="2" width="18" style="4" customWidth="1"/>
    <col min="3" max="3" width="20" style="4" customWidth="1"/>
    <col min="4" max="4" width="17" style="4" customWidth="1"/>
    <col min="5" max="12" width="9.140625" style="4"/>
    <col min="13" max="13" width="0" style="4" hidden="1" customWidth="1"/>
    <col min="14" max="16384" width="9.140625" style="4"/>
  </cols>
  <sheetData>
    <row r="1" spans="1:13" ht="21" x14ac:dyDescent="0.35">
      <c r="A1" s="3" t="s">
        <v>16</v>
      </c>
      <c r="M1" s="9" t="s">
        <v>0</v>
      </c>
    </row>
    <row r="2" spans="1:13" s="10" customFormat="1" ht="30" customHeight="1" x14ac:dyDescent="0.25">
      <c r="A2" s="158" t="s">
        <v>114</v>
      </c>
      <c r="B2" s="158"/>
      <c r="C2" s="158"/>
      <c r="D2" s="158"/>
      <c r="M2" s="9" t="s">
        <v>1</v>
      </c>
    </row>
    <row r="3" spans="1:13" x14ac:dyDescent="0.25">
      <c r="A3" s="6" t="s">
        <v>19</v>
      </c>
      <c r="B3" s="164" t="s">
        <v>0</v>
      </c>
      <c r="C3" s="164"/>
      <c r="D3" s="164"/>
    </row>
    <row r="4" spans="1:13" s="46" customFormat="1" ht="48" customHeight="1" x14ac:dyDescent="0.25">
      <c r="A4" s="45" t="s">
        <v>3</v>
      </c>
      <c r="B4" s="161"/>
      <c r="C4" s="162"/>
      <c r="D4" s="163"/>
    </row>
    <row r="5" spans="1:13" s="10" customFormat="1" ht="28.5" customHeight="1" x14ac:dyDescent="0.25">
      <c r="A5" s="159" t="s">
        <v>91</v>
      </c>
      <c r="B5" s="159"/>
      <c r="C5" s="159"/>
      <c r="D5" s="159"/>
    </row>
    <row r="6" spans="1:13" x14ac:dyDescent="0.25">
      <c r="A6" s="6" t="s">
        <v>19</v>
      </c>
      <c r="B6" s="164" t="s">
        <v>1</v>
      </c>
      <c r="C6" s="164"/>
      <c r="D6" s="164"/>
    </row>
    <row r="7" spans="1:13" ht="28.5" customHeight="1" x14ac:dyDescent="0.25">
      <c r="A7" s="6" t="s">
        <v>3</v>
      </c>
      <c r="B7" s="165"/>
      <c r="C7" s="166"/>
      <c r="D7" s="167"/>
    </row>
    <row r="8" spans="1:13" ht="28.5" customHeight="1" x14ac:dyDescent="0.25">
      <c r="A8" s="168" t="s">
        <v>92</v>
      </c>
      <c r="B8" s="168"/>
      <c r="C8" s="168"/>
      <c r="D8" s="168"/>
    </row>
    <row r="9" spans="1:13" ht="31.5" customHeight="1" x14ac:dyDescent="0.25">
      <c r="A9" s="159" t="s">
        <v>7</v>
      </c>
      <c r="B9" s="159"/>
      <c r="C9" s="159"/>
      <c r="D9" s="159"/>
    </row>
    <row r="10" spans="1:13" x14ac:dyDescent="0.25">
      <c r="A10" s="6" t="s">
        <v>19</v>
      </c>
      <c r="B10" s="164" t="s">
        <v>0</v>
      </c>
      <c r="C10" s="164"/>
      <c r="D10" s="164"/>
    </row>
    <row r="11" spans="1:13" ht="62.25" customHeight="1" x14ac:dyDescent="0.25">
      <c r="A11" s="47" t="s">
        <v>6</v>
      </c>
      <c r="B11" s="161"/>
      <c r="C11" s="162"/>
      <c r="D11" s="163"/>
    </row>
    <row r="12" spans="1:13" s="10" customFormat="1" ht="15.75" thickBot="1" x14ac:dyDescent="0.3">
      <c r="A12" s="10" t="s">
        <v>4</v>
      </c>
    </row>
    <row r="13" spans="1:13" ht="75" x14ac:dyDescent="0.25">
      <c r="A13" s="5" t="s">
        <v>2</v>
      </c>
      <c r="B13" s="93" t="s">
        <v>9</v>
      </c>
      <c r="C13" s="93" t="s">
        <v>22</v>
      </c>
      <c r="D13" s="48" t="s">
        <v>5</v>
      </c>
    </row>
    <row r="14" spans="1:13" s="9" customFormat="1" x14ac:dyDescent="0.25">
      <c r="A14" s="95" t="s">
        <v>35</v>
      </c>
      <c r="B14" s="80"/>
      <c r="C14" s="80"/>
      <c r="D14" s="81" t="str">
        <f t="shared" ref="D14:D79" si="0">IFERROR(C14/B14,"")</f>
        <v/>
      </c>
    </row>
    <row r="15" spans="1:13" s="9" customFormat="1" x14ac:dyDescent="0.25">
      <c r="A15" s="95" t="s">
        <v>36</v>
      </c>
      <c r="B15" s="80"/>
      <c r="C15" s="80"/>
      <c r="D15" s="81" t="str">
        <f t="shared" si="0"/>
        <v/>
      </c>
    </row>
    <row r="16" spans="1:13" s="9" customFormat="1" x14ac:dyDescent="0.25">
      <c r="A16" s="95" t="s">
        <v>100</v>
      </c>
      <c r="B16" s="80"/>
      <c r="C16" s="80"/>
      <c r="D16" s="81" t="str">
        <f t="shared" si="0"/>
        <v/>
      </c>
    </row>
    <row r="17" spans="1:4" s="9" customFormat="1" x14ac:dyDescent="0.25">
      <c r="A17" s="95" t="s">
        <v>37</v>
      </c>
      <c r="B17" s="80"/>
      <c r="C17" s="80"/>
      <c r="D17" s="81" t="str">
        <f t="shared" si="0"/>
        <v/>
      </c>
    </row>
    <row r="18" spans="1:4" x14ac:dyDescent="0.25">
      <c r="A18" s="95" t="s">
        <v>38</v>
      </c>
      <c r="B18" s="80"/>
      <c r="C18" s="80"/>
      <c r="D18" s="81" t="str">
        <f t="shared" si="0"/>
        <v/>
      </c>
    </row>
    <row r="19" spans="1:4" x14ac:dyDescent="0.25">
      <c r="A19" s="95" t="s">
        <v>39</v>
      </c>
      <c r="B19" s="80"/>
      <c r="C19" s="80"/>
      <c r="D19" s="81" t="str">
        <f t="shared" si="0"/>
        <v/>
      </c>
    </row>
    <row r="20" spans="1:4" x14ac:dyDescent="0.25">
      <c r="A20" s="95" t="s">
        <v>40</v>
      </c>
      <c r="B20" s="80"/>
      <c r="C20" s="80"/>
      <c r="D20" s="81" t="str">
        <f t="shared" si="0"/>
        <v/>
      </c>
    </row>
    <row r="21" spans="1:4" x14ac:dyDescent="0.25">
      <c r="A21" s="95" t="s">
        <v>96</v>
      </c>
      <c r="B21" s="80"/>
      <c r="C21" s="80"/>
      <c r="D21" s="81" t="str">
        <f t="shared" si="0"/>
        <v/>
      </c>
    </row>
    <row r="22" spans="1:4" x14ac:dyDescent="0.25">
      <c r="A22" s="95" t="s">
        <v>41</v>
      </c>
      <c r="B22" s="80"/>
      <c r="C22" s="80"/>
      <c r="D22" s="81" t="str">
        <f t="shared" si="0"/>
        <v/>
      </c>
    </row>
    <row r="23" spans="1:4" s="18" customFormat="1" x14ac:dyDescent="0.25">
      <c r="A23" s="95" t="s">
        <v>42</v>
      </c>
      <c r="B23" s="80"/>
      <c r="C23" s="80"/>
      <c r="D23" s="81" t="str">
        <f t="shared" si="0"/>
        <v/>
      </c>
    </row>
    <row r="24" spans="1:4" s="18" customFormat="1" x14ac:dyDescent="0.25">
      <c r="A24" s="95" t="s">
        <v>43</v>
      </c>
      <c r="B24" s="80"/>
      <c r="C24" s="80"/>
      <c r="D24" s="81" t="str">
        <f t="shared" si="0"/>
        <v/>
      </c>
    </row>
    <row r="25" spans="1:4" s="18" customFormat="1" x14ac:dyDescent="0.25">
      <c r="A25" s="95" t="s">
        <v>44</v>
      </c>
      <c r="B25" s="80"/>
      <c r="C25" s="80"/>
      <c r="D25" s="81" t="str">
        <f t="shared" si="0"/>
        <v/>
      </c>
    </row>
    <row r="26" spans="1:4" x14ac:dyDescent="0.25">
      <c r="A26" s="95" t="s">
        <v>45</v>
      </c>
      <c r="B26" s="80"/>
      <c r="C26" s="80"/>
      <c r="D26" s="81" t="str">
        <f t="shared" si="0"/>
        <v/>
      </c>
    </row>
    <row r="27" spans="1:4" s="18" customFormat="1" x14ac:dyDescent="0.25">
      <c r="A27" s="95" t="s">
        <v>46</v>
      </c>
      <c r="B27" s="80"/>
      <c r="C27" s="80"/>
      <c r="D27" s="81" t="str">
        <f t="shared" si="0"/>
        <v/>
      </c>
    </row>
    <row r="28" spans="1:4" s="18" customFormat="1" x14ac:dyDescent="0.25">
      <c r="A28" s="95" t="s">
        <v>47</v>
      </c>
      <c r="B28" s="80"/>
      <c r="C28" s="80"/>
      <c r="D28" s="81" t="str">
        <f t="shared" si="0"/>
        <v/>
      </c>
    </row>
    <row r="29" spans="1:4" s="18" customFormat="1" x14ac:dyDescent="0.25">
      <c r="A29" s="95" t="s">
        <v>48</v>
      </c>
      <c r="B29" s="80"/>
      <c r="C29" s="80"/>
      <c r="D29" s="81" t="str">
        <f t="shared" si="0"/>
        <v/>
      </c>
    </row>
    <row r="30" spans="1:4" x14ac:dyDescent="0.25">
      <c r="A30" s="95" t="s">
        <v>101</v>
      </c>
      <c r="B30" s="80"/>
      <c r="C30" s="80"/>
      <c r="D30" s="81" t="str">
        <f t="shared" si="0"/>
        <v/>
      </c>
    </row>
    <row r="31" spans="1:4" x14ac:dyDescent="0.25">
      <c r="A31" s="95" t="s">
        <v>102</v>
      </c>
      <c r="B31" s="80"/>
      <c r="C31" s="80"/>
      <c r="D31" s="81" t="str">
        <f t="shared" si="0"/>
        <v/>
      </c>
    </row>
    <row r="32" spans="1:4" s="18" customFormat="1" x14ac:dyDescent="0.25">
      <c r="A32" s="95" t="s">
        <v>103</v>
      </c>
      <c r="B32" s="80"/>
      <c r="C32" s="80"/>
      <c r="D32" s="81" t="str">
        <f t="shared" si="0"/>
        <v/>
      </c>
    </row>
    <row r="33" spans="1:9" s="18" customFormat="1" x14ac:dyDescent="0.25">
      <c r="A33" s="95" t="s">
        <v>104</v>
      </c>
      <c r="B33" s="80"/>
      <c r="C33" s="80"/>
      <c r="D33" s="81" t="str">
        <f t="shared" si="0"/>
        <v/>
      </c>
    </row>
    <row r="34" spans="1:9" s="18" customFormat="1" x14ac:dyDescent="0.25">
      <c r="A34" s="95" t="s">
        <v>49</v>
      </c>
      <c r="B34" s="80"/>
      <c r="C34" s="80"/>
      <c r="D34" s="81" t="str">
        <f t="shared" si="0"/>
        <v/>
      </c>
    </row>
    <row r="35" spans="1:9" s="18" customFormat="1" x14ac:dyDescent="0.25">
      <c r="A35" s="107" t="s">
        <v>219</v>
      </c>
      <c r="B35" s="80"/>
      <c r="C35" s="80"/>
      <c r="D35" s="81" t="str">
        <f t="shared" si="0"/>
        <v/>
      </c>
    </row>
    <row r="36" spans="1:9" s="18" customFormat="1" x14ac:dyDescent="0.25">
      <c r="A36" s="95" t="s">
        <v>30</v>
      </c>
      <c r="B36" s="80"/>
      <c r="C36" s="80"/>
      <c r="D36" s="81" t="str">
        <f t="shared" si="0"/>
        <v/>
      </c>
    </row>
    <row r="37" spans="1:9" s="18" customFormat="1" x14ac:dyDescent="0.25">
      <c r="A37" s="95" t="s">
        <v>50</v>
      </c>
      <c r="B37" s="80"/>
      <c r="C37" s="80"/>
      <c r="D37" s="81" t="str">
        <f t="shared" si="0"/>
        <v/>
      </c>
    </row>
    <row r="38" spans="1:9" s="18" customFormat="1" x14ac:dyDescent="0.25">
      <c r="A38" s="95" t="s">
        <v>51</v>
      </c>
      <c r="B38" s="80"/>
      <c r="C38" s="80"/>
      <c r="D38" s="81" t="str">
        <f t="shared" si="0"/>
        <v/>
      </c>
    </row>
    <row r="39" spans="1:9" x14ac:dyDescent="0.25">
      <c r="A39" s="95" t="s">
        <v>52</v>
      </c>
      <c r="B39" s="80"/>
      <c r="C39" s="80"/>
      <c r="D39" s="81" t="str">
        <f t="shared" si="0"/>
        <v/>
      </c>
    </row>
    <row r="40" spans="1:9" x14ac:dyDescent="0.25">
      <c r="A40" s="95" t="s">
        <v>53</v>
      </c>
      <c r="B40" s="80"/>
      <c r="C40" s="80"/>
      <c r="D40" s="81" t="str">
        <f t="shared" si="0"/>
        <v/>
      </c>
      <c r="I40" s="7"/>
    </row>
    <row r="41" spans="1:9" x14ac:dyDescent="0.25">
      <c r="A41" s="95" t="s">
        <v>81</v>
      </c>
      <c r="B41" s="80"/>
      <c r="C41" s="80"/>
      <c r="D41" s="81" t="str">
        <f t="shared" si="0"/>
        <v/>
      </c>
      <c r="I41" s="7"/>
    </row>
    <row r="42" spans="1:9" s="18" customFormat="1" x14ac:dyDescent="0.25">
      <c r="A42" s="95" t="s">
        <v>54</v>
      </c>
      <c r="B42" s="80"/>
      <c r="C42" s="80"/>
      <c r="D42" s="81" t="str">
        <f t="shared" si="0"/>
        <v/>
      </c>
      <c r="I42" s="19"/>
    </row>
    <row r="43" spans="1:9" x14ac:dyDescent="0.25">
      <c r="A43" s="95" t="s">
        <v>55</v>
      </c>
      <c r="B43" s="80"/>
      <c r="C43" s="80"/>
      <c r="D43" s="81" t="str">
        <f t="shared" si="0"/>
        <v/>
      </c>
    </row>
    <row r="44" spans="1:9" s="18" customFormat="1" x14ac:dyDescent="0.25">
      <c r="A44" s="95" t="s">
        <v>56</v>
      </c>
      <c r="B44" s="80"/>
      <c r="C44" s="80"/>
      <c r="D44" s="81" t="str">
        <f t="shared" si="0"/>
        <v/>
      </c>
    </row>
    <row r="45" spans="1:9" s="18" customFormat="1" x14ac:dyDescent="0.25">
      <c r="A45" s="95" t="s">
        <v>105</v>
      </c>
      <c r="B45" s="80"/>
      <c r="C45" s="80"/>
      <c r="D45" s="81" t="str">
        <f t="shared" si="0"/>
        <v/>
      </c>
    </row>
    <row r="46" spans="1:9" s="18" customFormat="1" x14ac:dyDescent="0.25">
      <c r="A46" s="95" t="s">
        <v>57</v>
      </c>
      <c r="B46" s="80"/>
      <c r="C46" s="80"/>
      <c r="D46" s="81" t="str">
        <f t="shared" si="0"/>
        <v/>
      </c>
    </row>
    <row r="47" spans="1:9" x14ac:dyDescent="0.25">
      <c r="A47" s="95" t="s">
        <v>58</v>
      </c>
      <c r="B47" s="80"/>
      <c r="C47" s="80"/>
      <c r="D47" s="81" t="str">
        <f t="shared" si="0"/>
        <v/>
      </c>
    </row>
    <row r="48" spans="1:9" x14ac:dyDescent="0.25">
      <c r="A48" s="95" t="s">
        <v>59</v>
      </c>
      <c r="B48" s="80"/>
      <c r="C48" s="80"/>
      <c r="D48" s="81" t="str">
        <f t="shared" si="0"/>
        <v/>
      </c>
    </row>
    <row r="49" spans="1:4" x14ac:dyDescent="0.25">
      <c r="A49" s="95" t="s">
        <v>60</v>
      </c>
      <c r="B49" s="80"/>
      <c r="C49" s="80"/>
      <c r="D49" s="81" t="str">
        <f t="shared" si="0"/>
        <v/>
      </c>
    </row>
    <row r="50" spans="1:4" x14ac:dyDescent="0.25">
      <c r="A50" s="95" t="s">
        <v>61</v>
      </c>
      <c r="B50" s="80"/>
      <c r="C50" s="80"/>
      <c r="D50" s="81" t="str">
        <f t="shared" si="0"/>
        <v/>
      </c>
    </row>
    <row r="51" spans="1:4" s="18" customFormat="1" x14ac:dyDescent="0.25">
      <c r="A51" s="95" t="s">
        <v>106</v>
      </c>
      <c r="B51" s="80"/>
      <c r="C51" s="80"/>
      <c r="D51" s="81" t="str">
        <f t="shared" si="0"/>
        <v/>
      </c>
    </row>
    <row r="52" spans="1:4" s="18" customFormat="1" x14ac:dyDescent="0.25">
      <c r="A52" s="95" t="s">
        <v>107</v>
      </c>
      <c r="B52" s="80"/>
      <c r="C52" s="80"/>
      <c r="D52" s="81" t="str">
        <f t="shared" si="0"/>
        <v/>
      </c>
    </row>
    <row r="53" spans="1:4" x14ac:dyDescent="0.25">
      <c r="A53" s="95" t="s">
        <v>62</v>
      </c>
      <c r="B53" s="80"/>
      <c r="C53" s="80"/>
      <c r="D53" s="81" t="str">
        <f t="shared" si="0"/>
        <v/>
      </c>
    </row>
    <row r="54" spans="1:4" s="18" customFormat="1" x14ac:dyDescent="0.25">
      <c r="A54" s="95" t="s">
        <v>63</v>
      </c>
      <c r="B54" s="80"/>
      <c r="C54" s="80"/>
      <c r="D54" s="81" t="str">
        <f t="shared" si="0"/>
        <v/>
      </c>
    </row>
    <row r="55" spans="1:4" s="18" customFormat="1" x14ac:dyDescent="0.25">
      <c r="A55" s="95" t="s">
        <v>108</v>
      </c>
      <c r="B55" s="80"/>
      <c r="C55" s="80"/>
      <c r="D55" s="81" t="str">
        <f t="shared" si="0"/>
        <v/>
      </c>
    </row>
    <row r="56" spans="1:4" s="18" customFormat="1" x14ac:dyDescent="0.25">
      <c r="A56" s="95" t="s">
        <v>64</v>
      </c>
      <c r="B56" s="80"/>
      <c r="C56" s="80"/>
      <c r="D56" s="81" t="str">
        <f t="shared" si="0"/>
        <v/>
      </c>
    </row>
    <row r="57" spans="1:4" s="18" customFormat="1" x14ac:dyDescent="0.25">
      <c r="A57" s="95" t="s">
        <v>65</v>
      </c>
      <c r="B57" s="80"/>
      <c r="C57" s="80"/>
      <c r="D57" s="81" t="str">
        <f t="shared" si="0"/>
        <v/>
      </c>
    </row>
    <row r="58" spans="1:4" s="18" customFormat="1" x14ac:dyDescent="0.25">
      <c r="A58" s="95" t="s">
        <v>66</v>
      </c>
      <c r="B58" s="80"/>
      <c r="C58" s="80"/>
      <c r="D58" s="81" t="str">
        <f t="shared" si="0"/>
        <v/>
      </c>
    </row>
    <row r="59" spans="1:4" s="18" customFormat="1" x14ac:dyDescent="0.25">
      <c r="A59" s="95" t="s">
        <v>94</v>
      </c>
      <c r="B59" s="80"/>
      <c r="C59" s="80"/>
      <c r="D59" s="81" t="str">
        <f t="shared" si="0"/>
        <v/>
      </c>
    </row>
    <row r="60" spans="1:4" s="18" customFormat="1" x14ac:dyDescent="0.25">
      <c r="A60" s="95" t="s">
        <v>67</v>
      </c>
      <c r="B60" s="80"/>
      <c r="C60" s="80"/>
      <c r="D60" s="81" t="str">
        <f t="shared" si="0"/>
        <v/>
      </c>
    </row>
    <row r="61" spans="1:4" x14ac:dyDescent="0.25">
      <c r="A61" s="95" t="s">
        <v>68</v>
      </c>
      <c r="B61" s="80"/>
      <c r="C61" s="80"/>
      <c r="D61" s="81" t="str">
        <f t="shared" si="0"/>
        <v/>
      </c>
    </row>
    <row r="62" spans="1:4" x14ac:dyDescent="0.25">
      <c r="A62" s="95" t="s">
        <v>69</v>
      </c>
      <c r="B62" s="80"/>
      <c r="C62" s="80"/>
      <c r="D62" s="81" t="str">
        <f t="shared" si="0"/>
        <v/>
      </c>
    </row>
    <row r="63" spans="1:4" x14ac:dyDescent="0.25">
      <c r="A63" s="95" t="s">
        <v>70</v>
      </c>
      <c r="B63" s="80"/>
      <c r="C63" s="80"/>
      <c r="D63" s="81" t="str">
        <f t="shared" si="0"/>
        <v/>
      </c>
    </row>
    <row r="64" spans="1:4" s="18" customFormat="1" x14ac:dyDescent="0.25">
      <c r="A64" s="95" t="s">
        <v>71</v>
      </c>
      <c r="B64" s="80"/>
      <c r="C64" s="80"/>
      <c r="D64" s="81" t="str">
        <f t="shared" si="0"/>
        <v/>
      </c>
    </row>
    <row r="65" spans="1:4" s="18" customFormat="1" x14ac:dyDescent="0.25">
      <c r="A65" s="107" t="s">
        <v>220</v>
      </c>
      <c r="B65" s="80"/>
      <c r="C65" s="80"/>
      <c r="D65" s="81" t="str">
        <f t="shared" si="0"/>
        <v/>
      </c>
    </row>
    <row r="66" spans="1:4" x14ac:dyDescent="0.25">
      <c r="A66" s="95" t="s">
        <v>72</v>
      </c>
      <c r="B66" s="80"/>
      <c r="C66" s="80"/>
      <c r="D66" s="81" t="str">
        <f t="shared" si="0"/>
        <v/>
      </c>
    </row>
    <row r="67" spans="1:4" s="18" customFormat="1" x14ac:dyDescent="0.25">
      <c r="A67" s="95" t="s">
        <v>73</v>
      </c>
      <c r="B67" s="80"/>
      <c r="C67" s="80"/>
      <c r="D67" s="81" t="str">
        <f t="shared" si="0"/>
        <v/>
      </c>
    </row>
    <row r="68" spans="1:4" s="18" customFormat="1" x14ac:dyDescent="0.25">
      <c r="A68" s="95" t="s">
        <v>95</v>
      </c>
      <c r="B68" s="80"/>
      <c r="C68" s="80"/>
      <c r="D68" s="81" t="str">
        <f t="shared" si="0"/>
        <v/>
      </c>
    </row>
    <row r="69" spans="1:4" s="18" customFormat="1" x14ac:dyDescent="0.25">
      <c r="A69" s="95" t="s">
        <v>109</v>
      </c>
      <c r="B69" s="80"/>
      <c r="C69" s="80"/>
      <c r="D69" s="81" t="str">
        <f t="shared" si="0"/>
        <v/>
      </c>
    </row>
    <row r="70" spans="1:4" s="18" customFormat="1" x14ac:dyDescent="0.25">
      <c r="A70" s="95" t="s">
        <v>74</v>
      </c>
      <c r="B70" s="80"/>
      <c r="C70" s="80"/>
      <c r="D70" s="81" t="str">
        <f t="shared" si="0"/>
        <v/>
      </c>
    </row>
    <row r="71" spans="1:4" s="18" customFormat="1" x14ac:dyDescent="0.25">
      <c r="A71" s="95" t="s">
        <v>75</v>
      </c>
      <c r="B71" s="80"/>
      <c r="C71" s="80"/>
      <c r="D71" s="81" t="str">
        <f t="shared" si="0"/>
        <v/>
      </c>
    </row>
    <row r="72" spans="1:4" x14ac:dyDescent="0.25">
      <c r="A72" s="95" t="s">
        <v>76</v>
      </c>
      <c r="B72" s="80"/>
      <c r="C72" s="80"/>
      <c r="D72" s="81" t="str">
        <f t="shared" si="0"/>
        <v/>
      </c>
    </row>
    <row r="73" spans="1:4" x14ac:dyDescent="0.25">
      <c r="A73" s="95" t="s">
        <v>77</v>
      </c>
      <c r="B73" s="80"/>
      <c r="C73" s="80"/>
      <c r="D73" s="81" t="str">
        <f t="shared" si="0"/>
        <v/>
      </c>
    </row>
    <row r="74" spans="1:4" x14ac:dyDescent="0.25">
      <c r="A74" s="84" t="s">
        <v>82</v>
      </c>
      <c r="B74" s="84"/>
      <c r="C74" s="84"/>
      <c r="D74" s="81" t="str">
        <f t="shared" si="0"/>
        <v/>
      </c>
    </row>
    <row r="75" spans="1:4" x14ac:dyDescent="0.25">
      <c r="A75" s="84" t="s">
        <v>83</v>
      </c>
      <c r="B75" s="84"/>
      <c r="C75" s="84"/>
      <c r="D75" s="81" t="str">
        <f t="shared" si="0"/>
        <v/>
      </c>
    </row>
    <row r="76" spans="1:4" x14ac:dyDescent="0.25">
      <c r="A76" s="84" t="s">
        <v>84</v>
      </c>
      <c r="B76" s="84"/>
      <c r="C76" s="84"/>
      <c r="D76" s="81" t="str">
        <f t="shared" si="0"/>
        <v/>
      </c>
    </row>
    <row r="77" spans="1:4" x14ac:dyDescent="0.25">
      <c r="A77" s="84" t="s">
        <v>85</v>
      </c>
      <c r="B77" s="84"/>
      <c r="C77" s="84"/>
      <c r="D77" s="81" t="str">
        <f t="shared" si="0"/>
        <v/>
      </c>
    </row>
    <row r="78" spans="1:4" x14ac:dyDescent="0.25">
      <c r="A78" s="84" t="s">
        <v>86</v>
      </c>
      <c r="B78" s="84"/>
      <c r="C78" s="84"/>
      <c r="D78" s="81" t="str">
        <f t="shared" si="0"/>
        <v/>
      </c>
    </row>
    <row r="79" spans="1:4" x14ac:dyDescent="0.25">
      <c r="A79" s="84" t="s">
        <v>87</v>
      </c>
      <c r="B79" s="84"/>
      <c r="C79" s="84"/>
      <c r="D79" s="81" t="str">
        <f t="shared" si="0"/>
        <v/>
      </c>
    </row>
    <row r="80" spans="1:4" x14ac:dyDescent="0.25">
      <c r="A80" s="84" t="s">
        <v>88</v>
      </c>
      <c r="B80" s="84"/>
      <c r="C80" s="84"/>
      <c r="D80" s="81" t="str">
        <f t="shared" ref="D80:D82" si="1">IFERROR(C80/B80,"")</f>
        <v/>
      </c>
    </row>
    <row r="81" spans="1:4" x14ac:dyDescent="0.25">
      <c r="A81" s="84" t="s">
        <v>89</v>
      </c>
      <c r="B81" s="84"/>
      <c r="C81" s="84"/>
      <c r="D81" s="81" t="str">
        <f t="shared" si="1"/>
        <v/>
      </c>
    </row>
    <row r="82" spans="1:4" x14ac:dyDescent="0.25">
      <c r="A82" s="84" t="s">
        <v>90</v>
      </c>
      <c r="B82" s="84"/>
      <c r="C82" s="84"/>
      <c r="D82" s="81" t="str">
        <f t="shared" si="1"/>
        <v/>
      </c>
    </row>
    <row r="83" spans="1:4" ht="15.75" thickBot="1" x14ac:dyDescent="0.3">
      <c r="A83" s="20" t="s">
        <v>8</v>
      </c>
      <c r="B83" s="58">
        <f>SUM(B14:B82)</f>
        <v>0</v>
      </c>
      <c r="C83" s="58">
        <f>SUM(C14:C82)</f>
        <v>0</v>
      </c>
      <c r="D83" s="49">
        <f>IFERROR(C83/B83,0)</f>
        <v>0</v>
      </c>
    </row>
    <row r="84" spans="1:4" x14ac:dyDescent="0.25">
      <c r="A84" s="8"/>
      <c r="B84" s="11"/>
      <c r="C84" s="11"/>
      <c r="D84" s="12"/>
    </row>
    <row r="85" spans="1:4" ht="35.25" customHeight="1" thickBot="1" x14ac:dyDescent="0.3">
      <c r="A85" s="160" t="s">
        <v>129</v>
      </c>
      <c r="B85" s="160"/>
      <c r="C85" s="160"/>
      <c r="D85" s="160"/>
    </row>
    <row r="86" spans="1:4" ht="30" x14ac:dyDescent="0.25">
      <c r="A86" s="5" t="s">
        <v>2</v>
      </c>
      <c r="B86" s="50" t="s">
        <v>31</v>
      </c>
      <c r="C86" s="50" t="s">
        <v>32</v>
      </c>
      <c r="D86" s="51" t="s">
        <v>33</v>
      </c>
    </row>
    <row r="87" spans="1:4" ht="15.75" thickBot="1" x14ac:dyDescent="0.3">
      <c r="A87" s="20" t="s">
        <v>130</v>
      </c>
      <c r="B87" s="99" t="s">
        <v>241</v>
      </c>
      <c r="C87" s="99" t="s">
        <v>242</v>
      </c>
      <c r="D87" s="99" t="s">
        <v>243</v>
      </c>
    </row>
    <row r="88" spans="1:4" x14ac:dyDescent="0.25">
      <c r="A88" s="157" t="s">
        <v>131</v>
      </c>
      <c r="B88" s="157"/>
      <c r="C88" s="157"/>
      <c r="D88" s="99" t="s">
        <v>221</v>
      </c>
    </row>
    <row r="90" spans="1:4" s="10" customFormat="1" x14ac:dyDescent="0.25">
      <c r="A90" s="10" t="s">
        <v>18</v>
      </c>
      <c r="B90" s="79">
        <f>IF(B3="Yes",0.1*Preparation!B2,0)+IF(B83&gt;0,0.1*Preparation!B2,0)</f>
        <v>100</v>
      </c>
    </row>
  </sheetData>
  <sheetProtection password="DD95" sheet="1" objects="1" scenarios="1"/>
  <mergeCells count="12">
    <mergeCell ref="A88:C88"/>
    <mergeCell ref="A2:D2"/>
    <mergeCell ref="A9:D9"/>
    <mergeCell ref="A85:D85"/>
    <mergeCell ref="B11:D11"/>
    <mergeCell ref="B10:D10"/>
    <mergeCell ref="B3:D3"/>
    <mergeCell ref="B4:D4"/>
    <mergeCell ref="A5:D5"/>
    <mergeCell ref="B6:D6"/>
    <mergeCell ref="B7:D7"/>
    <mergeCell ref="A8:D8"/>
  </mergeCells>
  <dataValidations count="1">
    <dataValidation type="list" allowBlank="1" showInputMessage="1" showErrorMessage="1" sqref="B10 B3 B6">
      <formula1>"Yes,No"</formula1>
    </dataValidation>
  </dataValidations>
  <pageMargins left="0.25" right="0.25" top="0.75" bottom="0.75" header="0.3" footer="0.3"/>
  <pageSetup paperSize="9" fitToHeight="0" orientation="landscape" r:id="rId1"/>
  <rowBreaks count="2" manualBreakCount="2">
    <brk id="11" max="16383" man="1"/>
    <brk id="8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T80"/>
  <sheetViews>
    <sheetView view="pageBreakPreview" topLeftCell="A40" zoomScaleNormal="100" zoomScaleSheetLayoutView="100" workbookViewId="0">
      <selection activeCell="F62" sqref="F62:H62"/>
    </sheetView>
  </sheetViews>
  <sheetFormatPr defaultRowHeight="15" x14ac:dyDescent="0.25"/>
  <cols>
    <col min="1" max="1" width="39.42578125" style="4" customWidth="1"/>
    <col min="2" max="4" width="8.28515625" style="24" customWidth="1"/>
    <col min="5" max="5" width="8.28515625" style="25" customWidth="1"/>
    <col min="6" max="9" width="8.28515625" style="24" customWidth="1"/>
    <col min="10" max="10" width="8.28515625" style="26" customWidth="1"/>
    <col min="11" max="18" width="8.28515625" style="27" customWidth="1"/>
    <col min="19" max="19" width="9.140625" style="24"/>
    <col min="20" max="16384" width="9.140625" style="4"/>
  </cols>
  <sheetData>
    <row r="1" spans="1:19" ht="21" x14ac:dyDescent="0.35">
      <c r="A1" s="3" t="s">
        <v>15</v>
      </c>
    </row>
    <row r="2" spans="1:19" ht="15.75" thickBot="1" x14ac:dyDescent="0.3">
      <c r="A2" s="10" t="s">
        <v>80</v>
      </c>
      <c r="B2" s="28"/>
      <c r="C2" s="28"/>
      <c r="D2" s="28"/>
      <c r="E2" s="28"/>
      <c r="F2" s="28"/>
      <c r="G2" s="28"/>
      <c r="H2" s="28"/>
      <c r="I2" s="28"/>
      <c r="K2" s="29"/>
      <c r="L2" s="29"/>
      <c r="M2" s="29"/>
      <c r="N2" s="29"/>
    </row>
    <row r="3" spans="1:19" ht="46.5" customHeight="1" x14ac:dyDescent="0.25">
      <c r="A3" s="175" t="s">
        <v>2</v>
      </c>
      <c r="B3" s="172" t="s">
        <v>9</v>
      </c>
      <c r="C3" s="173"/>
      <c r="D3" s="173"/>
      <c r="E3" s="174"/>
      <c r="F3" s="172" t="s">
        <v>22</v>
      </c>
      <c r="G3" s="173"/>
      <c r="H3" s="173"/>
      <c r="I3" s="174"/>
    </row>
    <row r="4" spans="1:19" x14ac:dyDescent="0.25">
      <c r="A4" s="176"/>
      <c r="B4" s="21">
        <v>43282</v>
      </c>
      <c r="C4" s="17">
        <v>43313</v>
      </c>
      <c r="D4" s="17">
        <v>43344</v>
      </c>
      <c r="E4" s="22" t="s">
        <v>28</v>
      </c>
      <c r="F4" s="21">
        <v>43282</v>
      </c>
      <c r="G4" s="17">
        <v>43313</v>
      </c>
      <c r="H4" s="17">
        <v>43344</v>
      </c>
      <c r="I4" s="22" t="s">
        <v>28</v>
      </c>
    </row>
    <row r="5" spans="1:19" s="9" customFormat="1" x14ac:dyDescent="0.25">
      <c r="A5" s="95" t="s">
        <v>35</v>
      </c>
      <c r="B5" s="52"/>
      <c r="C5" s="52"/>
      <c r="D5" s="52"/>
      <c r="E5" s="30">
        <f t="shared" ref="E5:E73" si="0">SUM(B5:D5)</f>
        <v>0</v>
      </c>
      <c r="F5" s="52"/>
      <c r="G5" s="82"/>
      <c r="H5" s="82"/>
      <c r="I5" s="30">
        <f>SUM(F5:H5)</f>
        <v>0</v>
      </c>
      <c r="J5" s="66"/>
      <c r="K5" s="67"/>
      <c r="L5" s="67"/>
      <c r="M5" s="67"/>
      <c r="N5" s="68"/>
      <c r="O5" s="69"/>
      <c r="P5" s="69"/>
      <c r="Q5" s="69"/>
      <c r="R5" s="70"/>
      <c r="S5" s="25"/>
    </row>
    <row r="6" spans="1:19" s="9" customFormat="1" x14ac:dyDescent="0.25">
      <c r="A6" s="95" t="s">
        <v>36</v>
      </c>
      <c r="B6" s="52"/>
      <c r="C6" s="52"/>
      <c r="D6" s="52"/>
      <c r="E6" s="30">
        <f t="shared" si="0"/>
        <v>0</v>
      </c>
      <c r="F6" s="52"/>
      <c r="G6" s="82"/>
      <c r="H6" s="82"/>
      <c r="I6" s="30">
        <f t="shared" ref="I6:I73" si="1">SUM(F6:H6)</f>
        <v>0</v>
      </c>
      <c r="J6" s="66"/>
      <c r="K6" s="67"/>
      <c r="L6" s="67"/>
      <c r="M6" s="67"/>
      <c r="N6" s="68"/>
      <c r="O6" s="69"/>
      <c r="P6" s="69"/>
      <c r="Q6" s="69"/>
      <c r="R6" s="70"/>
      <c r="S6" s="25"/>
    </row>
    <row r="7" spans="1:19" s="9" customFormat="1" x14ac:dyDescent="0.25">
      <c r="A7" s="95" t="s">
        <v>100</v>
      </c>
      <c r="B7" s="52"/>
      <c r="C7" s="52"/>
      <c r="D7" s="52"/>
      <c r="E7" s="30">
        <f t="shared" si="0"/>
        <v>0</v>
      </c>
      <c r="F7" s="52"/>
      <c r="G7" s="82"/>
      <c r="H7" s="82"/>
      <c r="I7" s="30">
        <f t="shared" si="1"/>
        <v>0</v>
      </c>
      <c r="J7" s="66"/>
      <c r="K7" s="67"/>
      <c r="L7" s="67"/>
      <c r="M7" s="67"/>
      <c r="N7" s="68"/>
      <c r="O7" s="69"/>
      <c r="P7" s="69"/>
      <c r="Q7" s="69"/>
      <c r="R7" s="70"/>
      <c r="S7" s="25"/>
    </row>
    <row r="8" spans="1:19" x14ac:dyDescent="0.25">
      <c r="A8" s="95" t="s">
        <v>37</v>
      </c>
      <c r="B8" s="52"/>
      <c r="C8" s="52"/>
      <c r="D8" s="52"/>
      <c r="E8" s="30">
        <f t="shared" si="0"/>
        <v>0</v>
      </c>
      <c r="F8" s="52"/>
      <c r="G8" s="82"/>
      <c r="H8" s="82"/>
      <c r="I8" s="30">
        <f t="shared" si="1"/>
        <v>0</v>
      </c>
      <c r="J8" s="66"/>
      <c r="K8" s="67"/>
      <c r="L8" s="67"/>
      <c r="M8" s="67"/>
      <c r="N8" s="68"/>
      <c r="O8" s="69"/>
      <c r="P8" s="69"/>
      <c r="Q8" s="69"/>
      <c r="R8" s="70"/>
    </row>
    <row r="9" spans="1:19" x14ac:dyDescent="0.25">
      <c r="A9" s="95" t="s">
        <v>38</v>
      </c>
      <c r="B9" s="52"/>
      <c r="C9" s="52"/>
      <c r="D9" s="52"/>
      <c r="E9" s="30">
        <f t="shared" si="0"/>
        <v>0</v>
      </c>
      <c r="F9" s="52"/>
      <c r="G9" s="82"/>
      <c r="H9" s="82"/>
      <c r="I9" s="30">
        <f t="shared" si="1"/>
        <v>0</v>
      </c>
      <c r="J9" s="66"/>
      <c r="K9" s="67"/>
      <c r="L9" s="67"/>
      <c r="M9" s="67"/>
      <c r="N9" s="68"/>
      <c r="O9" s="69"/>
      <c r="P9" s="69"/>
      <c r="Q9" s="69"/>
      <c r="R9" s="70"/>
    </row>
    <row r="10" spans="1:19" x14ac:dyDescent="0.25">
      <c r="A10" s="95" t="s">
        <v>39</v>
      </c>
      <c r="B10" s="52"/>
      <c r="C10" s="52"/>
      <c r="D10" s="52"/>
      <c r="E10" s="30">
        <f t="shared" si="0"/>
        <v>0</v>
      </c>
      <c r="F10" s="52"/>
      <c r="G10" s="82"/>
      <c r="H10" s="82"/>
      <c r="I10" s="30">
        <f t="shared" si="1"/>
        <v>0</v>
      </c>
      <c r="J10" s="66"/>
      <c r="K10" s="67"/>
      <c r="L10" s="67"/>
      <c r="M10" s="67"/>
      <c r="N10" s="68"/>
      <c r="O10" s="69"/>
      <c r="P10" s="69"/>
      <c r="Q10" s="69"/>
      <c r="R10" s="70"/>
    </row>
    <row r="11" spans="1:19" x14ac:dyDescent="0.25">
      <c r="A11" s="95" t="s">
        <v>40</v>
      </c>
      <c r="B11" s="52"/>
      <c r="C11" s="52"/>
      <c r="D11" s="52"/>
      <c r="E11" s="30">
        <f t="shared" ref="E11" si="2">SUM(B11:D11)</f>
        <v>0</v>
      </c>
      <c r="F11" s="52"/>
      <c r="G11" s="82"/>
      <c r="H11" s="82"/>
      <c r="I11" s="30">
        <f t="shared" ref="I11" si="3">SUM(F11:H11)</f>
        <v>0</v>
      </c>
      <c r="J11" s="66"/>
      <c r="K11" s="67"/>
      <c r="L11" s="67"/>
      <c r="M11" s="67"/>
      <c r="N11" s="68"/>
      <c r="O11" s="69"/>
      <c r="P11" s="69"/>
      <c r="Q11" s="69"/>
      <c r="R11" s="70"/>
    </row>
    <row r="12" spans="1:19" x14ac:dyDescent="0.25">
      <c r="A12" s="95" t="s">
        <v>96</v>
      </c>
      <c r="B12" s="52"/>
      <c r="C12" s="52"/>
      <c r="D12" s="52"/>
      <c r="E12" s="30">
        <f t="shared" si="0"/>
        <v>0</v>
      </c>
      <c r="F12" s="52"/>
      <c r="G12" s="82"/>
      <c r="H12" s="82"/>
      <c r="I12" s="30">
        <f t="shared" si="1"/>
        <v>0</v>
      </c>
      <c r="J12" s="66"/>
      <c r="K12" s="67"/>
      <c r="L12" s="67"/>
      <c r="M12" s="67"/>
      <c r="N12" s="68"/>
      <c r="O12" s="69"/>
      <c r="P12" s="69"/>
      <c r="Q12" s="69"/>
      <c r="R12" s="70"/>
    </row>
    <row r="13" spans="1:19" s="18" customFormat="1" x14ac:dyDescent="0.25">
      <c r="A13" s="95" t="s">
        <v>41</v>
      </c>
      <c r="B13" s="52"/>
      <c r="C13" s="52"/>
      <c r="D13" s="52"/>
      <c r="E13" s="30">
        <f t="shared" si="0"/>
        <v>0</v>
      </c>
      <c r="F13" s="52"/>
      <c r="G13" s="82"/>
      <c r="H13" s="82"/>
      <c r="I13" s="30">
        <f t="shared" si="1"/>
        <v>0</v>
      </c>
      <c r="J13" s="66"/>
      <c r="K13" s="67"/>
      <c r="L13" s="67"/>
      <c r="M13" s="67"/>
      <c r="N13" s="68"/>
      <c r="O13" s="69"/>
      <c r="P13" s="69"/>
      <c r="Q13" s="69"/>
      <c r="R13" s="70"/>
      <c r="S13" s="31"/>
    </row>
    <row r="14" spans="1:19" s="18" customFormat="1" x14ac:dyDescent="0.25">
      <c r="A14" s="95" t="s">
        <v>42</v>
      </c>
      <c r="B14" s="52"/>
      <c r="C14" s="52"/>
      <c r="D14" s="52"/>
      <c r="E14" s="30">
        <f t="shared" si="0"/>
        <v>0</v>
      </c>
      <c r="F14" s="52"/>
      <c r="G14" s="82"/>
      <c r="H14" s="82"/>
      <c r="I14" s="30">
        <f t="shared" si="1"/>
        <v>0</v>
      </c>
      <c r="J14" s="66"/>
      <c r="K14" s="67"/>
      <c r="L14" s="67"/>
      <c r="M14" s="67"/>
      <c r="N14" s="68"/>
      <c r="O14" s="69"/>
      <c r="P14" s="69"/>
      <c r="Q14" s="69"/>
      <c r="R14" s="70"/>
      <c r="S14" s="31"/>
    </row>
    <row r="15" spans="1:19" s="18" customFormat="1" x14ac:dyDescent="0.25">
      <c r="A15" s="95" t="s">
        <v>43</v>
      </c>
      <c r="B15" s="52"/>
      <c r="C15" s="52"/>
      <c r="D15" s="52"/>
      <c r="E15" s="30">
        <f t="shared" si="0"/>
        <v>0</v>
      </c>
      <c r="F15" s="52"/>
      <c r="G15" s="82"/>
      <c r="H15" s="82"/>
      <c r="I15" s="30">
        <f t="shared" si="1"/>
        <v>0</v>
      </c>
      <c r="J15" s="66"/>
      <c r="K15" s="67"/>
      <c r="L15" s="67"/>
      <c r="M15" s="67"/>
      <c r="N15" s="68"/>
      <c r="O15" s="69"/>
      <c r="P15" s="69"/>
      <c r="Q15" s="69"/>
      <c r="R15" s="70"/>
      <c r="S15" s="31"/>
    </row>
    <row r="16" spans="1:19" x14ac:dyDescent="0.25">
      <c r="A16" s="95" t="s">
        <v>44</v>
      </c>
      <c r="B16" s="52"/>
      <c r="C16" s="52"/>
      <c r="D16" s="52"/>
      <c r="E16" s="30">
        <f t="shared" si="0"/>
        <v>0</v>
      </c>
      <c r="F16" s="52"/>
      <c r="G16" s="82"/>
      <c r="H16" s="82"/>
      <c r="I16" s="30">
        <f t="shared" si="1"/>
        <v>0</v>
      </c>
      <c r="J16" s="66"/>
      <c r="K16" s="67"/>
      <c r="L16" s="67"/>
      <c r="M16" s="67"/>
      <c r="N16" s="68"/>
      <c r="O16" s="69"/>
      <c r="P16" s="69"/>
      <c r="Q16" s="69"/>
      <c r="R16" s="70"/>
    </row>
    <row r="17" spans="1:20" s="18" customFormat="1" x14ac:dyDescent="0.25">
      <c r="A17" s="95" t="s">
        <v>45</v>
      </c>
      <c r="B17" s="52"/>
      <c r="C17" s="52"/>
      <c r="D17" s="52"/>
      <c r="E17" s="30">
        <f t="shared" si="0"/>
        <v>0</v>
      </c>
      <c r="F17" s="52"/>
      <c r="G17" s="82"/>
      <c r="H17" s="82"/>
      <c r="I17" s="30">
        <f t="shared" si="1"/>
        <v>0</v>
      </c>
      <c r="J17" s="66"/>
      <c r="K17" s="67"/>
      <c r="L17" s="67"/>
      <c r="M17" s="67"/>
      <c r="N17" s="68"/>
      <c r="O17" s="69"/>
      <c r="P17" s="69"/>
      <c r="Q17" s="69"/>
      <c r="R17" s="70"/>
      <c r="S17" s="31"/>
    </row>
    <row r="18" spans="1:20" s="18" customFormat="1" x14ac:dyDescent="0.25">
      <c r="A18" s="95" t="s">
        <v>46</v>
      </c>
      <c r="B18" s="52"/>
      <c r="C18" s="52"/>
      <c r="D18" s="52"/>
      <c r="E18" s="30">
        <f t="shared" si="0"/>
        <v>0</v>
      </c>
      <c r="F18" s="52"/>
      <c r="G18" s="82"/>
      <c r="H18" s="82"/>
      <c r="I18" s="30">
        <f t="shared" si="1"/>
        <v>0</v>
      </c>
      <c r="J18" s="66"/>
      <c r="K18" s="67"/>
      <c r="L18" s="67"/>
      <c r="M18" s="67"/>
      <c r="N18" s="68"/>
      <c r="O18" s="69"/>
      <c r="P18" s="69"/>
      <c r="Q18" s="69"/>
      <c r="R18" s="70"/>
      <c r="S18" s="31"/>
    </row>
    <row r="19" spans="1:20" s="18" customFormat="1" x14ac:dyDescent="0.25">
      <c r="A19" s="95" t="s">
        <v>47</v>
      </c>
      <c r="B19" s="52"/>
      <c r="C19" s="52"/>
      <c r="D19" s="52"/>
      <c r="E19" s="30">
        <f t="shared" si="0"/>
        <v>0</v>
      </c>
      <c r="F19" s="52"/>
      <c r="G19" s="82"/>
      <c r="H19" s="82"/>
      <c r="I19" s="30">
        <f t="shared" si="1"/>
        <v>0</v>
      </c>
      <c r="J19" s="66"/>
      <c r="K19" s="67"/>
      <c r="L19" s="67"/>
      <c r="M19" s="67"/>
      <c r="N19" s="68"/>
      <c r="O19" s="69"/>
      <c r="P19" s="69"/>
      <c r="Q19" s="69"/>
      <c r="R19" s="70"/>
      <c r="S19" s="31"/>
    </row>
    <row r="20" spans="1:20" x14ac:dyDescent="0.25">
      <c r="A20" s="95" t="s">
        <v>48</v>
      </c>
      <c r="B20" s="52"/>
      <c r="C20" s="52"/>
      <c r="D20" s="52"/>
      <c r="E20" s="30">
        <f t="shared" si="0"/>
        <v>0</v>
      </c>
      <c r="F20" s="52"/>
      <c r="G20" s="82"/>
      <c r="H20" s="82"/>
      <c r="I20" s="30">
        <f t="shared" si="1"/>
        <v>0</v>
      </c>
      <c r="J20" s="66"/>
      <c r="K20" s="67"/>
      <c r="L20" s="67"/>
      <c r="M20" s="67"/>
      <c r="N20" s="68"/>
      <c r="O20" s="69"/>
      <c r="P20" s="69"/>
      <c r="Q20" s="69"/>
      <c r="R20" s="70"/>
    </row>
    <row r="21" spans="1:20" s="18" customFormat="1" x14ac:dyDescent="0.25">
      <c r="A21" s="95" t="s">
        <v>101</v>
      </c>
      <c r="B21" s="52"/>
      <c r="C21" s="52"/>
      <c r="D21" s="52"/>
      <c r="E21" s="30">
        <f t="shared" si="0"/>
        <v>0</v>
      </c>
      <c r="F21" s="52"/>
      <c r="G21" s="82"/>
      <c r="H21" s="82"/>
      <c r="I21" s="30">
        <f t="shared" si="1"/>
        <v>0</v>
      </c>
      <c r="J21" s="66"/>
      <c r="K21" s="67"/>
      <c r="L21" s="67"/>
      <c r="M21" s="67"/>
      <c r="N21" s="68"/>
      <c r="O21" s="69"/>
      <c r="P21" s="69"/>
      <c r="Q21" s="69"/>
      <c r="R21" s="70"/>
      <c r="S21" s="31"/>
    </row>
    <row r="22" spans="1:20" s="18" customFormat="1" x14ac:dyDescent="0.25">
      <c r="A22" s="95" t="s">
        <v>102</v>
      </c>
      <c r="B22" s="52"/>
      <c r="C22" s="52"/>
      <c r="D22" s="52"/>
      <c r="E22" s="30">
        <f t="shared" si="0"/>
        <v>0</v>
      </c>
      <c r="F22" s="52"/>
      <c r="G22" s="82"/>
      <c r="H22" s="82"/>
      <c r="I22" s="30">
        <f t="shared" si="1"/>
        <v>0</v>
      </c>
      <c r="J22" s="66"/>
      <c r="K22" s="67"/>
      <c r="L22" s="67"/>
      <c r="M22" s="67"/>
      <c r="N22" s="68"/>
      <c r="O22" s="69"/>
      <c r="P22" s="69"/>
      <c r="Q22" s="69"/>
      <c r="R22" s="70"/>
      <c r="S22" s="31"/>
    </row>
    <row r="23" spans="1:20" s="18" customFormat="1" x14ac:dyDescent="0.25">
      <c r="A23" s="95" t="s">
        <v>103</v>
      </c>
      <c r="B23" s="52"/>
      <c r="C23" s="52"/>
      <c r="D23" s="52"/>
      <c r="E23" s="30">
        <f t="shared" si="0"/>
        <v>0</v>
      </c>
      <c r="F23" s="52"/>
      <c r="G23" s="82"/>
      <c r="H23" s="82"/>
      <c r="I23" s="30">
        <f t="shared" si="1"/>
        <v>0</v>
      </c>
      <c r="J23" s="66"/>
      <c r="K23" s="67"/>
      <c r="L23" s="67"/>
      <c r="M23" s="67"/>
      <c r="N23" s="68"/>
      <c r="O23" s="69"/>
      <c r="P23" s="69"/>
      <c r="Q23" s="69"/>
      <c r="R23" s="70"/>
      <c r="S23" s="31"/>
    </row>
    <row r="24" spans="1:20" s="18" customFormat="1" x14ac:dyDescent="0.25">
      <c r="A24" s="95" t="s">
        <v>104</v>
      </c>
      <c r="B24" s="52"/>
      <c r="C24" s="52"/>
      <c r="D24" s="52"/>
      <c r="E24" s="30">
        <f t="shared" si="0"/>
        <v>0</v>
      </c>
      <c r="F24" s="52"/>
      <c r="G24" s="82"/>
      <c r="H24" s="82"/>
      <c r="I24" s="30">
        <f t="shared" si="1"/>
        <v>0</v>
      </c>
      <c r="J24" s="66"/>
      <c r="K24" s="67"/>
      <c r="L24" s="67"/>
      <c r="M24" s="67"/>
      <c r="N24" s="68"/>
      <c r="O24" s="69"/>
      <c r="P24" s="69"/>
      <c r="Q24" s="69"/>
      <c r="R24" s="70"/>
      <c r="S24" s="31"/>
    </row>
    <row r="25" spans="1:20" x14ac:dyDescent="0.25">
      <c r="A25" s="95" t="s">
        <v>49</v>
      </c>
      <c r="B25" s="52"/>
      <c r="C25" s="52"/>
      <c r="D25" s="52"/>
      <c r="E25" s="30">
        <f t="shared" si="0"/>
        <v>0</v>
      </c>
      <c r="F25" s="52"/>
      <c r="G25" s="82"/>
      <c r="H25" s="82"/>
      <c r="I25" s="30">
        <f t="shared" si="1"/>
        <v>0</v>
      </c>
      <c r="J25" s="66"/>
      <c r="K25" s="67"/>
      <c r="L25" s="67"/>
      <c r="M25" s="67"/>
      <c r="N25" s="68"/>
      <c r="O25" s="69"/>
      <c r="P25" s="69"/>
      <c r="Q25" s="69"/>
      <c r="R25" s="70"/>
    </row>
    <row r="26" spans="1:20" x14ac:dyDescent="0.25">
      <c r="A26" s="107" t="s">
        <v>219</v>
      </c>
      <c r="B26" s="52"/>
      <c r="C26" s="52"/>
      <c r="D26" s="52"/>
      <c r="E26" s="30">
        <f t="shared" si="0"/>
        <v>0</v>
      </c>
      <c r="F26" s="52"/>
      <c r="G26" s="82"/>
      <c r="H26" s="82"/>
      <c r="I26" s="30">
        <f t="shared" si="1"/>
        <v>0</v>
      </c>
      <c r="J26" s="66"/>
      <c r="K26" s="67"/>
      <c r="L26" s="67"/>
      <c r="M26" s="67"/>
      <c r="N26" s="68"/>
      <c r="O26" s="69"/>
      <c r="P26" s="69"/>
      <c r="Q26" s="69"/>
      <c r="R26" s="70"/>
    </row>
    <row r="27" spans="1:20" x14ac:dyDescent="0.25">
      <c r="A27" s="95" t="s">
        <v>30</v>
      </c>
      <c r="B27" s="52"/>
      <c r="C27" s="52"/>
      <c r="D27" s="52"/>
      <c r="E27" s="30">
        <f t="shared" si="0"/>
        <v>0</v>
      </c>
      <c r="F27" s="52"/>
      <c r="G27" s="82"/>
      <c r="H27" s="82"/>
      <c r="I27" s="30">
        <f t="shared" si="1"/>
        <v>0</v>
      </c>
      <c r="J27" s="66"/>
      <c r="K27" s="67"/>
      <c r="L27" s="67"/>
      <c r="M27" s="67"/>
      <c r="N27" s="68"/>
      <c r="O27" s="69"/>
      <c r="P27" s="69"/>
      <c r="Q27" s="69"/>
      <c r="R27" s="70"/>
      <c r="T27" s="7"/>
    </row>
    <row r="28" spans="1:20" s="18" customFormat="1" x14ac:dyDescent="0.25">
      <c r="A28" s="95" t="s">
        <v>50</v>
      </c>
      <c r="B28" s="52"/>
      <c r="C28" s="52"/>
      <c r="D28" s="52"/>
      <c r="E28" s="30">
        <f t="shared" si="0"/>
        <v>0</v>
      </c>
      <c r="F28" s="52"/>
      <c r="G28" s="82"/>
      <c r="H28" s="82"/>
      <c r="I28" s="30">
        <f t="shared" si="1"/>
        <v>0</v>
      </c>
      <c r="J28" s="66"/>
      <c r="K28" s="67"/>
      <c r="L28" s="67"/>
      <c r="M28" s="67"/>
      <c r="N28" s="68"/>
      <c r="O28" s="69"/>
      <c r="P28" s="69"/>
      <c r="Q28" s="69"/>
      <c r="R28" s="70"/>
      <c r="S28" s="31"/>
      <c r="T28" s="19"/>
    </row>
    <row r="29" spans="1:20" s="18" customFormat="1" x14ac:dyDescent="0.25">
      <c r="A29" s="95" t="s">
        <v>51</v>
      </c>
      <c r="B29" s="52"/>
      <c r="C29" s="52"/>
      <c r="D29" s="52"/>
      <c r="E29" s="30">
        <f t="shared" si="0"/>
        <v>0</v>
      </c>
      <c r="F29" s="52"/>
      <c r="G29" s="82"/>
      <c r="H29" s="82"/>
      <c r="I29" s="30">
        <f t="shared" si="1"/>
        <v>0</v>
      </c>
      <c r="J29" s="66"/>
      <c r="K29" s="67"/>
      <c r="L29" s="67"/>
      <c r="M29" s="67"/>
      <c r="N29" s="68"/>
      <c r="O29" s="69"/>
      <c r="P29" s="69"/>
      <c r="Q29" s="69"/>
      <c r="R29" s="70"/>
      <c r="S29" s="31"/>
      <c r="T29" s="19"/>
    </row>
    <row r="30" spans="1:20" x14ac:dyDescent="0.25">
      <c r="A30" s="95" t="s">
        <v>52</v>
      </c>
      <c r="B30" s="52"/>
      <c r="C30" s="52"/>
      <c r="D30" s="52"/>
      <c r="E30" s="30">
        <f t="shared" si="0"/>
        <v>0</v>
      </c>
      <c r="F30" s="52"/>
      <c r="G30" s="82"/>
      <c r="H30" s="82"/>
      <c r="I30" s="30">
        <f t="shared" si="1"/>
        <v>0</v>
      </c>
      <c r="J30" s="66"/>
      <c r="K30" s="67"/>
      <c r="L30" s="67"/>
      <c r="M30" s="67"/>
      <c r="N30" s="68"/>
      <c r="O30" s="69"/>
      <c r="P30" s="69"/>
      <c r="Q30" s="69"/>
      <c r="R30" s="70"/>
    </row>
    <row r="31" spans="1:20" s="18" customFormat="1" x14ac:dyDescent="0.25">
      <c r="A31" s="95" t="s">
        <v>53</v>
      </c>
      <c r="B31" s="52"/>
      <c r="C31" s="52"/>
      <c r="D31" s="52"/>
      <c r="E31" s="30">
        <f t="shared" si="0"/>
        <v>0</v>
      </c>
      <c r="F31" s="52"/>
      <c r="G31" s="82"/>
      <c r="H31" s="82"/>
      <c r="I31" s="30">
        <f t="shared" si="1"/>
        <v>0</v>
      </c>
      <c r="J31" s="66"/>
      <c r="K31" s="67"/>
      <c r="L31" s="67"/>
      <c r="M31" s="67"/>
      <c r="N31" s="68"/>
      <c r="O31" s="69"/>
      <c r="P31" s="69"/>
      <c r="Q31" s="69"/>
      <c r="R31" s="70"/>
      <c r="S31" s="31"/>
    </row>
    <row r="32" spans="1:20" s="18" customFormat="1" x14ac:dyDescent="0.25">
      <c r="A32" s="95" t="s">
        <v>81</v>
      </c>
      <c r="B32" s="52"/>
      <c r="C32" s="52"/>
      <c r="D32" s="52"/>
      <c r="E32" s="30">
        <f t="shared" si="0"/>
        <v>0</v>
      </c>
      <c r="F32" s="52"/>
      <c r="G32" s="82"/>
      <c r="H32" s="82"/>
      <c r="I32" s="30">
        <f t="shared" si="1"/>
        <v>0</v>
      </c>
      <c r="J32" s="66"/>
      <c r="K32" s="67"/>
      <c r="L32" s="67"/>
      <c r="M32" s="67"/>
      <c r="N32" s="68"/>
      <c r="O32" s="69"/>
      <c r="P32" s="69"/>
      <c r="Q32" s="69"/>
      <c r="R32" s="70"/>
      <c r="S32" s="31"/>
    </row>
    <row r="33" spans="1:19" x14ac:dyDescent="0.25">
      <c r="A33" s="95" t="s">
        <v>54</v>
      </c>
      <c r="B33" s="52"/>
      <c r="C33" s="52"/>
      <c r="D33" s="52"/>
      <c r="E33" s="30">
        <f t="shared" si="0"/>
        <v>0</v>
      </c>
      <c r="F33" s="52"/>
      <c r="G33" s="82"/>
      <c r="H33" s="82"/>
      <c r="I33" s="30">
        <f t="shared" si="1"/>
        <v>0</v>
      </c>
      <c r="J33" s="66"/>
      <c r="K33" s="67"/>
      <c r="L33" s="67"/>
      <c r="M33" s="67"/>
      <c r="N33" s="68"/>
      <c r="O33" s="69"/>
      <c r="P33" s="69"/>
      <c r="Q33" s="69"/>
      <c r="R33" s="70"/>
    </row>
    <row r="34" spans="1:19" x14ac:dyDescent="0.25">
      <c r="A34" s="95" t="s">
        <v>55</v>
      </c>
      <c r="B34" s="52"/>
      <c r="C34" s="52"/>
      <c r="D34" s="52"/>
      <c r="E34" s="30">
        <f t="shared" si="0"/>
        <v>0</v>
      </c>
      <c r="F34" s="52"/>
      <c r="G34" s="82"/>
      <c r="H34" s="82"/>
      <c r="I34" s="30">
        <f t="shared" si="1"/>
        <v>0</v>
      </c>
      <c r="J34" s="66"/>
      <c r="K34" s="67"/>
      <c r="L34" s="67"/>
      <c r="M34" s="67"/>
      <c r="N34" s="68"/>
      <c r="O34" s="69"/>
      <c r="P34" s="69"/>
      <c r="Q34" s="69"/>
      <c r="R34" s="70"/>
    </row>
    <row r="35" spans="1:19" x14ac:dyDescent="0.25">
      <c r="A35" s="95" t="s">
        <v>56</v>
      </c>
      <c r="B35" s="52"/>
      <c r="C35" s="52"/>
      <c r="D35" s="52"/>
      <c r="E35" s="30">
        <f t="shared" si="0"/>
        <v>0</v>
      </c>
      <c r="F35" s="52"/>
      <c r="G35" s="82"/>
      <c r="H35" s="82"/>
      <c r="I35" s="30">
        <f t="shared" si="1"/>
        <v>0</v>
      </c>
      <c r="J35" s="66"/>
      <c r="K35" s="67"/>
      <c r="L35" s="67"/>
      <c r="M35" s="67"/>
      <c r="N35" s="68"/>
      <c r="O35" s="69"/>
      <c r="P35" s="69"/>
      <c r="Q35" s="69"/>
      <c r="R35" s="70"/>
    </row>
    <row r="36" spans="1:19" x14ac:dyDescent="0.25">
      <c r="A36" s="95" t="s">
        <v>105</v>
      </c>
      <c r="B36" s="52"/>
      <c r="C36" s="52"/>
      <c r="D36" s="52"/>
      <c r="E36" s="30">
        <f t="shared" si="0"/>
        <v>0</v>
      </c>
      <c r="F36" s="52"/>
      <c r="G36" s="82"/>
      <c r="H36" s="82"/>
      <c r="I36" s="30">
        <f t="shared" si="1"/>
        <v>0</v>
      </c>
      <c r="J36" s="66"/>
      <c r="K36" s="67"/>
      <c r="L36" s="67"/>
      <c r="M36" s="67"/>
      <c r="N36" s="68"/>
      <c r="O36" s="69"/>
      <c r="P36" s="69"/>
      <c r="Q36" s="69"/>
      <c r="R36" s="70"/>
    </row>
    <row r="37" spans="1:19" s="18" customFormat="1" x14ac:dyDescent="0.25">
      <c r="A37" s="95" t="s">
        <v>57</v>
      </c>
      <c r="B37" s="52"/>
      <c r="C37" s="52"/>
      <c r="D37" s="52"/>
      <c r="E37" s="30">
        <f t="shared" si="0"/>
        <v>0</v>
      </c>
      <c r="F37" s="52"/>
      <c r="G37" s="82"/>
      <c r="H37" s="82"/>
      <c r="I37" s="30">
        <f t="shared" si="1"/>
        <v>0</v>
      </c>
      <c r="J37" s="66"/>
      <c r="K37" s="67"/>
      <c r="L37" s="67"/>
      <c r="M37" s="67"/>
      <c r="N37" s="68"/>
      <c r="O37" s="69"/>
      <c r="P37" s="69"/>
      <c r="Q37" s="69"/>
      <c r="R37" s="70"/>
      <c r="S37" s="31"/>
    </row>
    <row r="38" spans="1:19" x14ac:dyDescent="0.25">
      <c r="A38" s="95" t="s">
        <v>58</v>
      </c>
      <c r="B38" s="52"/>
      <c r="C38" s="52"/>
      <c r="D38" s="52"/>
      <c r="E38" s="30">
        <f t="shared" si="0"/>
        <v>0</v>
      </c>
      <c r="F38" s="52"/>
      <c r="G38" s="82"/>
      <c r="H38" s="82"/>
      <c r="I38" s="30">
        <f t="shared" si="1"/>
        <v>0</v>
      </c>
      <c r="J38" s="66"/>
      <c r="K38" s="67"/>
      <c r="L38" s="67"/>
      <c r="M38" s="67"/>
      <c r="N38" s="68"/>
      <c r="O38" s="69"/>
      <c r="P38" s="69"/>
      <c r="Q38" s="69"/>
      <c r="R38" s="70"/>
    </row>
    <row r="39" spans="1:19" s="18" customFormat="1" x14ac:dyDescent="0.25">
      <c r="A39" s="95" t="s">
        <v>59</v>
      </c>
      <c r="B39" s="52"/>
      <c r="C39" s="52"/>
      <c r="D39" s="52"/>
      <c r="E39" s="30">
        <f t="shared" si="0"/>
        <v>0</v>
      </c>
      <c r="F39" s="52"/>
      <c r="G39" s="82"/>
      <c r="H39" s="82"/>
      <c r="I39" s="30">
        <f t="shared" si="1"/>
        <v>0</v>
      </c>
      <c r="J39" s="66"/>
      <c r="K39" s="67"/>
      <c r="L39" s="67"/>
      <c r="M39" s="67"/>
      <c r="N39" s="68"/>
      <c r="O39" s="69"/>
      <c r="P39" s="69"/>
      <c r="Q39" s="69"/>
      <c r="R39" s="70"/>
      <c r="S39" s="31"/>
    </row>
    <row r="40" spans="1:19" s="18" customFormat="1" x14ac:dyDescent="0.25">
      <c r="A40" s="95" t="s">
        <v>60</v>
      </c>
      <c r="B40" s="52"/>
      <c r="C40" s="52"/>
      <c r="D40" s="52"/>
      <c r="E40" s="30">
        <f t="shared" si="0"/>
        <v>0</v>
      </c>
      <c r="F40" s="52"/>
      <c r="G40" s="82"/>
      <c r="H40" s="82"/>
      <c r="I40" s="30">
        <f t="shared" si="1"/>
        <v>0</v>
      </c>
      <c r="J40" s="66"/>
      <c r="K40" s="67"/>
      <c r="L40" s="67"/>
      <c r="M40" s="67"/>
      <c r="N40" s="68"/>
      <c r="O40" s="69"/>
      <c r="P40" s="69"/>
      <c r="Q40" s="69"/>
      <c r="R40" s="70"/>
      <c r="S40" s="31"/>
    </row>
    <row r="41" spans="1:19" s="18" customFormat="1" x14ac:dyDescent="0.25">
      <c r="A41" s="95" t="s">
        <v>61</v>
      </c>
      <c r="B41" s="52"/>
      <c r="C41" s="52"/>
      <c r="D41" s="52"/>
      <c r="E41" s="30">
        <f t="shared" si="0"/>
        <v>0</v>
      </c>
      <c r="F41" s="52"/>
      <c r="G41" s="82"/>
      <c r="H41" s="82"/>
      <c r="I41" s="30">
        <f t="shared" si="1"/>
        <v>0</v>
      </c>
      <c r="J41" s="66"/>
      <c r="K41" s="67"/>
      <c r="L41" s="67"/>
      <c r="M41" s="67"/>
      <c r="N41" s="68"/>
      <c r="O41" s="69"/>
      <c r="P41" s="69"/>
      <c r="Q41" s="69"/>
      <c r="R41" s="70"/>
      <c r="S41" s="31"/>
    </row>
    <row r="42" spans="1:19" s="18" customFormat="1" x14ac:dyDescent="0.25">
      <c r="A42" s="95" t="s">
        <v>106</v>
      </c>
      <c r="B42" s="52"/>
      <c r="C42" s="52"/>
      <c r="D42" s="52"/>
      <c r="E42" s="30">
        <f t="shared" si="0"/>
        <v>0</v>
      </c>
      <c r="F42" s="52"/>
      <c r="G42" s="82"/>
      <c r="H42" s="82"/>
      <c r="I42" s="30">
        <f t="shared" si="1"/>
        <v>0</v>
      </c>
      <c r="J42" s="66"/>
      <c r="K42" s="67"/>
      <c r="L42" s="67"/>
      <c r="M42" s="67"/>
      <c r="N42" s="68"/>
      <c r="O42" s="69"/>
      <c r="P42" s="69"/>
      <c r="Q42" s="69"/>
      <c r="R42" s="70"/>
      <c r="S42" s="31"/>
    </row>
    <row r="43" spans="1:19" s="18" customFormat="1" x14ac:dyDescent="0.25">
      <c r="A43" s="95" t="s">
        <v>107</v>
      </c>
      <c r="B43" s="52"/>
      <c r="C43" s="52"/>
      <c r="D43" s="52"/>
      <c r="E43" s="30">
        <f t="shared" si="0"/>
        <v>0</v>
      </c>
      <c r="F43" s="52"/>
      <c r="G43" s="82"/>
      <c r="H43" s="82"/>
      <c r="I43" s="30">
        <f t="shared" si="1"/>
        <v>0</v>
      </c>
      <c r="J43" s="66"/>
      <c r="K43" s="67"/>
      <c r="L43" s="67"/>
      <c r="M43" s="67"/>
      <c r="N43" s="68"/>
      <c r="O43" s="69"/>
      <c r="P43" s="69"/>
      <c r="Q43" s="69"/>
      <c r="R43" s="70"/>
      <c r="S43" s="31"/>
    </row>
    <row r="44" spans="1:19" s="18" customFormat="1" x14ac:dyDescent="0.25">
      <c r="A44" s="95" t="s">
        <v>62</v>
      </c>
      <c r="B44" s="52"/>
      <c r="C44" s="52"/>
      <c r="D44" s="52"/>
      <c r="E44" s="30">
        <f t="shared" si="0"/>
        <v>0</v>
      </c>
      <c r="F44" s="52"/>
      <c r="G44" s="82"/>
      <c r="H44" s="82"/>
      <c r="I44" s="30">
        <f t="shared" si="1"/>
        <v>0</v>
      </c>
      <c r="J44" s="66"/>
      <c r="K44" s="67"/>
      <c r="L44" s="67"/>
      <c r="M44" s="67"/>
      <c r="N44" s="68"/>
      <c r="O44" s="69"/>
      <c r="P44" s="69"/>
      <c r="Q44" s="69"/>
      <c r="R44" s="70"/>
      <c r="S44" s="31"/>
    </row>
    <row r="45" spans="1:19" x14ac:dyDescent="0.25">
      <c r="A45" s="95" t="s">
        <v>63</v>
      </c>
      <c r="B45" s="52"/>
      <c r="C45" s="52"/>
      <c r="D45" s="52"/>
      <c r="E45" s="30">
        <f t="shared" ref="E45" si="4">SUM(B45:D45)</f>
        <v>0</v>
      </c>
      <c r="F45" s="52"/>
      <c r="G45" s="82"/>
      <c r="H45" s="82"/>
      <c r="I45" s="30">
        <f t="shared" ref="I45" si="5">SUM(F45:H45)</f>
        <v>0</v>
      </c>
      <c r="J45" s="66"/>
      <c r="K45" s="67"/>
      <c r="L45" s="67"/>
      <c r="M45" s="67"/>
      <c r="N45" s="68"/>
      <c r="O45" s="69"/>
      <c r="P45" s="69"/>
      <c r="Q45" s="69"/>
      <c r="R45" s="70"/>
    </row>
    <row r="46" spans="1:19" x14ac:dyDescent="0.25">
      <c r="A46" s="95" t="s">
        <v>108</v>
      </c>
      <c r="B46" s="52"/>
      <c r="C46" s="52"/>
      <c r="D46" s="52"/>
      <c r="E46" s="30">
        <f t="shared" si="0"/>
        <v>0</v>
      </c>
      <c r="F46" s="52"/>
      <c r="G46" s="82"/>
      <c r="H46" s="82"/>
      <c r="I46" s="30">
        <f t="shared" si="1"/>
        <v>0</v>
      </c>
      <c r="J46" s="66"/>
      <c r="K46" s="67"/>
      <c r="L46" s="67"/>
      <c r="M46" s="67"/>
      <c r="N46" s="68"/>
      <c r="O46" s="69"/>
      <c r="P46" s="69"/>
      <c r="Q46" s="69"/>
      <c r="R46" s="70"/>
    </row>
    <row r="47" spans="1:19" x14ac:dyDescent="0.25">
      <c r="A47" s="95" t="s">
        <v>64</v>
      </c>
      <c r="B47" s="52"/>
      <c r="C47" s="52"/>
      <c r="D47" s="52"/>
      <c r="E47" s="30">
        <f t="shared" si="0"/>
        <v>0</v>
      </c>
      <c r="F47" s="52"/>
      <c r="G47" s="82"/>
      <c r="H47" s="82"/>
      <c r="I47" s="30">
        <f t="shared" si="1"/>
        <v>0</v>
      </c>
      <c r="J47" s="66"/>
      <c r="K47" s="67"/>
      <c r="L47" s="67"/>
      <c r="M47" s="67"/>
      <c r="N47" s="68"/>
      <c r="O47" s="69"/>
      <c r="P47" s="69"/>
      <c r="Q47" s="69"/>
      <c r="R47" s="70"/>
    </row>
    <row r="48" spans="1:19" x14ac:dyDescent="0.25">
      <c r="A48" s="95" t="s">
        <v>65</v>
      </c>
      <c r="B48" s="52"/>
      <c r="C48" s="52"/>
      <c r="D48" s="52"/>
      <c r="E48" s="30">
        <f t="shared" si="0"/>
        <v>0</v>
      </c>
      <c r="F48" s="52"/>
      <c r="G48" s="82"/>
      <c r="H48" s="82"/>
      <c r="I48" s="30">
        <f t="shared" si="1"/>
        <v>0</v>
      </c>
      <c r="J48" s="66"/>
      <c r="K48" s="67"/>
      <c r="L48" s="67"/>
      <c r="M48" s="67"/>
      <c r="N48" s="68"/>
      <c r="O48" s="69"/>
      <c r="P48" s="69"/>
      <c r="Q48" s="69"/>
      <c r="R48" s="70"/>
    </row>
    <row r="49" spans="1:19" s="18" customFormat="1" x14ac:dyDescent="0.25">
      <c r="A49" s="95" t="s">
        <v>66</v>
      </c>
      <c r="B49" s="52"/>
      <c r="C49" s="52"/>
      <c r="D49" s="52"/>
      <c r="E49" s="30">
        <f t="shared" si="0"/>
        <v>0</v>
      </c>
      <c r="F49" s="52"/>
      <c r="G49" s="82"/>
      <c r="H49" s="82"/>
      <c r="I49" s="30">
        <f t="shared" si="1"/>
        <v>0</v>
      </c>
      <c r="J49" s="66"/>
      <c r="K49" s="67"/>
      <c r="L49" s="67"/>
      <c r="M49" s="67"/>
      <c r="N49" s="68"/>
      <c r="O49" s="69"/>
      <c r="P49" s="69"/>
      <c r="Q49" s="69"/>
      <c r="R49" s="70"/>
      <c r="S49" s="31"/>
    </row>
    <row r="50" spans="1:19" x14ac:dyDescent="0.25">
      <c r="A50" s="95" t="s">
        <v>94</v>
      </c>
      <c r="B50" s="52"/>
      <c r="C50" s="52"/>
      <c r="D50" s="52"/>
      <c r="E50" s="30">
        <f t="shared" si="0"/>
        <v>0</v>
      </c>
      <c r="F50" s="52"/>
      <c r="G50" s="82"/>
      <c r="H50" s="82"/>
      <c r="I50" s="30">
        <f t="shared" si="1"/>
        <v>0</v>
      </c>
      <c r="J50" s="66"/>
      <c r="K50" s="67"/>
      <c r="L50" s="67"/>
      <c r="M50" s="67"/>
      <c r="N50" s="68"/>
      <c r="O50" s="69"/>
      <c r="P50" s="69"/>
      <c r="Q50" s="69"/>
      <c r="R50" s="70"/>
    </row>
    <row r="51" spans="1:19" s="18" customFormat="1" x14ac:dyDescent="0.25">
      <c r="A51" s="95" t="s">
        <v>67</v>
      </c>
      <c r="B51" s="52"/>
      <c r="C51" s="52"/>
      <c r="D51" s="52"/>
      <c r="E51" s="30">
        <f t="shared" si="0"/>
        <v>0</v>
      </c>
      <c r="F51" s="52"/>
      <c r="G51" s="82"/>
      <c r="H51" s="82"/>
      <c r="I51" s="30">
        <f t="shared" si="1"/>
        <v>0</v>
      </c>
      <c r="J51" s="66"/>
      <c r="K51" s="67"/>
      <c r="L51" s="67"/>
      <c r="M51" s="67"/>
      <c r="N51" s="68"/>
      <c r="O51" s="69"/>
      <c r="P51" s="69"/>
      <c r="Q51" s="69"/>
      <c r="R51" s="70"/>
      <c r="S51" s="31"/>
    </row>
    <row r="52" spans="1:19" s="18" customFormat="1" x14ac:dyDescent="0.25">
      <c r="A52" s="95" t="s">
        <v>68</v>
      </c>
      <c r="B52" s="52"/>
      <c r="C52" s="52"/>
      <c r="D52" s="52"/>
      <c r="E52" s="30">
        <f t="shared" ref="E52:E58" si="6">SUM(B52:D52)</f>
        <v>0</v>
      </c>
      <c r="F52" s="52"/>
      <c r="G52" s="82"/>
      <c r="H52" s="82"/>
      <c r="I52" s="30">
        <f t="shared" ref="I52:I58" si="7">SUM(F52:H52)</f>
        <v>0</v>
      </c>
      <c r="J52" s="66"/>
      <c r="K52" s="67"/>
      <c r="L52" s="67"/>
      <c r="M52" s="67"/>
      <c r="N52" s="68"/>
      <c r="O52" s="69"/>
      <c r="P52" s="69"/>
      <c r="Q52" s="69"/>
      <c r="R52" s="70"/>
      <c r="S52" s="31"/>
    </row>
    <row r="53" spans="1:19" s="18" customFormat="1" x14ac:dyDescent="0.25">
      <c r="A53" s="95" t="s">
        <v>69</v>
      </c>
      <c r="B53" s="52"/>
      <c r="C53" s="52"/>
      <c r="D53" s="52"/>
      <c r="E53" s="30">
        <f t="shared" si="6"/>
        <v>0</v>
      </c>
      <c r="F53" s="52"/>
      <c r="G53" s="82"/>
      <c r="H53" s="82"/>
      <c r="I53" s="30">
        <f t="shared" si="7"/>
        <v>0</v>
      </c>
      <c r="J53" s="66"/>
      <c r="K53" s="67"/>
      <c r="L53" s="67"/>
      <c r="M53" s="67"/>
      <c r="N53" s="68"/>
      <c r="O53" s="69"/>
      <c r="P53" s="69"/>
      <c r="Q53" s="69"/>
      <c r="R53" s="70"/>
      <c r="S53" s="31"/>
    </row>
    <row r="54" spans="1:19" s="18" customFormat="1" x14ac:dyDescent="0.25">
      <c r="A54" s="95" t="s">
        <v>70</v>
      </c>
      <c r="B54" s="52"/>
      <c r="C54" s="52"/>
      <c r="D54" s="52"/>
      <c r="E54" s="30">
        <f t="shared" si="6"/>
        <v>0</v>
      </c>
      <c r="F54" s="52"/>
      <c r="G54" s="82"/>
      <c r="H54" s="82"/>
      <c r="I54" s="30">
        <f t="shared" si="7"/>
        <v>0</v>
      </c>
      <c r="J54" s="66"/>
      <c r="K54" s="67"/>
      <c r="L54" s="67"/>
      <c r="M54" s="67"/>
      <c r="N54" s="68"/>
      <c r="O54" s="69"/>
      <c r="P54" s="69"/>
      <c r="Q54" s="69"/>
      <c r="R54" s="70"/>
      <c r="S54" s="31"/>
    </row>
    <row r="55" spans="1:19" s="18" customFormat="1" x14ac:dyDescent="0.25">
      <c r="A55" s="95" t="s">
        <v>71</v>
      </c>
      <c r="B55" s="52"/>
      <c r="C55" s="52"/>
      <c r="D55" s="52"/>
      <c r="E55" s="30">
        <f t="shared" si="6"/>
        <v>0</v>
      </c>
      <c r="F55" s="52"/>
      <c r="G55" s="82"/>
      <c r="H55" s="82"/>
      <c r="I55" s="30">
        <f t="shared" si="7"/>
        <v>0</v>
      </c>
      <c r="J55" s="66"/>
      <c r="K55" s="67"/>
      <c r="L55" s="67"/>
      <c r="M55" s="67"/>
      <c r="N55" s="68"/>
      <c r="O55" s="69"/>
      <c r="P55" s="69"/>
      <c r="Q55" s="69"/>
      <c r="R55" s="70"/>
      <c r="S55" s="31"/>
    </row>
    <row r="56" spans="1:19" s="18" customFormat="1" x14ac:dyDescent="0.25">
      <c r="A56" s="107" t="s">
        <v>220</v>
      </c>
      <c r="B56" s="52"/>
      <c r="C56" s="52"/>
      <c r="D56" s="52"/>
      <c r="E56" s="30">
        <f t="shared" si="6"/>
        <v>0</v>
      </c>
      <c r="F56" s="52"/>
      <c r="G56" s="82"/>
      <c r="H56" s="82"/>
      <c r="I56" s="30">
        <f t="shared" si="7"/>
        <v>0</v>
      </c>
      <c r="J56" s="66"/>
      <c r="K56" s="67"/>
      <c r="L56" s="67"/>
      <c r="M56" s="67"/>
      <c r="N56" s="68"/>
      <c r="O56" s="69"/>
      <c r="P56" s="69"/>
      <c r="Q56" s="69"/>
      <c r="R56" s="70"/>
      <c r="S56" s="31"/>
    </row>
    <row r="57" spans="1:19" s="18" customFormat="1" x14ac:dyDescent="0.25">
      <c r="A57" s="95" t="s">
        <v>72</v>
      </c>
      <c r="B57" s="52"/>
      <c r="C57" s="52"/>
      <c r="D57" s="52"/>
      <c r="E57" s="30">
        <f t="shared" si="6"/>
        <v>0</v>
      </c>
      <c r="F57" s="52"/>
      <c r="G57" s="82"/>
      <c r="H57" s="82"/>
      <c r="I57" s="30">
        <f t="shared" si="7"/>
        <v>0</v>
      </c>
      <c r="J57" s="66"/>
      <c r="K57" s="67"/>
      <c r="L57" s="67"/>
      <c r="M57" s="67"/>
      <c r="N57" s="68"/>
      <c r="O57" s="69"/>
      <c r="P57" s="69"/>
      <c r="Q57" s="69"/>
      <c r="R57" s="70"/>
      <c r="S57" s="31"/>
    </row>
    <row r="58" spans="1:19" s="18" customFormat="1" x14ac:dyDescent="0.25">
      <c r="A58" s="95" t="s">
        <v>73</v>
      </c>
      <c r="B58" s="52"/>
      <c r="C58" s="52"/>
      <c r="D58" s="52"/>
      <c r="E58" s="30">
        <f t="shared" si="6"/>
        <v>0</v>
      </c>
      <c r="F58" s="52"/>
      <c r="G58" s="82"/>
      <c r="H58" s="82"/>
      <c r="I58" s="30">
        <f t="shared" si="7"/>
        <v>0</v>
      </c>
      <c r="J58" s="66"/>
      <c r="K58" s="67"/>
      <c r="L58" s="67"/>
      <c r="M58" s="67"/>
      <c r="N58" s="68"/>
      <c r="O58" s="69"/>
      <c r="P58" s="69"/>
      <c r="Q58" s="69"/>
      <c r="R58" s="70"/>
      <c r="S58" s="31"/>
    </row>
    <row r="59" spans="1:19" s="18" customFormat="1" x14ac:dyDescent="0.25">
      <c r="A59" s="95" t="s">
        <v>95</v>
      </c>
      <c r="B59" s="52"/>
      <c r="C59" s="52"/>
      <c r="D59" s="52"/>
      <c r="E59" s="30">
        <f t="shared" ref="E59" si="8">SUM(B59:D59)</f>
        <v>0</v>
      </c>
      <c r="F59" s="52"/>
      <c r="G59" s="82"/>
      <c r="H59" s="82"/>
      <c r="I59" s="30">
        <f t="shared" ref="I59" si="9">SUM(F59:H59)</f>
        <v>0</v>
      </c>
      <c r="J59" s="66"/>
      <c r="K59" s="67"/>
      <c r="L59" s="67"/>
      <c r="M59" s="67"/>
      <c r="N59" s="68"/>
      <c r="O59" s="69"/>
      <c r="P59" s="69"/>
      <c r="Q59" s="69"/>
      <c r="R59" s="70"/>
      <c r="S59" s="31"/>
    </row>
    <row r="60" spans="1:19" s="18" customFormat="1" x14ac:dyDescent="0.25">
      <c r="A60" s="95" t="s">
        <v>109</v>
      </c>
      <c r="B60" s="52"/>
      <c r="C60" s="52"/>
      <c r="D60" s="52"/>
      <c r="E60" s="30">
        <f t="shared" si="0"/>
        <v>0</v>
      </c>
      <c r="F60" s="52"/>
      <c r="G60" s="82"/>
      <c r="H60" s="82"/>
      <c r="I60" s="30">
        <f t="shared" si="1"/>
        <v>0</v>
      </c>
      <c r="J60" s="66"/>
      <c r="K60" s="67"/>
      <c r="L60" s="67"/>
      <c r="M60" s="67"/>
      <c r="N60" s="68"/>
      <c r="O60" s="69"/>
      <c r="P60" s="69"/>
      <c r="Q60" s="69"/>
      <c r="R60" s="70"/>
      <c r="S60" s="31"/>
    </row>
    <row r="61" spans="1:19" s="18" customFormat="1" x14ac:dyDescent="0.25">
      <c r="A61" s="95" t="s">
        <v>74</v>
      </c>
      <c r="B61" s="52"/>
      <c r="C61" s="52"/>
      <c r="D61" s="52"/>
      <c r="E61" s="30">
        <f t="shared" si="0"/>
        <v>0</v>
      </c>
      <c r="F61" s="52"/>
      <c r="G61" s="82"/>
      <c r="H61" s="82"/>
      <c r="I61" s="30">
        <f t="shared" si="1"/>
        <v>0</v>
      </c>
      <c r="J61" s="66"/>
      <c r="K61" s="67"/>
      <c r="L61" s="67"/>
      <c r="M61" s="67"/>
      <c r="N61" s="68"/>
      <c r="O61" s="69"/>
      <c r="P61" s="69"/>
      <c r="Q61" s="69"/>
      <c r="R61" s="70"/>
      <c r="S61" s="31"/>
    </row>
    <row r="62" spans="1:19" x14ac:dyDescent="0.25">
      <c r="A62" s="95" t="s">
        <v>75</v>
      </c>
      <c r="B62" s="52"/>
      <c r="C62" s="52"/>
      <c r="D62" s="52"/>
      <c r="E62" s="30">
        <f t="shared" si="0"/>
        <v>0</v>
      </c>
      <c r="F62" s="52"/>
      <c r="G62" s="82"/>
      <c r="H62" s="82"/>
      <c r="I62" s="30">
        <f t="shared" si="1"/>
        <v>0</v>
      </c>
      <c r="J62" s="66"/>
      <c r="K62" s="67"/>
      <c r="L62" s="67"/>
      <c r="M62" s="67"/>
      <c r="N62" s="68"/>
      <c r="O62" s="69"/>
      <c r="P62" s="69"/>
      <c r="Q62" s="69"/>
      <c r="R62" s="70"/>
    </row>
    <row r="63" spans="1:19" x14ac:dyDescent="0.25">
      <c r="A63" s="95" t="s">
        <v>76</v>
      </c>
      <c r="B63" s="52"/>
      <c r="C63" s="52"/>
      <c r="D63" s="52"/>
      <c r="E63" s="30">
        <f t="shared" si="0"/>
        <v>0</v>
      </c>
      <c r="F63" s="52"/>
      <c r="G63" s="82"/>
      <c r="H63" s="82"/>
      <c r="I63" s="30">
        <f t="shared" si="1"/>
        <v>0</v>
      </c>
      <c r="J63" s="66"/>
      <c r="K63" s="67"/>
      <c r="L63" s="67"/>
      <c r="M63" s="67"/>
      <c r="N63" s="68"/>
      <c r="O63" s="69"/>
      <c r="P63" s="69"/>
      <c r="Q63" s="69"/>
      <c r="R63" s="70"/>
    </row>
    <row r="64" spans="1:19" s="18" customFormat="1" x14ac:dyDescent="0.25">
      <c r="A64" s="95" t="s">
        <v>77</v>
      </c>
      <c r="B64" s="52"/>
      <c r="C64" s="52"/>
      <c r="D64" s="52"/>
      <c r="E64" s="30">
        <f t="shared" si="0"/>
        <v>0</v>
      </c>
      <c r="F64" s="52"/>
      <c r="G64" s="82"/>
      <c r="H64" s="82"/>
      <c r="I64" s="30">
        <f t="shared" si="1"/>
        <v>0</v>
      </c>
      <c r="J64" s="66"/>
      <c r="K64" s="67"/>
      <c r="L64" s="67"/>
      <c r="M64" s="67"/>
      <c r="N64" s="68"/>
      <c r="O64" s="69"/>
      <c r="P64" s="69"/>
      <c r="Q64" s="69"/>
      <c r="R64" s="70"/>
      <c r="S64" s="31"/>
    </row>
    <row r="65" spans="1:19" s="18" customFormat="1" x14ac:dyDescent="0.25">
      <c r="A65" s="84" t="s">
        <v>82</v>
      </c>
      <c r="B65" s="85"/>
      <c r="C65" s="86"/>
      <c r="D65" s="86"/>
      <c r="E65" s="30">
        <f t="shared" si="0"/>
        <v>0</v>
      </c>
      <c r="F65" s="85"/>
      <c r="G65" s="87"/>
      <c r="H65" s="87"/>
      <c r="I65" s="30">
        <f t="shared" si="1"/>
        <v>0</v>
      </c>
      <c r="J65" s="66"/>
      <c r="K65" s="67"/>
      <c r="L65" s="67"/>
      <c r="M65" s="67"/>
      <c r="N65" s="68"/>
      <c r="O65" s="69"/>
      <c r="P65" s="69"/>
      <c r="Q65" s="69"/>
      <c r="R65" s="70"/>
      <c r="S65" s="31"/>
    </row>
    <row r="66" spans="1:19" s="18" customFormat="1" x14ac:dyDescent="0.25">
      <c r="A66" s="84" t="s">
        <v>83</v>
      </c>
      <c r="B66" s="85"/>
      <c r="C66" s="86"/>
      <c r="D66" s="86"/>
      <c r="E66" s="30">
        <f t="shared" si="0"/>
        <v>0</v>
      </c>
      <c r="F66" s="85"/>
      <c r="G66" s="87"/>
      <c r="H66" s="87"/>
      <c r="I66" s="30">
        <f t="shared" si="1"/>
        <v>0</v>
      </c>
      <c r="J66" s="66"/>
      <c r="K66" s="67"/>
      <c r="L66" s="67"/>
      <c r="M66" s="67"/>
      <c r="N66" s="68"/>
      <c r="O66" s="69"/>
      <c r="P66" s="69"/>
      <c r="Q66" s="69"/>
      <c r="R66" s="70"/>
      <c r="S66" s="31"/>
    </row>
    <row r="67" spans="1:19" s="18" customFormat="1" x14ac:dyDescent="0.25">
      <c r="A67" s="84" t="s">
        <v>84</v>
      </c>
      <c r="B67" s="85"/>
      <c r="C67" s="86"/>
      <c r="D67" s="86"/>
      <c r="E67" s="30">
        <f t="shared" si="0"/>
        <v>0</v>
      </c>
      <c r="F67" s="85"/>
      <c r="G67" s="87"/>
      <c r="H67" s="87"/>
      <c r="I67" s="30">
        <f t="shared" si="1"/>
        <v>0</v>
      </c>
      <c r="J67" s="66"/>
      <c r="K67" s="67"/>
      <c r="L67" s="67"/>
      <c r="M67" s="67"/>
      <c r="N67" s="68"/>
      <c r="O67" s="69"/>
      <c r="P67" s="69"/>
      <c r="Q67" s="69"/>
      <c r="R67" s="70"/>
      <c r="S67" s="31"/>
    </row>
    <row r="68" spans="1:19" s="18" customFormat="1" x14ac:dyDescent="0.25">
      <c r="A68" s="84" t="s">
        <v>85</v>
      </c>
      <c r="B68" s="85"/>
      <c r="C68" s="86"/>
      <c r="D68" s="86"/>
      <c r="E68" s="30">
        <f t="shared" si="0"/>
        <v>0</v>
      </c>
      <c r="F68" s="85"/>
      <c r="G68" s="87"/>
      <c r="H68" s="87"/>
      <c r="I68" s="30">
        <f t="shared" si="1"/>
        <v>0</v>
      </c>
      <c r="J68" s="66"/>
      <c r="K68" s="67"/>
      <c r="L68" s="67"/>
      <c r="M68" s="67"/>
      <c r="N68" s="68"/>
      <c r="O68" s="69"/>
      <c r="P68" s="69"/>
      <c r="Q68" s="69"/>
      <c r="R68" s="70"/>
      <c r="S68" s="31"/>
    </row>
    <row r="69" spans="1:19" s="18" customFormat="1" x14ac:dyDescent="0.25">
      <c r="A69" s="84" t="s">
        <v>86</v>
      </c>
      <c r="B69" s="85"/>
      <c r="C69" s="86"/>
      <c r="D69" s="86"/>
      <c r="E69" s="30">
        <f t="shared" si="0"/>
        <v>0</v>
      </c>
      <c r="F69" s="85"/>
      <c r="G69" s="87"/>
      <c r="H69" s="87"/>
      <c r="I69" s="30">
        <f t="shared" si="1"/>
        <v>0</v>
      </c>
      <c r="J69" s="66"/>
      <c r="K69" s="67"/>
      <c r="L69" s="67"/>
      <c r="M69" s="67"/>
      <c r="N69" s="68"/>
      <c r="O69" s="69"/>
      <c r="P69" s="69"/>
      <c r="Q69" s="69"/>
      <c r="R69" s="70"/>
      <c r="S69" s="31"/>
    </row>
    <row r="70" spans="1:19" s="18" customFormat="1" x14ac:dyDescent="0.25">
      <c r="A70" s="84" t="s">
        <v>87</v>
      </c>
      <c r="B70" s="85"/>
      <c r="C70" s="86"/>
      <c r="D70" s="86"/>
      <c r="E70" s="30">
        <f t="shared" si="0"/>
        <v>0</v>
      </c>
      <c r="F70" s="85"/>
      <c r="G70" s="87"/>
      <c r="H70" s="87"/>
      <c r="I70" s="30">
        <f t="shared" si="1"/>
        <v>0</v>
      </c>
      <c r="J70" s="66"/>
      <c r="K70" s="67"/>
      <c r="L70" s="67"/>
      <c r="M70" s="67"/>
      <c r="N70" s="68"/>
      <c r="O70" s="69"/>
      <c r="P70" s="69"/>
      <c r="Q70" s="69"/>
      <c r="R70" s="70"/>
      <c r="S70" s="31"/>
    </row>
    <row r="71" spans="1:19" s="18" customFormat="1" x14ac:dyDescent="0.25">
      <c r="A71" s="84" t="s">
        <v>88</v>
      </c>
      <c r="B71" s="85"/>
      <c r="C71" s="86"/>
      <c r="D71" s="86"/>
      <c r="E71" s="30">
        <f t="shared" si="0"/>
        <v>0</v>
      </c>
      <c r="F71" s="85"/>
      <c r="G71" s="87"/>
      <c r="H71" s="87"/>
      <c r="I71" s="30">
        <f t="shared" si="1"/>
        <v>0</v>
      </c>
      <c r="J71" s="66"/>
      <c r="K71" s="67"/>
      <c r="L71" s="67"/>
      <c r="M71" s="67"/>
      <c r="N71" s="68"/>
      <c r="O71" s="69"/>
      <c r="P71" s="69"/>
      <c r="Q71" s="69"/>
      <c r="R71" s="70"/>
      <c r="S71" s="31"/>
    </row>
    <row r="72" spans="1:19" s="18" customFormat="1" x14ac:dyDescent="0.25">
      <c r="A72" s="84" t="s">
        <v>89</v>
      </c>
      <c r="B72" s="85"/>
      <c r="C72" s="86"/>
      <c r="D72" s="86"/>
      <c r="E72" s="30">
        <f t="shared" si="0"/>
        <v>0</v>
      </c>
      <c r="F72" s="85"/>
      <c r="G72" s="87"/>
      <c r="H72" s="87"/>
      <c r="I72" s="30">
        <f t="shared" si="1"/>
        <v>0</v>
      </c>
      <c r="J72" s="66"/>
      <c r="K72" s="67"/>
      <c r="L72" s="67"/>
      <c r="M72" s="67"/>
      <c r="N72" s="68"/>
      <c r="O72" s="69"/>
      <c r="P72" s="69"/>
      <c r="Q72" s="69"/>
      <c r="R72" s="70"/>
      <c r="S72" s="31"/>
    </row>
    <row r="73" spans="1:19" s="18" customFormat="1" x14ac:dyDescent="0.25">
      <c r="A73" s="84" t="s">
        <v>90</v>
      </c>
      <c r="B73" s="85"/>
      <c r="C73" s="86"/>
      <c r="D73" s="86"/>
      <c r="E73" s="30">
        <f t="shared" si="0"/>
        <v>0</v>
      </c>
      <c r="F73" s="85"/>
      <c r="G73" s="87"/>
      <c r="H73" s="87"/>
      <c r="I73" s="30">
        <f t="shared" si="1"/>
        <v>0</v>
      </c>
      <c r="J73" s="66"/>
      <c r="K73" s="67"/>
      <c r="L73" s="67"/>
      <c r="M73" s="67"/>
      <c r="N73" s="68"/>
      <c r="O73" s="69"/>
      <c r="P73" s="69"/>
      <c r="Q73" s="69"/>
      <c r="R73" s="70"/>
      <c r="S73" s="31"/>
    </row>
    <row r="74" spans="1:19" ht="15.75" thickBot="1" x14ac:dyDescent="0.3">
      <c r="A74" s="23" t="s">
        <v>20</v>
      </c>
      <c r="B74" s="53">
        <f t="shared" ref="B74:I74" si="10">SUM(B5:B73)</f>
        <v>0</v>
      </c>
      <c r="C74" s="53">
        <f t="shared" si="10"/>
        <v>0</v>
      </c>
      <c r="D74" s="53">
        <f t="shared" si="10"/>
        <v>0</v>
      </c>
      <c r="E74" s="53">
        <f t="shared" si="10"/>
        <v>0</v>
      </c>
      <c r="F74" s="53">
        <f t="shared" si="10"/>
        <v>0</v>
      </c>
      <c r="G74" s="53">
        <f t="shared" si="10"/>
        <v>0</v>
      </c>
      <c r="H74" s="53">
        <f t="shared" si="10"/>
        <v>0</v>
      </c>
      <c r="I74" s="53">
        <f t="shared" si="10"/>
        <v>0</v>
      </c>
      <c r="J74" s="4"/>
      <c r="K74" s="4"/>
      <c r="L74" s="4"/>
      <c r="M74" s="4"/>
      <c r="N74" s="4"/>
      <c r="O74" s="4"/>
      <c r="P74" s="4"/>
      <c r="Q74" s="4"/>
      <c r="R74" s="4"/>
    </row>
    <row r="75" spans="1:19" ht="15.75" thickBot="1" x14ac:dyDescent="0.3">
      <c r="A75" s="8"/>
      <c r="B75" s="71"/>
      <c r="C75" s="71"/>
      <c r="D75" s="71"/>
      <c r="E75" s="71"/>
      <c r="F75" s="71"/>
      <c r="G75" s="71"/>
      <c r="H75" s="71"/>
      <c r="I75" s="71"/>
      <c r="J75" s="72"/>
      <c r="K75" s="68"/>
      <c r="L75" s="68"/>
      <c r="M75" s="68"/>
      <c r="N75" s="68"/>
      <c r="O75" s="70"/>
      <c r="P75" s="70"/>
      <c r="Q75" s="70"/>
      <c r="R75" s="70"/>
    </row>
    <row r="76" spans="1:19" x14ac:dyDescent="0.25">
      <c r="A76" s="177" t="s">
        <v>10</v>
      </c>
      <c r="B76" s="179" t="s">
        <v>11</v>
      </c>
      <c r="C76" s="180"/>
      <c r="D76" s="180"/>
      <c r="E76" s="181"/>
      <c r="F76" s="169" t="s">
        <v>12</v>
      </c>
      <c r="G76" s="170"/>
      <c r="H76" s="170"/>
      <c r="I76" s="171"/>
      <c r="J76" s="72"/>
      <c r="K76" s="68"/>
      <c r="L76" s="68"/>
      <c r="M76" s="68"/>
      <c r="N76" s="68"/>
      <c r="O76" s="70"/>
      <c r="P76" s="70"/>
      <c r="Q76" s="70"/>
      <c r="R76" s="70"/>
    </row>
    <row r="77" spans="1:19" ht="15.75" thickBot="1" x14ac:dyDescent="0.3">
      <c r="A77" s="178"/>
      <c r="B77" s="21">
        <v>43282</v>
      </c>
      <c r="C77" s="17">
        <v>43313</v>
      </c>
      <c r="D77" s="17">
        <v>43344</v>
      </c>
      <c r="E77" s="22" t="s">
        <v>28</v>
      </c>
      <c r="F77" s="21">
        <v>43282</v>
      </c>
      <c r="G77" s="17">
        <v>43313</v>
      </c>
      <c r="H77" s="17">
        <v>43344</v>
      </c>
      <c r="I77" s="22" t="s">
        <v>28</v>
      </c>
      <c r="J77" s="72"/>
      <c r="K77" s="68"/>
      <c r="L77" s="68"/>
      <c r="M77" s="68"/>
      <c r="N77" s="68"/>
      <c r="O77" s="70"/>
      <c r="P77" s="70"/>
      <c r="Q77" s="70"/>
      <c r="R77" s="70"/>
    </row>
    <row r="78" spans="1:19" ht="15.75" thickBot="1" x14ac:dyDescent="0.3">
      <c r="A78" s="59" t="str">
        <f>'Q1'!B87</f>
        <v>e.g.22%</v>
      </c>
      <c r="B78" s="60" t="str">
        <f>IFERROR(F74/B74,"")</f>
        <v/>
      </c>
      <c r="C78" s="61" t="str">
        <f>IFERROR(G74/C74,"")</f>
        <v/>
      </c>
      <c r="D78" s="61" t="str">
        <f>IFERROR(H74/D74,"")</f>
        <v/>
      </c>
      <c r="E78" s="62" t="str">
        <f>IFERROR(I74/E74,"")</f>
        <v/>
      </c>
      <c r="F78" s="63">
        <f t="shared" ref="F78:H78" si="11">IFERROR(B78/$A$78,0)</f>
        <v>0</v>
      </c>
      <c r="G78" s="64">
        <f t="shared" si="11"/>
        <v>0</v>
      </c>
      <c r="H78" s="64">
        <f t="shared" si="11"/>
        <v>0</v>
      </c>
      <c r="I78" s="65">
        <f>IFERROR(E78/$A$78,0)</f>
        <v>0</v>
      </c>
      <c r="J78" s="72"/>
      <c r="K78" s="68"/>
      <c r="L78" s="68"/>
      <c r="M78" s="68"/>
      <c r="N78" s="68"/>
      <c r="O78" s="70"/>
      <c r="P78" s="70"/>
      <c r="Q78" s="70"/>
      <c r="R78" s="70"/>
    </row>
    <row r="79" spans="1:19" x14ac:dyDescent="0.25">
      <c r="A79" s="8"/>
      <c r="B79" s="71"/>
      <c r="C79" s="71"/>
      <c r="D79" s="71"/>
      <c r="E79" s="71"/>
      <c r="F79" s="71"/>
      <c r="G79" s="71"/>
      <c r="H79" s="71"/>
      <c r="I79" s="71"/>
      <c r="J79" s="72"/>
      <c r="K79" s="68"/>
      <c r="L79" s="68"/>
      <c r="M79" s="68"/>
      <c r="N79" s="68"/>
      <c r="O79" s="70"/>
      <c r="P79" s="70"/>
      <c r="Q79" s="70"/>
      <c r="R79" s="70"/>
    </row>
    <row r="80" spans="1:19" ht="30" x14ac:dyDescent="0.25">
      <c r="A80" s="91" t="s">
        <v>21</v>
      </c>
      <c r="B80" s="43">
        <f>IF(I78&gt;1,Preparation!B2*(0.2/3),0)</f>
        <v>0</v>
      </c>
      <c r="C80" s="34"/>
      <c r="D80" s="34"/>
      <c r="E80" s="34"/>
    </row>
  </sheetData>
  <sheetProtection password="DD95" sheet="1" objects="1" scenarios="1"/>
  <mergeCells count="6">
    <mergeCell ref="F76:I76"/>
    <mergeCell ref="F3:I3"/>
    <mergeCell ref="B3:E3"/>
    <mergeCell ref="A3:A4"/>
    <mergeCell ref="A76:A77"/>
    <mergeCell ref="B76:E76"/>
  </mergeCells>
  <conditionalFormatting sqref="O5:R10 O75:R79 F78:I78 O60:R73 O46:R58 O12:R44">
    <cfRule type="cellIs" dxfId="53" priority="26" operator="equal">
      <formula>""</formula>
    </cfRule>
    <cfRule type="cellIs" dxfId="52" priority="27" operator="greaterThan">
      <formula>1</formula>
    </cfRule>
    <cfRule type="cellIs" dxfId="51" priority="28" operator="greaterThan">
      <formula>0.95</formula>
    </cfRule>
    <cfRule type="cellIs" dxfId="50" priority="30" operator="greaterThan">
      <formula>0.9</formula>
    </cfRule>
    <cfRule type="cellIs" dxfId="49" priority="32" operator="lessThan">
      <formula>0.9</formula>
    </cfRule>
  </conditionalFormatting>
  <conditionalFormatting sqref="O5:R10 O75:R79 F78:I78 O60:R73 O46:R58 O12:R44">
    <cfRule type="cellIs" dxfId="48" priority="29" operator="equal">
      <formula>0.95</formula>
    </cfRule>
    <cfRule type="cellIs" dxfId="47" priority="31" operator="equal">
      <formula>0.9</formula>
    </cfRule>
  </conditionalFormatting>
  <conditionalFormatting sqref="K5:R10 K75:R79 B78:I78 K60:R73 K46:R58 K12:R44">
    <cfRule type="cellIs" dxfId="46" priority="25" operator="equal">
      <formula>0</formula>
    </cfRule>
  </conditionalFormatting>
  <conditionalFormatting sqref="O59:R59">
    <cfRule type="cellIs" dxfId="45" priority="18" operator="equal">
      <formula>""</formula>
    </cfRule>
    <cfRule type="cellIs" dxfId="44" priority="19" operator="greaterThan">
      <formula>1</formula>
    </cfRule>
    <cfRule type="cellIs" dxfId="43" priority="20" operator="greaterThan">
      <formula>0.95</formula>
    </cfRule>
    <cfRule type="cellIs" dxfId="42" priority="22" operator="greaterThan">
      <formula>0.9</formula>
    </cfRule>
    <cfRule type="cellIs" dxfId="41" priority="24" operator="lessThan">
      <formula>0.9</formula>
    </cfRule>
  </conditionalFormatting>
  <conditionalFormatting sqref="O59:R59">
    <cfRule type="cellIs" dxfId="40" priority="21" operator="equal">
      <formula>0.95</formula>
    </cfRule>
    <cfRule type="cellIs" dxfId="39" priority="23" operator="equal">
      <formula>0.9</formula>
    </cfRule>
  </conditionalFormatting>
  <conditionalFormatting sqref="K59:R59">
    <cfRule type="cellIs" dxfId="38" priority="17" operator="equal">
      <formula>0</formula>
    </cfRule>
  </conditionalFormatting>
  <conditionalFormatting sqref="O45:R45">
    <cfRule type="cellIs" dxfId="37" priority="10" operator="equal">
      <formula>""</formula>
    </cfRule>
    <cfRule type="cellIs" dxfId="36" priority="11" operator="greaterThan">
      <formula>1</formula>
    </cfRule>
    <cfRule type="cellIs" dxfId="35" priority="12" operator="greaterThan">
      <formula>0.95</formula>
    </cfRule>
    <cfRule type="cellIs" dxfId="34" priority="14" operator="greaterThan">
      <formula>0.9</formula>
    </cfRule>
    <cfRule type="cellIs" dxfId="33" priority="16" operator="lessThan">
      <formula>0.9</formula>
    </cfRule>
  </conditionalFormatting>
  <conditionalFormatting sqref="O45:R45">
    <cfRule type="cellIs" dxfId="32" priority="13" operator="equal">
      <formula>0.95</formula>
    </cfRule>
    <cfRule type="cellIs" dxfId="31" priority="15" operator="equal">
      <formula>0.9</formula>
    </cfRule>
  </conditionalFormatting>
  <conditionalFormatting sqref="K45:R45">
    <cfRule type="cellIs" dxfId="30" priority="9" operator="equal">
      <formula>0</formula>
    </cfRule>
  </conditionalFormatting>
  <conditionalFormatting sqref="O11:R11">
    <cfRule type="cellIs" dxfId="29" priority="2" operator="equal">
      <formula>""</formula>
    </cfRule>
    <cfRule type="cellIs" dxfId="28" priority="3" operator="greaterThan">
      <formula>1</formula>
    </cfRule>
    <cfRule type="cellIs" dxfId="27" priority="4" operator="greaterThan">
      <formula>0.95</formula>
    </cfRule>
    <cfRule type="cellIs" dxfId="26" priority="6" operator="greaterThan">
      <formula>0.9</formula>
    </cfRule>
    <cfRule type="cellIs" dxfId="25" priority="8" operator="lessThan">
      <formula>0.9</formula>
    </cfRule>
  </conditionalFormatting>
  <conditionalFormatting sqref="O11:R11">
    <cfRule type="cellIs" dxfId="24" priority="5" operator="equal">
      <formula>0.95</formula>
    </cfRule>
    <cfRule type="cellIs" dxfId="23" priority="7" operator="equal">
      <formula>0.9</formula>
    </cfRule>
  </conditionalFormatting>
  <conditionalFormatting sqref="K11:R11">
    <cfRule type="cellIs" dxfId="22" priority="1" operator="equal">
      <formula>0</formula>
    </cfRule>
  </conditionalFormatting>
  <pageMargins left="0.25" right="0.25" top="0.75" bottom="0.75" header="0.3" footer="0.3"/>
  <pageSetup paperSize="9" scale="5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1:I81"/>
  <sheetViews>
    <sheetView view="pageBreakPreview" topLeftCell="A67" zoomScaleNormal="100" zoomScaleSheetLayoutView="100" workbookViewId="0">
      <selection activeCell="H63" sqref="H63"/>
    </sheetView>
  </sheetViews>
  <sheetFormatPr defaultRowHeight="15" x14ac:dyDescent="0.25"/>
  <cols>
    <col min="1" max="1" width="36.85546875" style="4" customWidth="1"/>
    <col min="2" max="4" width="8.28515625" style="27" customWidth="1"/>
    <col min="5" max="5" width="8.28515625" style="36" customWidth="1"/>
    <col min="6" max="8" width="8.28515625" style="27" customWidth="1"/>
    <col min="9" max="9" width="8.28515625" style="36" customWidth="1"/>
    <col min="10" max="16384" width="9.140625" style="4"/>
  </cols>
  <sheetData>
    <row r="1" spans="1:9" ht="21" x14ac:dyDescent="0.35">
      <c r="A1" s="3" t="s">
        <v>14</v>
      </c>
    </row>
    <row r="2" spans="1:9" ht="15.75" thickBot="1" x14ac:dyDescent="0.3">
      <c r="A2" s="10" t="s">
        <v>80</v>
      </c>
      <c r="B2" s="29"/>
      <c r="C2" s="29"/>
      <c r="D2" s="29"/>
      <c r="E2" s="37"/>
      <c r="F2" s="29"/>
      <c r="G2" s="29"/>
      <c r="H2" s="29"/>
      <c r="I2" s="37"/>
    </row>
    <row r="3" spans="1:9" ht="45" customHeight="1" x14ac:dyDescent="0.25">
      <c r="A3" s="184" t="s">
        <v>2</v>
      </c>
      <c r="B3" s="186" t="s">
        <v>9</v>
      </c>
      <c r="C3" s="187"/>
      <c r="D3" s="187"/>
      <c r="E3" s="188"/>
      <c r="F3" s="189" t="s">
        <v>22</v>
      </c>
      <c r="G3" s="187"/>
      <c r="H3" s="187"/>
      <c r="I3" s="188"/>
    </row>
    <row r="4" spans="1:9" x14ac:dyDescent="0.25">
      <c r="A4" s="185"/>
      <c r="B4" s="21">
        <v>43374</v>
      </c>
      <c r="C4" s="17">
        <v>43405</v>
      </c>
      <c r="D4" s="17">
        <v>43435</v>
      </c>
      <c r="E4" s="38" t="s">
        <v>28</v>
      </c>
      <c r="F4" s="21">
        <v>43374</v>
      </c>
      <c r="G4" s="17">
        <v>43405</v>
      </c>
      <c r="H4" s="17">
        <v>43435</v>
      </c>
      <c r="I4" s="38" t="s">
        <v>28</v>
      </c>
    </row>
    <row r="5" spans="1:9" s="9" customFormat="1" x14ac:dyDescent="0.25">
      <c r="A5" s="95" t="s">
        <v>35</v>
      </c>
      <c r="B5" s="54"/>
      <c r="C5" s="54"/>
      <c r="D5" s="54"/>
      <c r="E5" s="35">
        <f>SUM(B5:D5)</f>
        <v>0</v>
      </c>
      <c r="F5" s="54"/>
      <c r="G5" s="83"/>
      <c r="H5" s="83"/>
      <c r="I5" s="35">
        <f>SUM(F5:H5)</f>
        <v>0</v>
      </c>
    </row>
    <row r="6" spans="1:9" s="9" customFormat="1" x14ac:dyDescent="0.25">
      <c r="A6" s="95" t="s">
        <v>36</v>
      </c>
      <c r="B6" s="54"/>
      <c r="C6" s="54"/>
      <c r="D6" s="54"/>
      <c r="E6" s="35">
        <f t="shared" ref="E6:E73" si="0">SUM(B6:D6)</f>
        <v>0</v>
      </c>
      <c r="F6" s="54"/>
      <c r="G6" s="83"/>
      <c r="H6" s="83"/>
      <c r="I6" s="35">
        <f t="shared" ref="I6:I73" si="1">SUM(F6:H6)</f>
        <v>0</v>
      </c>
    </row>
    <row r="7" spans="1:9" s="9" customFormat="1" x14ac:dyDescent="0.25">
      <c r="A7" s="95" t="s">
        <v>100</v>
      </c>
      <c r="B7" s="54"/>
      <c r="C7" s="54"/>
      <c r="D7" s="54"/>
      <c r="E7" s="35">
        <f t="shared" si="0"/>
        <v>0</v>
      </c>
      <c r="F7" s="54"/>
      <c r="G7" s="83"/>
      <c r="H7" s="83"/>
      <c r="I7" s="35">
        <f t="shared" si="1"/>
        <v>0</v>
      </c>
    </row>
    <row r="8" spans="1:9" x14ac:dyDescent="0.25">
      <c r="A8" s="95" t="s">
        <v>37</v>
      </c>
      <c r="B8" s="54"/>
      <c r="C8" s="54"/>
      <c r="D8" s="54"/>
      <c r="E8" s="35">
        <f t="shared" si="0"/>
        <v>0</v>
      </c>
      <c r="F8" s="54"/>
      <c r="G8" s="83"/>
      <c r="H8" s="83"/>
      <c r="I8" s="35">
        <f t="shared" si="1"/>
        <v>0</v>
      </c>
    </row>
    <row r="9" spans="1:9" x14ac:dyDescent="0.25">
      <c r="A9" s="95" t="s">
        <v>38</v>
      </c>
      <c r="B9" s="54"/>
      <c r="C9" s="54"/>
      <c r="D9" s="54"/>
      <c r="E9" s="35">
        <f t="shared" si="0"/>
        <v>0</v>
      </c>
      <c r="F9" s="54"/>
      <c r="G9" s="83"/>
      <c r="H9" s="83"/>
      <c r="I9" s="35">
        <f t="shared" si="1"/>
        <v>0</v>
      </c>
    </row>
    <row r="10" spans="1:9" x14ac:dyDescent="0.25">
      <c r="A10" s="95" t="s">
        <v>39</v>
      </c>
      <c r="B10" s="54"/>
      <c r="C10" s="54"/>
      <c r="D10" s="54" t="s">
        <v>125</v>
      </c>
      <c r="E10" s="35">
        <f t="shared" si="0"/>
        <v>0</v>
      </c>
      <c r="F10" s="54"/>
      <c r="G10" s="83"/>
      <c r="H10" s="83"/>
      <c r="I10" s="35">
        <f t="shared" si="1"/>
        <v>0</v>
      </c>
    </row>
    <row r="11" spans="1:9" x14ac:dyDescent="0.25">
      <c r="A11" s="95" t="s">
        <v>40</v>
      </c>
      <c r="B11" s="54"/>
      <c r="C11" s="54"/>
      <c r="D11" s="54"/>
      <c r="E11" s="35">
        <f t="shared" ref="E11" si="2">SUM(B11:D11)</f>
        <v>0</v>
      </c>
      <c r="F11" s="54"/>
      <c r="G11" s="83"/>
      <c r="H11" s="83"/>
      <c r="I11" s="35">
        <f t="shared" ref="I11" si="3">SUM(F11:H11)</f>
        <v>0</v>
      </c>
    </row>
    <row r="12" spans="1:9" x14ac:dyDescent="0.25">
      <c r="A12" s="95" t="s">
        <v>96</v>
      </c>
      <c r="B12" s="54"/>
      <c r="C12" s="54"/>
      <c r="D12" s="54"/>
      <c r="E12" s="35">
        <f t="shared" si="0"/>
        <v>0</v>
      </c>
      <c r="F12" s="54"/>
      <c r="G12" s="83"/>
      <c r="H12" s="83"/>
      <c r="I12" s="35">
        <f t="shared" si="1"/>
        <v>0</v>
      </c>
    </row>
    <row r="13" spans="1:9" s="18" customFormat="1" x14ac:dyDescent="0.25">
      <c r="A13" s="95" t="s">
        <v>41</v>
      </c>
      <c r="B13" s="54"/>
      <c r="C13" s="54"/>
      <c r="D13" s="54"/>
      <c r="E13" s="35">
        <f t="shared" si="0"/>
        <v>0</v>
      </c>
      <c r="F13" s="54"/>
      <c r="G13" s="83"/>
      <c r="H13" s="83"/>
      <c r="I13" s="35">
        <f t="shared" si="1"/>
        <v>0</v>
      </c>
    </row>
    <row r="14" spans="1:9" s="18" customFormat="1" x14ac:dyDescent="0.25">
      <c r="A14" s="95" t="s">
        <v>42</v>
      </c>
      <c r="B14" s="54"/>
      <c r="C14" s="54"/>
      <c r="D14" s="54"/>
      <c r="E14" s="35">
        <f t="shared" si="0"/>
        <v>0</v>
      </c>
      <c r="F14" s="54"/>
      <c r="G14" s="83"/>
      <c r="H14" s="83"/>
      <c r="I14" s="35">
        <f t="shared" si="1"/>
        <v>0</v>
      </c>
    </row>
    <row r="15" spans="1:9" s="18" customFormat="1" x14ac:dyDescent="0.25">
      <c r="A15" s="95" t="s">
        <v>43</v>
      </c>
      <c r="B15" s="54"/>
      <c r="C15" s="54"/>
      <c r="D15" s="54"/>
      <c r="E15" s="35">
        <f t="shared" si="0"/>
        <v>0</v>
      </c>
      <c r="F15" s="54"/>
      <c r="G15" s="83"/>
      <c r="H15" s="83"/>
      <c r="I15" s="35">
        <f t="shared" si="1"/>
        <v>0</v>
      </c>
    </row>
    <row r="16" spans="1:9" x14ac:dyDescent="0.25">
      <c r="A16" s="95" t="s">
        <v>44</v>
      </c>
      <c r="B16" s="54"/>
      <c r="C16" s="54"/>
      <c r="D16" s="54"/>
      <c r="E16" s="35">
        <f t="shared" si="0"/>
        <v>0</v>
      </c>
      <c r="F16" s="54"/>
      <c r="G16" s="83"/>
      <c r="H16" s="83"/>
      <c r="I16" s="35">
        <f t="shared" si="1"/>
        <v>0</v>
      </c>
    </row>
    <row r="17" spans="1:9" s="18" customFormat="1" x14ac:dyDescent="0.25">
      <c r="A17" s="95" t="s">
        <v>45</v>
      </c>
      <c r="B17" s="54"/>
      <c r="C17" s="54"/>
      <c r="D17" s="54"/>
      <c r="E17" s="35">
        <f t="shared" si="0"/>
        <v>0</v>
      </c>
      <c r="F17" s="54"/>
      <c r="G17" s="83"/>
      <c r="H17" s="83"/>
      <c r="I17" s="35">
        <f t="shared" si="1"/>
        <v>0</v>
      </c>
    </row>
    <row r="18" spans="1:9" s="18" customFormat="1" x14ac:dyDescent="0.25">
      <c r="A18" s="95" t="s">
        <v>46</v>
      </c>
      <c r="B18" s="54"/>
      <c r="C18" s="54"/>
      <c r="D18" s="54"/>
      <c r="E18" s="35">
        <f t="shared" si="0"/>
        <v>0</v>
      </c>
      <c r="F18" s="54"/>
      <c r="G18" s="83"/>
      <c r="H18" s="83"/>
      <c r="I18" s="35">
        <f t="shared" si="1"/>
        <v>0</v>
      </c>
    </row>
    <row r="19" spans="1:9" s="18" customFormat="1" x14ac:dyDescent="0.25">
      <c r="A19" s="95" t="s">
        <v>47</v>
      </c>
      <c r="B19" s="54"/>
      <c r="C19" s="54"/>
      <c r="D19" s="54"/>
      <c r="E19" s="35">
        <f t="shared" si="0"/>
        <v>0</v>
      </c>
      <c r="F19" s="54"/>
      <c r="G19" s="83"/>
      <c r="H19" s="83"/>
      <c r="I19" s="35">
        <f t="shared" si="1"/>
        <v>0</v>
      </c>
    </row>
    <row r="20" spans="1:9" x14ac:dyDescent="0.25">
      <c r="A20" s="95" t="s">
        <v>48</v>
      </c>
      <c r="B20" s="54"/>
      <c r="C20" s="54"/>
      <c r="D20" s="54"/>
      <c r="E20" s="35">
        <f t="shared" si="0"/>
        <v>0</v>
      </c>
      <c r="F20" s="54"/>
      <c r="G20" s="83"/>
      <c r="H20" s="83"/>
      <c r="I20" s="35">
        <f t="shared" si="1"/>
        <v>0</v>
      </c>
    </row>
    <row r="21" spans="1:9" s="18" customFormat="1" x14ac:dyDescent="0.25">
      <c r="A21" s="95" t="s">
        <v>101</v>
      </c>
      <c r="B21" s="54"/>
      <c r="C21" s="54"/>
      <c r="D21" s="54"/>
      <c r="E21" s="35">
        <f t="shared" si="0"/>
        <v>0</v>
      </c>
      <c r="F21" s="54"/>
      <c r="G21" s="83"/>
      <c r="H21" s="83"/>
      <c r="I21" s="35">
        <f t="shared" si="1"/>
        <v>0</v>
      </c>
    </row>
    <row r="22" spans="1:9" s="18" customFormat="1" x14ac:dyDescent="0.25">
      <c r="A22" s="95" t="s">
        <v>102</v>
      </c>
      <c r="B22" s="54"/>
      <c r="C22" s="54"/>
      <c r="D22" s="54"/>
      <c r="E22" s="35">
        <f t="shared" si="0"/>
        <v>0</v>
      </c>
      <c r="F22" s="54"/>
      <c r="G22" s="83"/>
      <c r="H22" s="83"/>
      <c r="I22" s="35">
        <f t="shared" si="1"/>
        <v>0</v>
      </c>
    </row>
    <row r="23" spans="1:9" s="18" customFormat="1" x14ac:dyDescent="0.25">
      <c r="A23" s="95" t="s">
        <v>103</v>
      </c>
      <c r="B23" s="54"/>
      <c r="C23" s="54"/>
      <c r="D23" s="54"/>
      <c r="E23" s="35">
        <f t="shared" si="0"/>
        <v>0</v>
      </c>
      <c r="F23" s="54"/>
      <c r="G23" s="83"/>
      <c r="H23" s="83"/>
      <c r="I23" s="35">
        <f t="shared" si="1"/>
        <v>0</v>
      </c>
    </row>
    <row r="24" spans="1:9" s="18" customFormat="1" x14ac:dyDescent="0.25">
      <c r="A24" s="95" t="s">
        <v>104</v>
      </c>
      <c r="B24" s="54"/>
      <c r="C24" s="54"/>
      <c r="D24" s="54"/>
      <c r="E24" s="35">
        <f t="shared" si="0"/>
        <v>0</v>
      </c>
      <c r="F24" s="54"/>
      <c r="G24" s="83"/>
      <c r="H24" s="83"/>
      <c r="I24" s="35">
        <f t="shared" si="1"/>
        <v>0</v>
      </c>
    </row>
    <row r="25" spans="1:9" x14ac:dyDescent="0.25">
      <c r="A25" s="95" t="s">
        <v>49</v>
      </c>
      <c r="B25" s="54"/>
      <c r="C25" s="54"/>
      <c r="D25" s="54"/>
      <c r="E25" s="35">
        <f t="shared" si="0"/>
        <v>0</v>
      </c>
      <c r="F25" s="54"/>
      <c r="G25" s="83"/>
      <c r="H25" s="83"/>
      <c r="I25" s="35">
        <f t="shared" si="1"/>
        <v>0</v>
      </c>
    </row>
    <row r="26" spans="1:9" x14ac:dyDescent="0.25">
      <c r="A26" s="107" t="s">
        <v>219</v>
      </c>
      <c r="B26" s="54"/>
      <c r="C26" s="54"/>
      <c r="D26" s="54"/>
      <c r="E26" s="35">
        <f t="shared" si="0"/>
        <v>0</v>
      </c>
      <c r="F26" s="54"/>
      <c r="G26" s="83"/>
      <c r="H26" s="83"/>
      <c r="I26" s="35">
        <f t="shared" si="1"/>
        <v>0</v>
      </c>
    </row>
    <row r="27" spans="1:9" x14ac:dyDescent="0.25">
      <c r="A27" s="95" t="s">
        <v>30</v>
      </c>
      <c r="B27" s="54"/>
      <c r="C27" s="54"/>
      <c r="D27" s="54"/>
      <c r="E27" s="35">
        <f t="shared" si="0"/>
        <v>0</v>
      </c>
      <c r="F27" s="54"/>
      <c r="G27" s="83"/>
      <c r="H27" s="83"/>
      <c r="I27" s="35">
        <f t="shared" si="1"/>
        <v>0</v>
      </c>
    </row>
    <row r="28" spans="1:9" s="18" customFormat="1" x14ac:dyDescent="0.25">
      <c r="A28" s="95" t="s">
        <v>50</v>
      </c>
      <c r="B28" s="54"/>
      <c r="C28" s="54"/>
      <c r="D28" s="54"/>
      <c r="E28" s="35">
        <f t="shared" si="0"/>
        <v>0</v>
      </c>
      <c r="F28" s="54"/>
      <c r="G28" s="83"/>
      <c r="H28" s="83"/>
      <c r="I28" s="35">
        <f t="shared" si="1"/>
        <v>0</v>
      </c>
    </row>
    <row r="29" spans="1:9" s="18" customFormat="1" x14ac:dyDescent="0.25">
      <c r="A29" s="95" t="s">
        <v>51</v>
      </c>
      <c r="B29" s="54"/>
      <c r="C29" s="54"/>
      <c r="D29" s="54"/>
      <c r="E29" s="35">
        <f t="shared" si="0"/>
        <v>0</v>
      </c>
      <c r="F29" s="54"/>
      <c r="G29" s="83"/>
      <c r="H29" s="83"/>
      <c r="I29" s="35">
        <f t="shared" si="1"/>
        <v>0</v>
      </c>
    </row>
    <row r="30" spans="1:9" x14ac:dyDescent="0.25">
      <c r="A30" s="95" t="s">
        <v>52</v>
      </c>
      <c r="B30" s="54"/>
      <c r="C30" s="54"/>
      <c r="D30" s="54"/>
      <c r="E30" s="35">
        <f t="shared" si="0"/>
        <v>0</v>
      </c>
      <c r="F30" s="54"/>
      <c r="G30" s="83"/>
      <c r="H30" s="83"/>
      <c r="I30" s="35">
        <f t="shared" si="1"/>
        <v>0</v>
      </c>
    </row>
    <row r="31" spans="1:9" s="18" customFormat="1" x14ac:dyDescent="0.25">
      <c r="A31" s="95" t="s">
        <v>53</v>
      </c>
      <c r="B31" s="54"/>
      <c r="C31" s="54"/>
      <c r="D31" s="54"/>
      <c r="E31" s="35">
        <f t="shared" si="0"/>
        <v>0</v>
      </c>
      <c r="F31" s="54"/>
      <c r="G31" s="83"/>
      <c r="H31" s="83"/>
      <c r="I31" s="35">
        <f t="shared" si="1"/>
        <v>0</v>
      </c>
    </row>
    <row r="32" spans="1:9" s="18" customFormat="1" x14ac:dyDescent="0.25">
      <c r="A32" s="95" t="s">
        <v>81</v>
      </c>
      <c r="B32" s="54"/>
      <c r="C32" s="54"/>
      <c r="D32" s="54"/>
      <c r="E32" s="35">
        <f t="shared" si="0"/>
        <v>0</v>
      </c>
      <c r="F32" s="54"/>
      <c r="G32" s="83"/>
      <c r="H32" s="83"/>
      <c r="I32" s="35">
        <f t="shared" si="1"/>
        <v>0</v>
      </c>
    </row>
    <row r="33" spans="1:9" x14ac:dyDescent="0.25">
      <c r="A33" s="95" t="s">
        <v>54</v>
      </c>
      <c r="B33" s="54"/>
      <c r="C33" s="54"/>
      <c r="D33" s="54"/>
      <c r="E33" s="35">
        <f t="shared" si="0"/>
        <v>0</v>
      </c>
      <c r="F33" s="54"/>
      <c r="G33" s="83"/>
      <c r="H33" s="83"/>
      <c r="I33" s="35">
        <f t="shared" si="1"/>
        <v>0</v>
      </c>
    </row>
    <row r="34" spans="1:9" x14ac:dyDescent="0.25">
      <c r="A34" s="95" t="s">
        <v>55</v>
      </c>
      <c r="B34" s="54"/>
      <c r="C34" s="54"/>
      <c r="D34" s="54"/>
      <c r="E34" s="35">
        <f t="shared" si="0"/>
        <v>0</v>
      </c>
      <c r="F34" s="54"/>
      <c r="G34" s="83"/>
      <c r="H34" s="83"/>
      <c r="I34" s="35">
        <f t="shared" si="1"/>
        <v>0</v>
      </c>
    </row>
    <row r="35" spans="1:9" x14ac:dyDescent="0.25">
      <c r="A35" s="95" t="s">
        <v>56</v>
      </c>
      <c r="B35" s="54"/>
      <c r="C35" s="54"/>
      <c r="D35" s="54"/>
      <c r="E35" s="35">
        <f t="shared" si="0"/>
        <v>0</v>
      </c>
      <c r="F35" s="54"/>
      <c r="G35" s="83"/>
      <c r="H35" s="83"/>
      <c r="I35" s="35">
        <f t="shared" si="1"/>
        <v>0</v>
      </c>
    </row>
    <row r="36" spans="1:9" x14ac:dyDescent="0.25">
      <c r="A36" s="95" t="s">
        <v>105</v>
      </c>
      <c r="B36" s="54"/>
      <c r="C36" s="54"/>
      <c r="D36" s="54"/>
      <c r="E36" s="35">
        <f t="shared" si="0"/>
        <v>0</v>
      </c>
      <c r="F36" s="54"/>
      <c r="G36" s="83"/>
      <c r="H36" s="83"/>
      <c r="I36" s="35">
        <f t="shared" si="1"/>
        <v>0</v>
      </c>
    </row>
    <row r="37" spans="1:9" s="18" customFormat="1" x14ac:dyDescent="0.25">
      <c r="A37" s="95" t="s">
        <v>57</v>
      </c>
      <c r="B37" s="54"/>
      <c r="C37" s="54"/>
      <c r="D37" s="54"/>
      <c r="E37" s="35">
        <f t="shared" si="0"/>
        <v>0</v>
      </c>
      <c r="F37" s="54"/>
      <c r="G37" s="83"/>
      <c r="H37" s="83"/>
      <c r="I37" s="35">
        <f t="shared" si="1"/>
        <v>0</v>
      </c>
    </row>
    <row r="38" spans="1:9" x14ac:dyDescent="0.25">
      <c r="A38" s="95" t="s">
        <v>58</v>
      </c>
      <c r="B38" s="54"/>
      <c r="C38" s="54"/>
      <c r="D38" s="54"/>
      <c r="E38" s="35">
        <f t="shared" si="0"/>
        <v>0</v>
      </c>
      <c r="F38" s="54"/>
      <c r="G38" s="83"/>
      <c r="H38" s="83"/>
      <c r="I38" s="35">
        <f t="shared" si="1"/>
        <v>0</v>
      </c>
    </row>
    <row r="39" spans="1:9" s="18" customFormat="1" x14ac:dyDescent="0.25">
      <c r="A39" s="95" t="s">
        <v>59</v>
      </c>
      <c r="B39" s="54"/>
      <c r="C39" s="54"/>
      <c r="D39" s="54"/>
      <c r="E39" s="35">
        <f t="shared" si="0"/>
        <v>0</v>
      </c>
      <c r="F39" s="54"/>
      <c r="G39" s="83"/>
      <c r="H39" s="83"/>
      <c r="I39" s="35">
        <f t="shared" si="1"/>
        <v>0</v>
      </c>
    </row>
    <row r="40" spans="1:9" s="18" customFormat="1" x14ac:dyDescent="0.25">
      <c r="A40" s="95" t="s">
        <v>60</v>
      </c>
      <c r="B40" s="54"/>
      <c r="C40" s="54"/>
      <c r="D40" s="54"/>
      <c r="E40" s="35">
        <f t="shared" si="0"/>
        <v>0</v>
      </c>
      <c r="F40" s="54"/>
      <c r="G40" s="83"/>
      <c r="H40" s="83"/>
      <c r="I40" s="35">
        <f t="shared" si="1"/>
        <v>0</v>
      </c>
    </row>
    <row r="41" spans="1:9" s="18" customFormat="1" x14ac:dyDescent="0.25">
      <c r="A41" s="95" t="s">
        <v>61</v>
      </c>
      <c r="B41" s="54"/>
      <c r="C41" s="54"/>
      <c r="D41" s="54"/>
      <c r="E41" s="35">
        <f t="shared" si="0"/>
        <v>0</v>
      </c>
      <c r="F41" s="54"/>
      <c r="G41" s="83"/>
      <c r="H41" s="83"/>
      <c r="I41" s="35">
        <f t="shared" si="1"/>
        <v>0</v>
      </c>
    </row>
    <row r="42" spans="1:9" s="18" customFormat="1" x14ac:dyDescent="0.25">
      <c r="A42" s="95" t="s">
        <v>106</v>
      </c>
      <c r="B42" s="54"/>
      <c r="C42" s="54"/>
      <c r="D42" s="54"/>
      <c r="E42" s="35">
        <f t="shared" si="0"/>
        <v>0</v>
      </c>
      <c r="F42" s="54"/>
      <c r="G42" s="83"/>
      <c r="H42" s="83"/>
      <c r="I42" s="35">
        <f t="shared" si="1"/>
        <v>0</v>
      </c>
    </row>
    <row r="43" spans="1:9" s="18" customFormat="1" x14ac:dyDescent="0.25">
      <c r="A43" s="95" t="s">
        <v>107</v>
      </c>
      <c r="B43" s="54"/>
      <c r="C43" s="54"/>
      <c r="D43" s="54"/>
      <c r="E43" s="35">
        <f t="shared" si="0"/>
        <v>0</v>
      </c>
      <c r="F43" s="54"/>
      <c r="G43" s="83"/>
      <c r="H43" s="83"/>
      <c r="I43" s="35">
        <f t="shared" si="1"/>
        <v>0</v>
      </c>
    </row>
    <row r="44" spans="1:9" s="18" customFormat="1" x14ac:dyDescent="0.25">
      <c r="A44" s="95" t="s">
        <v>62</v>
      </c>
      <c r="B44" s="54"/>
      <c r="C44" s="54"/>
      <c r="D44" s="54"/>
      <c r="E44" s="35">
        <f t="shared" si="0"/>
        <v>0</v>
      </c>
      <c r="F44" s="54"/>
      <c r="G44" s="83"/>
      <c r="H44" s="83"/>
      <c r="I44" s="35">
        <f t="shared" si="1"/>
        <v>0</v>
      </c>
    </row>
    <row r="45" spans="1:9" x14ac:dyDescent="0.25">
      <c r="A45" s="95" t="s">
        <v>63</v>
      </c>
      <c r="B45" s="54"/>
      <c r="C45" s="54"/>
      <c r="D45" s="54"/>
      <c r="E45" s="35">
        <f t="shared" ref="E45" si="4">SUM(B45:D45)</f>
        <v>0</v>
      </c>
      <c r="F45" s="54"/>
      <c r="G45" s="83"/>
      <c r="H45" s="83"/>
      <c r="I45" s="35">
        <f t="shared" ref="I45" si="5">SUM(F45:H45)</f>
        <v>0</v>
      </c>
    </row>
    <row r="46" spans="1:9" x14ac:dyDescent="0.25">
      <c r="A46" s="95" t="s">
        <v>108</v>
      </c>
      <c r="B46" s="54"/>
      <c r="C46" s="54"/>
      <c r="D46" s="54"/>
      <c r="E46" s="35">
        <f t="shared" si="0"/>
        <v>0</v>
      </c>
      <c r="F46" s="54"/>
      <c r="G46" s="83"/>
      <c r="H46" s="83"/>
      <c r="I46" s="35">
        <f t="shared" si="1"/>
        <v>0</v>
      </c>
    </row>
    <row r="47" spans="1:9" x14ac:dyDescent="0.25">
      <c r="A47" s="95" t="s">
        <v>64</v>
      </c>
      <c r="B47" s="54"/>
      <c r="C47" s="54"/>
      <c r="D47" s="54"/>
      <c r="E47" s="35">
        <f t="shared" si="0"/>
        <v>0</v>
      </c>
      <c r="F47" s="54"/>
      <c r="G47" s="83"/>
      <c r="H47" s="83"/>
      <c r="I47" s="35">
        <f t="shared" si="1"/>
        <v>0</v>
      </c>
    </row>
    <row r="48" spans="1:9" x14ac:dyDescent="0.25">
      <c r="A48" s="95" t="s">
        <v>65</v>
      </c>
      <c r="B48" s="54"/>
      <c r="C48" s="54"/>
      <c r="D48" s="54"/>
      <c r="E48" s="35">
        <f t="shared" si="0"/>
        <v>0</v>
      </c>
      <c r="F48" s="54"/>
      <c r="G48" s="83"/>
      <c r="H48" s="83"/>
      <c r="I48" s="35">
        <f t="shared" si="1"/>
        <v>0</v>
      </c>
    </row>
    <row r="49" spans="1:9" s="18" customFormat="1" x14ac:dyDescent="0.25">
      <c r="A49" s="95" t="s">
        <v>66</v>
      </c>
      <c r="B49" s="54"/>
      <c r="C49" s="54"/>
      <c r="D49" s="54"/>
      <c r="E49" s="35">
        <f t="shared" si="0"/>
        <v>0</v>
      </c>
      <c r="F49" s="54"/>
      <c r="G49" s="83"/>
      <c r="H49" s="83"/>
      <c r="I49" s="35">
        <f t="shared" si="1"/>
        <v>0</v>
      </c>
    </row>
    <row r="50" spans="1:9" x14ac:dyDescent="0.25">
      <c r="A50" s="95" t="s">
        <v>94</v>
      </c>
      <c r="B50" s="54"/>
      <c r="C50" s="54"/>
      <c r="D50" s="54"/>
      <c r="E50" s="35">
        <f t="shared" si="0"/>
        <v>0</v>
      </c>
      <c r="F50" s="54"/>
      <c r="G50" s="83"/>
      <c r="H50" s="83"/>
      <c r="I50" s="35">
        <f t="shared" si="1"/>
        <v>0</v>
      </c>
    </row>
    <row r="51" spans="1:9" s="18" customFormat="1" x14ac:dyDescent="0.25">
      <c r="A51" s="95" t="s">
        <v>67</v>
      </c>
      <c r="B51" s="54"/>
      <c r="C51" s="54"/>
      <c r="D51" s="54"/>
      <c r="E51" s="35">
        <f t="shared" si="0"/>
        <v>0</v>
      </c>
      <c r="F51" s="54"/>
      <c r="G51" s="83"/>
      <c r="H51" s="83"/>
      <c r="I51" s="35">
        <f t="shared" si="1"/>
        <v>0</v>
      </c>
    </row>
    <row r="52" spans="1:9" s="18" customFormat="1" x14ac:dyDescent="0.25">
      <c r="A52" s="95" t="s">
        <v>68</v>
      </c>
      <c r="B52" s="54"/>
      <c r="C52" s="54"/>
      <c r="D52" s="54"/>
      <c r="E52" s="35">
        <f t="shared" ref="E52:E59" si="6">SUM(B52:D52)</f>
        <v>0</v>
      </c>
      <c r="F52" s="54"/>
      <c r="G52" s="83"/>
      <c r="H52" s="83"/>
      <c r="I52" s="35">
        <f t="shared" ref="I52:I59" si="7">SUM(F52:H52)</f>
        <v>0</v>
      </c>
    </row>
    <row r="53" spans="1:9" s="18" customFormat="1" x14ac:dyDescent="0.25">
      <c r="A53" s="95" t="s">
        <v>69</v>
      </c>
      <c r="B53" s="54"/>
      <c r="C53" s="54"/>
      <c r="D53" s="54"/>
      <c r="E53" s="35">
        <f t="shared" si="6"/>
        <v>0</v>
      </c>
      <c r="F53" s="54"/>
      <c r="G53" s="83"/>
      <c r="H53" s="83"/>
      <c r="I53" s="35">
        <f t="shared" si="7"/>
        <v>0</v>
      </c>
    </row>
    <row r="54" spans="1:9" s="18" customFormat="1" x14ac:dyDescent="0.25">
      <c r="A54" s="95" t="s">
        <v>70</v>
      </c>
      <c r="B54" s="54"/>
      <c r="C54" s="54"/>
      <c r="D54" s="54"/>
      <c r="E54" s="35">
        <f t="shared" si="6"/>
        <v>0</v>
      </c>
      <c r="F54" s="54"/>
      <c r="G54" s="83"/>
      <c r="H54" s="83"/>
      <c r="I54" s="35">
        <f t="shared" si="7"/>
        <v>0</v>
      </c>
    </row>
    <row r="55" spans="1:9" s="18" customFormat="1" x14ac:dyDescent="0.25">
      <c r="A55" s="95" t="s">
        <v>71</v>
      </c>
      <c r="B55" s="54"/>
      <c r="C55" s="54"/>
      <c r="D55" s="54"/>
      <c r="E55" s="35">
        <f t="shared" si="6"/>
        <v>0</v>
      </c>
      <c r="F55" s="54"/>
      <c r="G55" s="83"/>
      <c r="H55" s="83"/>
      <c r="I55" s="35">
        <f t="shared" si="7"/>
        <v>0</v>
      </c>
    </row>
    <row r="56" spans="1:9" s="18" customFormat="1" x14ac:dyDescent="0.25">
      <c r="A56" s="107" t="s">
        <v>220</v>
      </c>
      <c r="B56" s="108"/>
      <c r="C56" s="108"/>
      <c r="D56" s="108"/>
      <c r="E56" s="35">
        <f t="shared" si="6"/>
        <v>0</v>
      </c>
      <c r="F56" s="108"/>
      <c r="G56" s="109"/>
      <c r="H56" s="109"/>
      <c r="I56" s="35">
        <f t="shared" si="7"/>
        <v>0</v>
      </c>
    </row>
    <row r="57" spans="1:9" s="18" customFormat="1" x14ac:dyDescent="0.25">
      <c r="A57" s="95" t="s">
        <v>72</v>
      </c>
      <c r="B57" s="54"/>
      <c r="C57" s="54"/>
      <c r="D57" s="54"/>
      <c r="E57" s="35">
        <f t="shared" si="6"/>
        <v>0</v>
      </c>
      <c r="F57" s="54"/>
      <c r="G57" s="83"/>
      <c r="H57" s="83"/>
      <c r="I57" s="35">
        <f t="shared" si="7"/>
        <v>0</v>
      </c>
    </row>
    <row r="58" spans="1:9" s="18" customFormat="1" x14ac:dyDescent="0.25">
      <c r="A58" s="95" t="s">
        <v>73</v>
      </c>
      <c r="B58" s="54"/>
      <c r="C58" s="54"/>
      <c r="D58" s="54"/>
      <c r="E58" s="35">
        <f t="shared" si="6"/>
        <v>0</v>
      </c>
      <c r="F58" s="54"/>
      <c r="G58" s="83"/>
      <c r="H58" s="83"/>
      <c r="I58" s="35">
        <f t="shared" si="7"/>
        <v>0</v>
      </c>
    </row>
    <row r="59" spans="1:9" s="18" customFormat="1" x14ac:dyDescent="0.25">
      <c r="A59" s="95" t="s">
        <v>95</v>
      </c>
      <c r="B59" s="54"/>
      <c r="C59" s="54"/>
      <c r="D59" s="54"/>
      <c r="E59" s="35">
        <f t="shared" si="6"/>
        <v>0</v>
      </c>
      <c r="F59" s="54"/>
      <c r="G59" s="83"/>
      <c r="H59" s="83"/>
      <c r="I59" s="35">
        <f t="shared" si="7"/>
        <v>0</v>
      </c>
    </row>
    <row r="60" spans="1:9" s="18" customFormat="1" x14ac:dyDescent="0.25">
      <c r="A60" s="95" t="s">
        <v>109</v>
      </c>
      <c r="B60" s="54"/>
      <c r="C60" s="54"/>
      <c r="D60" s="54"/>
      <c r="E60" s="35">
        <f t="shared" si="0"/>
        <v>0</v>
      </c>
      <c r="F60" s="54"/>
      <c r="G60" s="83"/>
      <c r="H60" s="83"/>
      <c r="I60" s="35">
        <f t="shared" si="1"/>
        <v>0</v>
      </c>
    </row>
    <row r="61" spans="1:9" s="18" customFormat="1" x14ac:dyDescent="0.25">
      <c r="A61" s="95" t="s">
        <v>74</v>
      </c>
      <c r="B61" s="54"/>
      <c r="C61" s="54"/>
      <c r="D61" s="54"/>
      <c r="E61" s="35">
        <f t="shared" si="0"/>
        <v>0</v>
      </c>
      <c r="F61" s="54"/>
      <c r="G61" s="83"/>
      <c r="H61" s="83"/>
      <c r="I61" s="35">
        <f t="shared" si="1"/>
        <v>0</v>
      </c>
    </row>
    <row r="62" spans="1:9" x14ac:dyDescent="0.25">
      <c r="A62" s="95" t="s">
        <v>75</v>
      </c>
      <c r="B62" s="54"/>
      <c r="C62" s="54"/>
      <c r="D62" s="54"/>
      <c r="E62" s="35">
        <f t="shared" si="0"/>
        <v>0</v>
      </c>
      <c r="F62" s="54"/>
      <c r="G62" s="83"/>
      <c r="H62" s="83"/>
      <c r="I62" s="35">
        <f t="shared" si="1"/>
        <v>0</v>
      </c>
    </row>
    <row r="63" spans="1:9" x14ac:dyDescent="0.25">
      <c r="A63" s="95" t="s">
        <v>76</v>
      </c>
      <c r="B63" s="54"/>
      <c r="C63" s="54"/>
      <c r="D63" s="54"/>
      <c r="E63" s="35">
        <f t="shared" si="0"/>
        <v>0</v>
      </c>
      <c r="F63" s="54"/>
      <c r="G63" s="83"/>
      <c r="H63" s="83"/>
      <c r="I63" s="35">
        <f t="shared" si="1"/>
        <v>0</v>
      </c>
    </row>
    <row r="64" spans="1:9" s="18" customFormat="1" x14ac:dyDescent="0.25">
      <c r="A64" s="95" t="s">
        <v>77</v>
      </c>
      <c r="B64" s="54"/>
      <c r="C64" s="54"/>
      <c r="D64" s="54"/>
      <c r="E64" s="35">
        <f t="shared" si="0"/>
        <v>0</v>
      </c>
      <c r="F64" s="54"/>
      <c r="G64" s="83"/>
      <c r="H64" s="83"/>
      <c r="I64" s="35">
        <f t="shared" si="1"/>
        <v>0</v>
      </c>
    </row>
    <row r="65" spans="1:9" s="18" customFormat="1" x14ac:dyDescent="0.25">
      <c r="A65" s="84" t="s">
        <v>82</v>
      </c>
      <c r="B65" s="88"/>
      <c r="C65" s="89"/>
      <c r="D65" s="89"/>
      <c r="E65" s="35">
        <f t="shared" si="0"/>
        <v>0</v>
      </c>
      <c r="F65" s="89"/>
      <c r="G65" s="90"/>
      <c r="H65" s="90"/>
      <c r="I65" s="35">
        <f t="shared" si="1"/>
        <v>0</v>
      </c>
    </row>
    <row r="66" spans="1:9" s="18" customFormat="1" x14ac:dyDescent="0.25">
      <c r="A66" s="84" t="s">
        <v>83</v>
      </c>
      <c r="B66" s="88"/>
      <c r="C66" s="89"/>
      <c r="D66" s="89"/>
      <c r="E66" s="35">
        <f t="shared" si="0"/>
        <v>0</v>
      </c>
      <c r="F66" s="89"/>
      <c r="G66" s="90"/>
      <c r="H66" s="90"/>
      <c r="I66" s="35">
        <f t="shared" si="1"/>
        <v>0</v>
      </c>
    </row>
    <row r="67" spans="1:9" s="18" customFormat="1" x14ac:dyDescent="0.25">
      <c r="A67" s="84" t="s">
        <v>84</v>
      </c>
      <c r="B67" s="88"/>
      <c r="C67" s="89"/>
      <c r="D67" s="89"/>
      <c r="E67" s="35">
        <f t="shared" si="0"/>
        <v>0</v>
      </c>
      <c r="F67" s="89"/>
      <c r="G67" s="90"/>
      <c r="H67" s="90"/>
      <c r="I67" s="35">
        <f t="shared" si="1"/>
        <v>0</v>
      </c>
    </row>
    <row r="68" spans="1:9" s="18" customFormat="1" x14ac:dyDescent="0.25">
      <c r="A68" s="84" t="s">
        <v>85</v>
      </c>
      <c r="B68" s="88"/>
      <c r="C68" s="89"/>
      <c r="D68" s="89"/>
      <c r="E68" s="35">
        <f t="shared" si="0"/>
        <v>0</v>
      </c>
      <c r="F68" s="89"/>
      <c r="G68" s="90"/>
      <c r="H68" s="90"/>
      <c r="I68" s="35">
        <f t="shared" si="1"/>
        <v>0</v>
      </c>
    </row>
    <row r="69" spans="1:9" s="18" customFormat="1" x14ac:dyDescent="0.25">
      <c r="A69" s="84" t="s">
        <v>86</v>
      </c>
      <c r="B69" s="88"/>
      <c r="C69" s="89"/>
      <c r="D69" s="89"/>
      <c r="E69" s="35">
        <f t="shared" si="0"/>
        <v>0</v>
      </c>
      <c r="F69" s="89"/>
      <c r="G69" s="90"/>
      <c r="H69" s="90"/>
      <c r="I69" s="35">
        <f t="shared" si="1"/>
        <v>0</v>
      </c>
    </row>
    <row r="70" spans="1:9" s="18" customFormat="1" x14ac:dyDescent="0.25">
      <c r="A70" s="84" t="s">
        <v>87</v>
      </c>
      <c r="B70" s="88"/>
      <c r="C70" s="89"/>
      <c r="D70" s="89"/>
      <c r="E70" s="35">
        <f t="shared" si="0"/>
        <v>0</v>
      </c>
      <c r="F70" s="89"/>
      <c r="G70" s="90"/>
      <c r="H70" s="90"/>
      <c r="I70" s="35">
        <f t="shared" si="1"/>
        <v>0</v>
      </c>
    </row>
    <row r="71" spans="1:9" s="18" customFormat="1" x14ac:dyDescent="0.25">
      <c r="A71" s="84" t="s">
        <v>88</v>
      </c>
      <c r="B71" s="88"/>
      <c r="C71" s="89"/>
      <c r="D71" s="89"/>
      <c r="E71" s="35">
        <f t="shared" si="0"/>
        <v>0</v>
      </c>
      <c r="F71" s="89"/>
      <c r="G71" s="90"/>
      <c r="H71" s="90"/>
      <c r="I71" s="35">
        <f t="shared" si="1"/>
        <v>0</v>
      </c>
    </row>
    <row r="72" spans="1:9" s="18" customFormat="1" x14ac:dyDescent="0.25">
      <c r="A72" s="84" t="s">
        <v>89</v>
      </c>
      <c r="B72" s="88"/>
      <c r="C72" s="89"/>
      <c r="D72" s="89"/>
      <c r="E72" s="35">
        <f t="shared" si="0"/>
        <v>0</v>
      </c>
      <c r="F72" s="89"/>
      <c r="G72" s="90"/>
      <c r="H72" s="90"/>
      <c r="I72" s="35">
        <f t="shared" si="1"/>
        <v>0</v>
      </c>
    </row>
    <row r="73" spans="1:9" s="18" customFormat="1" x14ac:dyDescent="0.25">
      <c r="A73" s="84" t="s">
        <v>90</v>
      </c>
      <c r="B73" s="88"/>
      <c r="C73" s="89"/>
      <c r="D73" s="89"/>
      <c r="E73" s="35">
        <f t="shared" si="0"/>
        <v>0</v>
      </c>
      <c r="F73" s="89"/>
      <c r="G73" s="90"/>
      <c r="H73" s="90"/>
      <c r="I73" s="35">
        <f t="shared" si="1"/>
        <v>0</v>
      </c>
    </row>
    <row r="74" spans="1:9" ht="15.75" thickBot="1" x14ac:dyDescent="0.3">
      <c r="A74" s="23" t="s">
        <v>8</v>
      </c>
      <c r="B74" s="55">
        <f>SUM(B5:B73)</f>
        <v>0</v>
      </c>
      <c r="C74" s="56">
        <f t="shared" ref="C74:H74" si="8">SUM(C5:C73)</f>
        <v>0</v>
      </c>
      <c r="D74" s="56">
        <f t="shared" si="8"/>
        <v>0</v>
      </c>
      <c r="E74" s="39">
        <f>SUM(E5:E73)</f>
        <v>0</v>
      </c>
      <c r="F74" s="57">
        <f t="shared" si="8"/>
        <v>0</v>
      </c>
      <c r="G74" s="56">
        <f t="shared" si="8"/>
        <v>0</v>
      </c>
      <c r="H74" s="56">
        <f t="shared" si="8"/>
        <v>0</v>
      </c>
      <c r="I74" s="56">
        <f>SUM(I5:I73)</f>
        <v>0</v>
      </c>
    </row>
    <row r="75" spans="1:9" ht="15.75" thickBot="1" x14ac:dyDescent="0.3">
      <c r="A75" s="8"/>
      <c r="B75" s="73"/>
      <c r="C75" s="73"/>
      <c r="D75" s="73"/>
      <c r="E75" s="74"/>
      <c r="F75" s="73"/>
      <c r="G75" s="73"/>
      <c r="H75" s="73"/>
      <c r="I75" s="74"/>
    </row>
    <row r="76" spans="1:9" x14ac:dyDescent="0.25">
      <c r="A76" s="177" t="s">
        <v>10</v>
      </c>
      <c r="B76" s="182" t="s">
        <v>11</v>
      </c>
      <c r="C76" s="180"/>
      <c r="D76" s="180"/>
      <c r="E76" s="183"/>
      <c r="F76" s="169" t="s">
        <v>12</v>
      </c>
      <c r="G76" s="170"/>
      <c r="H76" s="170"/>
      <c r="I76" s="171"/>
    </row>
    <row r="77" spans="1:9" ht="15.75" thickBot="1" x14ac:dyDescent="0.3">
      <c r="A77" s="178"/>
      <c r="B77" s="75">
        <f>B4</f>
        <v>43374</v>
      </c>
      <c r="C77" s="75">
        <f t="shared" ref="C77:I77" si="9">C4</f>
        <v>43405</v>
      </c>
      <c r="D77" s="75">
        <f t="shared" si="9"/>
        <v>43435</v>
      </c>
      <c r="E77" s="75" t="str">
        <f t="shared" si="9"/>
        <v>TOTAL</v>
      </c>
      <c r="F77" s="75">
        <f t="shared" si="9"/>
        <v>43374</v>
      </c>
      <c r="G77" s="75">
        <f t="shared" si="9"/>
        <v>43405</v>
      </c>
      <c r="H77" s="75">
        <f t="shared" si="9"/>
        <v>43435</v>
      </c>
      <c r="I77" s="75" t="str">
        <f t="shared" si="9"/>
        <v>TOTAL</v>
      </c>
    </row>
    <row r="78" spans="1:9" ht="15.75" thickBot="1" x14ac:dyDescent="0.3">
      <c r="A78" s="40" t="str">
        <f>'Q1'!C87</f>
        <v>e.g. 55%</v>
      </c>
      <c r="B78" s="41" t="str">
        <f>IFERROR(F74/B74,"")</f>
        <v/>
      </c>
      <c r="C78" s="33" t="str">
        <f>IFERROR(G74/C74,"")</f>
        <v/>
      </c>
      <c r="D78" s="33" t="str">
        <f>IFERROR(H74/D74,"")</f>
        <v/>
      </c>
      <c r="E78" s="42" t="str">
        <f>IFERROR(I74/E74,"")</f>
        <v/>
      </c>
      <c r="F78" s="32">
        <f t="shared" ref="F78:H78" si="10">IFERROR(B78/$A$78,0)</f>
        <v>0</v>
      </c>
      <c r="G78" s="33">
        <f t="shared" si="10"/>
        <v>0</v>
      </c>
      <c r="H78" s="33">
        <f t="shared" si="10"/>
        <v>0</v>
      </c>
      <c r="I78" s="44">
        <f>IFERROR(E78/$A$78,0)</f>
        <v>0</v>
      </c>
    </row>
    <row r="79" spans="1:9" x14ac:dyDescent="0.25">
      <c r="A79" s="8"/>
      <c r="B79" s="73"/>
      <c r="C79" s="73"/>
      <c r="D79" s="73"/>
      <c r="E79" s="74"/>
      <c r="F79" s="73"/>
      <c r="G79" s="73"/>
      <c r="H79" s="73"/>
      <c r="I79" s="74"/>
    </row>
    <row r="80" spans="1:9" s="10" customFormat="1" ht="30" x14ac:dyDescent="0.25">
      <c r="A80" s="91" t="s">
        <v>21</v>
      </c>
      <c r="B80" s="76">
        <f>IF(I78&gt;1,Preparation!B2*(0.2/3),0)</f>
        <v>0</v>
      </c>
      <c r="C80" s="77"/>
      <c r="D80" s="77"/>
      <c r="E80" s="78"/>
      <c r="F80" s="29"/>
      <c r="G80" s="29"/>
      <c r="H80" s="29"/>
      <c r="I80" s="37"/>
    </row>
    <row r="81" spans="2:2" x14ac:dyDescent="0.25">
      <c r="B81" s="27" t="s">
        <v>93</v>
      </c>
    </row>
  </sheetData>
  <sheetProtection password="DD95" sheet="1" objects="1" scenarios="1"/>
  <mergeCells count="6">
    <mergeCell ref="A76:A77"/>
    <mergeCell ref="B76:E76"/>
    <mergeCell ref="F76:I76"/>
    <mergeCell ref="A3:A4"/>
    <mergeCell ref="B3:E3"/>
    <mergeCell ref="F3:I3"/>
  </mergeCells>
  <conditionalFormatting sqref="F78:I78">
    <cfRule type="cellIs" dxfId="21" priority="1" operator="equal">
      <formula>""</formula>
    </cfRule>
    <cfRule type="cellIs" dxfId="20" priority="3" operator="greaterThan">
      <formula>1</formula>
    </cfRule>
    <cfRule type="cellIs" dxfId="19" priority="4" operator="equal">
      <formula>1</formula>
    </cfRule>
    <cfRule type="cellIs" dxfId="18" priority="5" operator="lessThan">
      <formula>1</formula>
    </cfRule>
  </conditionalFormatting>
  <conditionalFormatting sqref="B78:I78">
    <cfRule type="cellIs" dxfId="17" priority="2" operator="equal">
      <formula>0</formula>
    </cfRule>
  </conditionalFormatting>
  <pageMargins left="0.25" right="0.25" top="0.75" bottom="0.75" header="0.3" footer="0.3"/>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pageSetUpPr fitToPage="1"/>
  </sheetPr>
  <dimension ref="A1:I82"/>
  <sheetViews>
    <sheetView view="pageBreakPreview" topLeftCell="A67" zoomScaleNormal="100" zoomScaleSheetLayoutView="100" workbookViewId="0">
      <selection activeCell="F71" sqref="F71:H71"/>
    </sheetView>
  </sheetViews>
  <sheetFormatPr defaultRowHeight="15" x14ac:dyDescent="0.25"/>
  <cols>
    <col min="1" max="1" width="36.7109375" style="4" customWidth="1"/>
    <col min="2" max="4" width="8.28515625" style="27" customWidth="1"/>
    <col min="5" max="5" width="8.28515625" style="36" customWidth="1"/>
    <col min="6" max="8" width="8.28515625" style="27" customWidth="1"/>
    <col min="9" max="9" width="8.28515625" style="36" customWidth="1"/>
    <col min="10" max="16384" width="9.140625" style="4"/>
  </cols>
  <sheetData>
    <row r="1" spans="1:9" ht="21" x14ac:dyDescent="0.35">
      <c r="A1" s="3" t="s">
        <v>13</v>
      </c>
    </row>
    <row r="2" spans="1:9" ht="15.75" thickBot="1" x14ac:dyDescent="0.3">
      <c r="A2" s="10" t="s">
        <v>80</v>
      </c>
      <c r="B2" s="29"/>
      <c r="C2" s="29"/>
      <c r="D2" s="29"/>
      <c r="E2" s="37"/>
      <c r="F2" s="29"/>
      <c r="G2" s="29"/>
      <c r="H2" s="29"/>
      <c r="I2" s="37"/>
    </row>
    <row r="3" spans="1:9" ht="45" customHeight="1" x14ac:dyDescent="0.25">
      <c r="A3" s="184" t="s">
        <v>2</v>
      </c>
      <c r="B3" s="186" t="s">
        <v>9</v>
      </c>
      <c r="C3" s="187"/>
      <c r="D3" s="187"/>
      <c r="E3" s="188"/>
      <c r="F3" s="189" t="s">
        <v>22</v>
      </c>
      <c r="G3" s="187"/>
      <c r="H3" s="187"/>
      <c r="I3" s="188"/>
    </row>
    <row r="4" spans="1:9" x14ac:dyDescent="0.25">
      <c r="A4" s="185"/>
      <c r="B4" s="21">
        <v>43466</v>
      </c>
      <c r="C4" s="21">
        <v>43497</v>
      </c>
      <c r="D4" s="21">
        <v>43525</v>
      </c>
      <c r="E4" s="38" t="s">
        <v>28</v>
      </c>
      <c r="F4" s="21">
        <v>43466</v>
      </c>
      <c r="G4" s="21">
        <v>43497</v>
      </c>
      <c r="H4" s="21">
        <v>43525</v>
      </c>
      <c r="I4" s="38" t="s">
        <v>28</v>
      </c>
    </row>
    <row r="5" spans="1:9" s="9" customFormat="1" x14ac:dyDescent="0.25">
      <c r="A5" s="95" t="s">
        <v>35</v>
      </c>
      <c r="B5" s="54"/>
      <c r="C5" s="54"/>
      <c r="D5" s="54"/>
      <c r="E5" s="35">
        <f>SUM(B5:D5)</f>
        <v>0</v>
      </c>
      <c r="F5" s="54"/>
      <c r="G5" s="83"/>
      <c r="H5" s="83"/>
      <c r="I5" s="35">
        <f>SUM(F5:H5)</f>
        <v>0</v>
      </c>
    </row>
    <row r="6" spans="1:9" s="9" customFormat="1" x14ac:dyDescent="0.25">
      <c r="A6" s="95" t="s">
        <v>36</v>
      </c>
      <c r="B6" s="54"/>
      <c r="C6" s="54"/>
      <c r="D6" s="54"/>
      <c r="E6" s="35">
        <f t="shared" ref="E6:E73" si="0">SUM(B6:D6)</f>
        <v>0</v>
      </c>
      <c r="F6" s="54"/>
      <c r="G6" s="83"/>
      <c r="H6" s="83"/>
      <c r="I6" s="35">
        <f t="shared" ref="I6:I73" si="1">SUM(F6:H6)</f>
        <v>0</v>
      </c>
    </row>
    <row r="7" spans="1:9" s="9" customFormat="1" x14ac:dyDescent="0.25">
      <c r="A7" s="95" t="s">
        <v>100</v>
      </c>
      <c r="B7" s="54"/>
      <c r="C7" s="54"/>
      <c r="D7" s="54"/>
      <c r="E7" s="35">
        <f t="shared" si="0"/>
        <v>0</v>
      </c>
      <c r="F7" s="54"/>
      <c r="G7" s="83"/>
      <c r="H7" s="83"/>
      <c r="I7" s="35">
        <f t="shared" si="1"/>
        <v>0</v>
      </c>
    </row>
    <row r="8" spans="1:9" s="9" customFormat="1" x14ac:dyDescent="0.25">
      <c r="A8" s="95" t="s">
        <v>37</v>
      </c>
      <c r="B8" s="54"/>
      <c r="C8" s="54"/>
      <c r="D8" s="54"/>
      <c r="E8" s="35">
        <f t="shared" si="0"/>
        <v>0</v>
      </c>
      <c r="F8" s="54"/>
      <c r="G8" s="83"/>
      <c r="H8" s="83"/>
      <c r="I8" s="35">
        <f t="shared" si="1"/>
        <v>0</v>
      </c>
    </row>
    <row r="9" spans="1:9" x14ac:dyDescent="0.25">
      <c r="A9" s="95" t="s">
        <v>38</v>
      </c>
      <c r="B9" s="54"/>
      <c r="C9" s="54"/>
      <c r="D9" s="54"/>
      <c r="E9" s="35">
        <f t="shared" si="0"/>
        <v>0</v>
      </c>
      <c r="F9" s="54"/>
      <c r="G9" s="83"/>
      <c r="H9" s="83"/>
      <c r="I9" s="35">
        <f t="shared" si="1"/>
        <v>0</v>
      </c>
    </row>
    <row r="10" spans="1:9" x14ac:dyDescent="0.25">
      <c r="A10" s="95" t="s">
        <v>39</v>
      </c>
      <c r="B10" s="54"/>
      <c r="C10" s="54"/>
      <c r="D10" s="54"/>
      <c r="E10" s="35">
        <f t="shared" ref="E10:E15" si="2">SUM(B10:D10)</f>
        <v>0</v>
      </c>
      <c r="F10" s="54"/>
      <c r="G10" s="83"/>
      <c r="H10" s="83"/>
      <c r="I10" s="35">
        <f t="shared" ref="I10:I15" si="3">SUM(F10:H10)</f>
        <v>0</v>
      </c>
    </row>
    <row r="11" spans="1:9" x14ac:dyDescent="0.25">
      <c r="A11" s="95" t="s">
        <v>40</v>
      </c>
      <c r="B11" s="54"/>
      <c r="C11" s="54"/>
      <c r="D11" s="54"/>
      <c r="E11" s="35">
        <f t="shared" si="2"/>
        <v>0</v>
      </c>
      <c r="F11" s="54"/>
      <c r="G11" s="83"/>
      <c r="H11" s="83"/>
      <c r="I11" s="35">
        <f t="shared" si="3"/>
        <v>0</v>
      </c>
    </row>
    <row r="12" spans="1:9" x14ac:dyDescent="0.25">
      <c r="A12" s="95" t="s">
        <v>96</v>
      </c>
      <c r="B12" s="54"/>
      <c r="C12" s="54"/>
      <c r="D12" s="54"/>
      <c r="E12" s="35">
        <f t="shared" si="2"/>
        <v>0</v>
      </c>
      <c r="F12" s="54"/>
      <c r="G12" s="83"/>
      <c r="H12" s="83"/>
      <c r="I12" s="35">
        <f t="shared" si="3"/>
        <v>0</v>
      </c>
    </row>
    <row r="13" spans="1:9" x14ac:dyDescent="0.25">
      <c r="A13" s="95" t="s">
        <v>41</v>
      </c>
      <c r="B13" s="54"/>
      <c r="C13" s="54"/>
      <c r="D13" s="54"/>
      <c r="E13" s="35">
        <f t="shared" si="2"/>
        <v>0</v>
      </c>
      <c r="F13" s="54"/>
      <c r="G13" s="83"/>
      <c r="H13" s="83"/>
      <c r="I13" s="35">
        <f t="shared" si="3"/>
        <v>0</v>
      </c>
    </row>
    <row r="14" spans="1:9" x14ac:dyDescent="0.25">
      <c r="A14" s="95" t="s">
        <v>42</v>
      </c>
      <c r="B14" s="54"/>
      <c r="C14" s="54"/>
      <c r="D14" s="54"/>
      <c r="E14" s="35">
        <f t="shared" si="2"/>
        <v>0</v>
      </c>
      <c r="F14" s="54"/>
      <c r="G14" s="83"/>
      <c r="H14" s="83"/>
      <c r="I14" s="35">
        <f t="shared" si="3"/>
        <v>0</v>
      </c>
    </row>
    <row r="15" spans="1:9" x14ac:dyDescent="0.25">
      <c r="A15" s="95" t="s">
        <v>43</v>
      </c>
      <c r="B15" s="54"/>
      <c r="C15" s="54"/>
      <c r="D15" s="54"/>
      <c r="E15" s="35">
        <f t="shared" si="2"/>
        <v>0</v>
      </c>
      <c r="F15" s="54"/>
      <c r="G15" s="83"/>
      <c r="H15" s="83"/>
      <c r="I15" s="35">
        <f t="shared" si="3"/>
        <v>0</v>
      </c>
    </row>
    <row r="16" spans="1:9" x14ac:dyDescent="0.25">
      <c r="A16" s="95" t="s">
        <v>44</v>
      </c>
      <c r="B16" s="54"/>
      <c r="C16" s="54"/>
      <c r="D16" s="54"/>
      <c r="E16" s="35">
        <f t="shared" si="0"/>
        <v>0</v>
      </c>
      <c r="F16" s="54"/>
      <c r="G16" s="83"/>
      <c r="H16" s="83"/>
      <c r="I16" s="35">
        <f t="shared" si="1"/>
        <v>0</v>
      </c>
    </row>
    <row r="17" spans="1:9" x14ac:dyDescent="0.25">
      <c r="A17" s="95" t="s">
        <v>45</v>
      </c>
      <c r="B17" s="54"/>
      <c r="C17" s="54"/>
      <c r="D17" s="54"/>
      <c r="E17" s="35">
        <f t="shared" ref="E17" si="4">SUM(B17:D17)</f>
        <v>0</v>
      </c>
      <c r="F17" s="54"/>
      <c r="G17" s="83"/>
      <c r="H17" s="83"/>
      <c r="I17" s="35">
        <f t="shared" ref="I17" si="5">SUM(F17:H17)</f>
        <v>0</v>
      </c>
    </row>
    <row r="18" spans="1:9" x14ac:dyDescent="0.25">
      <c r="A18" s="95" t="s">
        <v>46</v>
      </c>
      <c r="B18" s="54"/>
      <c r="C18" s="54"/>
      <c r="D18" s="54"/>
      <c r="E18" s="35">
        <f t="shared" si="0"/>
        <v>0</v>
      </c>
      <c r="F18" s="54"/>
      <c r="G18" s="83"/>
      <c r="H18" s="83"/>
      <c r="I18" s="35">
        <f t="shared" si="1"/>
        <v>0</v>
      </c>
    </row>
    <row r="19" spans="1:9" s="18" customFormat="1" x14ac:dyDescent="0.25">
      <c r="A19" s="95" t="s">
        <v>47</v>
      </c>
      <c r="B19" s="54"/>
      <c r="C19" s="54"/>
      <c r="D19" s="54"/>
      <c r="E19" s="35">
        <f t="shared" si="0"/>
        <v>0</v>
      </c>
      <c r="F19" s="54"/>
      <c r="G19" s="83"/>
      <c r="H19" s="83"/>
      <c r="I19" s="35">
        <f t="shared" si="1"/>
        <v>0</v>
      </c>
    </row>
    <row r="20" spans="1:9" s="18" customFormat="1" x14ac:dyDescent="0.25">
      <c r="A20" s="95" t="s">
        <v>48</v>
      </c>
      <c r="B20" s="54"/>
      <c r="C20" s="54"/>
      <c r="D20" s="54"/>
      <c r="E20" s="35">
        <f t="shared" si="0"/>
        <v>0</v>
      </c>
      <c r="F20" s="54"/>
      <c r="G20" s="83"/>
      <c r="H20" s="83"/>
      <c r="I20" s="35">
        <f t="shared" si="1"/>
        <v>0</v>
      </c>
    </row>
    <row r="21" spans="1:9" s="18" customFormat="1" x14ac:dyDescent="0.25">
      <c r="A21" s="95" t="s">
        <v>101</v>
      </c>
      <c r="B21" s="54"/>
      <c r="C21" s="54"/>
      <c r="D21" s="54"/>
      <c r="E21" s="35">
        <f t="shared" si="0"/>
        <v>0</v>
      </c>
      <c r="F21" s="54"/>
      <c r="G21" s="83"/>
      <c r="H21" s="83"/>
      <c r="I21" s="35">
        <f t="shared" si="1"/>
        <v>0</v>
      </c>
    </row>
    <row r="22" spans="1:9" x14ac:dyDescent="0.25">
      <c r="A22" s="95" t="s">
        <v>102</v>
      </c>
      <c r="B22" s="54"/>
      <c r="C22" s="54"/>
      <c r="D22" s="54"/>
      <c r="E22" s="35">
        <f t="shared" si="0"/>
        <v>0</v>
      </c>
      <c r="F22" s="54"/>
      <c r="G22" s="83"/>
      <c r="H22" s="83"/>
      <c r="I22" s="35">
        <f t="shared" si="1"/>
        <v>0</v>
      </c>
    </row>
    <row r="23" spans="1:9" s="18" customFormat="1" x14ac:dyDescent="0.25">
      <c r="A23" s="95" t="s">
        <v>103</v>
      </c>
      <c r="B23" s="54"/>
      <c r="C23" s="54"/>
      <c r="D23" s="54"/>
      <c r="E23" s="35">
        <f t="shared" si="0"/>
        <v>0</v>
      </c>
      <c r="F23" s="54"/>
      <c r="G23" s="83"/>
      <c r="H23" s="83"/>
      <c r="I23" s="35">
        <f t="shared" si="1"/>
        <v>0</v>
      </c>
    </row>
    <row r="24" spans="1:9" s="18" customFormat="1" x14ac:dyDescent="0.25">
      <c r="A24" s="95" t="s">
        <v>104</v>
      </c>
      <c r="B24" s="54"/>
      <c r="C24" s="54"/>
      <c r="D24" s="54"/>
      <c r="E24" s="35">
        <f t="shared" si="0"/>
        <v>0</v>
      </c>
      <c r="F24" s="54"/>
      <c r="G24" s="83"/>
      <c r="H24" s="83"/>
      <c r="I24" s="35">
        <f t="shared" si="1"/>
        <v>0</v>
      </c>
    </row>
    <row r="25" spans="1:9" s="18" customFormat="1" x14ac:dyDescent="0.25">
      <c r="A25" s="95" t="s">
        <v>49</v>
      </c>
      <c r="B25" s="54"/>
      <c r="C25" s="54"/>
      <c r="D25" s="54"/>
      <c r="E25" s="35">
        <f t="shared" si="0"/>
        <v>0</v>
      </c>
      <c r="F25" s="54"/>
      <c r="G25" s="83"/>
      <c r="H25" s="83"/>
      <c r="I25" s="35">
        <f t="shared" si="1"/>
        <v>0</v>
      </c>
    </row>
    <row r="26" spans="1:9" s="18" customFormat="1" x14ac:dyDescent="0.25">
      <c r="A26" s="107" t="s">
        <v>219</v>
      </c>
      <c r="B26" s="54"/>
      <c r="C26" s="54"/>
      <c r="D26" s="54"/>
      <c r="E26" s="35">
        <f t="shared" si="0"/>
        <v>0</v>
      </c>
      <c r="F26" s="54"/>
      <c r="G26" s="83"/>
      <c r="H26" s="83"/>
      <c r="I26" s="35">
        <f t="shared" si="1"/>
        <v>0</v>
      </c>
    </row>
    <row r="27" spans="1:9" x14ac:dyDescent="0.25">
      <c r="A27" s="95" t="s">
        <v>30</v>
      </c>
      <c r="B27" s="54"/>
      <c r="C27" s="54"/>
      <c r="D27" s="54"/>
      <c r="E27" s="35">
        <f t="shared" si="0"/>
        <v>0</v>
      </c>
      <c r="F27" s="54"/>
      <c r="G27" s="83"/>
      <c r="H27" s="83"/>
      <c r="I27" s="35">
        <f t="shared" si="1"/>
        <v>0</v>
      </c>
    </row>
    <row r="28" spans="1:9" s="18" customFormat="1" x14ac:dyDescent="0.25">
      <c r="A28" s="95" t="s">
        <v>50</v>
      </c>
      <c r="B28" s="54"/>
      <c r="C28" s="54"/>
      <c r="D28" s="54"/>
      <c r="E28" s="35">
        <f t="shared" si="0"/>
        <v>0</v>
      </c>
      <c r="F28" s="54"/>
      <c r="G28" s="83"/>
      <c r="H28" s="83"/>
      <c r="I28" s="35">
        <f t="shared" si="1"/>
        <v>0</v>
      </c>
    </row>
    <row r="29" spans="1:9" s="18" customFormat="1" x14ac:dyDescent="0.25">
      <c r="A29" s="95" t="s">
        <v>51</v>
      </c>
      <c r="B29" s="54"/>
      <c r="C29" s="54"/>
      <c r="D29" s="54"/>
      <c r="E29" s="35">
        <f t="shared" si="0"/>
        <v>0</v>
      </c>
      <c r="F29" s="54"/>
      <c r="G29" s="83"/>
      <c r="H29" s="83"/>
      <c r="I29" s="35">
        <f t="shared" si="1"/>
        <v>0</v>
      </c>
    </row>
    <row r="30" spans="1:9" s="18" customFormat="1" x14ac:dyDescent="0.25">
      <c r="A30" s="95" t="s">
        <v>52</v>
      </c>
      <c r="B30" s="54"/>
      <c r="C30" s="54"/>
      <c r="D30" s="54"/>
      <c r="E30" s="35">
        <f t="shared" si="0"/>
        <v>0</v>
      </c>
      <c r="F30" s="54"/>
      <c r="G30" s="83"/>
      <c r="H30" s="83"/>
      <c r="I30" s="35">
        <f t="shared" si="1"/>
        <v>0</v>
      </c>
    </row>
    <row r="31" spans="1:9" s="18" customFormat="1" x14ac:dyDescent="0.25">
      <c r="A31" s="95" t="s">
        <v>53</v>
      </c>
      <c r="B31" s="54"/>
      <c r="C31" s="54"/>
      <c r="D31" s="54"/>
      <c r="E31" s="35">
        <f t="shared" si="0"/>
        <v>0</v>
      </c>
      <c r="F31" s="54"/>
      <c r="G31" s="83"/>
      <c r="H31" s="83"/>
      <c r="I31" s="35">
        <f t="shared" si="1"/>
        <v>0</v>
      </c>
    </row>
    <row r="32" spans="1:9" x14ac:dyDescent="0.25">
      <c r="A32" s="95" t="s">
        <v>81</v>
      </c>
      <c r="B32" s="54"/>
      <c r="C32" s="54"/>
      <c r="D32" s="54"/>
      <c r="E32" s="35">
        <f t="shared" si="0"/>
        <v>0</v>
      </c>
      <c r="F32" s="54"/>
      <c r="G32" s="83"/>
      <c r="H32" s="83"/>
      <c r="I32" s="35">
        <f t="shared" si="1"/>
        <v>0</v>
      </c>
    </row>
    <row r="33" spans="1:9" x14ac:dyDescent="0.25">
      <c r="A33" s="95" t="s">
        <v>54</v>
      </c>
      <c r="B33" s="54"/>
      <c r="C33" s="54"/>
      <c r="D33" s="54"/>
      <c r="E33" s="35">
        <f t="shared" si="0"/>
        <v>0</v>
      </c>
      <c r="F33" s="54"/>
      <c r="G33" s="83"/>
      <c r="H33" s="83"/>
      <c r="I33" s="35">
        <f t="shared" si="1"/>
        <v>0</v>
      </c>
    </row>
    <row r="34" spans="1:9" s="18" customFormat="1" x14ac:dyDescent="0.25">
      <c r="A34" s="95" t="s">
        <v>55</v>
      </c>
      <c r="B34" s="54"/>
      <c r="C34" s="54"/>
      <c r="D34" s="54"/>
      <c r="E34" s="35">
        <f t="shared" si="0"/>
        <v>0</v>
      </c>
      <c r="F34" s="54"/>
      <c r="G34" s="83"/>
      <c r="H34" s="83"/>
      <c r="I34" s="35">
        <f t="shared" si="1"/>
        <v>0</v>
      </c>
    </row>
    <row r="35" spans="1:9" s="18" customFormat="1" x14ac:dyDescent="0.25">
      <c r="A35" s="95" t="s">
        <v>56</v>
      </c>
      <c r="B35" s="54"/>
      <c r="C35" s="54"/>
      <c r="D35" s="54"/>
      <c r="E35" s="35">
        <f t="shared" si="0"/>
        <v>0</v>
      </c>
      <c r="F35" s="54"/>
      <c r="G35" s="83"/>
      <c r="H35" s="83"/>
      <c r="I35" s="35">
        <f t="shared" si="1"/>
        <v>0</v>
      </c>
    </row>
    <row r="36" spans="1:9" x14ac:dyDescent="0.25">
      <c r="A36" s="95" t="s">
        <v>105</v>
      </c>
      <c r="B36" s="54"/>
      <c r="C36" s="54"/>
      <c r="D36" s="54"/>
      <c r="E36" s="35">
        <f t="shared" si="0"/>
        <v>0</v>
      </c>
      <c r="F36" s="54"/>
      <c r="G36" s="83"/>
      <c r="H36" s="83"/>
      <c r="I36" s="35">
        <f t="shared" si="1"/>
        <v>0</v>
      </c>
    </row>
    <row r="37" spans="1:9" s="18" customFormat="1" x14ac:dyDescent="0.25">
      <c r="A37" s="95" t="s">
        <v>57</v>
      </c>
      <c r="B37" s="54"/>
      <c r="C37" s="54"/>
      <c r="D37" s="54"/>
      <c r="E37" s="35">
        <f t="shared" si="0"/>
        <v>0</v>
      </c>
      <c r="F37" s="54"/>
      <c r="G37" s="83"/>
      <c r="H37" s="83"/>
      <c r="I37" s="35">
        <f t="shared" si="1"/>
        <v>0</v>
      </c>
    </row>
    <row r="38" spans="1:9" s="18" customFormat="1" x14ac:dyDescent="0.25">
      <c r="A38" s="95" t="s">
        <v>58</v>
      </c>
      <c r="B38" s="54"/>
      <c r="C38" s="54"/>
      <c r="D38" s="54"/>
      <c r="E38" s="35">
        <f t="shared" si="0"/>
        <v>0</v>
      </c>
      <c r="F38" s="54"/>
      <c r="G38" s="83"/>
      <c r="H38" s="83"/>
      <c r="I38" s="35">
        <f t="shared" si="1"/>
        <v>0</v>
      </c>
    </row>
    <row r="39" spans="1:9" x14ac:dyDescent="0.25">
      <c r="A39" s="95" t="s">
        <v>59</v>
      </c>
      <c r="B39" s="54"/>
      <c r="C39" s="54"/>
      <c r="D39" s="54"/>
      <c r="E39" s="35">
        <f t="shared" si="0"/>
        <v>0</v>
      </c>
      <c r="F39" s="54"/>
      <c r="G39" s="83"/>
      <c r="H39" s="83"/>
      <c r="I39" s="35">
        <f t="shared" si="1"/>
        <v>0</v>
      </c>
    </row>
    <row r="40" spans="1:9" x14ac:dyDescent="0.25">
      <c r="A40" s="95" t="s">
        <v>60</v>
      </c>
      <c r="B40" s="54"/>
      <c r="C40" s="54"/>
      <c r="D40" s="54"/>
      <c r="E40" s="35">
        <f t="shared" si="0"/>
        <v>0</v>
      </c>
      <c r="F40" s="54"/>
      <c r="G40" s="83"/>
      <c r="H40" s="83"/>
      <c r="I40" s="35">
        <f t="shared" si="1"/>
        <v>0</v>
      </c>
    </row>
    <row r="41" spans="1:9" x14ac:dyDescent="0.25">
      <c r="A41" s="95" t="s">
        <v>61</v>
      </c>
      <c r="B41" s="54"/>
      <c r="C41" s="54"/>
      <c r="D41" s="54"/>
      <c r="E41" s="35">
        <f t="shared" si="0"/>
        <v>0</v>
      </c>
      <c r="F41" s="54"/>
      <c r="G41" s="83"/>
      <c r="H41" s="83"/>
      <c r="I41" s="35">
        <f t="shared" si="1"/>
        <v>0</v>
      </c>
    </row>
    <row r="42" spans="1:9" x14ac:dyDescent="0.25">
      <c r="A42" s="95" t="s">
        <v>106</v>
      </c>
      <c r="B42" s="54"/>
      <c r="C42" s="54"/>
      <c r="D42" s="54"/>
      <c r="E42" s="35">
        <f t="shared" si="0"/>
        <v>0</v>
      </c>
      <c r="F42" s="54"/>
      <c r="G42" s="83"/>
      <c r="H42" s="83"/>
      <c r="I42" s="35">
        <f t="shared" si="1"/>
        <v>0</v>
      </c>
    </row>
    <row r="43" spans="1:9" s="18" customFormat="1" x14ac:dyDescent="0.25">
      <c r="A43" s="95" t="s">
        <v>107</v>
      </c>
      <c r="B43" s="54"/>
      <c r="C43" s="54"/>
      <c r="D43" s="54"/>
      <c r="E43" s="35">
        <f t="shared" si="0"/>
        <v>0</v>
      </c>
      <c r="F43" s="54"/>
      <c r="G43" s="83"/>
      <c r="H43" s="83"/>
      <c r="I43" s="35">
        <f t="shared" si="1"/>
        <v>0</v>
      </c>
    </row>
    <row r="44" spans="1:9" x14ac:dyDescent="0.25">
      <c r="A44" s="95" t="s">
        <v>62</v>
      </c>
      <c r="B44" s="54"/>
      <c r="C44" s="54"/>
      <c r="D44" s="54"/>
      <c r="E44" s="35">
        <f t="shared" si="0"/>
        <v>0</v>
      </c>
      <c r="F44" s="54"/>
      <c r="G44" s="83"/>
      <c r="H44" s="83"/>
      <c r="I44" s="35">
        <f t="shared" si="1"/>
        <v>0</v>
      </c>
    </row>
    <row r="45" spans="1:9" s="18" customFormat="1" x14ac:dyDescent="0.25">
      <c r="A45" s="95" t="s">
        <v>63</v>
      </c>
      <c r="B45" s="54"/>
      <c r="C45" s="54"/>
      <c r="D45" s="54"/>
      <c r="E45" s="35">
        <f t="shared" si="0"/>
        <v>0</v>
      </c>
      <c r="F45" s="54"/>
      <c r="G45" s="83"/>
      <c r="H45" s="83"/>
      <c r="I45" s="35">
        <f t="shared" si="1"/>
        <v>0</v>
      </c>
    </row>
    <row r="46" spans="1:9" s="18" customFormat="1" x14ac:dyDescent="0.25">
      <c r="A46" s="95" t="s">
        <v>108</v>
      </c>
      <c r="B46" s="54"/>
      <c r="C46" s="54"/>
      <c r="D46" s="54"/>
      <c r="E46" s="35">
        <f t="shared" si="0"/>
        <v>0</v>
      </c>
      <c r="F46" s="54"/>
      <c r="G46" s="83"/>
      <c r="H46" s="83"/>
      <c r="I46" s="35">
        <f t="shared" si="1"/>
        <v>0</v>
      </c>
    </row>
    <row r="47" spans="1:9" s="18" customFormat="1" x14ac:dyDescent="0.25">
      <c r="A47" s="95" t="s">
        <v>64</v>
      </c>
      <c r="B47" s="54"/>
      <c r="C47" s="54"/>
      <c r="D47" s="54"/>
      <c r="E47" s="35">
        <f t="shared" si="0"/>
        <v>0</v>
      </c>
      <c r="F47" s="54"/>
      <c r="G47" s="83"/>
      <c r="H47" s="83"/>
      <c r="I47" s="35">
        <f t="shared" si="1"/>
        <v>0</v>
      </c>
    </row>
    <row r="48" spans="1:9" s="18" customFormat="1" x14ac:dyDescent="0.25">
      <c r="A48" s="95" t="s">
        <v>65</v>
      </c>
      <c r="B48" s="54"/>
      <c r="C48" s="54"/>
      <c r="D48" s="54"/>
      <c r="E48" s="35">
        <f t="shared" si="0"/>
        <v>0</v>
      </c>
      <c r="F48" s="54"/>
      <c r="G48" s="83"/>
      <c r="H48" s="83"/>
      <c r="I48" s="35">
        <f t="shared" si="1"/>
        <v>0</v>
      </c>
    </row>
    <row r="49" spans="1:9" s="18" customFormat="1" x14ac:dyDescent="0.25">
      <c r="A49" s="95" t="s">
        <v>66</v>
      </c>
      <c r="B49" s="54"/>
      <c r="C49" s="54"/>
      <c r="D49" s="54"/>
      <c r="E49" s="35">
        <f t="shared" si="0"/>
        <v>0</v>
      </c>
      <c r="F49" s="54"/>
      <c r="G49" s="83"/>
      <c r="H49" s="83"/>
      <c r="I49" s="35">
        <f t="shared" si="1"/>
        <v>0</v>
      </c>
    </row>
    <row r="50" spans="1:9" s="18" customFormat="1" x14ac:dyDescent="0.25">
      <c r="A50" s="95" t="s">
        <v>94</v>
      </c>
      <c r="B50" s="54"/>
      <c r="C50" s="54"/>
      <c r="D50" s="54"/>
      <c r="E50" s="35">
        <f t="shared" si="0"/>
        <v>0</v>
      </c>
      <c r="F50" s="54"/>
      <c r="G50" s="83"/>
      <c r="H50" s="83"/>
      <c r="I50" s="35">
        <f t="shared" si="1"/>
        <v>0</v>
      </c>
    </row>
    <row r="51" spans="1:9" x14ac:dyDescent="0.25">
      <c r="A51" s="95" t="s">
        <v>67</v>
      </c>
      <c r="B51" s="54"/>
      <c r="C51" s="54"/>
      <c r="D51" s="54"/>
      <c r="E51" s="35">
        <f t="shared" si="0"/>
        <v>0</v>
      </c>
      <c r="F51" s="54"/>
      <c r="G51" s="83"/>
      <c r="H51" s="83"/>
      <c r="I51" s="35">
        <f t="shared" si="1"/>
        <v>0</v>
      </c>
    </row>
    <row r="52" spans="1:9" x14ac:dyDescent="0.25">
      <c r="A52" s="95" t="s">
        <v>68</v>
      </c>
      <c r="B52" s="54"/>
      <c r="C52" s="54"/>
      <c r="D52" s="54"/>
      <c r="E52" s="35">
        <f t="shared" si="0"/>
        <v>0</v>
      </c>
      <c r="F52" s="54"/>
      <c r="G52" s="83"/>
      <c r="H52" s="83"/>
      <c r="I52" s="35">
        <f t="shared" si="1"/>
        <v>0</v>
      </c>
    </row>
    <row r="53" spans="1:9" x14ac:dyDescent="0.25">
      <c r="A53" s="95" t="s">
        <v>69</v>
      </c>
      <c r="B53" s="54"/>
      <c r="C53" s="54"/>
      <c r="D53" s="54"/>
      <c r="E53" s="35">
        <f t="shared" si="0"/>
        <v>0</v>
      </c>
      <c r="F53" s="54"/>
      <c r="G53" s="83"/>
      <c r="H53" s="83"/>
      <c r="I53" s="35">
        <f t="shared" si="1"/>
        <v>0</v>
      </c>
    </row>
    <row r="54" spans="1:9" x14ac:dyDescent="0.25">
      <c r="A54" s="95" t="s">
        <v>70</v>
      </c>
      <c r="B54" s="54"/>
      <c r="C54" s="54"/>
      <c r="D54" s="54"/>
      <c r="E54" s="35">
        <f t="shared" si="0"/>
        <v>0</v>
      </c>
      <c r="F54" s="54"/>
      <c r="G54" s="83"/>
      <c r="H54" s="83"/>
      <c r="I54" s="35">
        <f t="shared" si="1"/>
        <v>0</v>
      </c>
    </row>
    <row r="55" spans="1:9" s="18" customFormat="1" x14ac:dyDescent="0.25">
      <c r="A55" s="95" t="s">
        <v>71</v>
      </c>
      <c r="B55" s="54"/>
      <c r="C55" s="54"/>
      <c r="D55" s="54"/>
      <c r="E55" s="35">
        <f t="shared" si="0"/>
        <v>0</v>
      </c>
      <c r="F55" s="54"/>
      <c r="G55" s="83"/>
      <c r="H55" s="83"/>
      <c r="I55" s="35">
        <f t="shared" si="1"/>
        <v>0</v>
      </c>
    </row>
    <row r="56" spans="1:9" s="18" customFormat="1" x14ac:dyDescent="0.25">
      <c r="A56" s="107" t="s">
        <v>220</v>
      </c>
      <c r="B56" s="54"/>
      <c r="C56" s="54"/>
      <c r="D56" s="54"/>
      <c r="E56" s="35">
        <f t="shared" si="0"/>
        <v>0</v>
      </c>
      <c r="F56" s="54"/>
      <c r="G56" s="83"/>
      <c r="H56" s="83"/>
      <c r="I56" s="35">
        <f t="shared" si="1"/>
        <v>0</v>
      </c>
    </row>
    <row r="57" spans="1:9" x14ac:dyDescent="0.25">
      <c r="A57" s="95" t="s">
        <v>72</v>
      </c>
      <c r="B57" s="54"/>
      <c r="C57" s="54"/>
      <c r="D57" s="54"/>
      <c r="E57" s="35">
        <f t="shared" si="0"/>
        <v>0</v>
      </c>
      <c r="F57" s="54"/>
      <c r="G57" s="83"/>
      <c r="H57" s="83"/>
      <c r="I57" s="35">
        <f t="shared" si="1"/>
        <v>0</v>
      </c>
    </row>
    <row r="58" spans="1:9" s="18" customFormat="1" x14ac:dyDescent="0.25">
      <c r="A58" s="95" t="s">
        <v>73</v>
      </c>
      <c r="B58" s="54"/>
      <c r="C58" s="54"/>
      <c r="D58" s="54"/>
      <c r="E58" s="35">
        <f t="shared" si="0"/>
        <v>0</v>
      </c>
      <c r="F58" s="54"/>
      <c r="G58" s="83"/>
      <c r="H58" s="83"/>
      <c r="I58" s="35">
        <f t="shared" si="1"/>
        <v>0</v>
      </c>
    </row>
    <row r="59" spans="1:9" s="18" customFormat="1" x14ac:dyDescent="0.25">
      <c r="A59" s="95" t="s">
        <v>95</v>
      </c>
      <c r="B59" s="54"/>
      <c r="C59" s="54"/>
      <c r="D59" s="54"/>
      <c r="E59" s="35">
        <f t="shared" si="0"/>
        <v>0</v>
      </c>
      <c r="F59" s="54"/>
      <c r="G59" s="83"/>
      <c r="H59" s="83"/>
      <c r="I59" s="35">
        <f t="shared" ref="I59" si="6">SUM(F59:H59)</f>
        <v>0</v>
      </c>
    </row>
    <row r="60" spans="1:9" s="18" customFormat="1" x14ac:dyDescent="0.25">
      <c r="A60" s="95" t="s">
        <v>109</v>
      </c>
      <c r="B60" s="54"/>
      <c r="C60" s="54"/>
      <c r="D60" s="54"/>
      <c r="E60" s="35">
        <f t="shared" si="0"/>
        <v>0</v>
      </c>
      <c r="F60" s="54"/>
      <c r="G60" s="83"/>
      <c r="H60" s="83"/>
      <c r="I60" s="35">
        <f t="shared" si="1"/>
        <v>0</v>
      </c>
    </row>
    <row r="61" spans="1:9" s="18" customFormat="1" x14ac:dyDescent="0.25">
      <c r="A61" s="95" t="s">
        <v>74</v>
      </c>
      <c r="B61" s="54"/>
      <c r="C61" s="54"/>
      <c r="D61" s="54"/>
      <c r="E61" s="35">
        <f t="shared" si="0"/>
        <v>0</v>
      </c>
      <c r="F61" s="54"/>
      <c r="G61" s="83"/>
      <c r="H61" s="83"/>
      <c r="I61" s="35">
        <f t="shared" si="1"/>
        <v>0</v>
      </c>
    </row>
    <row r="62" spans="1:9" x14ac:dyDescent="0.25">
      <c r="A62" s="95" t="s">
        <v>75</v>
      </c>
      <c r="B62" s="54"/>
      <c r="C62" s="54"/>
      <c r="D62" s="54"/>
      <c r="E62" s="35">
        <f t="shared" si="0"/>
        <v>0</v>
      </c>
      <c r="F62" s="54"/>
      <c r="G62" s="83"/>
      <c r="H62" s="83"/>
      <c r="I62" s="35">
        <f t="shared" si="1"/>
        <v>0</v>
      </c>
    </row>
    <row r="63" spans="1:9" x14ac:dyDescent="0.25">
      <c r="A63" s="95" t="s">
        <v>76</v>
      </c>
      <c r="B63" s="54"/>
      <c r="C63" s="54"/>
      <c r="D63" s="54"/>
      <c r="E63" s="35">
        <f t="shared" si="0"/>
        <v>0</v>
      </c>
      <c r="F63" s="54"/>
      <c r="G63" s="83"/>
      <c r="H63" s="83"/>
      <c r="I63" s="35">
        <f t="shared" si="1"/>
        <v>0</v>
      </c>
    </row>
    <row r="64" spans="1:9" s="18" customFormat="1" x14ac:dyDescent="0.25">
      <c r="A64" s="95" t="s">
        <v>77</v>
      </c>
      <c r="B64" s="54"/>
      <c r="C64" s="54"/>
      <c r="D64" s="54"/>
      <c r="E64" s="35">
        <f t="shared" si="0"/>
        <v>0</v>
      </c>
      <c r="F64" s="54"/>
      <c r="G64" s="83"/>
      <c r="H64" s="83"/>
      <c r="I64" s="35">
        <f t="shared" si="1"/>
        <v>0</v>
      </c>
    </row>
    <row r="65" spans="1:9" s="18" customFormat="1" x14ac:dyDescent="0.25">
      <c r="A65" s="84" t="s">
        <v>82</v>
      </c>
      <c r="B65" s="88"/>
      <c r="C65" s="89"/>
      <c r="D65" s="89"/>
      <c r="E65" s="35">
        <f t="shared" si="0"/>
        <v>0</v>
      </c>
      <c r="F65" s="89"/>
      <c r="G65" s="90"/>
      <c r="H65" s="90"/>
      <c r="I65" s="35">
        <f t="shared" si="1"/>
        <v>0</v>
      </c>
    </row>
    <row r="66" spans="1:9" s="18" customFormat="1" x14ac:dyDescent="0.25">
      <c r="A66" s="84" t="s">
        <v>83</v>
      </c>
      <c r="B66" s="88"/>
      <c r="C66" s="89"/>
      <c r="D66" s="89"/>
      <c r="E66" s="35">
        <f t="shared" si="0"/>
        <v>0</v>
      </c>
      <c r="F66" s="89"/>
      <c r="G66" s="90"/>
      <c r="H66" s="90"/>
      <c r="I66" s="35">
        <f t="shared" si="1"/>
        <v>0</v>
      </c>
    </row>
    <row r="67" spans="1:9" s="18" customFormat="1" x14ac:dyDescent="0.25">
      <c r="A67" s="84" t="s">
        <v>84</v>
      </c>
      <c r="B67" s="88"/>
      <c r="C67" s="89"/>
      <c r="D67" s="89"/>
      <c r="E67" s="35">
        <f t="shared" si="0"/>
        <v>0</v>
      </c>
      <c r="F67" s="89"/>
      <c r="G67" s="90"/>
      <c r="H67" s="90"/>
      <c r="I67" s="35">
        <f t="shared" si="1"/>
        <v>0</v>
      </c>
    </row>
    <row r="68" spans="1:9" s="18" customFormat="1" x14ac:dyDescent="0.25">
      <c r="A68" s="84" t="s">
        <v>85</v>
      </c>
      <c r="B68" s="88"/>
      <c r="C68" s="89"/>
      <c r="D68" s="89"/>
      <c r="E68" s="35">
        <f t="shared" si="0"/>
        <v>0</v>
      </c>
      <c r="F68" s="89"/>
      <c r="G68" s="90"/>
      <c r="H68" s="90"/>
      <c r="I68" s="35">
        <f t="shared" si="1"/>
        <v>0</v>
      </c>
    </row>
    <row r="69" spans="1:9" s="18" customFormat="1" x14ac:dyDescent="0.25">
      <c r="A69" s="84" t="s">
        <v>86</v>
      </c>
      <c r="B69" s="88"/>
      <c r="C69" s="89"/>
      <c r="D69" s="89"/>
      <c r="E69" s="35">
        <f t="shared" si="0"/>
        <v>0</v>
      </c>
      <c r="F69" s="89"/>
      <c r="G69" s="90"/>
      <c r="H69" s="90"/>
      <c r="I69" s="35">
        <f t="shared" si="1"/>
        <v>0</v>
      </c>
    </row>
    <row r="70" spans="1:9" s="18" customFormat="1" x14ac:dyDescent="0.25">
      <c r="A70" s="84" t="s">
        <v>87</v>
      </c>
      <c r="B70" s="88"/>
      <c r="C70" s="89"/>
      <c r="D70" s="89"/>
      <c r="E70" s="35">
        <f t="shared" si="0"/>
        <v>0</v>
      </c>
      <c r="F70" s="89"/>
      <c r="G70" s="90"/>
      <c r="H70" s="90"/>
      <c r="I70" s="35">
        <f t="shared" si="1"/>
        <v>0</v>
      </c>
    </row>
    <row r="71" spans="1:9" s="18" customFormat="1" x14ac:dyDescent="0.25">
      <c r="A71" s="84" t="s">
        <v>88</v>
      </c>
      <c r="B71" s="88"/>
      <c r="C71" s="89"/>
      <c r="D71" s="89"/>
      <c r="E71" s="35">
        <f t="shared" si="0"/>
        <v>0</v>
      </c>
      <c r="F71" s="89"/>
      <c r="G71" s="90"/>
      <c r="H71" s="90"/>
      <c r="I71" s="35">
        <f t="shared" si="1"/>
        <v>0</v>
      </c>
    </row>
    <row r="72" spans="1:9" s="18" customFormat="1" x14ac:dyDescent="0.25">
      <c r="A72" s="84" t="s">
        <v>89</v>
      </c>
      <c r="B72" s="88"/>
      <c r="C72" s="89"/>
      <c r="D72" s="89"/>
      <c r="E72" s="35">
        <f t="shared" si="0"/>
        <v>0</v>
      </c>
      <c r="F72" s="89"/>
      <c r="G72" s="90"/>
      <c r="H72" s="90"/>
      <c r="I72" s="35">
        <f t="shared" si="1"/>
        <v>0</v>
      </c>
    </row>
    <row r="73" spans="1:9" s="18" customFormat="1" x14ac:dyDescent="0.25">
      <c r="A73" s="84" t="s">
        <v>90</v>
      </c>
      <c r="B73" s="88"/>
      <c r="C73" s="89"/>
      <c r="D73" s="89"/>
      <c r="E73" s="35">
        <f t="shared" si="0"/>
        <v>0</v>
      </c>
      <c r="F73" s="89"/>
      <c r="G73" s="90"/>
      <c r="H73" s="90"/>
      <c r="I73" s="35">
        <f t="shared" si="1"/>
        <v>0</v>
      </c>
    </row>
    <row r="74" spans="1:9" ht="15.75" thickBot="1" x14ac:dyDescent="0.3">
      <c r="A74" s="23" t="s">
        <v>8</v>
      </c>
      <c r="B74" s="55">
        <f>SUM(B5:B73)</f>
        <v>0</v>
      </c>
      <c r="C74" s="56">
        <f t="shared" ref="C74:I74" si="7">SUM(C5:C73)</f>
        <v>0</v>
      </c>
      <c r="D74" s="56">
        <f t="shared" si="7"/>
        <v>0</v>
      </c>
      <c r="E74" s="39">
        <f t="shared" si="7"/>
        <v>0</v>
      </c>
      <c r="F74" s="57">
        <f t="shared" si="7"/>
        <v>0</v>
      </c>
      <c r="G74" s="56">
        <f t="shared" si="7"/>
        <v>0</v>
      </c>
      <c r="H74" s="56">
        <f t="shared" si="7"/>
        <v>0</v>
      </c>
      <c r="I74" s="39">
        <f t="shared" si="7"/>
        <v>0</v>
      </c>
    </row>
    <row r="75" spans="1:9" ht="15.75" thickBot="1" x14ac:dyDescent="0.3">
      <c r="A75" s="8"/>
      <c r="B75" s="73"/>
      <c r="C75" s="73"/>
      <c r="D75" s="73"/>
      <c r="E75" s="74"/>
      <c r="F75" s="73"/>
      <c r="G75" s="73"/>
      <c r="H75" s="73"/>
      <c r="I75" s="74"/>
    </row>
    <row r="76" spans="1:9" x14ac:dyDescent="0.25">
      <c r="A76" s="177" t="s">
        <v>10</v>
      </c>
      <c r="B76" s="182" t="s">
        <v>11</v>
      </c>
      <c r="C76" s="180"/>
      <c r="D76" s="180"/>
      <c r="E76" s="183"/>
      <c r="F76" s="169" t="s">
        <v>12</v>
      </c>
      <c r="G76" s="170"/>
      <c r="H76" s="170"/>
      <c r="I76" s="171"/>
    </row>
    <row r="77" spans="1:9" ht="15.75" thickBot="1" x14ac:dyDescent="0.3">
      <c r="A77" s="178"/>
      <c r="B77" s="75">
        <f t="shared" ref="B77:I77" si="8">B4</f>
        <v>43466</v>
      </c>
      <c r="C77" s="75">
        <f t="shared" si="8"/>
        <v>43497</v>
      </c>
      <c r="D77" s="75">
        <f t="shared" si="8"/>
        <v>43525</v>
      </c>
      <c r="E77" s="75" t="str">
        <f t="shared" si="8"/>
        <v>TOTAL</v>
      </c>
      <c r="F77" s="75">
        <f t="shared" si="8"/>
        <v>43466</v>
      </c>
      <c r="G77" s="75">
        <f t="shared" si="8"/>
        <v>43497</v>
      </c>
      <c r="H77" s="75">
        <f t="shared" si="8"/>
        <v>43525</v>
      </c>
      <c r="I77" s="75" t="str">
        <f t="shared" si="8"/>
        <v>TOTAL</v>
      </c>
    </row>
    <row r="78" spans="1:9" ht="15.75" thickBot="1" x14ac:dyDescent="0.3">
      <c r="A78" s="40" t="str">
        <f>'Q1'!D87</f>
        <v>e.g. 80%</v>
      </c>
      <c r="B78" s="41" t="str">
        <f>IFERROR(F74/B74,"")</f>
        <v/>
      </c>
      <c r="C78" s="33" t="str">
        <f>IFERROR(G74/C74,"")</f>
        <v/>
      </c>
      <c r="D78" s="33" t="str">
        <f>IFERROR(H74/D74,"")</f>
        <v/>
      </c>
      <c r="E78" s="42" t="str">
        <f>IFERROR(I74/E74,"")</f>
        <v/>
      </c>
      <c r="F78" s="32">
        <f t="shared" ref="F78:H78" si="9">IFERROR(B78/$A$78,0)</f>
        <v>0</v>
      </c>
      <c r="G78" s="33">
        <f t="shared" si="9"/>
        <v>0</v>
      </c>
      <c r="H78" s="33">
        <f t="shared" si="9"/>
        <v>0</v>
      </c>
      <c r="I78" s="44">
        <f>IFERROR(E78/$A$78,0)</f>
        <v>0</v>
      </c>
    </row>
    <row r="79" spans="1:9" x14ac:dyDescent="0.25">
      <c r="A79" s="8"/>
      <c r="B79" s="73"/>
      <c r="C79" s="73"/>
      <c r="D79" s="73"/>
      <c r="E79" s="74"/>
      <c r="F79" s="73"/>
      <c r="G79" s="73"/>
      <c r="H79" s="73"/>
      <c r="I79" s="74"/>
    </row>
    <row r="80" spans="1:9" ht="30" x14ac:dyDescent="0.25">
      <c r="A80" s="91" t="s">
        <v>21</v>
      </c>
      <c r="B80" s="76">
        <f>IF(I78&gt;1,Preparation!B2*(0.2/3),0)</f>
        <v>0</v>
      </c>
      <c r="C80" s="73"/>
      <c r="D80" s="73"/>
      <c r="E80" s="74"/>
      <c r="F80" s="73"/>
      <c r="G80" s="73"/>
      <c r="H80" s="73"/>
      <c r="I80" s="74"/>
    </row>
    <row r="81" spans="1:9" ht="30" x14ac:dyDescent="0.25">
      <c r="A81" s="91" t="s">
        <v>141</v>
      </c>
      <c r="B81" s="76">
        <f>'Standard Presentations'!Q9</f>
        <v>0</v>
      </c>
      <c r="C81" s="73"/>
      <c r="D81" s="73"/>
      <c r="E81" s="74"/>
      <c r="F81" s="73"/>
      <c r="G81" s="73"/>
      <c r="H81" s="73"/>
      <c r="I81" s="74"/>
    </row>
    <row r="82" spans="1:9" s="10" customFormat="1" x14ac:dyDescent="0.25">
      <c r="A82" s="10" t="s">
        <v>142</v>
      </c>
      <c r="B82" s="76">
        <f>B80+B81</f>
        <v>0</v>
      </c>
      <c r="C82" s="77"/>
      <c r="D82" s="77"/>
      <c r="E82" s="78"/>
      <c r="F82" s="29"/>
      <c r="G82" s="29"/>
      <c r="H82" s="29"/>
      <c r="I82" s="37"/>
    </row>
  </sheetData>
  <sheetProtection password="DD95" sheet="1" objects="1" scenarios="1"/>
  <mergeCells count="6">
    <mergeCell ref="A3:A4"/>
    <mergeCell ref="B3:E3"/>
    <mergeCell ref="F3:I3"/>
    <mergeCell ref="A76:A77"/>
    <mergeCell ref="B76:E76"/>
    <mergeCell ref="F76:I76"/>
  </mergeCells>
  <conditionalFormatting sqref="F78:I78">
    <cfRule type="cellIs" dxfId="16" priority="1" operator="equal">
      <formula>""</formula>
    </cfRule>
    <cfRule type="cellIs" dxfId="15" priority="3" operator="greaterThan">
      <formula>1</formula>
    </cfRule>
    <cfRule type="cellIs" dxfId="14" priority="4" operator="equal">
      <formula>1</formula>
    </cfRule>
    <cfRule type="cellIs" dxfId="13" priority="5" operator="lessThan">
      <formula>1</formula>
    </cfRule>
  </conditionalFormatting>
  <conditionalFormatting sqref="B78:I78">
    <cfRule type="cellIs" dxfId="12" priority="2" operator="equal">
      <formula>0</formula>
    </cfRule>
  </conditionalFormatting>
  <pageMargins left="0.25" right="0.25" top="0.75" bottom="0.75" header="0.3" footer="0.3"/>
  <pageSetup paperSize="9" scale="5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BS137"/>
  <sheetViews>
    <sheetView topLeftCell="F1" zoomScale="90" zoomScaleNormal="90" workbookViewId="0">
      <pane ySplit="1" topLeftCell="A5" activePane="bottomLeft" state="frozen"/>
      <selection pane="bottomLeft" activeCell="M5" sqref="M5"/>
    </sheetView>
  </sheetViews>
  <sheetFormatPr defaultRowHeight="15" x14ac:dyDescent="0.25"/>
  <cols>
    <col min="1" max="1" width="9.140625" style="153"/>
    <col min="2" max="2" width="18.140625" style="4" bestFit="1" customWidth="1"/>
    <col min="3" max="3" width="10.140625" style="4" bestFit="1" customWidth="1"/>
    <col min="4" max="4" width="18.140625" style="4" customWidth="1"/>
    <col min="5" max="6" width="9.140625" style="4"/>
    <col min="7" max="8" width="10.42578125" style="4" customWidth="1"/>
    <col min="9" max="10" width="9.140625" style="4"/>
    <col min="11" max="11" width="16.42578125" style="4" customWidth="1"/>
    <col min="12" max="12" width="13.28515625" style="4" customWidth="1"/>
    <col min="13" max="13" width="11.7109375" style="4" customWidth="1"/>
    <col min="14" max="14" width="19.140625" style="4" customWidth="1"/>
    <col min="15" max="15" width="17.5703125" style="4" customWidth="1"/>
    <col min="16" max="16" width="12.85546875" style="106" customWidth="1"/>
    <col min="17" max="17" width="19" style="120" customWidth="1"/>
    <col min="18" max="20" width="9.140625" style="120"/>
    <col min="21" max="21" width="9.140625" style="120" hidden="1" customWidth="1"/>
    <col min="22" max="71" width="9.140625" style="120"/>
    <col min="72" max="16384" width="9.140625" style="4"/>
  </cols>
  <sheetData>
    <row r="1" spans="1:71" s="10" customFormat="1" ht="90" thickBot="1" x14ac:dyDescent="0.3">
      <c r="A1" s="111" t="s">
        <v>143</v>
      </c>
      <c r="B1" s="112" t="s">
        <v>230</v>
      </c>
      <c r="C1" s="112" t="s">
        <v>231</v>
      </c>
      <c r="D1" s="112" t="s">
        <v>232</v>
      </c>
      <c r="E1" s="112" t="s">
        <v>115</v>
      </c>
      <c r="F1" s="112" t="s">
        <v>116</v>
      </c>
      <c r="G1" s="112" t="s">
        <v>117</v>
      </c>
      <c r="H1" s="112" t="s">
        <v>118</v>
      </c>
      <c r="I1" s="112" t="s">
        <v>119</v>
      </c>
      <c r="J1" s="112" t="s">
        <v>120</v>
      </c>
      <c r="K1" s="112" t="s">
        <v>121</v>
      </c>
      <c r="L1" s="112" t="s">
        <v>122</v>
      </c>
      <c r="M1" s="112" t="s">
        <v>124</v>
      </c>
      <c r="N1" s="112" t="s">
        <v>233</v>
      </c>
      <c r="O1" s="113" t="s">
        <v>126</v>
      </c>
      <c r="P1" s="113" t="s">
        <v>128</v>
      </c>
      <c r="Q1" s="114"/>
      <c r="R1" s="114"/>
      <c r="S1" s="114"/>
      <c r="T1" s="114"/>
      <c r="U1" s="114" t="s">
        <v>0</v>
      </c>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R1" s="114"/>
      <c r="BS1" s="114"/>
    </row>
    <row r="2" spans="1:71" ht="60.75" thickBot="1" x14ac:dyDescent="0.3">
      <c r="A2" s="115"/>
      <c r="B2" s="116" t="s">
        <v>234</v>
      </c>
      <c r="C2" s="117" t="s">
        <v>235</v>
      </c>
      <c r="D2" s="118">
        <v>1</v>
      </c>
      <c r="E2" s="119" t="s">
        <v>0</v>
      </c>
      <c r="F2" s="119" t="s">
        <v>0</v>
      </c>
      <c r="G2" s="119" t="s">
        <v>1</v>
      </c>
      <c r="H2" s="119" t="s">
        <v>0</v>
      </c>
      <c r="I2" s="119" t="s">
        <v>0</v>
      </c>
      <c r="J2" s="119" t="s">
        <v>1</v>
      </c>
      <c r="K2" s="119" t="s">
        <v>0</v>
      </c>
      <c r="L2" s="119" t="s">
        <v>123</v>
      </c>
      <c r="M2" s="119" t="s">
        <v>125</v>
      </c>
      <c r="N2" s="119" t="s">
        <v>236</v>
      </c>
      <c r="O2" s="119" t="s">
        <v>127</v>
      </c>
      <c r="P2" s="104">
        <f t="shared" ref="P2" si="0">IFERROR(COUNTIF(E2:K2,"Yes")/(COUNTA(E2:K2)-(COUNTIF(E2:K2,"N/A"))),"")</f>
        <v>0.7142857142857143</v>
      </c>
      <c r="Q2" s="114"/>
      <c r="U2" s="120" t="s">
        <v>125</v>
      </c>
    </row>
    <row r="3" spans="1:71" ht="79.5" customHeight="1" thickBot="1" x14ac:dyDescent="0.3">
      <c r="A3" s="115"/>
      <c r="B3" s="116" t="s">
        <v>234</v>
      </c>
      <c r="C3" s="117" t="s">
        <v>237</v>
      </c>
      <c r="D3" s="118">
        <v>0</v>
      </c>
      <c r="E3" s="119" t="s">
        <v>125</v>
      </c>
      <c r="F3" s="119" t="s">
        <v>125</v>
      </c>
      <c r="G3" s="119" t="s">
        <v>125</v>
      </c>
      <c r="H3" s="119" t="s">
        <v>125</v>
      </c>
      <c r="I3" s="119" t="s">
        <v>125</v>
      </c>
      <c r="J3" s="119" t="s">
        <v>125</v>
      </c>
      <c r="K3" s="119" t="s">
        <v>125</v>
      </c>
      <c r="L3" s="119" t="s">
        <v>125</v>
      </c>
      <c r="M3" s="119" t="s">
        <v>125</v>
      </c>
      <c r="N3" s="119" t="s">
        <v>125</v>
      </c>
      <c r="O3" s="119" t="s">
        <v>125</v>
      </c>
      <c r="P3" s="104" t="str">
        <f>IFERROR(COUNTIF(E3:K3,"Yes")/(COUNTA(E3:K3)-(COUNTIF(E3:K3,"N/A"))),"")</f>
        <v/>
      </c>
      <c r="Q3" s="121" t="s">
        <v>144</v>
      </c>
      <c r="U3" s="120" t="s">
        <v>1</v>
      </c>
    </row>
    <row r="4" spans="1:71" ht="37.5" thickBot="1" x14ac:dyDescent="0.3">
      <c r="A4" s="122" t="s">
        <v>145</v>
      </c>
      <c r="B4" s="123" t="s">
        <v>146</v>
      </c>
      <c r="C4" s="124" t="s">
        <v>235</v>
      </c>
      <c r="D4" s="125"/>
      <c r="E4" s="126"/>
      <c r="F4" s="126"/>
      <c r="G4" s="126"/>
      <c r="H4" s="126"/>
      <c r="I4" s="126"/>
      <c r="J4" s="126"/>
      <c r="K4" s="126"/>
      <c r="L4" s="126"/>
      <c r="M4" s="126"/>
      <c r="N4" s="126"/>
      <c r="O4" s="126"/>
      <c r="P4" s="105" t="str">
        <f t="shared" ref="P4:P67" si="1">IFERROR(COUNTIF(E4:K4,"Yes")/(COUNTA(E4:K4)-(COUNTIF(E4:K4,"N/A"))),"")</f>
        <v/>
      </c>
      <c r="Q4" s="127" t="str">
        <f>IFERROR(AVERAGE(P4:P137),"")</f>
        <v/>
      </c>
    </row>
    <row r="5" spans="1:71" ht="24" x14ac:dyDescent="0.25">
      <c r="A5" s="122"/>
      <c r="B5" s="123" t="s">
        <v>146</v>
      </c>
      <c r="C5" s="124" t="s">
        <v>237</v>
      </c>
      <c r="D5" s="125"/>
      <c r="E5" s="126"/>
      <c r="F5" s="126"/>
      <c r="G5" s="126"/>
      <c r="H5" s="126"/>
      <c r="I5" s="126"/>
      <c r="J5" s="126"/>
      <c r="K5" s="126"/>
      <c r="L5" s="126"/>
      <c r="M5" s="126"/>
      <c r="N5" s="126"/>
      <c r="O5" s="126"/>
      <c r="P5" s="105" t="str">
        <f t="shared" si="1"/>
        <v/>
      </c>
      <c r="Q5" s="128"/>
    </row>
    <row r="6" spans="1:71" s="136" customFormat="1" ht="36.75" x14ac:dyDescent="0.25">
      <c r="A6" s="129" t="s">
        <v>145</v>
      </c>
      <c r="B6" s="130" t="s">
        <v>147</v>
      </c>
      <c r="C6" s="131" t="s">
        <v>235</v>
      </c>
      <c r="D6" s="132"/>
      <c r="E6" s="133"/>
      <c r="F6" s="133"/>
      <c r="G6" s="133"/>
      <c r="H6" s="134"/>
      <c r="I6" s="134"/>
      <c r="J6" s="134"/>
      <c r="K6" s="134"/>
      <c r="L6" s="134"/>
      <c r="M6" s="134"/>
      <c r="N6" s="134"/>
      <c r="O6" s="134"/>
      <c r="P6" s="135" t="str">
        <f t="shared" si="1"/>
        <v/>
      </c>
      <c r="Q6" s="11"/>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row>
    <row r="7" spans="1:71" s="136" customFormat="1" ht="24.75" thickBot="1" x14ac:dyDescent="0.3">
      <c r="A7" s="129"/>
      <c r="B7" s="130" t="s">
        <v>147</v>
      </c>
      <c r="C7" s="131" t="s">
        <v>237</v>
      </c>
      <c r="D7" s="132"/>
      <c r="E7" s="133"/>
      <c r="F7" s="133"/>
      <c r="G7" s="133"/>
      <c r="H7" s="134"/>
      <c r="I7" s="134"/>
      <c r="J7" s="134"/>
      <c r="K7" s="134"/>
      <c r="L7" s="134"/>
      <c r="M7" s="134"/>
      <c r="N7" s="134"/>
      <c r="O7" s="134"/>
      <c r="P7" s="135" t="str">
        <f t="shared" si="1"/>
        <v/>
      </c>
      <c r="Q7" s="11"/>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row>
    <row r="8" spans="1:71" ht="43.5" thickBot="1" x14ac:dyDescent="0.3">
      <c r="A8" s="122" t="s">
        <v>145</v>
      </c>
      <c r="B8" s="123" t="s">
        <v>148</v>
      </c>
      <c r="C8" s="124" t="s">
        <v>235</v>
      </c>
      <c r="D8" s="125"/>
      <c r="E8" s="126"/>
      <c r="F8" s="126"/>
      <c r="G8" s="126"/>
      <c r="H8" s="126"/>
      <c r="I8" s="126"/>
      <c r="J8" s="126"/>
      <c r="K8" s="126"/>
      <c r="L8" s="126"/>
      <c r="M8" s="126"/>
      <c r="N8" s="126"/>
      <c r="O8" s="126"/>
      <c r="P8" s="105" t="str">
        <f t="shared" si="1"/>
        <v/>
      </c>
      <c r="Q8" s="121" t="s">
        <v>238</v>
      </c>
    </row>
    <row r="9" spans="1:71" ht="24.75" thickBot="1" x14ac:dyDescent="0.3">
      <c r="A9" s="137"/>
      <c r="B9" s="123" t="s">
        <v>148</v>
      </c>
      <c r="C9" s="124" t="s">
        <v>237</v>
      </c>
      <c r="D9" s="125"/>
      <c r="E9" s="126"/>
      <c r="F9" s="126"/>
      <c r="G9" s="126"/>
      <c r="H9" s="126"/>
      <c r="I9" s="126"/>
      <c r="J9" s="126"/>
      <c r="K9" s="126"/>
      <c r="L9" s="126"/>
      <c r="M9" s="126"/>
      <c r="N9" s="126"/>
      <c r="O9" s="126"/>
      <c r="P9" s="105" t="str">
        <f t="shared" si="1"/>
        <v/>
      </c>
      <c r="Q9" s="154">
        <f>IF('Q1'!D88=0,0,IF(Q4&lt;'Q1'!D88,0,Preparation!B4))</f>
        <v>0</v>
      </c>
    </row>
    <row r="10" spans="1:71" s="136" customFormat="1" ht="36.75" x14ac:dyDescent="0.25">
      <c r="A10" s="138" t="s">
        <v>149</v>
      </c>
      <c r="B10" s="130" t="s">
        <v>150</v>
      </c>
      <c r="C10" s="131" t="s">
        <v>235</v>
      </c>
      <c r="D10" s="132"/>
      <c r="E10" s="134"/>
      <c r="F10" s="134"/>
      <c r="G10" s="134"/>
      <c r="H10" s="134"/>
      <c r="I10" s="134"/>
      <c r="J10" s="134"/>
      <c r="K10" s="134"/>
      <c r="L10" s="134"/>
      <c r="M10" s="134"/>
      <c r="N10" s="134"/>
      <c r="O10" s="134"/>
      <c r="P10" s="135" t="str">
        <f t="shared" si="1"/>
        <v/>
      </c>
      <c r="Q10" s="11"/>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row>
    <row r="11" spans="1:71" s="136" customFormat="1" ht="24" x14ac:dyDescent="0.25">
      <c r="A11" s="138"/>
      <c r="B11" s="130" t="s">
        <v>150</v>
      </c>
      <c r="C11" s="131" t="s">
        <v>237</v>
      </c>
      <c r="D11" s="132"/>
      <c r="E11" s="134"/>
      <c r="F11" s="134"/>
      <c r="G11" s="134"/>
      <c r="H11" s="134"/>
      <c r="I11" s="134"/>
      <c r="J11" s="134"/>
      <c r="K11" s="134"/>
      <c r="L11" s="134"/>
      <c r="M11" s="134"/>
      <c r="N11" s="134"/>
      <c r="O11" s="134"/>
      <c r="P11" s="135" t="str">
        <f t="shared" si="1"/>
        <v/>
      </c>
      <c r="Q11" s="11"/>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120"/>
      <c r="BK11" s="120"/>
      <c r="BL11" s="120"/>
      <c r="BM11" s="120"/>
      <c r="BN11" s="120"/>
      <c r="BO11" s="120"/>
      <c r="BP11" s="120"/>
      <c r="BQ11" s="120"/>
      <c r="BR11" s="120"/>
      <c r="BS11" s="120"/>
    </row>
    <row r="12" spans="1:71" ht="36.75" x14ac:dyDescent="0.25">
      <c r="A12" s="122" t="s">
        <v>151</v>
      </c>
      <c r="B12" s="123" t="s">
        <v>152</v>
      </c>
      <c r="C12" s="124" t="s">
        <v>235</v>
      </c>
      <c r="D12" s="125"/>
      <c r="E12" s="126"/>
      <c r="F12" s="126"/>
      <c r="G12" s="126"/>
      <c r="H12" s="126"/>
      <c r="I12" s="126"/>
      <c r="J12" s="126"/>
      <c r="K12" s="126"/>
      <c r="L12" s="126"/>
      <c r="M12" s="126"/>
      <c r="N12" s="126"/>
      <c r="O12" s="126"/>
      <c r="P12" s="105" t="str">
        <f t="shared" si="1"/>
        <v/>
      </c>
      <c r="Q12" s="11"/>
    </row>
    <row r="13" spans="1:71" ht="24" x14ac:dyDescent="0.25">
      <c r="A13" s="122"/>
      <c r="B13" s="123" t="s">
        <v>152</v>
      </c>
      <c r="C13" s="124" t="s">
        <v>237</v>
      </c>
      <c r="D13" s="125"/>
      <c r="E13" s="126"/>
      <c r="F13" s="126"/>
      <c r="G13" s="126"/>
      <c r="H13" s="126"/>
      <c r="I13" s="126"/>
      <c r="J13" s="126"/>
      <c r="K13" s="126"/>
      <c r="L13" s="126"/>
      <c r="M13" s="126"/>
      <c r="N13" s="126"/>
      <c r="O13" s="126"/>
      <c r="P13" s="105" t="str">
        <f t="shared" si="1"/>
        <v/>
      </c>
      <c r="Q13" s="11"/>
    </row>
    <row r="14" spans="1:71" s="136" customFormat="1" ht="36.75" x14ac:dyDescent="0.25">
      <c r="A14" s="129" t="s">
        <v>149</v>
      </c>
      <c r="B14" s="130" t="s">
        <v>153</v>
      </c>
      <c r="C14" s="131" t="s">
        <v>235</v>
      </c>
      <c r="D14" s="132"/>
      <c r="E14" s="134"/>
      <c r="F14" s="134"/>
      <c r="G14" s="134"/>
      <c r="H14" s="134"/>
      <c r="I14" s="134"/>
      <c r="J14" s="134"/>
      <c r="K14" s="134"/>
      <c r="L14" s="134"/>
      <c r="M14" s="134"/>
      <c r="N14" s="134"/>
      <c r="O14" s="134"/>
      <c r="P14" s="135" t="str">
        <f t="shared" si="1"/>
        <v/>
      </c>
      <c r="Q14" s="11"/>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c r="AO14" s="120"/>
      <c r="AP14" s="120"/>
      <c r="AQ14" s="120"/>
      <c r="AR14" s="120"/>
      <c r="AS14" s="120"/>
      <c r="AT14" s="120"/>
      <c r="AU14" s="120"/>
      <c r="AV14" s="120"/>
      <c r="AW14" s="120"/>
      <c r="AX14" s="120"/>
      <c r="AY14" s="120"/>
      <c r="AZ14" s="120"/>
      <c r="BA14" s="120"/>
      <c r="BB14" s="120"/>
      <c r="BC14" s="120"/>
      <c r="BD14" s="120"/>
      <c r="BE14" s="120"/>
      <c r="BF14" s="120"/>
      <c r="BG14" s="120"/>
      <c r="BH14" s="120"/>
      <c r="BI14" s="120"/>
      <c r="BJ14" s="120"/>
      <c r="BK14" s="120"/>
      <c r="BL14" s="120"/>
      <c r="BM14" s="120"/>
      <c r="BN14" s="120"/>
      <c r="BO14" s="120"/>
      <c r="BP14" s="120"/>
      <c r="BQ14" s="120"/>
      <c r="BR14" s="120"/>
      <c r="BS14" s="120"/>
    </row>
    <row r="15" spans="1:71" s="136" customFormat="1" ht="24" x14ac:dyDescent="0.25">
      <c r="A15" s="139"/>
      <c r="B15" s="130" t="s">
        <v>153</v>
      </c>
      <c r="C15" s="131" t="s">
        <v>237</v>
      </c>
      <c r="D15" s="132"/>
      <c r="E15" s="134"/>
      <c r="F15" s="134"/>
      <c r="G15" s="134"/>
      <c r="H15" s="134"/>
      <c r="I15" s="134"/>
      <c r="J15" s="134"/>
      <c r="K15" s="134"/>
      <c r="L15" s="134"/>
      <c r="M15" s="134"/>
      <c r="N15" s="134"/>
      <c r="O15" s="134"/>
      <c r="P15" s="135" t="str">
        <f t="shared" si="1"/>
        <v/>
      </c>
      <c r="Q15" s="11"/>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0"/>
      <c r="AW15" s="120"/>
      <c r="AX15" s="120"/>
      <c r="AY15" s="120"/>
      <c r="AZ15" s="120"/>
      <c r="BA15" s="120"/>
      <c r="BB15" s="120"/>
      <c r="BC15" s="120"/>
      <c r="BD15" s="120"/>
      <c r="BE15" s="120"/>
      <c r="BF15" s="120"/>
      <c r="BG15" s="120"/>
      <c r="BH15" s="120"/>
      <c r="BI15" s="120"/>
      <c r="BJ15" s="120"/>
      <c r="BK15" s="120"/>
      <c r="BL15" s="120"/>
      <c r="BM15" s="120"/>
      <c r="BN15" s="120"/>
      <c r="BO15" s="120"/>
      <c r="BP15" s="120"/>
      <c r="BQ15" s="120"/>
      <c r="BR15" s="120"/>
      <c r="BS15" s="120"/>
    </row>
    <row r="16" spans="1:71" ht="36.75" x14ac:dyDescent="0.25">
      <c r="A16" s="140" t="s">
        <v>154</v>
      </c>
      <c r="B16" s="123" t="s">
        <v>155</v>
      </c>
      <c r="C16" s="124" t="s">
        <v>235</v>
      </c>
      <c r="D16" s="125"/>
      <c r="E16" s="126"/>
      <c r="F16" s="126"/>
      <c r="G16" s="126"/>
      <c r="H16" s="126"/>
      <c r="I16" s="126"/>
      <c r="J16" s="126"/>
      <c r="K16" s="126"/>
      <c r="L16" s="126"/>
      <c r="M16" s="126"/>
      <c r="N16" s="126"/>
      <c r="O16" s="126"/>
      <c r="P16" s="105" t="str">
        <f t="shared" si="1"/>
        <v/>
      </c>
      <c r="Q16" s="11"/>
    </row>
    <row r="17" spans="1:71" ht="24" x14ac:dyDescent="0.25">
      <c r="A17" s="140"/>
      <c r="B17" s="123" t="s">
        <v>155</v>
      </c>
      <c r="C17" s="124" t="s">
        <v>237</v>
      </c>
      <c r="D17" s="125"/>
      <c r="E17" s="126"/>
      <c r="F17" s="126"/>
      <c r="G17" s="126"/>
      <c r="H17" s="126"/>
      <c r="I17" s="126"/>
      <c r="J17" s="126"/>
      <c r="K17" s="126"/>
      <c r="L17" s="126"/>
      <c r="M17" s="126"/>
      <c r="N17" s="126"/>
      <c r="O17" s="126"/>
      <c r="P17" s="105" t="str">
        <f t="shared" si="1"/>
        <v/>
      </c>
      <c r="Q17" s="11"/>
    </row>
    <row r="18" spans="1:71" s="136" customFormat="1" ht="36.75" x14ac:dyDescent="0.25">
      <c r="A18" s="129" t="s">
        <v>149</v>
      </c>
      <c r="B18" s="130" t="s">
        <v>156</v>
      </c>
      <c r="C18" s="131" t="s">
        <v>235</v>
      </c>
      <c r="D18" s="132"/>
      <c r="E18" s="134"/>
      <c r="F18" s="134"/>
      <c r="G18" s="134"/>
      <c r="H18" s="134"/>
      <c r="I18" s="134"/>
      <c r="J18" s="134"/>
      <c r="K18" s="134"/>
      <c r="L18" s="134"/>
      <c r="M18" s="134"/>
      <c r="N18" s="134"/>
      <c r="O18" s="134"/>
      <c r="P18" s="135" t="str">
        <f t="shared" si="1"/>
        <v/>
      </c>
      <c r="Q18" s="11"/>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row>
    <row r="19" spans="1:71" s="136" customFormat="1" ht="24" x14ac:dyDescent="0.25">
      <c r="A19" s="139"/>
      <c r="B19" s="130" t="s">
        <v>156</v>
      </c>
      <c r="C19" s="131" t="s">
        <v>237</v>
      </c>
      <c r="D19" s="132"/>
      <c r="E19" s="134"/>
      <c r="F19" s="134"/>
      <c r="G19" s="134"/>
      <c r="H19" s="134"/>
      <c r="I19" s="134"/>
      <c r="J19" s="134"/>
      <c r="K19" s="134"/>
      <c r="L19" s="134"/>
      <c r="M19" s="134"/>
      <c r="N19" s="134"/>
      <c r="O19" s="134"/>
      <c r="P19" s="135" t="str">
        <f t="shared" si="1"/>
        <v/>
      </c>
      <c r="Q19" s="11"/>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row>
    <row r="20" spans="1:71" ht="36.75" x14ac:dyDescent="0.25">
      <c r="A20" s="140" t="s">
        <v>154</v>
      </c>
      <c r="B20" s="123" t="s">
        <v>157</v>
      </c>
      <c r="C20" s="124" t="s">
        <v>235</v>
      </c>
      <c r="D20" s="125"/>
      <c r="E20" s="126"/>
      <c r="F20" s="126"/>
      <c r="G20" s="126"/>
      <c r="H20" s="126"/>
      <c r="I20" s="126"/>
      <c r="J20" s="126"/>
      <c r="K20" s="126"/>
      <c r="L20" s="126"/>
      <c r="M20" s="126"/>
      <c r="N20" s="126"/>
      <c r="O20" s="126"/>
      <c r="P20" s="105" t="str">
        <f t="shared" si="1"/>
        <v/>
      </c>
      <c r="Q20" s="11"/>
    </row>
    <row r="21" spans="1:71" ht="24" x14ac:dyDescent="0.25">
      <c r="A21" s="140"/>
      <c r="B21" s="123" t="s">
        <v>157</v>
      </c>
      <c r="C21" s="124" t="s">
        <v>237</v>
      </c>
      <c r="D21" s="125"/>
      <c r="E21" s="126"/>
      <c r="F21" s="126"/>
      <c r="G21" s="126"/>
      <c r="H21" s="126"/>
      <c r="I21" s="126"/>
      <c r="J21" s="126"/>
      <c r="K21" s="126"/>
      <c r="L21" s="126"/>
      <c r="M21" s="126"/>
      <c r="N21" s="126"/>
      <c r="O21" s="126"/>
      <c r="P21" s="105" t="str">
        <f t="shared" si="1"/>
        <v/>
      </c>
      <c r="Q21" s="11"/>
    </row>
    <row r="22" spans="1:71" s="136" customFormat="1" ht="36.75" x14ac:dyDescent="0.25">
      <c r="A22" s="138" t="s">
        <v>151</v>
      </c>
      <c r="B22" s="130" t="s">
        <v>158</v>
      </c>
      <c r="C22" s="131" t="s">
        <v>235</v>
      </c>
      <c r="D22" s="132"/>
      <c r="E22" s="134"/>
      <c r="F22" s="134"/>
      <c r="G22" s="134"/>
      <c r="H22" s="134"/>
      <c r="I22" s="134"/>
      <c r="J22" s="134"/>
      <c r="K22" s="134"/>
      <c r="L22" s="134"/>
      <c r="M22" s="134"/>
      <c r="N22" s="134"/>
      <c r="O22" s="134"/>
      <c r="P22" s="135" t="str">
        <f t="shared" si="1"/>
        <v/>
      </c>
      <c r="Q22" s="11"/>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row>
    <row r="23" spans="1:71" s="136" customFormat="1" ht="24" x14ac:dyDescent="0.25">
      <c r="A23" s="138"/>
      <c r="B23" s="130" t="s">
        <v>158</v>
      </c>
      <c r="C23" s="131" t="s">
        <v>237</v>
      </c>
      <c r="D23" s="132"/>
      <c r="E23" s="134"/>
      <c r="F23" s="134"/>
      <c r="G23" s="134"/>
      <c r="H23" s="134"/>
      <c r="I23" s="134"/>
      <c r="J23" s="134"/>
      <c r="K23" s="134"/>
      <c r="L23" s="134"/>
      <c r="M23" s="134"/>
      <c r="N23" s="134"/>
      <c r="O23" s="134"/>
      <c r="P23" s="135" t="str">
        <f t="shared" si="1"/>
        <v/>
      </c>
      <c r="Q23" s="11"/>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row>
    <row r="24" spans="1:71" ht="36.75" x14ac:dyDescent="0.25">
      <c r="A24" s="122" t="s">
        <v>149</v>
      </c>
      <c r="B24" s="123" t="s">
        <v>159</v>
      </c>
      <c r="C24" s="124" t="s">
        <v>235</v>
      </c>
      <c r="D24" s="125"/>
      <c r="E24" s="126"/>
      <c r="F24" s="126"/>
      <c r="G24" s="126"/>
      <c r="H24" s="126"/>
      <c r="I24" s="126"/>
      <c r="J24" s="126"/>
      <c r="K24" s="126"/>
      <c r="L24" s="126"/>
      <c r="M24" s="126"/>
      <c r="N24" s="126"/>
      <c r="O24" s="126"/>
      <c r="P24" s="105" t="str">
        <f t="shared" si="1"/>
        <v/>
      </c>
      <c r="Q24" s="11"/>
    </row>
    <row r="25" spans="1:71" ht="36" x14ac:dyDescent="0.25">
      <c r="A25" s="137"/>
      <c r="B25" s="123" t="s">
        <v>159</v>
      </c>
      <c r="C25" s="124" t="s">
        <v>237</v>
      </c>
      <c r="D25" s="125"/>
      <c r="E25" s="126"/>
      <c r="F25" s="126"/>
      <c r="G25" s="126"/>
      <c r="H25" s="126"/>
      <c r="I25" s="126"/>
      <c r="J25" s="126"/>
      <c r="K25" s="126"/>
      <c r="L25" s="126"/>
      <c r="M25" s="126"/>
      <c r="N25" s="126"/>
      <c r="O25" s="126"/>
      <c r="P25" s="105" t="str">
        <f t="shared" si="1"/>
        <v/>
      </c>
      <c r="Q25" s="11"/>
    </row>
    <row r="26" spans="1:71" s="136" customFormat="1" ht="36.75" x14ac:dyDescent="0.25">
      <c r="A26" s="138" t="s">
        <v>145</v>
      </c>
      <c r="B26" s="130" t="s">
        <v>160</v>
      </c>
      <c r="C26" s="131" t="s">
        <v>235</v>
      </c>
      <c r="D26" s="132"/>
      <c r="E26" s="134"/>
      <c r="F26" s="134"/>
      <c r="G26" s="134"/>
      <c r="H26" s="134"/>
      <c r="I26" s="134"/>
      <c r="J26" s="134"/>
      <c r="K26" s="134"/>
      <c r="L26" s="134"/>
      <c r="M26" s="134"/>
      <c r="N26" s="134"/>
      <c r="O26" s="134"/>
      <c r="P26" s="135" t="str">
        <f t="shared" si="1"/>
        <v/>
      </c>
      <c r="Q26" s="11"/>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row>
    <row r="27" spans="1:71" s="136" customFormat="1" ht="24" x14ac:dyDescent="0.25">
      <c r="A27" s="138"/>
      <c r="B27" s="130" t="s">
        <v>160</v>
      </c>
      <c r="C27" s="131" t="s">
        <v>237</v>
      </c>
      <c r="D27" s="132"/>
      <c r="E27" s="134"/>
      <c r="F27" s="134"/>
      <c r="G27" s="134"/>
      <c r="H27" s="134"/>
      <c r="I27" s="134"/>
      <c r="J27" s="134"/>
      <c r="K27" s="134"/>
      <c r="L27" s="134"/>
      <c r="M27" s="134"/>
      <c r="N27" s="134"/>
      <c r="O27" s="134"/>
      <c r="P27" s="135" t="str">
        <f t="shared" si="1"/>
        <v/>
      </c>
      <c r="Q27" s="11"/>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row>
    <row r="28" spans="1:71" ht="36.75" x14ac:dyDescent="0.25">
      <c r="A28" s="140" t="s">
        <v>145</v>
      </c>
      <c r="B28" s="123" t="s">
        <v>161</v>
      </c>
      <c r="C28" s="124" t="s">
        <v>235</v>
      </c>
      <c r="D28" s="125"/>
      <c r="E28" s="126"/>
      <c r="F28" s="126"/>
      <c r="G28" s="126"/>
      <c r="H28" s="126"/>
      <c r="I28" s="126"/>
      <c r="J28" s="126"/>
      <c r="K28" s="126"/>
      <c r="L28" s="126"/>
      <c r="M28" s="126"/>
      <c r="N28" s="126"/>
      <c r="O28" s="126"/>
      <c r="P28" s="105" t="str">
        <f t="shared" si="1"/>
        <v/>
      </c>
      <c r="Q28" s="11"/>
    </row>
    <row r="29" spans="1:71" ht="24" x14ac:dyDescent="0.25">
      <c r="A29" s="140"/>
      <c r="B29" s="123" t="s">
        <v>161</v>
      </c>
      <c r="C29" s="124" t="s">
        <v>237</v>
      </c>
      <c r="D29" s="125"/>
      <c r="E29" s="126"/>
      <c r="F29" s="126"/>
      <c r="G29" s="126"/>
      <c r="H29" s="126"/>
      <c r="I29" s="126"/>
      <c r="J29" s="126"/>
      <c r="K29" s="126"/>
      <c r="L29" s="126"/>
      <c r="M29" s="126"/>
      <c r="N29" s="126"/>
      <c r="O29" s="126"/>
      <c r="P29" s="105" t="str">
        <f t="shared" si="1"/>
        <v/>
      </c>
      <c r="Q29" s="11"/>
    </row>
    <row r="30" spans="1:71" s="136" customFormat="1" ht="36.75" x14ac:dyDescent="0.25">
      <c r="A30" s="129" t="s">
        <v>154</v>
      </c>
      <c r="B30" s="130" t="s">
        <v>162</v>
      </c>
      <c r="C30" s="131" t="s">
        <v>235</v>
      </c>
      <c r="D30" s="132"/>
      <c r="E30" s="134"/>
      <c r="F30" s="134"/>
      <c r="G30" s="134"/>
      <c r="H30" s="134"/>
      <c r="I30" s="134"/>
      <c r="J30" s="134"/>
      <c r="K30" s="134"/>
      <c r="L30" s="134"/>
      <c r="M30" s="134"/>
      <c r="N30" s="134"/>
      <c r="O30" s="134"/>
      <c r="P30" s="135" t="str">
        <f t="shared" si="1"/>
        <v/>
      </c>
      <c r="Q30" s="11"/>
      <c r="R30" s="120"/>
      <c r="S30" s="120"/>
      <c r="T30" s="120"/>
      <c r="U30" s="120"/>
      <c r="V30" s="120"/>
      <c r="W30" s="120"/>
      <c r="X30" s="120"/>
      <c r="Y30" s="120"/>
      <c r="Z30" s="120"/>
      <c r="AA30" s="120"/>
      <c r="AB30" s="120"/>
      <c r="AC30" s="120"/>
      <c r="AD30" s="120"/>
      <c r="AE30" s="120"/>
      <c r="AF30" s="120"/>
      <c r="AG30" s="120"/>
      <c r="AH30" s="120"/>
      <c r="AI30" s="120"/>
      <c r="AJ30" s="120"/>
      <c r="AK30" s="120"/>
      <c r="AL30" s="120"/>
      <c r="AM30" s="120"/>
      <c r="AN30" s="120"/>
      <c r="AO30" s="120"/>
      <c r="AP30" s="120"/>
      <c r="AQ30" s="120"/>
      <c r="AR30" s="120"/>
      <c r="AS30" s="120"/>
      <c r="AT30" s="120"/>
      <c r="AU30" s="120"/>
      <c r="AV30" s="120"/>
      <c r="AW30" s="120"/>
      <c r="AX30" s="120"/>
      <c r="AY30" s="120"/>
      <c r="AZ30" s="120"/>
      <c r="BA30" s="120"/>
      <c r="BB30" s="120"/>
      <c r="BC30" s="120"/>
      <c r="BD30" s="120"/>
      <c r="BE30" s="120"/>
      <c r="BF30" s="120"/>
      <c r="BG30" s="120"/>
      <c r="BH30" s="120"/>
      <c r="BI30" s="120"/>
      <c r="BJ30" s="120"/>
      <c r="BK30" s="120"/>
      <c r="BL30" s="120"/>
      <c r="BM30" s="120"/>
      <c r="BN30" s="120"/>
      <c r="BO30" s="120"/>
      <c r="BP30" s="120"/>
      <c r="BQ30" s="120"/>
      <c r="BR30" s="120"/>
      <c r="BS30" s="120"/>
    </row>
    <row r="31" spans="1:71" s="136" customFormat="1" ht="24" x14ac:dyDescent="0.25">
      <c r="A31" s="139"/>
      <c r="B31" s="130" t="s">
        <v>162</v>
      </c>
      <c r="C31" s="131" t="s">
        <v>237</v>
      </c>
      <c r="D31" s="132"/>
      <c r="E31" s="134"/>
      <c r="F31" s="134"/>
      <c r="G31" s="134"/>
      <c r="H31" s="134"/>
      <c r="I31" s="134"/>
      <c r="J31" s="134"/>
      <c r="K31" s="134"/>
      <c r="L31" s="134"/>
      <c r="M31" s="134"/>
      <c r="N31" s="134"/>
      <c r="O31" s="134"/>
      <c r="P31" s="135" t="str">
        <f t="shared" si="1"/>
        <v/>
      </c>
      <c r="Q31" s="11"/>
      <c r="R31" s="120"/>
      <c r="S31" s="120"/>
      <c r="T31" s="120"/>
      <c r="U31" s="120"/>
      <c r="V31" s="120"/>
      <c r="W31" s="120"/>
      <c r="X31" s="120"/>
      <c r="Y31" s="120"/>
      <c r="Z31" s="120"/>
      <c r="AA31" s="120"/>
      <c r="AB31" s="120"/>
      <c r="AC31" s="120"/>
      <c r="AD31" s="120"/>
      <c r="AE31" s="120"/>
      <c r="AF31" s="120"/>
      <c r="AG31" s="120"/>
      <c r="AH31" s="120"/>
      <c r="AI31" s="120"/>
      <c r="AJ31" s="120"/>
      <c r="AK31" s="120"/>
      <c r="AL31" s="120"/>
      <c r="AM31" s="120"/>
      <c r="AN31" s="120"/>
      <c r="AO31" s="120"/>
      <c r="AP31" s="120"/>
      <c r="AQ31" s="120"/>
      <c r="AR31" s="120"/>
      <c r="AS31" s="120"/>
      <c r="AT31" s="120"/>
      <c r="AU31" s="120"/>
      <c r="AV31" s="120"/>
      <c r="AW31" s="120"/>
      <c r="AX31" s="120"/>
      <c r="AY31" s="120"/>
      <c r="AZ31" s="120"/>
      <c r="BA31" s="120"/>
      <c r="BB31" s="120"/>
      <c r="BC31" s="120"/>
      <c r="BD31" s="120"/>
      <c r="BE31" s="120"/>
      <c r="BF31" s="120"/>
      <c r="BG31" s="120"/>
      <c r="BH31" s="120"/>
      <c r="BI31" s="120"/>
      <c r="BJ31" s="120"/>
      <c r="BK31" s="120"/>
      <c r="BL31" s="120"/>
      <c r="BM31" s="120"/>
      <c r="BN31" s="120"/>
      <c r="BO31" s="120"/>
      <c r="BP31" s="120"/>
      <c r="BQ31" s="120"/>
      <c r="BR31" s="120"/>
      <c r="BS31" s="120"/>
    </row>
    <row r="32" spans="1:71" ht="36.75" x14ac:dyDescent="0.25">
      <c r="A32" s="140" t="s">
        <v>149</v>
      </c>
      <c r="B32" s="123" t="s">
        <v>163</v>
      </c>
      <c r="C32" s="124" t="s">
        <v>235</v>
      </c>
      <c r="D32" s="125"/>
      <c r="E32" s="126"/>
      <c r="F32" s="126"/>
      <c r="G32" s="126"/>
      <c r="H32" s="126"/>
      <c r="I32" s="126"/>
      <c r="J32" s="126"/>
      <c r="K32" s="126"/>
      <c r="L32" s="126"/>
      <c r="M32" s="126"/>
      <c r="N32" s="126"/>
      <c r="O32" s="126"/>
      <c r="P32" s="105" t="str">
        <f t="shared" si="1"/>
        <v/>
      </c>
      <c r="Q32" s="11"/>
    </row>
    <row r="33" spans="1:71" ht="24" x14ac:dyDescent="0.25">
      <c r="A33" s="140"/>
      <c r="B33" s="123" t="s">
        <v>163</v>
      </c>
      <c r="C33" s="124" t="s">
        <v>237</v>
      </c>
      <c r="D33" s="125"/>
      <c r="E33" s="126"/>
      <c r="F33" s="126"/>
      <c r="G33" s="126"/>
      <c r="H33" s="126"/>
      <c r="I33" s="126"/>
      <c r="J33" s="126"/>
      <c r="K33" s="126"/>
      <c r="L33" s="126"/>
      <c r="M33" s="126"/>
      <c r="N33" s="126"/>
      <c r="O33" s="126"/>
      <c r="P33" s="105" t="str">
        <f t="shared" si="1"/>
        <v/>
      </c>
      <c r="Q33" s="11"/>
    </row>
    <row r="34" spans="1:71" s="136" customFormat="1" ht="36.75" x14ac:dyDescent="0.25">
      <c r="A34" s="129" t="s">
        <v>149</v>
      </c>
      <c r="B34" s="130" t="s">
        <v>164</v>
      </c>
      <c r="C34" s="131" t="s">
        <v>235</v>
      </c>
      <c r="D34" s="132"/>
      <c r="E34" s="134"/>
      <c r="F34" s="134"/>
      <c r="G34" s="134"/>
      <c r="H34" s="134"/>
      <c r="I34" s="134"/>
      <c r="J34" s="134"/>
      <c r="K34" s="134"/>
      <c r="L34" s="134"/>
      <c r="M34" s="134"/>
      <c r="N34" s="134"/>
      <c r="O34" s="134"/>
      <c r="P34" s="135" t="str">
        <f t="shared" si="1"/>
        <v/>
      </c>
      <c r="Q34" s="11"/>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0"/>
      <c r="AV34" s="120"/>
      <c r="AW34" s="120"/>
      <c r="AX34" s="120"/>
      <c r="AY34" s="120"/>
      <c r="AZ34" s="120"/>
      <c r="BA34" s="120"/>
      <c r="BB34" s="120"/>
      <c r="BC34" s="120"/>
      <c r="BD34" s="120"/>
      <c r="BE34" s="120"/>
      <c r="BF34" s="120"/>
      <c r="BG34" s="120"/>
      <c r="BH34" s="120"/>
      <c r="BI34" s="120"/>
      <c r="BJ34" s="120"/>
      <c r="BK34" s="120"/>
      <c r="BL34" s="120"/>
      <c r="BM34" s="120"/>
      <c r="BN34" s="120"/>
      <c r="BO34" s="120"/>
      <c r="BP34" s="120"/>
      <c r="BQ34" s="120"/>
      <c r="BR34" s="120"/>
      <c r="BS34" s="120"/>
    </row>
    <row r="35" spans="1:71" s="136" customFormat="1" ht="24" x14ac:dyDescent="0.25">
      <c r="A35" s="129"/>
      <c r="B35" s="130" t="s">
        <v>164</v>
      </c>
      <c r="C35" s="131" t="s">
        <v>237</v>
      </c>
      <c r="D35" s="132"/>
      <c r="E35" s="134"/>
      <c r="F35" s="134"/>
      <c r="G35" s="134"/>
      <c r="H35" s="134"/>
      <c r="I35" s="134"/>
      <c r="J35" s="134"/>
      <c r="K35" s="134"/>
      <c r="L35" s="134"/>
      <c r="M35" s="134"/>
      <c r="N35" s="134"/>
      <c r="O35" s="134"/>
      <c r="P35" s="135" t="str">
        <f t="shared" si="1"/>
        <v/>
      </c>
      <c r="Q35" s="11"/>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c r="AP35" s="120"/>
      <c r="AQ35" s="120"/>
      <c r="AR35" s="120"/>
      <c r="AS35" s="120"/>
      <c r="AT35" s="120"/>
      <c r="AU35" s="120"/>
      <c r="AV35" s="120"/>
      <c r="AW35" s="120"/>
      <c r="AX35" s="120"/>
      <c r="AY35" s="120"/>
      <c r="AZ35" s="120"/>
      <c r="BA35" s="120"/>
      <c r="BB35" s="120"/>
      <c r="BC35" s="120"/>
      <c r="BD35" s="120"/>
      <c r="BE35" s="120"/>
      <c r="BF35" s="120"/>
      <c r="BG35" s="120"/>
      <c r="BH35" s="120"/>
      <c r="BI35" s="120"/>
      <c r="BJ35" s="120"/>
      <c r="BK35" s="120"/>
      <c r="BL35" s="120"/>
      <c r="BM35" s="120"/>
      <c r="BN35" s="120"/>
      <c r="BO35" s="120"/>
      <c r="BP35" s="120"/>
      <c r="BQ35" s="120"/>
      <c r="BR35" s="120"/>
      <c r="BS35" s="120"/>
    </row>
    <row r="36" spans="1:71" ht="36.75" x14ac:dyDescent="0.25">
      <c r="A36" s="122" t="s">
        <v>165</v>
      </c>
      <c r="B36" s="123" t="s">
        <v>166</v>
      </c>
      <c r="C36" s="124" t="s">
        <v>235</v>
      </c>
      <c r="D36" s="125"/>
      <c r="E36" s="126"/>
      <c r="F36" s="126"/>
      <c r="G36" s="126"/>
      <c r="H36" s="126"/>
      <c r="I36" s="126"/>
      <c r="J36" s="126"/>
      <c r="K36" s="126"/>
      <c r="L36" s="126"/>
      <c r="M36" s="126"/>
      <c r="N36" s="126"/>
      <c r="O36" s="126"/>
      <c r="P36" s="105" t="str">
        <f t="shared" si="1"/>
        <v/>
      </c>
      <c r="Q36" s="11"/>
    </row>
    <row r="37" spans="1:71" ht="24" x14ac:dyDescent="0.25">
      <c r="A37" s="137"/>
      <c r="B37" s="123" t="s">
        <v>166</v>
      </c>
      <c r="C37" s="124" t="s">
        <v>237</v>
      </c>
      <c r="D37" s="125"/>
      <c r="E37" s="126"/>
      <c r="F37" s="126"/>
      <c r="G37" s="126"/>
      <c r="H37" s="126"/>
      <c r="I37" s="126"/>
      <c r="J37" s="126"/>
      <c r="K37" s="126"/>
      <c r="L37" s="126"/>
      <c r="M37" s="126"/>
      <c r="N37" s="126"/>
      <c r="O37" s="126"/>
      <c r="P37" s="105" t="str">
        <f t="shared" si="1"/>
        <v/>
      </c>
      <c r="Q37" s="11"/>
    </row>
    <row r="38" spans="1:71" s="136" customFormat="1" ht="36.75" x14ac:dyDescent="0.25">
      <c r="A38" s="138" t="s">
        <v>165</v>
      </c>
      <c r="B38" s="130" t="s">
        <v>167</v>
      </c>
      <c r="C38" s="131" t="s">
        <v>235</v>
      </c>
      <c r="D38" s="132"/>
      <c r="E38" s="134"/>
      <c r="F38" s="134"/>
      <c r="G38" s="134"/>
      <c r="H38" s="134"/>
      <c r="I38" s="134"/>
      <c r="J38" s="134"/>
      <c r="K38" s="134"/>
      <c r="L38" s="134"/>
      <c r="M38" s="134"/>
      <c r="N38" s="134"/>
      <c r="O38" s="134"/>
      <c r="P38" s="135" t="str">
        <f t="shared" si="1"/>
        <v/>
      </c>
      <c r="Q38" s="11"/>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AN38" s="120"/>
      <c r="AO38" s="120"/>
      <c r="AP38" s="120"/>
      <c r="AQ38" s="120"/>
      <c r="AR38" s="120"/>
      <c r="AS38" s="120"/>
      <c r="AT38" s="120"/>
      <c r="AU38" s="120"/>
      <c r="AV38" s="120"/>
      <c r="AW38" s="120"/>
      <c r="AX38" s="120"/>
      <c r="AY38" s="120"/>
      <c r="AZ38" s="120"/>
      <c r="BA38" s="120"/>
      <c r="BB38" s="120"/>
      <c r="BC38" s="120"/>
      <c r="BD38" s="120"/>
      <c r="BE38" s="120"/>
      <c r="BF38" s="120"/>
      <c r="BG38" s="120"/>
      <c r="BH38" s="120"/>
      <c r="BI38" s="120"/>
      <c r="BJ38" s="120"/>
      <c r="BK38" s="120"/>
      <c r="BL38" s="120"/>
      <c r="BM38" s="120"/>
      <c r="BN38" s="120"/>
      <c r="BO38" s="120"/>
      <c r="BP38" s="120"/>
      <c r="BQ38" s="120"/>
      <c r="BR38" s="120"/>
      <c r="BS38" s="120"/>
    </row>
    <row r="39" spans="1:71" s="136" customFormat="1" ht="24" x14ac:dyDescent="0.25">
      <c r="A39" s="138"/>
      <c r="B39" s="130" t="s">
        <v>167</v>
      </c>
      <c r="C39" s="131" t="s">
        <v>237</v>
      </c>
      <c r="D39" s="132"/>
      <c r="E39" s="134"/>
      <c r="F39" s="134"/>
      <c r="G39" s="134"/>
      <c r="H39" s="134"/>
      <c r="I39" s="134"/>
      <c r="J39" s="134"/>
      <c r="K39" s="134"/>
      <c r="L39" s="134"/>
      <c r="M39" s="134"/>
      <c r="N39" s="134"/>
      <c r="O39" s="134"/>
      <c r="P39" s="135" t="str">
        <f t="shared" si="1"/>
        <v/>
      </c>
      <c r="Q39" s="11"/>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c r="AS39" s="120"/>
      <c r="AT39" s="120"/>
      <c r="AU39" s="120"/>
      <c r="AV39" s="120"/>
      <c r="AW39" s="120"/>
      <c r="AX39" s="120"/>
      <c r="AY39" s="120"/>
      <c r="AZ39" s="120"/>
      <c r="BA39" s="120"/>
      <c r="BB39" s="120"/>
      <c r="BC39" s="120"/>
      <c r="BD39" s="120"/>
      <c r="BE39" s="120"/>
      <c r="BF39" s="120"/>
      <c r="BG39" s="120"/>
      <c r="BH39" s="120"/>
      <c r="BI39" s="120"/>
      <c r="BJ39" s="120"/>
      <c r="BK39" s="120"/>
      <c r="BL39" s="120"/>
      <c r="BM39" s="120"/>
      <c r="BN39" s="120"/>
      <c r="BO39" s="120"/>
      <c r="BP39" s="120"/>
      <c r="BQ39" s="120"/>
      <c r="BR39" s="120"/>
      <c r="BS39" s="120"/>
    </row>
    <row r="40" spans="1:71" ht="36.75" x14ac:dyDescent="0.25">
      <c r="A40" s="140" t="s">
        <v>145</v>
      </c>
      <c r="B40" s="123" t="s">
        <v>168</v>
      </c>
      <c r="C40" s="124" t="s">
        <v>235</v>
      </c>
      <c r="D40" s="125"/>
      <c r="E40" s="126"/>
      <c r="F40" s="126"/>
      <c r="G40" s="126"/>
      <c r="H40" s="126"/>
      <c r="I40" s="126"/>
      <c r="J40" s="126"/>
      <c r="K40" s="126"/>
      <c r="L40" s="126"/>
      <c r="M40" s="126"/>
      <c r="N40" s="126"/>
      <c r="O40" s="126"/>
      <c r="P40" s="105" t="str">
        <f t="shared" si="1"/>
        <v/>
      </c>
      <c r="Q40" s="11"/>
    </row>
    <row r="41" spans="1:71" ht="24" x14ac:dyDescent="0.25">
      <c r="A41" s="140"/>
      <c r="B41" s="123" t="s">
        <v>168</v>
      </c>
      <c r="C41" s="124" t="s">
        <v>237</v>
      </c>
      <c r="D41" s="125"/>
      <c r="E41" s="126"/>
      <c r="F41" s="126"/>
      <c r="G41" s="126"/>
      <c r="H41" s="126"/>
      <c r="I41" s="126"/>
      <c r="J41" s="126"/>
      <c r="K41" s="126"/>
      <c r="L41" s="126"/>
      <c r="M41" s="126"/>
      <c r="N41" s="126"/>
      <c r="O41" s="126"/>
      <c r="P41" s="105" t="str">
        <f t="shared" si="1"/>
        <v/>
      </c>
      <c r="Q41" s="11"/>
    </row>
    <row r="42" spans="1:71" s="136" customFormat="1" ht="36.75" x14ac:dyDescent="0.25">
      <c r="A42" s="129" t="s">
        <v>165</v>
      </c>
      <c r="B42" s="130" t="s">
        <v>169</v>
      </c>
      <c r="C42" s="131" t="s">
        <v>235</v>
      </c>
      <c r="D42" s="132"/>
      <c r="E42" s="134"/>
      <c r="F42" s="134"/>
      <c r="G42" s="134"/>
      <c r="H42" s="134"/>
      <c r="I42" s="134"/>
      <c r="J42" s="134"/>
      <c r="K42" s="134"/>
      <c r="L42" s="134"/>
      <c r="M42" s="134"/>
      <c r="N42" s="134"/>
      <c r="O42" s="134"/>
      <c r="P42" s="135" t="str">
        <f t="shared" si="1"/>
        <v/>
      </c>
      <c r="Q42" s="11"/>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row>
    <row r="43" spans="1:71" s="136" customFormat="1" ht="24" x14ac:dyDescent="0.25">
      <c r="A43" s="129"/>
      <c r="B43" s="130" t="s">
        <v>169</v>
      </c>
      <c r="C43" s="131" t="s">
        <v>237</v>
      </c>
      <c r="D43" s="132"/>
      <c r="E43" s="134"/>
      <c r="F43" s="134"/>
      <c r="G43" s="134"/>
      <c r="H43" s="134"/>
      <c r="I43" s="134"/>
      <c r="J43" s="134"/>
      <c r="K43" s="134"/>
      <c r="L43" s="134"/>
      <c r="M43" s="134"/>
      <c r="N43" s="134"/>
      <c r="O43" s="134"/>
      <c r="P43" s="135" t="str">
        <f t="shared" si="1"/>
        <v/>
      </c>
      <c r="Q43" s="11"/>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row>
    <row r="44" spans="1:71" ht="36.75" x14ac:dyDescent="0.25">
      <c r="A44" s="122" t="s">
        <v>165</v>
      </c>
      <c r="B44" s="123" t="s">
        <v>170</v>
      </c>
      <c r="C44" s="124" t="s">
        <v>235</v>
      </c>
      <c r="D44" s="125"/>
      <c r="E44" s="126"/>
      <c r="F44" s="126"/>
      <c r="G44" s="126"/>
      <c r="H44" s="126"/>
      <c r="I44" s="126"/>
      <c r="J44" s="126"/>
      <c r="K44" s="126"/>
      <c r="L44" s="126"/>
      <c r="M44" s="126"/>
      <c r="N44" s="126"/>
      <c r="O44" s="126"/>
      <c r="P44" s="105" t="str">
        <f t="shared" si="1"/>
        <v/>
      </c>
      <c r="Q44" s="11"/>
    </row>
    <row r="45" spans="1:71" ht="24" x14ac:dyDescent="0.25">
      <c r="A45" s="137"/>
      <c r="B45" s="123" t="s">
        <v>170</v>
      </c>
      <c r="C45" s="124" t="s">
        <v>237</v>
      </c>
      <c r="D45" s="125"/>
      <c r="E45" s="126"/>
      <c r="F45" s="126"/>
      <c r="G45" s="126"/>
      <c r="H45" s="126"/>
      <c r="I45" s="126"/>
      <c r="J45" s="126"/>
      <c r="K45" s="126"/>
      <c r="L45" s="126"/>
      <c r="M45" s="126"/>
      <c r="N45" s="126"/>
      <c r="O45" s="126"/>
      <c r="P45" s="105" t="str">
        <f t="shared" si="1"/>
        <v/>
      </c>
      <c r="Q45" s="11"/>
    </row>
    <row r="46" spans="1:71" s="136" customFormat="1" ht="36.75" x14ac:dyDescent="0.25">
      <c r="A46" s="138" t="s">
        <v>149</v>
      </c>
      <c r="B46" s="130" t="s">
        <v>171</v>
      </c>
      <c r="C46" s="131" t="s">
        <v>235</v>
      </c>
      <c r="D46" s="132"/>
      <c r="E46" s="134"/>
      <c r="F46" s="134"/>
      <c r="G46" s="134"/>
      <c r="H46" s="134"/>
      <c r="I46" s="134"/>
      <c r="J46" s="134"/>
      <c r="K46" s="134"/>
      <c r="L46" s="134"/>
      <c r="M46" s="134"/>
      <c r="N46" s="134"/>
      <c r="O46" s="134"/>
      <c r="P46" s="135" t="str">
        <f t="shared" si="1"/>
        <v/>
      </c>
      <c r="Q46" s="11"/>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row>
    <row r="47" spans="1:71" s="136" customFormat="1" ht="24" x14ac:dyDescent="0.25">
      <c r="A47" s="138"/>
      <c r="B47" s="130" t="s">
        <v>171</v>
      </c>
      <c r="C47" s="131" t="s">
        <v>237</v>
      </c>
      <c r="D47" s="132"/>
      <c r="E47" s="134"/>
      <c r="F47" s="134"/>
      <c r="G47" s="134"/>
      <c r="H47" s="134"/>
      <c r="I47" s="134"/>
      <c r="J47" s="134"/>
      <c r="K47" s="134"/>
      <c r="L47" s="134"/>
      <c r="M47" s="134"/>
      <c r="N47" s="134"/>
      <c r="O47" s="134"/>
      <c r="P47" s="135" t="str">
        <f t="shared" si="1"/>
        <v/>
      </c>
      <c r="Q47" s="11"/>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row>
    <row r="48" spans="1:71" ht="36.75" x14ac:dyDescent="0.25">
      <c r="A48" s="140" t="s">
        <v>149</v>
      </c>
      <c r="B48" s="123" t="s">
        <v>172</v>
      </c>
      <c r="C48" s="124" t="s">
        <v>235</v>
      </c>
      <c r="D48" s="125"/>
      <c r="E48" s="126"/>
      <c r="F48" s="126"/>
      <c r="G48" s="126"/>
      <c r="H48" s="126"/>
      <c r="I48" s="126"/>
      <c r="J48" s="126"/>
      <c r="K48" s="126"/>
      <c r="L48" s="126"/>
      <c r="M48" s="126"/>
      <c r="N48" s="126"/>
      <c r="O48" s="126"/>
      <c r="P48" s="105" t="str">
        <f t="shared" si="1"/>
        <v/>
      </c>
      <c r="Q48" s="11"/>
    </row>
    <row r="49" spans="1:71" ht="24" x14ac:dyDescent="0.25">
      <c r="A49" s="140"/>
      <c r="B49" s="123" t="s">
        <v>172</v>
      </c>
      <c r="C49" s="124" t="s">
        <v>237</v>
      </c>
      <c r="D49" s="125"/>
      <c r="E49" s="126"/>
      <c r="F49" s="126"/>
      <c r="G49" s="126"/>
      <c r="H49" s="126"/>
      <c r="I49" s="126"/>
      <c r="J49" s="126"/>
      <c r="K49" s="126"/>
      <c r="L49" s="126"/>
      <c r="M49" s="126"/>
      <c r="N49" s="126"/>
      <c r="O49" s="126"/>
      <c r="P49" s="105" t="str">
        <f t="shared" si="1"/>
        <v/>
      </c>
      <c r="Q49" s="11"/>
    </row>
    <row r="50" spans="1:71" s="136" customFormat="1" ht="36.75" x14ac:dyDescent="0.25">
      <c r="A50" s="129" t="s">
        <v>145</v>
      </c>
      <c r="B50" s="130" t="s">
        <v>173</v>
      </c>
      <c r="C50" s="131" t="s">
        <v>235</v>
      </c>
      <c r="D50" s="132"/>
      <c r="E50" s="134"/>
      <c r="F50" s="134"/>
      <c r="G50" s="134"/>
      <c r="H50" s="134"/>
      <c r="I50" s="134"/>
      <c r="J50" s="134"/>
      <c r="K50" s="134"/>
      <c r="L50" s="134"/>
      <c r="M50" s="134"/>
      <c r="N50" s="134"/>
      <c r="O50" s="134"/>
      <c r="P50" s="135" t="str">
        <f t="shared" si="1"/>
        <v/>
      </c>
      <c r="Q50" s="11"/>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row>
    <row r="51" spans="1:71" s="136" customFormat="1" ht="36" x14ac:dyDescent="0.25">
      <c r="A51" s="129"/>
      <c r="B51" s="130" t="s">
        <v>173</v>
      </c>
      <c r="C51" s="131" t="s">
        <v>237</v>
      </c>
      <c r="D51" s="132"/>
      <c r="E51" s="134"/>
      <c r="F51" s="134"/>
      <c r="G51" s="134"/>
      <c r="H51" s="134"/>
      <c r="I51" s="134"/>
      <c r="J51" s="134"/>
      <c r="K51" s="134"/>
      <c r="L51" s="134"/>
      <c r="M51" s="134"/>
      <c r="N51" s="134"/>
      <c r="O51" s="134"/>
      <c r="P51" s="135" t="str">
        <f t="shared" si="1"/>
        <v/>
      </c>
      <c r="Q51" s="11"/>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row>
    <row r="52" spans="1:71" ht="36.75" x14ac:dyDescent="0.25">
      <c r="A52" s="122" t="s">
        <v>149</v>
      </c>
      <c r="B52" s="123" t="s">
        <v>174</v>
      </c>
      <c r="C52" s="124" t="s">
        <v>235</v>
      </c>
      <c r="D52" s="125"/>
      <c r="E52" s="126"/>
      <c r="F52" s="126"/>
      <c r="G52" s="126"/>
      <c r="H52" s="126"/>
      <c r="I52" s="126"/>
      <c r="J52" s="126"/>
      <c r="K52" s="126"/>
      <c r="L52" s="126"/>
      <c r="M52" s="126"/>
      <c r="N52" s="126"/>
      <c r="O52" s="126"/>
      <c r="P52" s="105" t="str">
        <f t="shared" si="1"/>
        <v/>
      </c>
      <c r="Q52" s="11"/>
    </row>
    <row r="53" spans="1:71" ht="24" x14ac:dyDescent="0.25">
      <c r="A53" s="122"/>
      <c r="B53" s="123" t="s">
        <v>174</v>
      </c>
      <c r="C53" s="124" t="s">
        <v>237</v>
      </c>
      <c r="D53" s="125"/>
      <c r="E53" s="126"/>
      <c r="F53" s="126"/>
      <c r="G53" s="126"/>
      <c r="H53" s="126"/>
      <c r="I53" s="126"/>
      <c r="J53" s="126"/>
      <c r="K53" s="126"/>
      <c r="L53" s="126"/>
      <c r="M53" s="126"/>
      <c r="N53" s="126"/>
      <c r="O53" s="126"/>
      <c r="P53" s="105" t="str">
        <f t="shared" si="1"/>
        <v/>
      </c>
      <c r="Q53" s="11"/>
    </row>
    <row r="54" spans="1:71" s="136" customFormat="1" ht="36.75" x14ac:dyDescent="0.25">
      <c r="A54" s="129" t="s">
        <v>145</v>
      </c>
      <c r="B54" s="130" t="s">
        <v>175</v>
      </c>
      <c r="C54" s="131" t="s">
        <v>235</v>
      </c>
      <c r="D54" s="132"/>
      <c r="E54" s="134"/>
      <c r="F54" s="134"/>
      <c r="G54" s="134"/>
      <c r="H54" s="134"/>
      <c r="I54" s="134"/>
      <c r="J54" s="134"/>
      <c r="K54" s="134"/>
      <c r="L54" s="134"/>
      <c r="M54" s="134"/>
      <c r="N54" s="134"/>
      <c r="O54" s="134"/>
      <c r="P54" s="135" t="str">
        <f t="shared" si="1"/>
        <v/>
      </c>
      <c r="Q54" s="11"/>
      <c r="R54" s="120"/>
      <c r="S54" s="120"/>
      <c r="T54" s="120"/>
      <c r="U54" s="120"/>
      <c r="V54" s="120"/>
      <c r="W54" s="120"/>
      <c r="X54" s="120"/>
      <c r="Y54" s="120"/>
      <c r="Z54" s="120"/>
      <c r="AA54" s="120"/>
      <c r="AB54" s="120"/>
      <c r="AC54" s="120"/>
      <c r="AD54" s="120"/>
      <c r="AE54" s="120"/>
      <c r="AF54" s="120"/>
      <c r="AG54" s="120"/>
      <c r="AH54" s="120"/>
      <c r="AI54" s="120"/>
      <c r="AJ54" s="120"/>
      <c r="AK54" s="120"/>
      <c r="AL54" s="120"/>
      <c r="AM54" s="120"/>
      <c r="AN54" s="120"/>
      <c r="AO54" s="120"/>
      <c r="AP54" s="120"/>
      <c r="AQ54" s="120"/>
      <c r="AR54" s="120"/>
      <c r="AS54" s="120"/>
      <c r="AT54" s="120"/>
      <c r="AU54" s="120"/>
      <c r="AV54" s="120"/>
      <c r="AW54" s="120"/>
      <c r="AX54" s="120"/>
      <c r="AY54" s="120"/>
      <c r="AZ54" s="120"/>
      <c r="BA54" s="120"/>
      <c r="BB54" s="120"/>
      <c r="BC54" s="120"/>
      <c r="BD54" s="120"/>
      <c r="BE54" s="120"/>
      <c r="BF54" s="120"/>
      <c r="BG54" s="120"/>
      <c r="BH54" s="120"/>
      <c r="BI54" s="120"/>
      <c r="BJ54" s="120"/>
      <c r="BK54" s="120"/>
      <c r="BL54" s="120"/>
      <c r="BM54" s="120"/>
      <c r="BN54" s="120"/>
      <c r="BO54" s="120"/>
      <c r="BP54" s="120"/>
      <c r="BQ54" s="120"/>
      <c r="BR54" s="120"/>
      <c r="BS54" s="120"/>
    </row>
    <row r="55" spans="1:71" s="136" customFormat="1" ht="24" x14ac:dyDescent="0.25">
      <c r="A55" s="129"/>
      <c r="B55" s="130" t="s">
        <v>175</v>
      </c>
      <c r="C55" s="131" t="s">
        <v>237</v>
      </c>
      <c r="D55" s="132"/>
      <c r="E55" s="134"/>
      <c r="F55" s="134"/>
      <c r="G55" s="134"/>
      <c r="H55" s="134"/>
      <c r="I55" s="134"/>
      <c r="J55" s="134"/>
      <c r="K55" s="134"/>
      <c r="L55" s="134"/>
      <c r="M55" s="134"/>
      <c r="N55" s="134"/>
      <c r="O55" s="134"/>
      <c r="P55" s="135" t="str">
        <f t="shared" si="1"/>
        <v/>
      </c>
      <c r="Q55" s="11"/>
      <c r="R55" s="120"/>
      <c r="S55" s="120"/>
      <c r="T55" s="120"/>
      <c r="U55" s="120"/>
      <c r="V55" s="120"/>
      <c r="W55" s="120"/>
      <c r="X55" s="120"/>
      <c r="Y55" s="120"/>
      <c r="Z55" s="120"/>
      <c r="AA55" s="120"/>
      <c r="AB55" s="120"/>
      <c r="AC55" s="120"/>
      <c r="AD55" s="120"/>
      <c r="AE55" s="120"/>
      <c r="AF55" s="120"/>
      <c r="AG55" s="120"/>
      <c r="AH55" s="120"/>
      <c r="AI55" s="120"/>
      <c r="AJ55" s="120"/>
      <c r="AK55" s="120"/>
      <c r="AL55" s="120"/>
      <c r="AM55" s="120"/>
      <c r="AN55" s="120"/>
      <c r="AO55" s="120"/>
      <c r="AP55" s="120"/>
      <c r="AQ55" s="120"/>
      <c r="AR55" s="120"/>
      <c r="AS55" s="120"/>
      <c r="AT55" s="120"/>
      <c r="AU55" s="120"/>
      <c r="AV55" s="120"/>
      <c r="AW55" s="120"/>
      <c r="AX55" s="120"/>
      <c r="AY55" s="120"/>
      <c r="AZ55" s="120"/>
      <c r="BA55" s="120"/>
      <c r="BB55" s="120"/>
      <c r="BC55" s="120"/>
      <c r="BD55" s="120"/>
      <c r="BE55" s="120"/>
      <c r="BF55" s="120"/>
      <c r="BG55" s="120"/>
      <c r="BH55" s="120"/>
      <c r="BI55" s="120"/>
      <c r="BJ55" s="120"/>
      <c r="BK55" s="120"/>
      <c r="BL55" s="120"/>
      <c r="BM55" s="120"/>
      <c r="BN55" s="120"/>
      <c r="BO55" s="120"/>
      <c r="BP55" s="120"/>
      <c r="BQ55" s="120"/>
      <c r="BR55" s="120"/>
      <c r="BS55" s="120"/>
    </row>
    <row r="56" spans="1:71" ht="36.75" x14ac:dyDescent="0.25">
      <c r="A56" s="122" t="s">
        <v>145</v>
      </c>
      <c r="B56" s="123" t="s">
        <v>176</v>
      </c>
      <c r="C56" s="124" t="s">
        <v>235</v>
      </c>
      <c r="D56" s="125"/>
      <c r="E56" s="126"/>
      <c r="F56" s="126"/>
      <c r="G56" s="126"/>
      <c r="H56" s="126"/>
      <c r="I56" s="126"/>
      <c r="J56" s="126"/>
      <c r="K56" s="126"/>
      <c r="L56" s="126"/>
      <c r="M56" s="126"/>
      <c r="N56" s="126"/>
      <c r="O56" s="126"/>
      <c r="P56" s="105" t="str">
        <f t="shared" si="1"/>
        <v/>
      </c>
      <c r="Q56" s="11"/>
    </row>
    <row r="57" spans="1:71" ht="36" x14ac:dyDescent="0.25">
      <c r="A57" s="122"/>
      <c r="B57" s="123" t="s">
        <v>176</v>
      </c>
      <c r="C57" s="124" t="s">
        <v>237</v>
      </c>
      <c r="D57" s="125"/>
      <c r="E57" s="126"/>
      <c r="F57" s="126"/>
      <c r="G57" s="126"/>
      <c r="H57" s="126"/>
      <c r="I57" s="126"/>
      <c r="J57" s="126"/>
      <c r="K57" s="126"/>
      <c r="L57" s="126"/>
      <c r="M57" s="126"/>
      <c r="N57" s="126"/>
      <c r="O57" s="126"/>
      <c r="P57" s="105" t="str">
        <f t="shared" si="1"/>
        <v/>
      </c>
      <c r="Q57" s="11"/>
    </row>
    <row r="58" spans="1:71" s="136" customFormat="1" ht="36.75" x14ac:dyDescent="0.25">
      <c r="A58" s="129" t="s">
        <v>165</v>
      </c>
      <c r="B58" s="130" t="s">
        <v>177</v>
      </c>
      <c r="C58" s="131" t="s">
        <v>235</v>
      </c>
      <c r="D58" s="132"/>
      <c r="E58" s="134"/>
      <c r="F58" s="134"/>
      <c r="G58" s="134"/>
      <c r="H58" s="134"/>
      <c r="I58" s="134"/>
      <c r="J58" s="134"/>
      <c r="K58" s="134"/>
      <c r="L58" s="134"/>
      <c r="M58" s="134"/>
      <c r="N58" s="134"/>
      <c r="O58" s="134"/>
      <c r="P58" s="135" t="str">
        <f t="shared" si="1"/>
        <v/>
      </c>
      <c r="Q58" s="11"/>
      <c r="R58" s="120"/>
      <c r="S58" s="120"/>
      <c r="T58" s="120"/>
      <c r="U58" s="120"/>
      <c r="V58" s="120"/>
      <c r="W58" s="120"/>
      <c r="X58" s="120"/>
      <c r="Y58" s="120"/>
      <c r="Z58" s="120"/>
      <c r="AA58" s="120"/>
      <c r="AB58" s="120"/>
      <c r="AC58" s="120"/>
      <c r="AD58" s="120"/>
      <c r="AE58" s="120"/>
      <c r="AF58" s="120"/>
      <c r="AG58" s="120"/>
      <c r="AH58" s="120"/>
      <c r="AI58" s="120"/>
      <c r="AJ58" s="120"/>
      <c r="AK58" s="120"/>
      <c r="AL58" s="120"/>
      <c r="AM58" s="120"/>
      <c r="AN58" s="120"/>
      <c r="AO58" s="120"/>
      <c r="AP58" s="120"/>
      <c r="AQ58" s="120"/>
      <c r="AR58" s="120"/>
      <c r="AS58" s="120"/>
      <c r="AT58" s="120"/>
      <c r="AU58" s="120"/>
      <c r="AV58" s="120"/>
      <c r="AW58" s="120"/>
      <c r="AX58" s="120"/>
      <c r="AY58" s="120"/>
      <c r="AZ58" s="120"/>
      <c r="BA58" s="120"/>
      <c r="BB58" s="120"/>
      <c r="BC58" s="120"/>
      <c r="BD58" s="120"/>
      <c r="BE58" s="120"/>
      <c r="BF58" s="120"/>
      <c r="BG58" s="120"/>
      <c r="BH58" s="120"/>
      <c r="BI58" s="120"/>
      <c r="BJ58" s="120"/>
      <c r="BK58" s="120"/>
      <c r="BL58" s="120"/>
      <c r="BM58" s="120"/>
      <c r="BN58" s="120"/>
      <c r="BO58" s="120"/>
      <c r="BP58" s="120"/>
      <c r="BQ58" s="120"/>
      <c r="BR58" s="120"/>
      <c r="BS58" s="120"/>
    </row>
    <row r="59" spans="1:71" s="136" customFormat="1" ht="24" x14ac:dyDescent="0.25">
      <c r="A59" s="129"/>
      <c r="B59" s="130" t="s">
        <v>177</v>
      </c>
      <c r="C59" s="131" t="s">
        <v>237</v>
      </c>
      <c r="D59" s="132"/>
      <c r="E59" s="134"/>
      <c r="F59" s="134"/>
      <c r="G59" s="134"/>
      <c r="H59" s="134"/>
      <c r="I59" s="134"/>
      <c r="J59" s="134"/>
      <c r="K59" s="134"/>
      <c r="L59" s="134"/>
      <c r="M59" s="134"/>
      <c r="N59" s="134"/>
      <c r="O59" s="134"/>
      <c r="P59" s="135" t="str">
        <f t="shared" si="1"/>
        <v/>
      </c>
      <c r="Q59" s="11"/>
      <c r="R59" s="120"/>
      <c r="S59" s="120"/>
      <c r="T59" s="120"/>
      <c r="U59" s="120"/>
      <c r="V59" s="120"/>
      <c r="W59" s="120"/>
      <c r="X59" s="120"/>
      <c r="Y59" s="120"/>
      <c r="Z59" s="120"/>
      <c r="AA59" s="120"/>
      <c r="AB59" s="120"/>
      <c r="AC59" s="120"/>
      <c r="AD59" s="120"/>
      <c r="AE59" s="120"/>
      <c r="AF59" s="120"/>
      <c r="AG59" s="120"/>
      <c r="AH59" s="120"/>
      <c r="AI59" s="120"/>
      <c r="AJ59" s="120"/>
      <c r="AK59" s="120"/>
      <c r="AL59" s="120"/>
      <c r="AM59" s="120"/>
      <c r="AN59" s="120"/>
      <c r="AO59" s="120"/>
      <c r="AP59" s="120"/>
      <c r="AQ59" s="120"/>
      <c r="AR59" s="120"/>
      <c r="AS59" s="120"/>
      <c r="AT59" s="120"/>
      <c r="AU59" s="120"/>
      <c r="AV59" s="120"/>
      <c r="AW59" s="120"/>
      <c r="AX59" s="120"/>
      <c r="AY59" s="120"/>
      <c r="AZ59" s="120"/>
      <c r="BA59" s="120"/>
      <c r="BB59" s="120"/>
      <c r="BC59" s="120"/>
      <c r="BD59" s="120"/>
      <c r="BE59" s="120"/>
      <c r="BF59" s="120"/>
      <c r="BG59" s="120"/>
      <c r="BH59" s="120"/>
      <c r="BI59" s="120"/>
      <c r="BJ59" s="120"/>
      <c r="BK59" s="120"/>
      <c r="BL59" s="120"/>
      <c r="BM59" s="120"/>
      <c r="BN59" s="120"/>
      <c r="BO59" s="120"/>
      <c r="BP59" s="120"/>
      <c r="BQ59" s="120"/>
      <c r="BR59" s="120"/>
      <c r="BS59" s="120"/>
    </row>
    <row r="60" spans="1:71" ht="36.75" x14ac:dyDescent="0.25">
      <c r="A60" s="122" t="s">
        <v>178</v>
      </c>
      <c r="B60" s="123" t="s">
        <v>179</v>
      </c>
      <c r="C60" s="124" t="s">
        <v>235</v>
      </c>
      <c r="D60" s="125"/>
      <c r="E60" s="126"/>
      <c r="F60" s="126"/>
      <c r="G60" s="126"/>
      <c r="H60" s="126"/>
      <c r="I60" s="126"/>
      <c r="J60" s="126"/>
      <c r="K60" s="126"/>
      <c r="L60" s="126"/>
      <c r="M60" s="126"/>
      <c r="N60" s="126"/>
      <c r="O60" s="126"/>
      <c r="P60" s="105" t="str">
        <f t="shared" si="1"/>
        <v/>
      </c>
      <c r="Q60" s="11"/>
    </row>
    <row r="61" spans="1:71" ht="24" x14ac:dyDescent="0.25">
      <c r="A61" s="122"/>
      <c r="B61" s="123" t="s">
        <v>179</v>
      </c>
      <c r="C61" s="124" t="s">
        <v>237</v>
      </c>
      <c r="D61" s="125"/>
      <c r="E61" s="126"/>
      <c r="F61" s="126"/>
      <c r="G61" s="126"/>
      <c r="H61" s="126"/>
      <c r="I61" s="126"/>
      <c r="J61" s="126"/>
      <c r="K61" s="126"/>
      <c r="L61" s="126"/>
      <c r="M61" s="126"/>
      <c r="N61" s="126"/>
      <c r="O61" s="126"/>
      <c r="P61" s="105" t="str">
        <f t="shared" si="1"/>
        <v/>
      </c>
      <c r="Q61" s="11"/>
    </row>
    <row r="62" spans="1:71" s="136" customFormat="1" ht="36.75" x14ac:dyDescent="0.25">
      <c r="A62" s="129" t="s">
        <v>149</v>
      </c>
      <c r="B62" s="130" t="s">
        <v>180</v>
      </c>
      <c r="C62" s="131" t="s">
        <v>235</v>
      </c>
      <c r="D62" s="132"/>
      <c r="E62" s="134"/>
      <c r="F62" s="134"/>
      <c r="G62" s="134"/>
      <c r="H62" s="134"/>
      <c r="I62" s="134"/>
      <c r="J62" s="134"/>
      <c r="K62" s="134"/>
      <c r="L62" s="134"/>
      <c r="M62" s="134"/>
      <c r="N62" s="134"/>
      <c r="O62" s="134"/>
      <c r="P62" s="135" t="str">
        <f t="shared" si="1"/>
        <v/>
      </c>
      <c r="Q62" s="11"/>
      <c r="R62" s="120"/>
      <c r="S62" s="120"/>
      <c r="T62" s="120"/>
      <c r="U62" s="120"/>
      <c r="V62" s="120"/>
      <c r="W62" s="120"/>
      <c r="X62" s="120"/>
      <c r="Y62" s="120"/>
      <c r="Z62" s="120"/>
      <c r="AA62" s="120"/>
      <c r="AB62" s="120"/>
      <c r="AC62" s="120"/>
      <c r="AD62" s="120"/>
      <c r="AE62" s="120"/>
      <c r="AF62" s="120"/>
      <c r="AG62" s="120"/>
      <c r="AH62" s="120"/>
      <c r="AI62" s="120"/>
      <c r="AJ62" s="120"/>
      <c r="AK62" s="120"/>
      <c r="AL62" s="120"/>
      <c r="AM62" s="120"/>
      <c r="AN62" s="120"/>
      <c r="AO62" s="120"/>
      <c r="AP62" s="120"/>
      <c r="AQ62" s="120"/>
      <c r="AR62" s="120"/>
      <c r="AS62" s="120"/>
      <c r="AT62" s="120"/>
      <c r="AU62" s="120"/>
      <c r="AV62" s="120"/>
      <c r="AW62" s="120"/>
      <c r="AX62" s="120"/>
      <c r="AY62" s="120"/>
      <c r="AZ62" s="120"/>
      <c r="BA62" s="120"/>
      <c r="BB62" s="120"/>
      <c r="BC62" s="120"/>
      <c r="BD62" s="120"/>
      <c r="BE62" s="120"/>
      <c r="BF62" s="120"/>
      <c r="BG62" s="120"/>
      <c r="BH62" s="120"/>
      <c r="BI62" s="120"/>
      <c r="BJ62" s="120"/>
      <c r="BK62" s="120"/>
      <c r="BL62" s="120"/>
      <c r="BM62" s="120"/>
      <c r="BN62" s="120"/>
      <c r="BO62" s="120"/>
      <c r="BP62" s="120"/>
      <c r="BQ62" s="120"/>
      <c r="BR62" s="120"/>
      <c r="BS62" s="120"/>
    </row>
    <row r="63" spans="1:71" s="136" customFormat="1" ht="24" x14ac:dyDescent="0.25">
      <c r="A63" s="129"/>
      <c r="B63" s="130" t="s">
        <v>180</v>
      </c>
      <c r="C63" s="131" t="s">
        <v>237</v>
      </c>
      <c r="D63" s="132"/>
      <c r="E63" s="134"/>
      <c r="F63" s="134"/>
      <c r="G63" s="134"/>
      <c r="H63" s="134"/>
      <c r="I63" s="134"/>
      <c r="J63" s="134"/>
      <c r="K63" s="134"/>
      <c r="L63" s="134"/>
      <c r="M63" s="134"/>
      <c r="N63" s="134"/>
      <c r="O63" s="134"/>
      <c r="P63" s="135" t="str">
        <f t="shared" si="1"/>
        <v/>
      </c>
      <c r="Q63" s="11"/>
      <c r="R63" s="120"/>
      <c r="S63" s="120"/>
      <c r="T63" s="120"/>
      <c r="U63" s="120"/>
      <c r="V63" s="120"/>
      <c r="W63" s="120"/>
      <c r="X63" s="120"/>
      <c r="Y63" s="120"/>
      <c r="Z63" s="120"/>
      <c r="AA63" s="120"/>
      <c r="AB63" s="120"/>
      <c r="AC63" s="120"/>
      <c r="AD63" s="120"/>
      <c r="AE63" s="120"/>
      <c r="AF63" s="120"/>
      <c r="AG63" s="120"/>
      <c r="AH63" s="120"/>
      <c r="AI63" s="120"/>
      <c r="AJ63" s="120"/>
      <c r="AK63" s="120"/>
      <c r="AL63" s="120"/>
      <c r="AM63" s="120"/>
      <c r="AN63" s="120"/>
      <c r="AO63" s="120"/>
      <c r="AP63" s="120"/>
      <c r="AQ63" s="120"/>
      <c r="AR63" s="120"/>
      <c r="AS63" s="120"/>
      <c r="AT63" s="120"/>
      <c r="AU63" s="120"/>
      <c r="AV63" s="120"/>
      <c r="AW63" s="120"/>
      <c r="AX63" s="120"/>
      <c r="AY63" s="120"/>
      <c r="AZ63" s="120"/>
      <c r="BA63" s="120"/>
      <c r="BB63" s="120"/>
      <c r="BC63" s="120"/>
      <c r="BD63" s="120"/>
      <c r="BE63" s="120"/>
      <c r="BF63" s="120"/>
      <c r="BG63" s="120"/>
      <c r="BH63" s="120"/>
      <c r="BI63" s="120"/>
      <c r="BJ63" s="120"/>
      <c r="BK63" s="120"/>
      <c r="BL63" s="120"/>
      <c r="BM63" s="120"/>
      <c r="BN63" s="120"/>
      <c r="BO63" s="120"/>
      <c r="BP63" s="120"/>
      <c r="BQ63" s="120"/>
      <c r="BR63" s="120"/>
      <c r="BS63" s="120"/>
    </row>
    <row r="64" spans="1:71" ht="36.75" x14ac:dyDescent="0.25">
      <c r="A64" s="122" t="s">
        <v>149</v>
      </c>
      <c r="B64" s="123" t="s">
        <v>181</v>
      </c>
      <c r="C64" s="124" t="s">
        <v>235</v>
      </c>
      <c r="D64" s="125"/>
      <c r="E64" s="126"/>
      <c r="F64" s="126"/>
      <c r="G64" s="126"/>
      <c r="H64" s="126"/>
      <c r="I64" s="126"/>
      <c r="J64" s="126"/>
      <c r="K64" s="126"/>
      <c r="L64" s="126"/>
      <c r="M64" s="126"/>
      <c r="N64" s="126"/>
      <c r="O64" s="126"/>
      <c r="P64" s="105" t="str">
        <f t="shared" si="1"/>
        <v/>
      </c>
      <c r="Q64" s="11"/>
    </row>
    <row r="65" spans="1:71" ht="36" x14ac:dyDescent="0.25">
      <c r="A65" s="122"/>
      <c r="B65" s="123" t="s">
        <v>181</v>
      </c>
      <c r="C65" s="124" t="s">
        <v>237</v>
      </c>
      <c r="D65" s="125"/>
      <c r="E65" s="126"/>
      <c r="F65" s="126"/>
      <c r="G65" s="126"/>
      <c r="H65" s="126"/>
      <c r="I65" s="126"/>
      <c r="J65" s="126"/>
      <c r="K65" s="126"/>
      <c r="L65" s="126"/>
      <c r="M65" s="126"/>
      <c r="N65" s="126"/>
      <c r="O65" s="126"/>
      <c r="P65" s="105" t="str">
        <f t="shared" si="1"/>
        <v/>
      </c>
      <c r="Q65" s="11"/>
    </row>
    <row r="66" spans="1:71" s="136" customFormat="1" ht="36.75" x14ac:dyDescent="0.25">
      <c r="A66" s="129" t="s">
        <v>149</v>
      </c>
      <c r="B66" s="130" t="s">
        <v>182</v>
      </c>
      <c r="C66" s="131" t="s">
        <v>235</v>
      </c>
      <c r="D66" s="132"/>
      <c r="E66" s="134"/>
      <c r="F66" s="134"/>
      <c r="G66" s="134"/>
      <c r="H66" s="134"/>
      <c r="I66" s="134"/>
      <c r="J66" s="134"/>
      <c r="K66" s="134"/>
      <c r="L66" s="134"/>
      <c r="M66" s="134"/>
      <c r="N66" s="134"/>
      <c r="O66" s="134"/>
      <c r="P66" s="135" t="str">
        <f t="shared" si="1"/>
        <v/>
      </c>
      <c r="Q66" s="11"/>
      <c r="R66" s="120"/>
      <c r="S66" s="120"/>
      <c r="T66" s="120"/>
      <c r="U66" s="120"/>
      <c r="V66" s="120"/>
      <c r="W66" s="120"/>
      <c r="X66" s="120"/>
      <c r="Y66" s="120"/>
      <c r="Z66" s="120"/>
      <c r="AA66" s="120"/>
      <c r="AB66" s="120"/>
      <c r="AC66" s="120"/>
      <c r="AD66" s="120"/>
      <c r="AE66" s="120"/>
      <c r="AF66" s="120"/>
      <c r="AG66" s="120"/>
      <c r="AH66" s="120"/>
      <c r="AI66" s="120"/>
      <c r="AJ66" s="120"/>
      <c r="AK66" s="120"/>
      <c r="AL66" s="120"/>
      <c r="AM66" s="120"/>
      <c r="AN66" s="120"/>
      <c r="AO66" s="120"/>
      <c r="AP66" s="120"/>
      <c r="AQ66" s="120"/>
      <c r="AR66" s="120"/>
      <c r="AS66" s="120"/>
      <c r="AT66" s="120"/>
      <c r="AU66" s="120"/>
      <c r="AV66" s="120"/>
      <c r="AW66" s="120"/>
      <c r="AX66" s="120"/>
      <c r="AY66" s="120"/>
      <c r="AZ66" s="120"/>
      <c r="BA66" s="120"/>
      <c r="BB66" s="120"/>
      <c r="BC66" s="120"/>
      <c r="BD66" s="120"/>
      <c r="BE66" s="120"/>
      <c r="BF66" s="120"/>
      <c r="BG66" s="120"/>
      <c r="BH66" s="120"/>
      <c r="BI66" s="120"/>
      <c r="BJ66" s="120"/>
      <c r="BK66" s="120"/>
      <c r="BL66" s="120"/>
      <c r="BM66" s="120"/>
      <c r="BN66" s="120"/>
      <c r="BO66" s="120"/>
      <c r="BP66" s="120"/>
      <c r="BQ66" s="120"/>
      <c r="BR66" s="120"/>
      <c r="BS66" s="120"/>
    </row>
    <row r="67" spans="1:71" s="136" customFormat="1" ht="24" x14ac:dyDescent="0.25">
      <c r="A67" s="129"/>
      <c r="B67" s="130" t="s">
        <v>182</v>
      </c>
      <c r="C67" s="131" t="s">
        <v>237</v>
      </c>
      <c r="D67" s="132"/>
      <c r="E67" s="134"/>
      <c r="F67" s="134"/>
      <c r="G67" s="134"/>
      <c r="H67" s="134"/>
      <c r="I67" s="134"/>
      <c r="J67" s="134"/>
      <c r="K67" s="134"/>
      <c r="L67" s="134"/>
      <c r="M67" s="134"/>
      <c r="N67" s="134"/>
      <c r="O67" s="134"/>
      <c r="P67" s="135" t="str">
        <f t="shared" si="1"/>
        <v/>
      </c>
      <c r="Q67" s="11"/>
      <c r="R67" s="120"/>
      <c r="S67" s="120"/>
      <c r="T67" s="120"/>
      <c r="U67" s="120"/>
      <c r="V67" s="120"/>
      <c r="W67" s="120"/>
      <c r="X67" s="120"/>
      <c r="Y67" s="120"/>
      <c r="Z67" s="120"/>
      <c r="AA67" s="120"/>
      <c r="AB67" s="120"/>
      <c r="AC67" s="120"/>
      <c r="AD67" s="120"/>
      <c r="AE67" s="120"/>
      <c r="AF67" s="120"/>
      <c r="AG67" s="120"/>
      <c r="AH67" s="120"/>
      <c r="AI67" s="120"/>
      <c r="AJ67" s="120"/>
      <c r="AK67" s="120"/>
      <c r="AL67" s="120"/>
      <c r="AM67" s="120"/>
      <c r="AN67" s="120"/>
      <c r="AO67" s="120"/>
      <c r="AP67" s="120"/>
      <c r="AQ67" s="120"/>
      <c r="AR67" s="120"/>
      <c r="AS67" s="120"/>
      <c r="AT67" s="120"/>
      <c r="AU67" s="120"/>
      <c r="AV67" s="120"/>
      <c r="AW67" s="120"/>
      <c r="AX67" s="120"/>
      <c r="AY67" s="120"/>
      <c r="AZ67" s="120"/>
      <c r="BA67" s="120"/>
      <c r="BB67" s="120"/>
      <c r="BC67" s="120"/>
      <c r="BD67" s="120"/>
      <c r="BE67" s="120"/>
      <c r="BF67" s="120"/>
      <c r="BG67" s="120"/>
      <c r="BH67" s="120"/>
      <c r="BI67" s="120"/>
      <c r="BJ67" s="120"/>
      <c r="BK67" s="120"/>
      <c r="BL67" s="120"/>
      <c r="BM67" s="120"/>
      <c r="BN67" s="120"/>
      <c r="BO67" s="120"/>
      <c r="BP67" s="120"/>
      <c r="BQ67" s="120"/>
      <c r="BR67" s="120"/>
      <c r="BS67" s="120"/>
    </row>
    <row r="68" spans="1:71" ht="36.75" x14ac:dyDescent="0.25">
      <c r="A68" s="122" t="s">
        <v>149</v>
      </c>
      <c r="B68" s="123" t="s">
        <v>183</v>
      </c>
      <c r="C68" s="124" t="s">
        <v>235</v>
      </c>
      <c r="D68" s="125"/>
      <c r="E68" s="126"/>
      <c r="F68" s="126"/>
      <c r="G68" s="126"/>
      <c r="H68" s="126"/>
      <c r="I68" s="126"/>
      <c r="J68" s="126"/>
      <c r="K68" s="126"/>
      <c r="L68" s="126"/>
      <c r="M68" s="126"/>
      <c r="N68" s="126"/>
      <c r="O68" s="126"/>
      <c r="P68" s="105" t="str">
        <f t="shared" ref="P68:P131" si="2">IFERROR(COUNTIF(E68:K68,"Yes")/(COUNTA(E68:K68)-(COUNTIF(E68:K68,"N/A"))),"")</f>
        <v/>
      </c>
      <c r="Q68" s="11"/>
    </row>
    <row r="69" spans="1:71" ht="24" x14ac:dyDescent="0.25">
      <c r="A69" s="137"/>
      <c r="B69" s="123" t="s">
        <v>183</v>
      </c>
      <c r="C69" s="124" t="s">
        <v>237</v>
      </c>
      <c r="D69" s="125"/>
      <c r="E69" s="126"/>
      <c r="F69" s="126"/>
      <c r="G69" s="126"/>
      <c r="H69" s="126"/>
      <c r="I69" s="126"/>
      <c r="J69" s="126"/>
      <c r="K69" s="126"/>
      <c r="L69" s="126"/>
      <c r="M69" s="126"/>
      <c r="N69" s="126"/>
      <c r="O69" s="126"/>
      <c r="P69" s="105" t="str">
        <f t="shared" si="2"/>
        <v/>
      </c>
      <c r="Q69" s="11"/>
    </row>
    <row r="70" spans="1:71" s="136" customFormat="1" ht="36.75" x14ac:dyDescent="0.25">
      <c r="A70" s="138" t="s">
        <v>151</v>
      </c>
      <c r="B70" s="130" t="s">
        <v>184</v>
      </c>
      <c r="C70" s="131" t="s">
        <v>235</v>
      </c>
      <c r="D70" s="132"/>
      <c r="E70" s="134"/>
      <c r="F70" s="134"/>
      <c r="G70" s="134"/>
      <c r="H70" s="134"/>
      <c r="I70" s="134"/>
      <c r="J70" s="134"/>
      <c r="K70" s="134"/>
      <c r="L70" s="134"/>
      <c r="M70" s="134"/>
      <c r="N70" s="134"/>
      <c r="O70" s="134"/>
      <c r="P70" s="135" t="str">
        <f t="shared" si="2"/>
        <v/>
      </c>
      <c r="Q70" s="11"/>
      <c r="R70" s="120"/>
      <c r="S70" s="120"/>
      <c r="T70" s="120"/>
      <c r="U70" s="120"/>
      <c r="V70" s="120"/>
      <c r="W70" s="120"/>
      <c r="X70" s="120"/>
      <c r="Y70" s="120"/>
      <c r="Z70" s="120"/>
      <c r="AA70" s="120"/>
      <c r="AB70" s="120"/>
      <c r="AC70" s="120"/>
      <c r="AD70" s="120"/>
      <c r="AE70" s="120"/>
      <c r="AF70" s="120"/>
      <c r="AG70" s="120"/>
      <c r="AH70" s="120"/>
      <c r="AI70" s="120"/>
      <c r="AJ70" s="120"/>
      <c r="AK70" s="120"/>
      <c r="AL70" s="120"/>
      <c r="AM70" s="120"/>
      <c r="AN70" s="120"/>
      <c r="AO70" s="120"/>
      <c r="AP70" s="120"/>
      <c r="AQ70" s="120"/>
      <c r="AR70" s="120"/>
      <c r="AS70" s="120"/>
      <c r="AT70" s="120"/>
      <c r="AU70" s="120"/>
      <c r="AV70" s="120"/>
      <c r="AW70" s="120"/>
      <c r="AX70" s="120"/>
      <c r="AY70" s="120"/>
      <c r="AZ70" s="120"/>
      <c r="BA70" s="120"/>
      <c r="BB70" s="120"/>
      <c r="BC70" s="120"/>
      <c r="BD70" s="120"/>
      <c r="BE70" s="120"/>
      <c r="BF70" s="120"/>
      <c r="BG70" s="120"/>
      <c r="BH70" s="120"/>
      <c r="BI70" s="120"/>
      <c r="BJ70" s="120"/>
      <c r="BK70" s="120"/>
      <c r="BL70" s="120"/>
      <c r="BM70" s="120"/>
      <c r="BN70" s="120"/>
      <c r="BO70" s="120"/>
      <c r="BP70" s="120"/>
      <c r="BQ70" s="120"/>
      <c r="BR70" s="120"/>
      <c r="BS70" s="120"/>
    </row>
    <row r="71" spans="1:71" s="136" customFormat="1" ht="24" x14ac:dyDescent="0.25">
      <c r="A71" s="138"/>
      <c r="B71" s="130" t="s">
        <v>184</v>
      </c>
      <c r="C71" s="131" t="s">
        <v>237</v>
      </c>
      <c r="D71" s="132"/>
      <c r="E71" s="134"/>
      <c r="F71" s="134"/>
      <c r="G71" s="134"/>
      <c r="H71" s="134"/>
      <c r="I71" s="134"/>
      <c r="J71" s="134"/>
      <c r="K71" s="134"/>
      <c r="L71" s="134"/>
      <c r="M71" s="134"/>
      <c r="N71" s="134"/>
      <c r="O71" s="134"/>
      <c r="P71" s="135" t="str">
        <f t="shared" si="2"/>
        <v/>
      </c>
      <c r="Q71" s="11"/>
      <c r="R71" s="120"/>
      <c r="S71" s="120"/>
      <c r="T71" s="120"/>
      <c r="U71" s="120"/>
      <c r="V71" s="120"/>
      <c r="W71" s="120"/>
      <c r="X71" s="120"/>
      <c r="Y71" s="120"/>
      <c r="Z71" s="120"/>
      <c r="AA71" s="120"/>
      <c r="AB71" s="120"/>
      <c r="AC71" s="120"/>
      <c r="AD71" s="120"/>
      <c r="AE71" s="120"/>
      <c r="AF71" s="120"/>
      <c r="AG71" s="120"/>
      <c r="AH71" s="120"/>
      <c r="AI71" s="120"/>
      <c r="AJ71" s="120"/>
      <c r="AK71" s="120"/>
      <c r="AL71" s="120"/>
      <c r="AM71" s="120"/>
      <c r="AN71" s="120"/>
      <c r="AO71" s="120"/>
      <c r="AP71" s="120"/>
      <c r="AQ71" s="120"/>
      <c r="AR71" s="120"/>
      <c r="AS71" s="120"/>
      <c r="AT71" s="120"/>
      <c r="AU71" s="120"/>
      <c r="AV71" s="120"/>
      <c r="AW71" s="120"/>
      <c r="AX71" s="120"/>
      <c r="AY71" s="120"/>
      <c r="AZ71" s="120"/>
      <c r="BA71" s="120"/>
      <c r="BB71" s="120"/>
      <c r="BC71" s="120"/>
      <c r="BD71" s="120"/>
      <c r="BE71" s="120"/>
      <c r="BF71" s="120"/>
      <c r="BG71" s="120"/>
      <c r="BH71" s="120"/>
      <c r="BI71" s="120"/>
      <c r="BJ71" s="120"/>
      <c r="BK71" s="120"/>
      <c r="BL71" s="120"/>
      <c r="BM71" s="120"/>
      <c r="BN71" s="120"/>
      <c r="BO71" s="120"/>
      <c r="BP71" s="120"/>
      <c r="BQ71" s="120"/>
      <c r="BR71" s="120"/>
      <c r="BS71" s="120"/>
    </row>
    <row r="72" spans="1:71" ht="36.75" x14ac:dyDescent="0.25">
      <c r="A72" s="140" t="s">
        <v>151</v>
      </c>
      <c r="B72" s="123" t="s">
        <v>185</v>
      </c>
      <c r="C72" s="124" t="s">
        <v>235</v>
      </c>
      <c r="D72" s="125"/>
      <c r="E72" s="126"/>
      <c r="F72" s="126"/>
      <c r="G72" s="126"/>
      <c r="H72" s="126"/>
      <c r="I72" s="126"/>
      <c r="J72" s="126"/>
      <c r="K72" s="126"/>
      <c r="L72" s="126"/>
      <c r="M72" s="126"/>
      <c r="N72" s="126"/>
      <c r="O72" s="126"/>
      <c r="P72" s="105" t="str">
        <f t="shared" si="2"/>
        <v/>
      </c>
      <c r="Q72" s="11"/>
    </row>
    <row r="73" spans="1:71" ht="24" x14ac:dyDescent="0.25">
      <c r="A73" s="140"/>
      <c r="B73" s="123" t="s">
        <v>185</v>
      </c>
      <c r="C73" s="124" t="s">
        <v>237</v>
      </c>
      <c r="D73" s="125"/>
      <c r="E73" s="126"/>
      <c r="F73" s="126"/>
      <c r="G73" s="126"/>
      <c r="H73" s="126"/>
      <c r="I73" s="126"/>
      <c r="J73" s="126"/>
      <c r="K73" s="126"/>
      <c r="L73" s="126"/>
      <c r="M73" s="126"/>
      <c r="N73" s="126"/>
      <c r="O73" s="126"/>
      <c r="P73" s="105" t="str">
        <f t="shared" si="2"/>
        <v/>
      </c>
      <c r="Q73" s="11"/>
    </row>
    <row r="74" spans="1:71" s="136" customFormat="1" ht="36.75" x14ac:dyDescent="0.25">
      <c r="A74" s="129" t="s">
        <v>151</v>
      </c>
      <c r="B74" s="130" t="s">
        <v>186</v>
      </c>
      <c r="C74" s="131" t="s">
        <v>235</v>
      </c>
      <c r="D74" s="132"/>
      <c r="E74" s="134"/>
      <c r="F74" s="134"/>
      <c r="G74" s="134"/>
      <c r="H74" s="134"/>
      <c r="I74" s="134"/>
      <c r="J74" s="134"/>
      <c r="K74" s="134"/>
      <c r="L74" s="134"/>
      <c r="M74" s="134"/>
      <c r="N74" s="134"/>
      <c r="O74" s="134"/>
      <c r="P74" s="135" t="str">
        <f t="shared" si="2"/>
        <v/>
      </c>
      <c r="Q74" s="11"/>
      <c r="R74" s="120"/>
      <c r="S74" s="120"/>
      <c r="T74" s="120"/>
      <c r="U74" s="120"/>
      <c r="V74" s="120"/>
      <c r="W74" s="120"/>
      <c r="X74" s="120"/>
      <c r="Y74" s="120"/>
      <c r="Z74" s="120"/>
      <c r="AA74" s="120"/>
      <c r="AB74" s="120"/>
      <c r="AC74" s="120"/>
      <c r="AD74" s="120"/>
      <c r="AE74" s="120"/>
      <c r="AF74" s="120"/>
      <c r="AG74" s="120"/>
      <c r="AH74" s="120"/>
      <c r="AI74" s="120"/>
      <c r="AJ74" s="120"/>
      <c r="AK74" s="120"/>
      <c r="AL74" s="120"/>
      <c r="AM74" s="120"/>
      <c r="AN74" s="120"/>
      <c r="AO74" s="120"/>
      <c r="AP74" s="120"/>
      <c r="AQ74" s="120"/>
      <c r="AR74" s="120"/>
      <c r="AS74" s="120"/>
      <c r="AT74" s="120"/>
      <c r="AU74" s="120"/>
      <c r="AV74" s="120"/>
      <c r="AW74" s="120"/>
      <c r="AX74" s="120"/>
      <c r="AY74" s="120"/>
      <c r="AZ74" s="120"/>
      <c r="BA74" s="120"/>
      <c r="BB74" s="120"/>
      <c r="BC74" s="120"/>
      <c r="BD74" s="120"/>
      <c r="BE74" s="120"/>
      <c r="BF74" s="120"/>
      <c r="BG74" s="120"/>
      <c r="BH74" s="120"/>
      <c r="BI74" s="120"/>
      <c r="BJ74" s="120"/>
      <c r="BK74" s="120"/>
      <c r="BL74" s="120"/>
      <c r="BM74" s="120"/>
      <c r="BN74" s="120"/>
      <c r="BO74" s="120"/>
      <c r="BP74" s="120"/>
      <c r="BQ74" s="120"/>
      <c r="BR74" s="120"/>
      <c r="BS74" s="120"/>
    </row>
    <row r="75" spans="1:71" s="136" customFormat="1" ht="36" x14ac:dyDescent="0.25">
      <c r="A75" s="129"/>
      <c r="B75" s="130" t="s">
        <v>186</v>
      </c>
      <c r="C75" s="131" t="s">
        <v>237</v>
      </c>
      <c r="D75" s="132"/>
      <c r="E75" s="134"/>
      <c r="F75" s="134"/>
      <c r="G75" s="134"/>
      <c r="H75" s="134"/>
      <c r="I75" s="134"/>
      <c r="J75" s="134"/>
      <c r="K75" s="134"/>
      <c r="L75" s="134"/>
      <c r="M75" s="134"/>
      <c r="N75" s="134"/>
      <c r="O75" s="134"/>
      <c r="P75" s="135" t="str">
        <f t="shared" si="2"/>
        <v/>
      </c>
      <c r="Q75" s="11"/>
      <c r="R75" s="120"/>
      <c r="S75" s="120"/>
      <c r="T75" s="120"/>
      <c r="U75" s="120"/>
      <c r="V75" s="120"/>
      <c r="W75" s="120"/>
      <c r="X75" s="120"/>
      <c r="Y75" s="120"/>
      <c r="Z75" s="120"/>
      <c r="AA75" s="120"/>
      <c r="AB75" s="120"/>
      <c r="AC75" s="120"/>
      <c r="AD75" s="120"/>
      <c r="AE75" s="120"/>
      <c r="AF75" s="120"/>
      <c r="AG75" s="120"/>
      <c r="AH75" s="120"/>
      <c r="AI75" s="120"/>
      <c r="AJ75" s="120"/>
      <c r="AK75" s="120"/>
      <c r="AL75" s="120"/>
      <c r="AM75" s="120"/>
      <c r="AN75" s="120"/>
      <c r="AO75" s="120"/>
      <c r="AP75" s="120"/>
      <c r="AQ75" s="120"/>
      <c r="AR75" s="120"/>
      <c r="AS75" s="120"/>
      <c r="AT75" s="120"/>
      <c r="AU75" s="120"/>
      <c r="AV75" s="120"/>
      <c r="AW75" s="120"/>
      <c r="AX75" s="120"/>
      <c r="AY75" s="120"/>
      <c r="AZ75" s="120"/>
      <c r="BA75" s="120"/>
      <c r="BB75" s="120"/>
      <c r="BC75" s="120"/>
      <c r="BD75" s="120"/>
      <c r="BE75" s="120"/>
      <c r="BF75" s="120"/>
      <c r="BG75" s="120"/>
      <c r="BH75" s="120"/>
      <c r="BI75" s="120"/>
      <c r="BJ75" s="120"/>
      <c r="BK75" s="120"/>
      <c r="BL75" s="120"/>
      <c r="BM75" s="120"/>
      <c r="BN75" s="120"/>
      <c r="BO75" s="120"/>
      <c r="BP75" s="120"/>
      <c r="BQ75" s="120"/>
      <c r="BR75" s="120"/>
      <c r="BS75" s="120"/>
    </row>
    <row r="76" spans="1:71" ht="36.75" x14ac:dyDescent="0.25">
      <c r="A76" s="122" t="s">
        <v>151</v>
      </c>
      <c r="B76" s="123" t="s">
        <v>187</v>
      </c>
      <c r="C76" s="124" t="s">
        <v>235</v>
      </c>
      <c r="D76" s="125"/>
      <c r="E76" s="126"/>
      <c r="F76" s="126"/>
      <c r="G76" s="126"/>
      <c r="H76" s="126"/>
      <c r="I76" s="126"/>
      <c r="J76" s="126"/>
      <c r="K76" s="126"/>
      <c r="L76" s="126"/>
      <c r="M76" s="126"/>
      <c r="N76" s="126"/>
      <c r="O76" s="126"/>
      <c r="P76" s="105" t="str">
        <f t="shared" si="2"/>
        <v/>
      </c>
      <c r="Q76" s="11"/>
    </row>
    <row r="77" spans="1:71" ht="24" x14ac:dyDescent="0.25">
      <c r="A77" s="122"/>
      <c r="B77" s="123" t="s">
        <v>187</v>
      </c>
      <c r="C77" s="124" t="s">
        <v>237</v>
      </c>
      <c r="D77" s="125"/>
      <c r="E77" s="126"/>
      <c r="F77" s="126"/>
      <c r="G77" s="126"/>
      <c r="H77" s="126"/>
      <c r="I77" s="126"/>
      <c r="J77" s="126"/>
      <c r="K77" s="126"/>
      <c r="L77" s="126"/>
      <c r="M77" s="126"/>
      <c r="N77" s="126"/>
      <c r="O77" s="126"/>
      <c r="P77" s="105" t="str">
        <f t="shared" si="2"/>
        <v/>
      </c>
      <c r="Q77" s="11"/>
    </row>
    <row r="78" spans="1:71" s="136" customFormat="1" ht="36.75" x14ac:dyDescent="0.25">
      <c r="A78" s="129" t="s">
        <v>149</v>
      </c>
      <c r="B78" s="130" t="s">
        <v>188</v>
      </c>
      <c r="C78" s="131" t="s">
        <v>235</v>
      </c>
      <c r="D78" s="132"/>
      <c r="E78" s="134"/>
      <c r="F78" s="134"/>
      <c r="G78" s="134"/>
      <c r="H78" s="134"/>
      <c r="I78" s="134"/>
      <c r="J78" s="134"/>
      <c r="K78" s="134"/>
      <c r="L78" s="134"/>
      <c r="M78" s="134"/>
      <c r="N78" s="134"/>
      <c r="O78" s="134"/>
      <c r="P78" s="135" t="str">
        <f t="shared" si="2"/>
        <v/>
      </c>
      <c r="Q78" s="11"/>
      <c r="R78" s="120"/>
      <c r="S78" s="120"/>
      <c r="T78" s="120"/>
      <c r="U78" s="120"/>
      <c r="V78" s="120"/>
      <c r="W78" s="120"/>
      <c r="X78" s="120"/>
      <c r="Y78" s="120"/>
      <c r="Z78" s="120"/>
      <c r="AA78" s="120"/>
      <c r="AB78" s="120"/>
      <c r="AC78" s="120"/>
      <c r="AD78" s="120"/>
      <c r="AE78" s="120"/>
      <c r="AF78" s="120"/>
      <c r="AG78" s="120"/>
      <c r="AH78" s="120"/>
      <c r="AI78" s="120"/>
      <c r="AJ78" s="120"/>
      <c r="AK78" s="120"/>
      <c r="AL78" s="120"/>
      <c r="AM78" s="120"/>
      <c r="AN78" s="120"/>
      <c r="AO78" s="120"/>
      <c r="AP78" s="120"/>
      <c r="AQ78" s="120"/>
      <c r="AR78" s="120"/>
      <c r="AS78" s="120"/>
      <c r="AT78" s="120"/>
      <c r="AU78" s="120"/>
      <c r="AV78" s="120"/>
      <c r="AW78" s="120"/>
      <c r="AX78" s="120"/>
      <c r="AY78" s="120"/>
      <c r="AZ78" s="120"/>
      <c r="BA78" s="120"/>
      <c r="BB78" s="120"/>
      <c r="BC78" s="120"/>
      <c r="BD78" s="120"/>
      <c r="BE78" s="120"/>
      <c r="BF78" s="120"/>
      <c r="BG78" s="120"/>
      <c r="BH78" s="120"/>
      <c r="BI78" s="120"/>
      <c r="BJ78" s="120"/>
      <c r="BK78" s="120"/>
      <c r="BL78" s="120"/>
      <c r="BM78" s="120"/>
      <c r="BN78" s="120"/>
      <c r="BO78" s="120"/>
      <c r="BP78" s="120"/>
      <c r="BQ78" s="120"/>
      <c r="BR78" s="120"/>
      <c r="BS78" s="120"/>
    </row>
    <row r="79" spans="1:71" s="136" customFormat="1" ht="24" x14ac:dyDescent="0.25">
      <c r="A79" s="129"/>
      <c r="B79" s="130" t="s">
        <v>188</v>
      </c>
      <c r="C79" s="131" t="s">
        <v>237</v>
      </c>
      <c r="D79" s="132"/>
      <c r="E79" s="134"/>
      <c r="F79" s="134"/>
      <c r="G79" s="134"/>
      <c r="H79" s="134"/>
      <c r="I79" s="134"/>
      <c r="J79" s="134"/>
      <c r="K79" s="134"/>
      <c r="L79" s="134"/>
      <c r="M79" s="134"/>
      <c r="N79" s="134"/>
      <c r="O79" s="134"/>
      <c r="P79" s="135" t="str">
        <f t="shared" si="2"/>
        <v/>
      </c>
      <c r="Q79" s="11"/>
      <c r="R79" s="120"/>
      <c r="S79" s="120"/>
      <c r="T79" s="120"/>
      <c r="U79" s="120"/>
      <c r="V79" s="120"/>
      <c r="W79" s="120"/>
      <c r="X79" s="120"/>
      <c r="Y79" s="120"/>
      <c r="Z79" s="120"/>
      <c r="AA79" s="120"/>
      <c r="AB79" s="120"/>
      <c r="AC79" s="120"/>
      <c r="AD79" s="120"/>
      <c r="AE79" s="120"/>
      <c r="AF79" s="120"/>
      <c r="AG79" s="120"/>
      <c r="AH79" s="120"/>
      <c r="AI79" s="120"/>
      <c r="AJ79" s="120"/>
      <c r="AK79" s="120"/>
      <c r="AL79" s="120"/>
      <c r="AM79" s="120"/>
      <c r="AN79" s="120"/>
      <c r="AO79" s="120"/>
      <c r="AP79" s="120"/>
      <c r="AQ79" s="120"/>
      <c r="AR79" s="120"/>
      <c r="AS79" s="120"/>
      <c r="AT79" s="120"/>
      <c r="AU79" s="120"/>
      <c r="AV79" s="120"/>
      <c r="AW79" s="120"/>
      <c r="AX79" s="120"/>
      <c r="AY79" s="120"/>
      <c r="AZ79" s="120"/>
      <c r="BA79" s="120"/>
      <c r="BB79" s="120"/>
      <c r="BC79" s="120"/>
      <c r="BD79" s="120"/>
      <c r="BE79" s="120"/>
      <c r="BF79" s="120"/>
      <c r="BG79" s="120"/>
      <c r="BH79" s="120"/>
      <c r="BI79" s="120"/>
      <c r="BJ79" s="120"/>
      <c r="BK79" s="120"/>
      <c r="BL79" s="120"/>
      <c r="BM79" s="120"/>
      <c r="BN79" s="120"/>
      <c r="BO79" s="120"/>
      <c r="BP79" s="120"/>
      <c r="BQ79" s="120"/>
      <c r="BR79" s="120"/>
      <c r="BS79" s="120"/>
    </row>
    <row r="80" spans="1:71" ht="36.75" x14ac:dyDescent="0.25">
      <c r="A80" s="122" t="s">
        <v>151</v>
      </c>
      <c r="B80" s="123" t="s">
        <v>189</v>
      </c>
      <c r="C80" s="124" t="s">
        <v>235</v>
      </c>
      <c r="D80" s="125"/>
      <c r="E80" s="126"/>
      <c r="F80" s="126"/>
      <c r="G80" s="126"/>
      <c r="H80" s="126"/>
      <c r="I80" s="126"/>
      <c r="J80" s="126"/>
      <c r="K80" s="126"/>
      <c r="L80" s="126"/>
      <c r="M80" s="126"/>
      <c r="N80" s="126"/>
      <c r="O80" s="126"/>
      <c r="P80" s="105" t="str">
        <f t="shared" si="2"/>
        <v/>
      </c>
      <c r="Q80" s="11"/>
    </row>
    <row r="81" spans="1:71" ht="24" x14ac:dyDescent="0.25">
      <c r="A81" s="122"/>
      <c r="B81" s="123" t="s">
        <v>189</v>
      </c>
      <c r="C81" s="124" t="s">
        <v>237</v>
      </c>
      <c r="D81" s="125"/>
      <c r="E81" s="126"/>
      <c r="F81" s="126"/>
      <c r="G81" s="126"/>
      <c r="H81" s="126"/>
      <c r="I81" s="126"/>
      <c r="J81" s="126"/>
      <c r="K81" s="126"/>
      <c r="L81" s="126"/>
      <c r="M81" s="126"/>
      <c r="N81" s="126"/>
      <c r="O81" s="126"/>
      <c r="P81" s="105" t="str">
        <f t="shared" si="2"/>
        <v/>
      </c>
      <c r="Q81" s="11"/>
    </row>
    <row r="82" spans="1:71" s="136" customFormat="1" ht="36.75" x14ac:dyDescent="0.25">
      <c r="A82" s="129" t="s">
        <v>165</v>
      </c>
      <c r="B82" s="130" t="s">
        <v>190</v>
      </c>
      <c r="C82" s="131" t="s">
        <v>235</v>
      </c>
      <c r="D82" s="132"/>
      <c r="E82" s="134"/>
      <c r="F82" s="134"/>
      <c r="G82" s="134"/>
      <c r="H82" s="134"/>
      <c r="I82" s="134"/>
      <c r="J82" s="134"/>
      <c r="K82" s="134"/>
      <c r="L82" s="134"/>
      <c r="M82" s="134"/>
      <c r="N82" s="134"/>
      <c r="O82" s="134"/>
      <c r="P82" s="135" t="str">
        <f t="shared" si="2"/>
        <v/>
      </c>
      <c r="Q82" s="11"/>
      <c r="R82" s="120"/>
      <c r="S82" s="120"/>
      <c r="T82" s="120"/>
      <c r="U82" s="120"/>
      <c r="V82" s="120"/>
      <c r="W82" s="120"/>
      <c r="X82" s="120"/>
      <c r="Y82" s="120"/>
      <c r="Z82" s="120"/>
      <c r="AA82" s="120"/>
      <c r="AB82" s="120"/>
      <c r="AC82" s="120"/>
      <c r="AD82" s="120"/>
      <c r="AE82" s="120"/>
      <c r="AF82" s="120"/>
      <c r="AG82" s="120"/>
      <c r="AH82" s="120"/>
      <c r="AI82" s="120"/>
      <c r="AJ82" s="120"/>
      <c r="AK82" s="120"/>
      <c r="AL82" s="120"/>
      <c r="AM82" s="120"/>
      <c r="AN82" s="120"/>
      <c r="AO82" s="120"/>
      <c r="AP82" s="120"/>
      <c r="AQ82" s="120"/>
      <c r="AR82" s="120"/>
      <c r="AS82" s="120"/>
      <c r="AT82" s="120"/>
      <c r="AU82" s="120"/>
      <c r="AV82" s="120"/>
      <c r="AW82" s="120"/>
      <c r="AX82" s="120"/>
      <c r="AY82" s="120"/>
      <c r="AZ82" s="120"/>
      <c r="BA82" s="120"/>
      <c r="BB82" s="120"/>
      <c r="BC82" s="120"/>
      <c r="BD82" s="120"/>
      <c r="BE82" s="120"/>
      <c r="BF82" s="120"/>
      <c r="BG82" s="120"/>
      <c r="BH82" s="120"/>
      <c r="BI82" s="120"/>
      <c r="BJ82" s="120"/>
      <c r="BK82" s="120"/>
      <c r="BL82" s="120"/>
      <c r="BM82" s="120"/>
      <c r="BN82" s="120"/>
      <c r="BO82" s="120"/>
      <c r="BP82" s="120"/>
      <c r="BQ82" s="120"/>
      <c r="BR82" s="120"/>
      <c r="BS82" s="120"/>
    </row>
    <row r="83" spans="1:71" s="136" customFormat="1" ht="24" x14ac:dyDescent="0.25">
      <c r="A83" s="129"/>
      <c r="B83" s="130" t="s">
        <v>190</v>
      </c>
      <c r="C83" s="131" t="s">
        <v>237</v>
      </c>
      <c r="D83" s="132"/>
      <c r="E83" s="134"/>
      <c r="F83" s="134"/>
      <c r="G83" s="134"/>
      <c r="H83" s="134"/>
      <c r="I83" s="134"/>
      <c r="J83" s="134"/>
      <c r="K83" s="134"/>
      <c r="L83" s="134"/>
      <c r="M83" s="134"/>
      <c r="N83" s="134"/>
      <c r="O83" s="134"/>
      <c r="P83" s="135" t="str">
        <f t="shared" si="2"/>
        <v/>
      </c>
      <c r="Q83" s="11"/>
      <c r="R83" s="120"/>
      <c r="S83" s="120"/>
      <c r="T83" s="120"/>
      <c r="U83" s="120"/>
      <c r="V83" s="120"/>
      <c r="W83" s="120"/>
      <c r="X83" s="120"/>
      <c r="Y83" s="120"/>
      <c r="Z83" s="120"/>
      <c r="AA83" s="120"/>
      <c r="AB83" s="120"/>
      <c r="AC83" s="120"/>
      <c r="AD83" s="120"/>
      <c r="AE83" s="120"/>
      <c r="AF83" s="120"/>
      <c r="AG83" s="120"/>
      <c r="AH83" s="120"/>
      <c r="AI83" s="120"/>
      <c r="AJ83" s="120"/>
      <c r="AK83" s="120"/>
      <c r="AL83" s="120"/>
      <c r="AM83" s="120"/>
      <c r="AN83" s="120"/>
      <c r="AO83" s="120"/>
      <c r="AP83" s="120"/>
      <c r="AQ83" s="120"/>
      <c r="AR83" s="120"/>
      <c r="AS83" s="120"/>
      <c r="AT83" s="120"/>
      <c r="AU83" s="120"/>
      <c r="AV83" s="120"/>
      <c r="AW83" s="120"/>
      <c r="AX83" s="120"/>
      <c r="AY83" s="120"/>
      <c r="AZ83" s="120"/>
      <c r="BA83" s="120"/>
      <c r="BB83" s="120"/>
      <c r="BC83" s="120"/>
      <c r="BD83" s="120"/>
      <c r="BE83" s="120"/>
      <c r="BF83" s="120"/>
      <c r="BG83" s="120"/>
      <c r="BH83" s="120"/>
      <c r="BI83" s="120"/>
      <c r="BJ83" s="120"/>
      <c r="BK83" s="120"/>
      <c r="BL83" s="120"/>
      <c r="BM83" s="120"/>
      <c r="BN83" s="120"/>
      <c r="BO83" s="120"/>
      <c r="BP83" s="120"/>
      <c r="BQ83" s="120"/>
      <c r="BR83" s="120"/>
      <c r="BS83" s="120"/>
    </row>
    <row r="84" spans="1:71" ht="36.75" x14ac:dyDescent="0.25">
      <c r="A84" s="122" t="s">
        <v>165</v>
      </c>
      <c r="B84" s="123" t="s">
        <v>191</v>
      </c>
      <c r="C84" s="124" t="s">
        <v>235</v>
      </c>
      <c r="D84" s="125"/>
      <c r="E84" s="126"/>
      <c r="F84" s="126"/>
      <c r="G84" s="126"/>
      <c r="H84" s="126"/>
      <c r="I84" s="126"/>
      <c r="J84" s="126"/>
      <c r="K84" s="126"/>
      <c r="L84" s="126"/>
      <c r="M84" s="126"/>
      <c r="N84" s="126"/>
      <c r="O84" s="126"/>
      <c r="P84" s="105" t="str">
        <f t="shared" si="2"/>
        <v/>
      </c>
      <c r="Q84" s="11"/>
    </row>
    <row r="85" spans="1:71" ht="24" x14ac:dyDescent="0.25">
      <c r="A85" s="122"/>
      <c r="B85" s="123" t="s">
        <v>191</v>
      </c>
      <c r="C85" s="124" t="s">
        <v>237</v>
      </c>
      <c r="D85" s="125"/>
      <c r="E85" s="126"/>
      <c r="F85" s="126"/>
      <c r="G85" s="126"/>
      <c r="H85" s="126"/>
      <c r="I85" s="126"/>
      <c r="J85" s="126"/>
      <c r="K85" s="126"/>
      <c r="L85" s="126"/>
      <c r="M85" s="126"/>
      <c r="N85" s="126"/>
      <c r="O85" s="126"/>
      <c r="P85" s="105" t="str">
        <f t="shared" si="2"/>
        <v/>
      </c>
      <c r="Q85" s="11"/>
    </row>
    <row r="86" spans="1:71" s="136" customFormat="1" ht="36.75" x14ac:dyDescent="0.25">
      <c r="A86" s="129" t="s">
        <v>145</v>
      </c>
      <c r="B86" s="130" t="s">
        <v>192</v>
      </c>
      <c r="C86" s="131" t="s">
        <v>235</v>
      </c>
      <c r="D86" s="132"/>
      <c r="E86" s="134"/>
      <c r="F86" s="134"/>
      <c r="G86" s="134"/>
      <c r="H86" s="134"/>
      <c r="I86" s="134"/>
      <c r="J86" s="134"/>
      <c r="K86" s="134"/>
      <c r="L86" s="134"/>
      <c r="M86" s="134"/>
      <c r="N86" s="134"/>
      <c r="O86" s="134"/>
      <c r="P86" s="135" t="str">
        <f t="shared" si="2"/>
        <v/>
      </c>
      <c r="Q86" s="11"/>
      <c r="R86" s="120"/>
      <c r="S86" s="120"/>
      <c r="T86" s="120"/>
      <c r="U86" s="120"/>
      <c r="V86" s="120"/>
      <c r="W86" s="120"/>
      <c r="X86" s="120"/>
      <c r="Y86" s="120"/>
      <c r="Z86" s="120"/>
      <c r="AA86" s="120"/>
      <c r="AB86" s="120"/>
      <c r="AC86" s="120"/>
      <c r="AD86" s="120"/>
      <c r="AE86" s="120"/>
      <c r="AF86" s="120"/>
      <c r="AG86" s="120"/>
      <c r="AH86" s="120"/>
      <c r="AI86" s="120"/>
      <c r="AJ86" s="120"/>
      <c r="AK86" s="120"/>
      <c r="AL86" s="120"/>
      <c r="AM86" s="120"/>
      <c r="AN86" s="120"/>
      <c r="AO86" s="120"/>
      <c r="AP86" s="120"/>
      <c r="AQ86" s="120"/>
      <c r="AR86" s="120"/>
      <c r="AS86" s="120"/>
      <c r="AT86" s="120"/>
      <c r="AU86" s="120"/>
      <c r="AV86" s="120"/>
      <c r="AW86" s="120"/>
      <c r="AX86" s="120"/>
      <c r="AY86" s="120"/>
      <c r="AZ86" s="120"/>
      <c r="BA86" s="120"/>
      <c r="BB86" s="120"/>
      <c r="BC86" s="120"/>
      <c r="BD86" s="120"/>
      <c r="BE86" s="120"/>
      <c r="BF86" s="120"/>
      <c r="BG86" s="120"/>
      <c r="BH86" s="120"/>
      <c r="BI86" s="120"/>
      <c r="BJ86" s="120"/>
      <c r="BK86" s="120"/>
      <c r="BL86" s="120"/>
      <c r="BM86" s="120"/>
      <c r="BN86" s="120"/>
      <c r="BO86" s="120"/>
      <c r="BP86" s="120"/>
      <c r="BQ86" s="120"/>
      <c r="BR86" s="120"/>
      <c r="BS86" s="120"/>
    </row>
    <row r="87" spans="1:71" s="136" customFormat="1" ht="24" x14ac:dyDescent="0.25">
      <c r="A87" s="129"/>
      <c r="B87" s="130" t="s">
        <v>192</v>
      </c>
      <c r="C87" s="131" t="s">
        <v>237</v>
      </c>
      <c r="D87" s="132"/>
      <c r="E87" s="134"/>
      <c r="F87" s="134"/>
      <c r="G87" s="134"/>
      <c r="H87" s="134"/>
      <c r="I87" s="134"/>
      <c r="J87" s="134"/>
      <c r="K87" s="134"/>
      <c r="L87" s="134"/>
      <c r="M87" s="134"/>
      <c r="N87" s="134"/>
      <c r="O87" s="134"/>
      <c r="P87" s="135" t="str">
        <f t="shared" si="2"/>
        <v/>
      </c>
      <c r="Q87" s="11"/>
      <c r="R87" s="120"/>
      <c r="S87" s="120"/>
      <c r="T87" s="120"/>
      <c r="U87" s="120"/>
      <c r="V87" s="120"/>
      <c r="W87" s="120"/>
      <c r="X87" s="120"/>
      <c r="Y87" s="120"/>
      <c r="Z87" s="120"/>
      <c r="AA87" s="120"/>
      <c r="AB87" s="120"/>
      <c r="AC87" s="120"/>
      <c r="AD87" s="120"/>
      <c r="AE87" s="120"/>
      <c r="AF87" s="120"/>
      <c r="AG87" s="120"/>
      <c r="AH87" s="120"/>
      <c r="AI87" s="120"/>
      <c r="AJ87" s="120"/>
      <c r="AK87" s="120"/>
      <c r="AL87" s="120"/>
      <c r="AM87" s="120"/>
      <c r="AN87" s="120"/>
      <c r="AO87" s="120"/>
      <c r="AP87" s="120"/>
      <c r="AQ87" s="120"/>
      <c r="AR87" s="120"/>
      <c r="AS87" s="120"/>
      <c r="AT87" s="120"/>
      <c r="AU87" s="120"/>
      <c r="AV87" s="120"/>
      <c r="AW87" s="120"/>
      <c r="AX87" s="120"/>
      <c r="AY87" s="120"/>
      <c r="AZ87" s="120"/>
      <c r="BA87" s="120"/>
      <c r="BB87" s="120"/>
      <c r="BC87" s="120"/>
      <c r="BD87" s="120"/>
      <c r="BE87" s="120"/>
      <c r="BF87" s="120"/>
      <c r="BG87" s="120"/>
      <c r="BH87" s="120"/>
      <c r="BI87" s="120"/>
      <c r="BJ87" s="120"/>
      <c r="BK87" s="120"/>
      <c r="BL87" s="120"/>
      <c r="BM87" s="120"/>
      <c r="BN87" s="120"/>
      <c r="BO87" s="120"/>
      <c r="BP87" s="120"/>
      <c r="BQ87" s="120"/>
      <c r="BR87" s="120"/>
      <c r="BS87" s="120"/>
    </row>
    <row r="88" spans="1:71" ht="36.75" x14ac:dyDescent="0.25">
      <c r="A88" s="122" t="s">
        <v>151</v>
      </c>
      <c r="B88" s="123" t="s">
        <v>193</v>
      </c>
      <c r="C88" s="124" t="s">
        <v>235</v>
      </c>
      <c r="D88" s="125"/>
      <c r="E88" s="126"/>
      <c r="F88" s="126"/>
      <c r="G88" s="126"/>
      <c r="H88" s="126"/>
      <c r="I88" s="126"/>
      <c r="J88" s="126"/>
      <c r="K88" s="126"/>
      <c r="L88" s="126"/>
      <c r="M88" s="126"/>
      <c r="N88" s="126"/>
      <c r="O88" s="126"/>
      <c r="P88" s="105" t="str">
        <f t="shared" si="2"/>
        <v/>
      </c>
      <c r="Q88" s="11"/>
    </row>
    <row r="89" spans="1:71" ht="24" x14ac:dyDescent="0.25">
      <c r="A89" s="137"/>
      <c r="B89" s="123" t="s">
        <v>193</v>
      </c>
      <c r="C89" s="124" t="s">
        <v>237</v>
      </c>
      <c r="D89" s="125"/>
      <c r="E89" s="126"/>
      <c r="F89" s="126"/>
      <c r="G89" s="126"/>
      <c r="H89" s="126"/>
      <c r="I89" s="126"/>
      <c r="J89" s="126"/>
      <c r="K89" s="126"/>
      <c r="L89" s="126"/>
      <c r="M89" s="126"/>
      <c r="N89" s="126"/>
      <c r="O89" s="126"/>
      <c r="P89" s="105" t="str">
        <f t="shared" si="2"/>
        <v/>
      </c>
      <c r="Q89" s="11"/>
    </row>
    <row r="90" spans="1:71" s="136" customFormat="1" ht="36.75" x14ac:dyDescent="0.25">
      <c r="A90" s="138" t="s">
        <v>151</v>
      </c>
      <c r="B90" s="130" t="s">
        <v>194</v>
      </c>
      <c r="C90" s="131" t="s">
        <v>235</v>
      </c>
      <c r="D90" s="132"/>
      <c r="E90" s="134"/>
      <c r="F90" s="134"/>
      <c r="G90" s="134"/>
      <c r="H90" s="134"/>
      <c r="I90" s="134"/>
      <c r="J90" s="134"/>
      <c r="K90" s="134"/>
      <c r="L90" s="134"/>
      <c r="M90" s="134"/>
      <c r="N90" s="134"/>
      <c r="O90" s="134"/>
      <c r="P90" s="135" t="str">
        <f t="shared" si="2"/>
        <v/>
      </c>
      <c r="Q90" s="11"/>
      <c r="R90" s="120"/>
      <c r="S90" s="120"/>
      <c r="T90" s="120"/>
      <c r="U90" s="120"/>
      <c r="V90" s="120"/>
      <c r="W90" s="120"/>
      <c r="X90" s="120"/>
      <c r="Y90" s="120"/>
      <c r="Z90" s="120"/>
      <c r="AA90" s="120"/>
      <c r="AB90" s="120"/>
      <c r="AC90" s="120"/>
      <c r="AD90" s="120"/>
      <c r="AE90" s="120"/>
      <c r="AF90" s="120"/>
      <c r="AG90" s="120"/>
      <c r="AH90" s="120"/>
      <c r="AI90" s="120"/>
      <c r="AJ90" s="120"/>
      <c r="AK90" s="120"/>
      <c r="AL90" s="120"/>
      <c r="AM90" s="120"/>
      <c r="AN90" s="120"/>
      <c r="AO90" s="120"/>
      <c r="AP90" s="120"/>
      <c r="AQ90" s="120"/>
      <c r="AR90" s="120"/>
      <c r="AS90" s="120"/>
      <c r="AT90" s="120"/>
      <c r="AU90" s="120"/>
      <c r="AV90" s="120"/>
      <c r="AW90" s="120"/>
      <c r="AX90" s="120"/>
      <c r="AY90" s="120"/>
      <c r="AZ90" s="120"/>
      <c r="BA90" s="120"/>
      <c r="BB90" s="120"/>
      <c r="BC90" s="120"/>
      <c r="BD90" s="120"/>
      <c r="BE90" s="120"/>
      <c r="BF90" s="120"/>
      <c r="BG90" s="120"/>
      <c r="BH90" s="120"/>
      <c r="BI90" s="120"/>
      <c r="BJ90" s="120"/>
      <c r="BK90" s="120"/>
      <c r="BL90" s="120"/>
      <c r="BM90" s="120"/>
      <c r="BN90" s="120"/>
      <c r="BO90" s="120"/>
      <c r="BP90" s="120"/>
      <c r="BQ90" s="120"/>
      <c r="BR90" s="120"/>
      <c r="BS90" s="120"/>
    </row>
    <row r="91" spans="1:71" s="136" customFormat="1" ht="24" x14ac:dyDescent="0.25">
      <c r="A91" s="138"/>
      <c r="B91" s="130" t="s">
        <v>194</v>
      </c>
      <c r="C91" s="131" t="s">
        <v>237</v>
      </c>
      <c r="D91" s="132"/>
      <c r="E91" s="134"/>
      <c r="F91" s="134"/>
      <c r="G91" s="134"/>
      <c r="H91" s="134"/>
      <c r="I91" s="134"/>
      <c r="J91" s="134"/>
      <c r="K91" s="134"/>
      <c r="L91" s="134"/>
      <c r="M91" s="134"/>
      <c r="N91" s="134"/>
      <c r="O91" s="134"/>
      <c r="P91" s="135" t="str">
        <f t="shared" si="2"/>
        <v/>
      </c>
      <c r="Q91" s="11"/>
      <c r="R91" s="120"/>
      <c r="S91" s="120"/>
      <c r="T91" s="120"/>
      <c r="U91" s="120"/>
      <c r="V91" s="120"/>
      <c r="W91" s="120"/>
      <c r="X91" s="120"/>
      <c r="Y91" s="120"/>
      <c r="Z91" s="120"/>
      <c r="AA91" s="120"/>
      <c r="AB91" s="120"/>
      <c r="AC91" s="120"/>
      <c r="AD91" s="120"/>
      <c r="AE91" s="120"/>
      <c r="AF91" s="120"/>
      <c r="AG91" s="120"/>
      <c r="AH91" s="120"/>
      <c r="AI91" s="120"/>
      <c r="AJ91" s="120"/>
      <c r="AK91" s="120"/>
      <c r="AL91" s="120"/>
      <c r="AM91" s="120"/>
      <c r="AN91" s="120"/>
      <c r="AO91" s="120"/>
      <c r="AP91" s="120"/>
      <c r="AQ91" s="120"/>
      <c r="AR91" s="120"/>
      <c r="AS91" s="120"/>
      <c r="AT91" s="120"/>
      <c r="AU91" s="120"/>
      <c r="AV91" s="120"/>
      <c r="AW91" s="120"/>
      <c r="AX91" s="120"/>
      <c r="AY91" s="120"/>
      <c r="AZ91" s="120"/>
      <c r="BA91" s="120"/>
      <c r="BB91" s="120"/>
      <c r="BC91" s="120"/>
      <c r="BD91" s="120"/>
      <c r="BE91" s="120"/>
      <c r="BF91" s="120"/>
      <c r="BG91" s="120"/>
      <c r="BH91" s="120"/>
      <c r="BI91" s="120"/>
      <c r="BJ91" s="120"/>
      <c r="BK91" s="120"/>
      <c r="BL91" s="120"/>
      <c r="BM91" s="120"/>
      <c r="BN91" s="120"/>
      <c r="BO91" s="120"/>
      <c r="BP91" s="120"/>
      <c r="BQ91" s="120"/>
      <c r="BR91" s="120"/>
      <c r="BS91" s="120"/>
    </row>
    <row r="92" spans="1:71" ht="36.75" x14ac:dyDescent="0.25">
      <c r="A92" s="140" t="s">
        <v>149</v>
      </c>
      <c r="B92" s="123" t="s">
        <v>195</v>
      </c>
      <c r="C92" s="124" t="s">
        <v>235</v>
      </c>
      <c r="D92" s="125"/>
      <c r="E92" s="126"/>
      <c r="F92" s="126"/>
      <c r="G92" s="126"/>
      <c r="H92" s="126"/>
      <c r="I92" s="126"/>
      <c r="J92" s="126"/>
      <c r="K92" s="126"/>
      <c r="L92" s="126"/>
      <c r="M92" s="126"/>
      <c r="N92" s="126"/>
      <c r="O92" s="126"/>
      <c r="P92" s="105" t="str">
        <f t="shared" si="2"/>
        <v/>
      </c>
      <c r="Q92" s="11"/>
    </row>
    <row r="93" spans="1:71" ht="24" x14ac:dyDescent="0.25">
      <c r="A93" s="140"/>
      <c r="B93" s="123" t="s">
        <v>195</v>
      </c>
      <c r="C93" s="124" t="s">
        <v>237</v>
      </c>
      <c r="D93" s="125"/>
      <c r="E93" s="126"/>
      <c r="F93" s="126"/>
      <c r="G93" s="126"/>
      <c r="H93" s="126"/>
      <c r="I93" s="126"/>
      <c r="J93" s="126"/>
      <c r="K93" s="126"/>
      <c r="L93" s="126"/>
      <c r="M93" s="126"/>
      <c r="N93" s="126"/>
      <c r="O93" s="126"/>
      <c r="P93" s="105" t="str">
        <f t="shared" si="2"/>
        <v/>
      </c>
      <c r="Q93" s="11"/>
    </row>
    <row r="94" spans="1:71" s="136" customFormat="1" ht="36.75" x14ac:dyDescent="0.25">
      <c r="A94" s="138" t="s">
        <v>149</v>
      </c>
      <c r="B94" s="130" t="s">
        <v>196</v>
      </c>
      <c r="C94" s="131" t="s">
        <v>235</v>
      </c>
      <c r="D94" s="132"/>
      <c r="E94" s="134"/>
      <c r="F94" s="134"/>
      <c r="G94" s="134"/>
      <c r="H94" s="134"/>
      <c r="I94" s="134"/>
      <c r="J94" s="134"/>
      <c r="K94" s="134"/>
      <c r="L94" s="134"/>
      <c r="M94" s="134"/>
      <c r="N94" s="134"/>
      <c r="O94" s="134"/>
      <c r="P94" s="135" t="str">
        <f t="shared" si="2"/>
        <v/>
      </c>
      <c r="Q94" s="11"/>
      <c r="R94" s="120"/>
      <c r="S94" s="120"/>
      <c r="T94" s="120"/>
      <c r="U94" s="120"/>
      <c r="V94" s="120"/>
      <c r="W94" s="120"/>
      <c r="X94" s="120"/>
      <c r="Y94" s="120"/>
      <c r="Z94" s="120"/>
      <c r="AA94" s="120"/>
      <c r="AB94" s="120"/>
      <c r="AC94" s="120"/>
      <c r="AD94" s="120"/>
      <c r="AE94" s="120"/>
      <c r="AF94" s="120"/>
      <c r="AG94" s="120"/>
      <c r="AH94" s="120"/>
      <c r="AI94" s="120"/>
      <c r="AJ94" s="120"/>
      <c r="AK94" s="120"/>
      <c r="AL94" s="120"/>
      <c r="AM94" s="120"/>
      <c r="AN94" s="120"/>
      <c r="AO94" s="120"/>
      <c r="AP94" s="120"/>
      <c r="AQ94" s="120"/>
      <c r="AR94" s="120"/>
      <c r="AS94" s="120"/>
      <c r="AT94" s="120"/>
      <c r="AU94" s="120"/>
      <c r="AV94" s="120"/>
      <c r="AW94" s="120"/>
      <c r="AX94" s="120"/>
      <c r="AY94" s="120"/>
      <c r="AZ94" s="120"/>
      <c r="BA94" s="120"/>
      <c r="BB94" s="120"/>
      <c r="BC94" s="120"/>
      <c r="BD94" s="120"/>
      <c r="BE94" s="120"/>
      <c r="BF94" s="120"/>
      <c r="BG94" s="120"/>
      <c r="BH94" s="120"/>
      <c r="BI94" s="120"/>
      <c r="BJ94" s="120"/>
      <c r="BK94" s="120"/>
      <c r="BL94" s="120"/>
      <c r="BM94" s="120"/>
      <c r="BN94" s="120"/>
      <c r="BO94" s="120"/>
      <c r="BP94" s="120"/>
      <c r="BQ94" s="120"/>
      <c r="BR94" s="120"/>
      <c r="BS94" s="120"/>
    </row>
    <row r="95" spans="1:71" s="136" customFormat="1" ht="24" x14ac:dyDescent="0.25">
      <c r="A95" s="138"/>
      <c r="B95" s="130" t="s">
        <v>196</v>
      </c>
      <c r="C95" s="131" t="s">
        <v>237</v>
      </c>
      <c r="D95" s="132"/>
      <c r="E95" s="134"/>
      <c r="F95" s="134"/>
      <c r="G95" s="134"/>
      <c r="H95" s="134"/>
      <c r="I95" s="134"/>
      <c r="J95" s="134"/>
      <c r="K95" s="134"/>
      <c r="L95" s="134"/>
      <c r="M95" s="134"/>
      <c r="N95" s="134"/>
      <c r="O95" s="134"/>
      <c r="P95" s="135" t="str">
        <f t="shared" si="2"/>
        <v/>
      </c>
      <c r="Q95" s="11"/>
      <c r="R95" s="120"/>
      <c r="S95" s="120"/>
      <c r="T95" s="120"/>
      <c r="U95" s="120"/>
      <c r="V95" s="120"/>
      <c r="W95" s="120"/>
      <c r="X95" s="120"/>
      <c r="Y95" s="120"/>
      <c r="Z95" s="120"/>
      <c r="AA95" s="120"/>
      <c r="AB95" s="120"/>
      <c r="AC95" s="120"/>
      <c r="AD95" s="120"/>
      <c r="AE95" s="120"/>
      <c r="AF95" s="120"/>
      <c r="AG95" s="120"/>
      <c r="AH95" s="120"/>
      <c r="AI95" s="120"/>
      <c r="AJ95" s="120"/>
      <c r="AK95" s="120"/>
      <c r="AL95" s="120"/>
      <c r="AM95" s="120"/>
      <c r="AN95" s="120"/>
      <c r="AO95" s="120"/>
      <c r="AP95" s="120"/>
      <c r="AQ95" s="120"/>
      <c r="AR95" s="120"/>
      <c r="AS95" s="120"/>
      <c r="AT95" s="120"/>
      <c r="AU95" s="120"/>
      <c r="AV95" s="120"/>
      <c r="AW95" s="120"/>
      <c r="AX95" s="120"/>
      <c r="AY95" s="120"/>
      <c r="AZ95" s="120"/>
      <c r="BA95" s="120"/>
      <c r="BB95" s="120"/>
      <c r="BC95" s="120"/>
      <c r="BD95" s="120"/>
      <c r="BE95" s="120"/>
      <c r="BF95" s="120"/>
      <c r="BG95" s="120"/>
      <c r="BH95" s="120"/>
      <c r="BI95" s="120"/>
      <c r="BJ95" s="120"/>
      <c r="BK95" s="120"/>
      <c r="BL95" s="120"/>
      <c r="BM95" s="120"/>
      <c r="BN95" s="120"/>
      <c r="BO95" s="120"/>
      <c r="BP95" s="120"/>
      <c r="BQ95" s="120"/>
      <c r="BR95" s="120"/>
      <c r="BS95" s="120"/>
    </row>
    <row r="96" spans="1:71" ht="36.75" x14ac:dyDescent="0.25">
      <c r="A96" s="140" t="s">
        <v>145</v>
      </c>
      <c r="B96" s="123" t="s">
        <v>197</v>
      </c>
      <c r="C96" s="124" t="s">
        <v>235</v>
      </c>
      <c r="D96" s="125"/>
      <c r="E96" s="126"/>
      <c r="F96" s="126"/>
      <c r="G96" s="126"/>
      <c r="H96" s="126"/>
      <c r="I96" s="126"/>
      <c r="J96" s="126"/>
      <c r="K96" s="126"/>
      <c r="L96" s="126"/>
      <c r="M96" s="126"/>
      <c r="N96" s="126"/>
      <c r="O96" s="126"/>
      <c r="P96" s="105" t="str">
        <f t="shared" si="2"/>
        <v/>
      </c>
      <c r="Q96" s="11"/>
    </row>
    <row r="97" spans="1:71" ht="24" x14ac:dyDescent="0.25">
      <c r="A97" s="140"/>
      <c r="B97" s="123" t="s">
        <v>197</v>
      </c>
      <c r="C97" s="124" t="s">
        <v>237</v>
      </c>
      <c r="D97" s="125"/>
      <c r="E97" s="126"/>
      <c r="F97" s="126"/>
      <c r="G97" s="126"/>
      <c r="H97" s="126"/>
      <c r="I97" s="126"/>
      <c r="J97" s="126"/>
      <c r="K97" s="126"/>
      <c r="L97" s="126"/>
      <c r="M97" s="126"/>
      <c r="N97" s="126"/>
      <c r="O97" s="126"/>
      <c r="P97" s="105" t="str">
        <f t="shared" si="2"/>
        <v/>
      </c>
      <c r="Q97" s="11"/>
    </row>
    <row r="98" spans="1:71" s="136" customFormat="1" ht="36.75" x14ac:dyDescent="0.25">
      <c r="A98" s="138" t="s">
        <v>151</v>
      </c>
      <c r="B98" s="130" t="s">
        <v>198</v>
      </c>
      <c r="C98" s="131" t="s">
        <v>235</v>
      </c>
      <c r="D98" s="132"/>
      <c r="E98" s="134"/>
      <c r="F98" s="134"/>
      <c r="G98" s="134"/>
      <c r="H98" s="134"/>
      <c r="I98" s="134"/>
      <c r="J98" s="134"/>
      <c r="K98" s="134"/>
      <c r="L98" s="134"/>
      <c r="M98" s="134"/>
      <c r="N98" s="134"/>
      <c r="O98" s="134"/>
      <c r="P98" s="135" t="str">
        <f t="shared" si="2"/>
        <v/>
      </c>
      <c r="Q98" s="11"/>
      <c r="R98" s="120"/>
      <c r="S98" s="120"/>
      <c r="T98" s="120"/>
      <c r="U98" s="120"/>
      <c r="V98" s="120"/>
      <c r="W98" s="120"/>
      <c r="X98" s="120"/>
      <c r="Y98" s="120"/>
      <c r="Z98" s="120"/>
      <c r="AA98" s="120"/>
      <c r="AB98" s="120"/>
      <c r="AC98" s="120"/>
      <c r="AD98" s="120"/>
      <c r="AE98" s="120"/>
      <c r="AF98" s="120"/>
      <c r="AG98" s="120"/>
      <c r="AH98" s="120"/>
      <c r="AI98" s="120"/>
      <c r="AJ98" s="120"/>
      <c r="AK98" s="120"/>
      <c r="AL98" s="120"/>
      <c r="AM98" s="120"/>
      <c r="AN98" s="120"/>
      <c r="AO98" s="120"/>
      <c r="AP98" s="120"/>
      <c r="AQ98" s="120"/>
      <c r="AR98" s="120"/>
      <c r="AS98" s="120"/>
      <c r="AT98" s="120"/>
      <c r="AU98" s="120"/>
      <c r="AV98" s="120"/>
      <c r="AW98" s="120"/>
      <c r="AX98" s="120"/>
      <c r="AY98" s="120"/>
      <c r="AZ98" s="120"/>
      <c r="BA98" s="120"/>
      <c r="BB98" s="120"/>
      <c r="BC98" s="120"/>
      <c r="BD98" s="120"/>
      <c r="BE98" s="120"/>
      <c r="BF98" s="120"/>
      <c r="BG98" s="120"/>
      <c r="BH98" s="120"/>
      <c r="BI98" s="120"/>
      <c r="BJ98" s="120"/>
      <c r="BK98" s="120"/>
      <c r="BL98" s="120"/>
      <c r="BM98" s="120"/>
      <c r="BN98" s="120"/>
      <c r="BO98" s="120"/>
      <c r="BP98" s="120"/>
      <c r="BQ98" s="120"/>
      <c r="BR98" s="120"/>
      <c r="BS98" s="120"/>
    </row>
    <row r="99" spans="1:71" s="136" customFormat="1" ht="24" x14ac:dyDescent="0.25">
      <c r="A99" s="138"/>
      <c r="B99" s="130" t="s">
        <v>198</v>
      </c>
      <c r="C99" s="131" t="s">
        <v>237</v>
      </c>
      <c r="D99" s="132"/>
      <c r="E99" s="134"/>
      <c r="F99" s="134"/>
      <c r="G99" s="134"/>
      <c r="H99" s="134"/>
      <c r="I99" s="134"/>
      <c r="J99" s="134"/>
      <c r="K99" s="134"/>
      <c r="L99" s="134"/>
      <c r="M99" s="134"/>
      <c r="N99" s="134"/>
      <c r="O99" s="134"/>
      <c r="P99" s="135" t="str">
        <f t="shared" si="2"/>
        <v/>
      </c>
      <c r="Q99" s="11"/>
      <c r="R99" s="120"/>
      <c r="S99" s="120"/>
      <c r="T99" s="120"/>
      <c r="U99" s="120"/>
      <c r="V99" s="120"/>
      <c r="W99" s="120"/>
      <c r="X99" s="120"/>
      <c r="Y99" s="120"/>
      <c r="Z99" s="120"/>
      <c r="AA99" s="120"/>
      <c r="AB99" s="120"/>
      <c r="AC99" s="120"/>
      <c r="AD99" s="120"/>
      <c r="AE99" s="120"/>
      <c r="AF99" s="120"/>
      <c r="AG99" s="120"/>
      <c r="AH99" s="120"/>
      <c r="AI99" s="120"/>
      <c r="AJ99" s="120"/>
      <c r="AK99" s="120"/>
      <c r="AL99" s="120"/>
      <c r="AM99" s="120"/>
      <c r="AN99" s="120"/>
      <c r="AO99" s="120"/>
      <c r="AP99" s="120"/>
      <c r="AQ99" s="120"/>
      <c r="AR99" s="120"/>
      <c r="AS99" s="120"/>
      <c r="AT99" s="120"/>
      <c r="AU99" s="120"/>
      <c r="AV99" s="120"/>
      <c r="AW99" s="120"/>
      <c r="AX99" s="120"/>
      <c r="AY99" s="120"/>
      <c r="AZ99" s="120"/>
      <c r="BA99" s="120"/>
      <c r="BB99" s="120"/>
      <c r="BC99" s="120"/>
      <c r="BD99" s="120"/>
      <c r="BE99" s="120"/>
      <c r="BF99" s="120"/>
      <c r="BG99" s="120"/>
      <c r="BH99" s="120"/>
      <c r="BI99" s="120"/>
      <c r="BJ99" s="120"/>
      <c r="BK99" s="120"/>
      <c r="BL99" s="120"/>
      <c r="BM99" s="120"/>
      <c r="BN99" s="120"/>
      <c r="BO99" s="120"/>
      <c r="BP99" s="120"/>
      <c r="BQ99" s="120"/>
      <c r="BR99" s="120"/>
      <c r="BS99" s="120"/>
    </row>
    <row r="100" spans="1:71" ht="36.75" x14ac:dyDescent="0.25">
      <c r="A100" s="122" t="s">
        <v>151</v>
      </c>
      <c r="B100" s="123" t="s">
        <v>199</v>
      </c>
      <c r="C100" s="124" t="s">
        <v>235</v>
      </c>
      <c r="D100" s="125"/>
      <c r="E100" s="126"/>
      <c r="F100" s="126"/>
      <c r="G100" s="126"/>
      <c r="H100" s="126"/>
      <c r="I100" s="126"/>
      <c r="J100" s="126"/>
      <c r="K100" s="126"/>
      <c r="L100" s="126"/>
      <c r="M100" s="126"/>
      <c r="N100" s="126"/>
      <c r="O100" s="126"/>
      <c r="P100" s="105" t="str">
        <f t="shared" si="2"/>
        <v/>
      </c>
      <c r="Q100" s="11"/>
    </row>
    <row r="101" spans="1:71" ht="36" x14ac:dyDescent="0.25">
      <c r="A101" s="122"/>
      <c r="B101" s="123" t="s">
        <v>199</v>
      </c>
      <c r="C101" s="124" t="s">
        <v>237</v>
      </c>
      <c r="D101" s="125"/>
      <c r="E101" s="126"/>
      <c r="F101" s="126"/>
      <c r="G101" s="126"/>
      <c r="H101" s="126"/>
      <c r="I101" s="126"/>
      <c r="J101" s="126"/>
      <c r="K101" s="126"/>
      <c r="L101" s="126"/>
      <c r="M101" s="126"/>
      <c r="N101" s="126"/>
      <c r="O101" s="126"/>
      <c r="P101" s="105" t="str">
        <f t="shared" si="2"/>
        <v/>
      </c>
      <c r="Q101" s="11"/>
    </row>
    <row r="102" spans="1:71" s="136" customFormat="1" ht="36.75" x14ac:dyDescent="0.25">
      <c r="A102" s="129" t="s">
        <v>149</v>
      </c>
      <c r="B102" s="130" t="s">
        <v>200</v>
      </c>
      <c r="C102" s="131" t="s">
        <v>235</v>
      </c>
      <c r="D102" s="132"/>
      <c r="E102" s="134"/>
      <c r="F102" s="134"/>
      <c r="G102" s="134"/>
      <c r="H102" s="134"/>
      <c r="I102" s="134"/>
      <c r="J102" s="134"/>
      <c r="K102" s="134"/>
      <c r="L102" s="134"/>
      <c r="M102" s="134"/>
      <c r="N102" s="134"/>
      <c r="O102" s="134"/>
      <c r="P102" s="135" t="str">
        <f t="shared" si="2"/>
        <v/>
      </c>
      <c r="Q102" s="11"/>
      <c r="R102" s="120"/>
      <c r="S102" s="120"/>
      <c r="T102" s="120"/>
      <c r="U102" s="120"/>
      <c r="V102" s="120"/>
      <c r="W102" s="120"/>
      <c r="X102" s="120"/>
      <c r="Y102" s="120"/>
      <c r="Z102" s="120"/>
      <c r="AA102" s="120"/>
      <c r="AB102" s="120"/>
      <c r="AC102" s="120"/>
      <c r="AD102" s="120"/>
      <c r="AE102" s="120"/>
      <c r="AF102" s="120"/>
      <c r="AG102" s="120"/>
      <c r="AH102" s="120"/>
      <c r="AI102" s="120"/>
      <c r="AJ102" s="120"/>
      <c r="AK102" s="120"/>
      <c r="AL102" s="120"/>
      <c r="AM102" s="120"/>
      <c r="AN102" s="120"/>
      <c r="AO102" s="120"/>
      <c r="AP102" s="120"/>
      <c r="AQ102" s="120"/>
      <c r="AR102" s="120"/>
      <c r="AS102" s="120"/>
      <c r="AT102" s="120"/>
      <c r="AU102" s="120"/>
      <c r="AV102" s="120"/>
      <c r="AW102" s="120"/>
      <c r="AX102" s="120"/>
      <c r="AY102" s="120"/>
      <c r="AZ102" s="120"/>
      <c r="BA102" s="120"/>
      <c r="BB102" s="120"/>
      <c r="BC102" s="120"/>
      <c r="BD102" s="120"/>
      <c r="BE102" s="120"/>
      <c r="BF102" s="120"/>
      <c r="BG102" s="120"/>
      <c r="BH102" s="120"/>
      <c r="BI102" s="120"/>
      <c r="BJ102" s="120"/>
      <c r="BK102" s="120"/>
      <c r="BL102" s="120"/>
      <c r="BM102" s="120"/>
      <c r="BN102" s="120"/>
      <c r="BO102" s="120"/>
      <c r="BP102" s="120"/>
      <c r="BQ102" s="120"/>
      <c r="BR102" s="120"/>
      <c r="BS102" s="120"/>
    </row>
    <row r="103" spans="1:71" s="136" customFormat="1" ht="36" x14ac:dyDescent="0.25">
      <c r="A103" s="129"/>
      <c r="B103" s="130" t="s">
        <v>200</v>
      </c>
      <c r="C103" s="131" t="s">
        <v>237</v>
      </c>
      <c r="D103" s="132"/>
      <c r="E103" s="134"/>
      <c r="F103" s="134"/>
      <c r="G103" s="134"/>
      <c r="H103" s="134"/>
      <c r="I103" s="134"/>
      <c r="J103" s="134"/>
      <c r="K103" s="134"/>
      <c r="L103" s="134"/>
      <c r="M103" s="134"/>
      <c r="N103" s="134"/>
      <c r="O103" s="134"/>
      <c r="P103" s="135" t="str">
        <f t="shared" si="2"/>
        <v/>
      </c>
      <c r="Q103" s="11"/>
      <c r="R103" s="120"/>
      <c r="S103" s="120"/>
      <c r="T103" s="120"/>
      <c r="U103" s="120"/>
      <c r="V103" s="120"/>
      <c r="W103" s="120"/>
      <c r="X103" s="120"/>
      <c r="Y103" s="120"/>
      <c r="Z103" s="120"/>
      <c r="AA103" s="120"/>
      <c r="AB103" s="120"/>
      <c r="AC103" s="120"/>
      <c r="AD103" s="120"/>
      <c r="AE103" s="120"/>
      <c r="AF103" s="120"/>
      <c r="AG103" s="120"/>
      <c r="AH103" s="120"/>
      <c r="AI103" s="120"/>
      <c r="AJ103" s="120"/>
      <c r="AK103" s="120"/>
      <c r="AL103" s="120"/>
      <c r="AM103" s="120"/>
      <c r="AN103" s="120"/>
      <c r="AO103" s="120"/>
      <c r="AP103" s="120"/>
      <c r="AQ103" s="120"/>
      <c r="AR103" s="120"/>
      <c r="AS103" s="120"/>
      <c r="AT103" s="120"/>
      <c r="AU103" s="120"/>
      <c r="AV103" s="120"/>
      <c r="AW103" s="120"/>
      <c r="AX103" s="120"/>
      <c r="AY103" s="120"/>
      <c r="AZ103" s="120"/>
      <c r="BA103" s="120"/>
      <c r="BB103" s="120"/>
      <c r="BC103" s="120"/>
      <c r="BD103" s="120"/>
      <c r="BE103" s="120"/>
      <c r="BF103" s="120"/>
      <c r="BG103" s="120"/>
      <c r="BH103" s="120"/>
      <c r="BI103" s="120"/>
      <c r="BJ103" s="120"/>
      <c r="BK103" s="120"/>
      <c r="BL103" s="120"/>
      <c r="BM103" s="120"/>
      <c r="BN103" s="120"/>
      <c r="BO103" s="120"/>
      <c r="BP103" s="120"/>
      <c r="BQ103" s="120"/>
      <c r="BR103" s="120"/>
      <c r="BS103" s="120"/>
    </row>
    <row r="104" spans="1:71" ht="36.75" x14ac:dyDescent="0.25">
      <c r="A104" s="122" t="s">
        <v>145</v>
      </c>
      <c r="B104" s="123" t="s">
        <v>201</v>
      </c>
      <c r="C104" s="124" t="s">
        <v>235</v>
      </c>
      <c r="D104" s="125"/>
      <c r="E104" s="126"/>
      <c r="F104" s="126"/>
      <c r="G104" s="126"/>
      <c r="H104" s="126"/>
      <c r="I104" s="126"/>
      <c r="J104" s="126"/>
      <c r="K104" s="126"/>
      <c r="L104" s="126"/>
      <c r="M104" s="126"/>
      <c r="N104" s="126"/>
      <c r="O104" s="126"/>
      <c r="P104" s="105" t="str">
        <f t="shared" si="2"/>
        <v/>
      </c>
      <c r="Q104" s="11"/>
    </row>
    <row r="105" spans="1:71" ht="24" x14ac:dyDescent="0.25">
      <c r="A105" s="122"/>
      <c r="B105" s="123" t="s">
        <v>201</v>
      </c>
      <c r="C105" s="124" t="s">
        <v>237</v>
      </c>
      <c r="D105" s="125"/>
      <c r="E105" s="126"/>
      <c r="F105" s="126"/>
      <c r="G105" s="126"/>
      <c r="H105" s="126"/>
      <c r="I105" s="126"/>
      <c r="J105" s="126"/>
      <c r="K105" s="126"/>
      <c r="L105" s="126"/>
      <c r="M105" s="126"/>
      <c r="N105" s="126"/>
      <c r="O105" s="126"/>
      <c r="P105" s="105" t="str">
        <f t="shared" si="2"/>
        <v/>
      </c>
      <c r="Q105" s="11"/>
    </row>
    <row r="106" spans="1:71" s="136" customFormat="1" ht="36.75" x14ac:dyDescent="0.25">
      <c r="A106" s="129" t="s">
        <v>202</v>
      </c>
      <c r="B106" s="130" t="s">
        <v>203</v>
      </c>
      <c r="C106" s="131" t="s">
        <v>235</v>
      </c>
      <c r="D106" s="132"/>
      <c r="E106" s="134"/>
      <c r="F106" s="134"/>
      <c r="G106" s="134"/>
      <c r="H106" s="134"/>
      <c r="I106" s="134"/>
      <c r="J106" s="134"/>
      <c r="K106" s="134"/>
      <c r="L106" s="134"/>
      <c r="M106" s="134"/>
      <c r="N106" s="134"/>
      <c r="O106" s="134"/>
      <c r="P106" s="135" t="str">
        <f t="shared" si="2"/>
        <v/>
      </c>
      <c r="Q106" s="11"/>
      <c r="R106" s="120"/>
      <c r="S106" s="120"/>
      <c r="T106" s="120"/>
      <c r="U106" s="120"/>
      <c r="V106" s="120"/>
      <c r="W106" s="120"/>
      <c r="X106" s="120"/>
      <c r="Y106" s="120"/>
      <c r="Z106" s="120"/>
      <c r="AA106" s="120"/>
      <c r="AB106" s="120"/>
      <c r="AC106" s="120"/>
      <c r="AD106" s="120"/>
      <c r="AE106" s="120"/>
      <c r="AF106" s="120"/>
      <c r="AG106" s="120"/>
      <c r="AH106" s="120"/>
      <c r="AI106" s="120"/>
      <c r="AJ106" s="120"/>
      <c r="AK106" s="120"/>
      <c r="AL106" s="120"/>
      <c r="AM106" s="120"/>
      <c r="AN106" s="120"/>
      <c r="AO106" s="120"/>
      <c r="AP106" s="120"/>
      <c r="AQ106" s="120"/>
      <c r="AR106" s="120"/>
      <c r="AS106" s="120"/>
      <c r="AT106" s="120"/>
      <c r="AU106" s="120"/>
      <c r="AV106" s="120"/>
      <c r="AW106" s="120"/>
      <c r="AX106" s="120"/>
      <c r="AY106" s="120"/>
      <c r="AZ106" s="120"/>
      <c r="BA106" s="120"/>
      <c r="BB106" s="120"/>
      <c r="BC106" s="120"/>
      <c r="BD106" s="120"/>
      <c r="BE106" s="120"/>
      <c r="BF106" s="120"/>
      <c r="BG106" s="120"/>
      <c r="BH106" s="120"/>
      <c r="BI106" s="120"/>
      <c r="BJ106" s="120"/>
      <c r="BK106" s="120"/>
      <c r="BL106" s="120"/>
      <c r="BM106" s="120"/>
      <c r="BN106" s="120"/>
      <c r="BO106" s="120"/>
      <c r="BP106" s="120"/>
      <c r="BQ106" s="120"/>
      <c r="BR106" s="120"/>
      <c r="BS106" s="120"/>
    </row>
    <row r="107" spans="1:71" s="136" customFormat="1" ht="24" x14ac:dyDescent="0.25">
      <c r="A107" s="129"/>
      <c r="B107" s="130" t="s">
        <v>203</v>
      </c>
      <c r="C107" s="131" t="s">
        <v>237</v>
      </c>
      <c r="D107" s="132"/>
      <c r="E107" s="134"/>
      <c r="F107" s="134"/>
      <c r="G107" s="134"/>
      <c r="H107" s="134"/>
      <c r="I107" s="134"/>
      <c r="J107" s="134"/>
      <c r="K107" s="134"/>
      <c r="L107" s="134"/>
      <c r="M107" s="134"/>
      <c r="N107" s="134"/>
      <c r="O107" s="134"/>
      <c r="P107" s="135" t="str">
        <f t="shared" si="2"/>
        <v/>
      </c>
      <c r="Q107" s="11"/>
      <c r="R107" s="120"/>
      <c r="S107" s="120"/>
      <c r="T107" s="120"/>
      <c r="U107" s="120"/>
      <c r="V107" s="120"/>
      <c r="W107" s="120"/>
      <c r="X107" s="120"/>
      <c r="Y107" s="120"/>
      <c r="Z107" s="120"/>
      <c r="AA107" s="120"/>
      <c r="AB107" s="120"/>
      <c r="AC107" s="120"/>
      <c r="AD107" s="120"/>
      <c r="AE107" s="120"/>
      <c r="AF107" s="120"/>
      <c r="AG107" s="120"/>
      <c r="AH107" s="120"/>
      <c r="AI107" s="120"/>
      <c r="AJ107" s="120"/>
      <c r="AK107" s="120"/>
      <c r="AL107" s="120"/>
      <c r="AM107" s="120"/>
      <c r="AN107" s="120"/>
      <c r="AO107" s="120"/>
      <c r="AP107" s="120"/>
      <c r="AQ107" s="120"/>
      <c r="AR107" s="120"/>
      <c r="AS107" s="120"/>
      <c r="AT107" s="120"/>
      <c r="AU107" s="120"/>
      <c r="AV107" s="120"/>
      <c r="AW107" s="120"/>
      <c r="AX107" s="120"/>
      <c r="AY107" s="120"/>
      <c r="AZ107" s="120"/>
      <c r="BA107" s="120"/>
      <c r="BB107" s="120"/>
      <c r="BC107" s="120"/>
      <c r="BD107" s="120"/>
      <c r="BE107" s="120"/>
      <c r="BF107" s="120"/>
      <c r="BG107" s="120"/>
      <c r="BH107" s="120"/>
      <c r="BI107" s="120"/>
      <c r="BJ107" s="120"/>
      <c r="BK107" s="120"/>
      <c r="BL107" s="120"/>
      <c r="BM107" s="120"/>
      <c r="BN107" s="120"/>
      <c r="BO107" s="120"/>
      <c r="BP107" s="120"/>
      <c r="BQ107" s="120"/>
      <c r="BR107" s="120"/>
      <c r="BS107" s="120"/>
    </row>
    <row r="108" spans="1:71" ht="36.75" x14ac:dyDescent="0.25">
      <c r="A108" s="122" t="s">
        <v>145</v>
      </c>
      <c r="B108" s="123" t="s">
        <v>204</v>
      </c>
      <c r="C108" s="124" t="s">
        <v>235</v>
      </c>
      <c r="D108" s="125"/>
      <c r="E108" s="126"/>
      <c r="F108" s="126"/>
      <c r="G108" s="126"/>
      <c r="H108" s="126"/>
      <c r="I108" s="126"/>
      <c r="J108" s="126"/>
      <c r="K108" s="126"/>
      <c r="L108" s="126"/>
      <c r="M108" s="126"/>
      <c r="N108" s="126"/>
      <c r="O108" s="126"/>
      <c r="P108" s="105" t="str">
        <f t="shared" si="2"/>
        <v/>
      </c>
      <c r="Q108" s="11"/>
    </row>
    <row r="109" spans="1:71" ht="24" x14ac:dyDescent="0.25">
      <c r="A109" s="122"/>
      <c r="B109" s="123" t="s">
        <v>204</v>
      </c>
      <c r="C109" s="124" t="s">
        <v>237</v>
      </c>
      <c r="D109" s="125"/>
      <c r="E109" s="126"/>
      <c r="F109" s="126"/>
      <c r="G109" s="126"/>
      <c r="H109" s="126"/>
      <c r="I109" s="126"/>
      <c r="J109" s="126"/>
      <c r="K109" s="126"/>
      <c r="L109" s="126"/>
      <c r="M109" s="126"/>
      <c r="N109" s="126"/>
      <c r="O109" s="126"/>
      <c r="P109" s="105" t="str">
        <f t="shared" si="2"/>
        <v/>
      </c>
      <c r="Q109" s="11"/>
    </row>
    <row r="110" spans="1:71" s="136" customFormat="1" ht="36.75" x14ac:dyDescent="0.25">
      <c r="A110" s="129" t="s">
        <v>145</v>
      </c>
      <c r="B110" s="130" t="s">
        <v>205</v>
      </c>
      <c r="C110" s="131" t="s">
        <v>235</v>
      </c>
      <c r="D110" s="132"/>
      <c r="E110" s="134"/>
      <c r="F110" s="134"/>
      <c r="G110" s="134"/>
      <c r="H110" s="134"/>
      <c r="I110" s="134"/>
      <c r="J110" s="134"/>
      <c r="K110" s="134"/>
      <c r="L110" s="134"/>
      <c r="M110" s="134"/>
      <c r="N110" s="134"/>
      <c r="O110" s="134"/>
      <c r="P110" s="135" t="str">
        <f t="shared" si="2"/>
        <v/>
      </c>
      <c r="Q110" s="11"/>
      <c r="R110" s="120"/>
      <c r="S110" s="120"/>
      <c r="T110" s="120"/>
      <c r="U110" s="120"/>
      <c r="V110" s="120"/>
      <c r="W110" s="120"/>
      <c r="X110" s="120"/>
      <c r="Y110" s="120"/>
      <c r="Z110" s="120"/>
      <c r="AA110" s="120"/>
      <c r="AB110" s="120"/>
      <c r="AC110" s="120"/>
      <c r="AD110" s="120"/>
      <c r="AE110" s="120"/>
      <c r="AF110" s="120"/>
      <c r="AG110" s="120"/>
      <c r="AH110" s="120"/>
      <c r="AI110" s="120"/>
      <c r="AJ110" s="120"/>
      <c r="AK110" s="120"/>
      <c r="AL110" s="120"/>
      <c r="AM110" s="120"/>
      <c r="AN110" s="120"/>
      <c r="AO110" s="120"/>
      <c r="AP110" s="120"/>
      <c r="AQ110" s="120"/>
      <c r="AR110" s="120"/>
      <c r="AS110" s="120"/>
      <c r="AT110" s="120"/>
      <c r="AU110" s="120"/>
      <c r="AV110" s="120"/>
      <c r="AW110" s="120"/>
      <c r="AX110" s="120"/>
      <c r="AY110" s="120"/>
      <c r="AZ110" s="120"/>
      <c r="BA110" s="120"/>
      <c r="BB110" s="120"/>
      <c r="BC110" s="120"/>
      <c r="BD110" s="120"/>
      <c r="BE110" s="120"/>
      <c r="BF110" s="120"/>
      <c r="BG110" s="120"/>
      <c r="BH110" s="120"/>
      <c r="BI110" s="120"/>
      <c r="BJ110" s="120"/>
      <c r="BK110" s="120"/>
      <c r="BL110" s="120"/>
      <c r="BM110" s="120"/>
      <c r="BN110" s="120"/>
      <c r="BO110" s="120"/>
      <c r="BP110" s="120"/>
      <c r="BQ110" s="120"/>
      <c r="BR110" s="120"/>
      <c r="BS110" s="120"/>
    </row>
    <row r="111" spans="1:71" s="136" customFormat="1" ht="36" x14ac:dyDescent="0.25">
      <c r="A111" s="129"/>
      <c r="B111" s="130" t="s">
        <v>205</v>
      </c>
      <c r="C111" s="131" t="s">
        <v>237</v>
      </c>
      <c r="D111" s="132"/>
      <c r="E111" s="134"/>
      <c r="F111" s="134"/>
      <c r="G111" s="134"/>
      <c r="H111" s="134"/>
      <c r="I111" s="134"/>
      <c r="J111" s="134"/>
      <c r="K111" s="134"/>
      <c r="L111" s="134"/>
      <c r="M111" s="134"/>
      <c r="N111" s="134"/>
      <c r="O111" s="134"/>
      <c r="P111" s="135" t="str">
        <f t="shared" si="2"/>
        <v/>
      </c>
      <c r="Q111" s="11"/>
      <c r="R111" s="120"/>
      <c r="S111" s="120"/>
      <c r="T111" s="120"/>
      <c r="U111" s="120"/>
      <c r="V111" s="120"/>
      <c r="W111" s="120"/>
      <c r="X111" s="120"/>
      <c r="Y111" s="120"/>
      <c r="Z111" s="120"/>
      <c r="AA111" s="120"/>
      <c r="AB111" s="120"/>
      <c r="AC111" s="120"/>
      <c r="AD111" s="120"/>
      <c r="AE111" s="120"/>
      <c r="AF111" s="120"/>
      <c r="AG111" s="120"/>
      <c r="AH111" s="120"/>
      <c r="AI111" s="120"/>
      <c r="AJ111" s="120"/>
      <c r="AK111" s="120"/>
      <c r="AL111" s="120"/>
      <c r="AM111" s="120"/>
      <c r="AN111" s="120"/>
      <c r="AO111" s="120"/>
      <c r="AP111" s="120"/>
      <c r="AQ111" s="120"/>
      <c r="AR111" s="120"/>
      <c r="AS111" s="120"/>
      <c r="AT111" s="120"/>
      <c r="AU111" s="120"/>
      <c r="AV111" s="120"/>
      <c r="AW111" s="120"/>
      <c r="AX111" s="120"/>
      <c r="AY111" s="120"/>
      <c r="AZ111" s="120"/>
      <c r="BA111" s="120"/>
      <c r="BB111" s="120"/>
      <c r="BC111" s="120"/>
      <c r="BD111" s="120"/>
      <c r="BE111" s="120"/>
      <c r="BF111" s="120"/>
      <c r="BG111" s="120"/>
      <c r="BH111" s="120"/>
      <c r="BI111" s="120"/>
      <c r="BJ111" s="120"/>
      <c r="BK111" s="120"/>
      <c r="BL111" s="120"/>
      <c r="BM111" s="120"/>
      <c r="BN111" s="120"/>
      <c r="BO111" s="120"/>
      <c r="BP111" s="120"/>
      <c r="BQ111" s="120"/>
      <c r="BR111" s="120"/>
      <c r="BS111" s="120"/>
    </row>
    <row r="112" spans="1:71" ht="36.75" x14ac:dyDescent="0.25">
      <c r="A112" s="122" t="s">
        <v>151</v>
      </c>
      <c r="B112" s="123" t="s">
        <v>206</v>
      </c>
      <c r="C112" s="124" t="s">
        <v>235</v>
      </c>
      <c r="D112" s="125"/>
      <c r="E112" s="126"/>
      <c r="F112" s="126"/>
      <c r="G112" s="126"/>
      <c r="H112" s="126"/>
      <c r="I112" s="126"/>
      <c r="J112" s="126"/>
      <c r="K112" s="126"/>
      <c r="L112" s="126"/>
      <c r="M112" s="126"/>
      <c r="N112" s="126"/>
      <c r="O112" s="126"/>
      <c r="P112" s="105" t="str">
        <f t="shared" si="2"/>
        <v/>
      </c>
      <c r="Q112" s="11"/>
    </row>
    <row r="113" spans="1:71" ht="36" x14ac:dyDescent="0.25">
      <c r="A113" s="122"/>
      <c r="B113" s="123" t="s">
        <v>206</v>
      </c>
      <c r="C113" s="124" t="s">
        <v>237</v>
      </c>
      <c r="D113" s="125"/>
      <c r="E113" s="126"/>
      <c r="F113" s="126"/>
      <c r="G113" s="126"/>
      <c r="H113" s="126"/>
      <c r="I113" s="126"/>
      <c r="J113" s="126"/>
      <c r="K113" s="126"/>
      <c r="L113" s="126"/>
      <c r="M113" s="126"/>
      <c r="N113" s="126"/>
      <c r="O113" s="126"/>
      <c r="P113" s="105" t="str">
        <f t="shared" si="2"/>
        <v/>
      </c>
      <c r="Q113" s="11"/>
    </row>
    <row r="114" spans="1:71" s="136" customFormat="1" ht="36.75" x14ac:dyDescent="0.25">
      <c r="A114" s="129" t="s">
        <v>151</v>
      </c>
      <c r="B114" s="130" t="s">
        <v>207</v>
      </c>
      <c r="C114" s="131" t="s">
        <v>235</v>
      </c>
      <c r="D114" s="132"/>
      <c r="E114" s="134"/>
      <c r="F114" s="134"/>
      <c r="G114" s="134"/>
      <c r="H114" s="134"/>
      <c r="I114" s="134"/>
      <c r="J114" s="134"/>
      <c r="K114" s="134"/>
      <c r="L114" s="134"/>
      <c r="M114" s="134"/>
      <c r="N114" s="134"/>
      <c r="O114" s="134"/>
      <c r="P114" s="135" t="str">
        <f t="shared" si="2"/>
        <v/>
      </c>
      <c r="Q114" s="11"/>
      <c r="R114" s="120"/>
      <c r="S114" s="120"/>
      <c r="T114" s="120"/>
      <c r="U114" s="120"/>
      <c r="V114" s="120"/>
      <c r="W114" s="120"/>
      <c r="X114" s="120"/>
      <c r="Y114" s="120"/>
      <c r="Z114" s="120"/>
      <c r="AA114" s="120"/>
      <c r="AB114" s="120"/>
      <c r="AC114" s="120"/>
      <c r="AD114" s="120"/>
      <c r="AE114" s="120"/>
      <c r="AF114" s="120"/>
      <c r="AG114" s="120"/>
      <c r="AH114" s="120"/>
      <c r="AI114" s="120"/>
      <c r="AJ114" s="120"/>
      <c r="AK114" s="120"/>
      <c r="AL114" s="120"/>
      <c r="AM114" s="120"/>
      <c r="AN114" s="120"/>
      <c r="AO114" s="120"/>
      <c r="AP114" s="120"/>
      <c r="AQ114" s="120"/>
      <c r="AR114" s="120"/>
      <c r="AS114" s="120"/>
      <c r="AT114" s="120"/>
      <c r="AU114" s="120"/>
      <c r="AV114" s="120"/>
      <c r="AW114" s="120"/>
      <c r="AX114" s="120"/>
      <c r="AY114" s="120"/>
      <c r="AZ114" s="120"/>
      <c r="BA114" s="120"/>
      <c r="BB114" s="120"/>
      <c r="BC114" s="120"/>
      <c r="BD114" s="120"/>
      <c r="BE114" s="120"/>
      <c r="BF114" s="120"/>
      <c r="BG114" s="120"/>
      <c r="BH114" s="120"/>
      <c r="BI114" s="120"/>
      <c r="BJ114" s="120"/>
      <c r="BK114" s="120"/>
      <c r="BL114" s="120"/>
      <c r="BM114" s="120"/>
      <c r="BN114" s="120"/>
      <c r="BO114" s="120"/>
      <c r="BP114" s="120"/>
      <c r="BQ114" s="120"/>
      <c r="BR114" s="120"/>
      <c r="BS114" s="120"/>
    </row>
    <row r="115" spans="1:71" s="136" customFormat="1" ht="24" x14ac:dyDescent="0.25">
      <c r="A115" s="129"/>
      <c r="B115" s="130" t="s">
        <v>207</v>
      </c>
      <c r="C115" s="131" t="s">
        <v>237</v>
      </c>
      <c r="D115" s="132"/>
      <c r="E115" s="134"/>
      <c r="F115" s="134"/>
      <c r="G115" s="134"/>
      <c r="H115" s="134"/>
      <c r="I115" s="134"/>
      <c r="J115" s="134"/>
      <c r="K115" s="134"/>
      <c r="L115" s="134"/>
      <c r="M115" s="134"/>
      <c r="N115" s="134"/>
      <c r="O115" s="134"/>
      <c r="P115" s="135" t="str">
        <f t="shared" si="2"/>
        <v/>
      </c>
      <c r="Q115" s="11"/>
      <c r="R115" s="120"/>
      <c r="S115" s="120"/>
      <c r="T115" s="120"/>
      <c r="U115" s="120"/>
      <c r="V115" s="120"/>
      <c r="W115" s="120"/>
      <c r="X115" s="120"/>
      <c r="Y115" s="120"/>
      <c r="Z115" s="120"/>
      <c r="AA115" s="120"/>
      <c r="AB115" s="120"/>
      <c r="AC115" s="120"/>
      <c r="AD115" s="120"/>
      <c r="AE115" s="120"/>
      <c r="AF115" s="120"/>
      <c r="AG115" s="120"/>
      <c r="AH115" s="120"/>
      <c r="AI115" s="120"/>
      <c r="AJ115" s="120"/>
      <c r="AK115" s="120"/>
      <c r="AL115" s="120"/>
      <c r="AM115" s="120"/>
      <c r="AN115" s="120"/>
      <c r="AO115" s="120"/>
      <c r="AP115" s="120"/>
      <c r="AQ115" s="120"/>
      <c r="AR115" s="120"/>
      <c r="AS115" s="120"/>
      <c r="AT115" s="120"/>
      <c r="AU115" s="120"/>
      <c r="AV115" s="120"/>
      <c r="AW115" s="120"/>
      <c r="AX115" s="120"/>
      <c r="AY115" s="120"/>
      <c r="AZ115" s="120"/>
      <c r="BA115" s="120"/>
      <c r="BB115" s="120"/>
      <c r="BC115" s="120"/>
      <c r="BD115" s="120"/>
      <c r="BE115" s="120"/>
      <c r="BF115" s="120"/>
      <c r="BG115" s="120"/>
      <c r="BH115" s="120"/>
      <c r="BI115" s="120"/>
      <c r="BJ115" s="120"/>
      <c r="BK115" s="120"/>
      <c r="BL115" s="120"/>
      <c r="BM115" s="120"/>
      <c r="BN115" s="120"/>
      <c r="BO115" s="120"/>
      <c r="BP115" s="120"/>
      <c r="BQ115" s="120"/>
      <c r="BR115" s="120"/>
      <c r="BS115" s="120"/>
    </row>
    <row r="116" spans="1:71" ht="36.75" x14ac:dyDescent="0.25">
      <c r="A116" s="122" t="s">
        <v>149</v>
      </c>
      <c r="B116" s="123" t="s">
        <v>208</v>
      </c>
      <c r="C116" s="124" t="s">
        <v>235</v>
      </c>
      <c r="D116" s="125"/>
      <c r="E116" s="126"/>
      <c r="F116" s="126"/>
      <c r="G116" s="126"/>
      <c r="H116" s="126"/>
      <c r="I116" s="126"/>
      <c r="J116" s="126"/>
      <c r="K116" s="126"/>
      <c r="L116" s="126"/>
      <c r="M116" s="126"/>
      <c r="N116" s="126"/>
      <c r="O116" s="126"/>
      <c r="P116" s="105" t="str">
        <f t="shared" si="2"/>
        <v/>
      </c>
      <c r="Q116" s="11"/>
    </row>
    <row r="117" spans="1:71" ht="24" x14ac:dyDescent="0.25">
      <c r="A117" s="122"/>
      <c r="B117" s="123" t="s">
        <v>208</v>
      </c>
      <c r="C117" s="124" t="s">
        <v>237</v>
      </c>
      <c r="D117" s="125"/>
      <c r="E117" s="126"/>
      <c r="F117" s="126"/>
      <c r="G117" s="126"/>
      <c r="H117" s="126"/>
      <c r="I117" s="126"/>
      <c r="J117" s="126"/>
      <c r="K117" s="126"/>
      <c r="L117" s="126"/>
      <c r="M117" s="126"/>
      <c r="N117" s="126"/>
      <c r="O117" s="126"/>
      <c r="P117" s="105" t="str">
        <f t="shared" si="2"/>
        <v/>
      </c>
      <c r="Q117" s="11"/>
    </row>
    <row r="118" spans="1:71" s="136" customFormat="1" ht="36.75" x14ac:dyDescent="0.25">
      <c r="A118" s="129" t="s">
        <v>149</v>
      </c>
      <c r="B118" s="130" t="s">
        <v>209</v>
      </c>
      <c r="C118" s="131" t="s">
        <v>235</v>
      </c>
      <c r="D118" s="132"/>
      <c r="E118" s="134"/>
      <c r="F118" s="134"/>
      <c r="G118" s="134"/>
      <c r="H118" s="134"/>
      <c r="I118" s="134"/>
      <c r="J118" s="134"/>
      <c r="K118" s="134"/>
      <c r="L118" s="134"/>
      <c r="M118" s="134"/>
      <c r="N118" s="134"/>
      <c r="O118" s="134"/>
      <c r="P118" s="135" t="str">
        <f t="shared" si="2"/>
        <v/>
      </c>
      <c r="Q118" s="11"/>
      <c r="R118" s="120"/>
      <c r="S118" s="120"/>
      <c r="T118" s="120"/>
      <c r="U118" s="120"/>
      <c r="V118" s="120"/>
      <c r="W118" s="120"/>
      <c r="X118" s="120"/>
      <c r="Y118" s="120"/>
      <c r="Z118" s="120"/>
      <c r="AA118" s="120"/>
      <c r="AB118" s="120"/>
      <c r="AC118" s="120"/>
      <c r="AD118" s="120"/>
      <c r="AE118" s="120"/>
      <c r="AF118" s="120"/>
      <c r="AG118" s="120"/>
      <c r="AH118" s="120"/>
      <c r="AI118" s="120"/>
      <c r="AJ118" s="120"/>
      <c r="AK118" s="120"/>
      <c r="AL118" s="120"/>
      <c r="AM118" s="120"/>
      <c r="AN118" s="120"/>
      <c r="AO118" s="120"/>
      <c r="AP118" s="120"/>
      <c r="AQ118" s="120"/>
      <c r="AR118" s="120"/>
      <c r="AS118" s="120"/>
      <c r="AT118" s="120"/>
      <c r="AU118" s="120"/>
      <c r="AV118" s="120"/>
      <c r="AW118" s="120"/>
      <c r="AX118" s="120"/>
      <c r="AY118" s="120"/>
      <c r="AZ118" s="120"/>
      <c r="BA118" s="120"/>
      <c r="BB118" s="120"/>
      <c r="BC118" s="120"/>
      <c r="BD118" s="120"/>
      <c r="BE118" s="120"/>
      <c r="BF118" s="120"/>
      <c r="BG118" s="120"/>
      <c r="BH118" s="120"/>
      <c r="BI118" s="120"/>
      <c r="BJ118" s="120"/>
      <c r="BK118" s="120"/>
      <c r="BL118" s="120"/>
      <c r="BM118" s="120"/>
      <c r="BN118" s="120"/>
      <c r="BO118" s="120"/>
      <c r="BP118" s="120"/>
      <c r="BQ118" s="120"/>
      <c r="BR118" s="120"/>
      <c r="BS118" s="120"/>
    </row>
    <row r="119" spans="1:71" s="136" customFormat="1" ht="24" x14ac:dyDescent="0.25">
      <c r="A119" s="129"/>
      <c r="B119" s="130" t="s">
        <v>209</v>
      </c>
      <c r="C119" s="131" t="s">
        <v>237</v>
      </c>
      <c r="D119" s="132"/>
      <c r="E119" s="134"/>
      <c r="F119" s="134"/>
      <c r="G119" s="134"/>
      <c r="H119" s="134"/>
      <c r="I119" s="134"/>
      <c r="J119" s="134"/>
      <c r="K119" s="134"/>
      <c r="L119" s="134"/>
      <c r="M119" s="134"/>
      <c r="N119" s="134"/>
      <c r="O119" s="134"/>
      <c r="P119" s="135" t="str">
        <f t="shared" si="2"/>
        <v/>
      </c>
      <c r="Q119" s="11"/>
      <c r="R119" s="120"/>
      <c r="S119" s="120"/>
      <c r="T119" s="120"/>
      <c r="U119" s="120"/>
      <c r="V119" s="120"/>
      <c r="W119" s="120"/>
      <c r="X119" s="120"/>
      <c r="Y119" s="120"/>
      <c r="Z119" s="120"/>
      <c r="AA119" s="120"/>
      <c r="AB119" s="120"/>
      <c r="AC119" s="120"/>
      <c r="AD119" s="120"/>
      <c r="AE119" s="120"/>
      <c r="AF119" s="120"/>
      <c r="AG119" s="120"/>
      <c r="AH119" s="120"/>
      <c r="AI119" s="120"/>
      <c r="AJ119" s="120"/>
      <c r="AK119" s="120"/>
      <c r="AL119" s="120"/>
      <c r="AM119" s="120"/>
      <c r="AN119" s="120"/>
      <c r="AO119" s="120"/>
      <c r="AP119" s="120"/>
      <c r="AQ119" s="120"/>
      <c r="AR119" s="120"/>
      <c r="AS119" s="120"/>
      <c r="AT119" s="120"/>
      <c r="AU119" s="120"/>
      <c r="AV119" s="120"/>
      <c r="AW119" s="120"/>
      <c r="AX119" s="120"/>
      <c r="AY119" s="120"/>
      <c r="AZ119" s="120"/>
      <c r="BA119" s="120"/>
      <c r="BB119" s="120"/>
      <c r="BC119" s="120"/>
      <c r="BD119" s="120"/>
      <c r="BE119" s="120"/>
      <c r="BF119" s="120"/>
      <c r="BG119" s="120"/>
      <c r="BH119" s="120"/>
      <c r="BI119" s="120"/>
      <c r="BJ119" s="120"/>
      <c r="BK119" s="120"/>
      <c r="BL119" s="120"/>
      <c r="BM119" s="120"/>
      <c r="BN119" s="120"/>
      <c r="BO119" s="120"/>
      <c r="BP119" s="120"/>
      <c r="BQ119" s="120"/>
      <c r="BR119" s="120"/>
      <c r="BS119" s="120"/>
    </row>
    <row r="120" spans="1:71" ht="36.75" x14ac:dyDescent="0.25">
      <c r="A120" s="122" t="s">
        <v>145</v>
      </c>
      <c r="B120" s="123" t="s">
        <v>210</v>
      </c>
      <c r="C120" s="124" t="s">
        <v>235</v>
      </c>
      <c r="D120" s="125"/>
      <c r="E120" s="126"/>
      <c r="F120" s="126"/>
      <c r="G120" s="126"/>
      <c r="H120" s="126"/>
      <c r="I120" s="126"/>
      <c r="J120" s="126"/>
      <c r="K120" s="126"/>
      <c r="L120" s="126"/>
      <c r="M120" s="126"/>
      <c r="N120" s="126"/>
      <c r="O120" s="126"/>
      <c r="P120" s="105" t="str">
        <f t="shared" si="2"/>
        <v/>
      </c>
      <c r="Q120" s="11"/>
    </row>
    <row r="121" spans="1:71" ht="24" x14ac:dyDescent="0.25">
      <c r="A121" s="122"/>
      <c r="B121" s="123" t="s">
        <v>210</v>
      </c>
      <c r="C121" s="124" t="s">
        <v>237</v>
      </c>
      <c r="D121" s="125"/>
      <c r="E121" s="126"/>
      <c r="F121" s="126"/>
      <c r="G121" s="126"/>
      <c r="H121" s="126"/>
      <c r="I121" s="126"/>
      <c r="J121" s="126"/>
      <c r="K121" s="126"/>
      <c r="L121" s="126"/>
      <c r="M121" s="126"/>
      <c r="N121" s="126"/>
      <c r="O121" s="126"/>
      <c r="P121" s="105" t="str">
        <f t="shared" si="2"/>
        <v/>
      </c>
      <c r="Q121" s="11"/>
    </row>
    <row r="122" spans="1:71" s="136" customFormat="1" ht="36.75" x14ac:dyDescent="0.25">
      <c r="A122" s="129" t="s">
        <v>151</v>
      </c>
      <c r="B122" s="130" t="s">
        <v>211</v>
      </c>
      <c r="C122" s="131" t="s">
        <v>235</v>
      </c>
      <c r="D122" s="132"/>
      <c r="E122" s="134"/>
      <c r="F122" s="134"/>
      <c r="G122" s="134"/>
      <c r="H122" s="134"/>
      <c r="I122" s="134"/>
      <c r="J122" s="134"/>
      <c r="K122" s="134"/>
      <c r="L122" s="134"/>
      <c r="M122" s="134"/>
      <c r="N122" s="134"/>
      <c r="O122" s="134"/>
      <c r="P122" s="135" t="str">
        <f t="shared" si="2"/>
        <v/>
      </c>
      <c r="Q122" s="11"/>
      <c r="R122" s="120"/>
      <c r="S122" s="120"/>
      <c r="T122" s="120"/>
      <c r="U122" s="120"/>
      <c r="V122" s="120"/>
      <c r="W122" s="120"/>
      <c r="X122" s="120"/>
      <c r="Y122" s="120"/>
      <c r="Z122" s="120"/>
      <c r="AA122" s="120"/>
      <c r="AB122" s="120"/>
      <c r="AC122" s="120"/>
      <c r="AD122" s="120"/>
      <c r="AE122" s="120"/>
      <c r="AF122" s="120"/>
      <c r="AG122" s="120"/>
      <c r="AH122" s="120"/>
      <c r="AI122" s="120"/>
      <c r="AJ122" s="120"/>
      <c r="AK122" s="120"/>
      <c r="AL122" s="120"/>
      <c r="AM122" s="120"/>
      <c r="AN122" s="120"/>
      <c r="AO122" s="120"/>
      <c r="AP122" s="120"/>
      <c r="AQ122" s="120"/>
      <c r="AR122" s="120"/>
      <c r="AS122" s="120"/>
      <c r="AT122" s="120"/>
      <c r="AU122" s="120"/>
      <c r="AV122" s="120"/>
      <c r="AW122" s="120"/>
      <c r="AX122" s="120"/>
      <c r="AY122" s="120"/>
      <c r="AZ122" s="120"/>
      <c r="BA122" s="120"/>
      <c r="BB122" s="120"/>
      <c r="BC122" s="120"/>
      <c r="BD122" s="120"/>
      <c r="BE122" s="120"/>
      <c r="BF122" s="120"/>
      <c r="BG122" s="120"/>
      <c r="BH122" s="120"/>
      <c r="BI122" s="120"/>
      <c r="BJ122" s="120"/>
      <c r="BK122" s="120"/>
      <c r="BL122" s="120"/>
      <c r="BM122" s="120"/>
      <c r="BN122" s="120"/>
      <c r="BO122" s="120"/>
      <c r="BP122" s="120"/>
      <c r="BQ122" s="120"/>
      <c r="BR122" s="120"/>
      <c r="BS122" s="120"/>
    </row>
    <row r="123" spans="1:71" s="136" customFormat="1" ht="24" x14ac:dyDescent="0.25">
      <c r="A123" s="129"/>
      <c r="B123" s="130" t="s">
        <v>211</v>
      </c>
      <c r="C123" s="131" t="s">
        <v>237</v>
      </c>
      <c r="D123" s="132"/>
      <c r="E123" s="134"/>
      <c r="F123" s="134"/>
      <c r="G123" s="134"/>
      <c r="H123" s="134"/>
      <c r="I123" s="134"/>
      <c r="J123" s="134"/>
      <c r="K123" s="134"/>
      <c r="L123" s="134"/>
      <c r="M123" s="134"/>
      <c r="N123" s="134"/>
      <c r="O123" s="134"/>
      <c r="P123" s="135" t="str">
        <f t="shared" si="2"/>
        <v/>
      </c>
      <c r="Q123" s="11"/>
      <c r="R123" s="120"/>
      <c r="S123" s="120"/>
      <c r="T123" s="120"/>
      <c r="U123" s="120"/>
      <c r="V123" s="120"/>
      <c r="W123" s="120"/>
      <c r="X123" s="120"/>
      <c r="Y123" s="120"/>
      <c r="Z123" s="120"/>
      <c r="AA123" s="120"/>
      <c r="AB123" s="120"/>
      <c r="AC123" s="120"/>
      <c r="AD123" s="120"/>
      <c r="AE123" s="120"/>
      <c r="AF123" s="120"/>
      <c r="AG123" s="120"/>
      <c r="AH123" s="120"/>
      <c r="AI123" s="120"/>
      <c r="AJ123" s="120"/>
      <c r="AK123" s="120"/>
      <c r="AL123" s="120"/>
      <c r="AM123" s="120"/>
      <c r="AN123" s="120"/>
      <c r="AO123" s="120"/>
      <c r="AP123" s="120"/>
      <c r="AQ123" s="120"/>
      <c r="AR123" s="120"/>
      <c r="AS123" s="120"/>
      <c r="AT123" s="120"/>
      <c r="AU123" s="120"/>
      <c r="AV123" s="120"/>
      <c r="AW123" s="120"/>
      <c r="AX123" s="120"/>
      <c r="AY123" s="120"/>
      <c r="AZ123" s="120"/>
      <c r="BA123" s="120"/>
      <c r="BB123" s="120"/>
      <c r="BC123" s="120"/>
      <c r="BD123" s="120"/>
      <c r="BE123" s="120"/>
      <c r="BF123" s="120"/>
      <c r="BG123" s="120"/>
      <c r="BH123" s="120"/>
      <c r="BI123" s="120"/>
      <c r="BJ123" s="120"/>
      <c r="BK123" s="120"/>
      <c r="BL123" s="120"/>
      <c r="BM123" s="120"/>
      <c r="BN123" s="120"/>
      <c r="BO123" s="120"/>
      <c r="BP123" s="120"/>
      <c r="BQ123" s="120"/>
      <c r="BR123" s="120"/>
      <c r="BS123" s="120"/>
    </row>
    <row r="124" spans="1:71" x14ac:dyDescent="0.25">
      <c r="A124" s="141"/>
      <c r="B124" s="141" t="s">
        <v>212</v>
      </c>
      <c r="C124" s="141" t="s">
        <v>235</v>
      </c>
      <c r="D124" s="142"/>
      <c r="E124" s="126"/>
      <c r="F124" s="126"/>
      <c r="G124" s="126"/>
      <c r="H124" s="126"/>
      <c r="I124" s="126"/>
      <c r="J124" s="126"/>
      <c r="K124" s="126"/>
      <c r="L124" s="126"/>
      <c r="M124" s="126"/>
      <c r="N124" s="126"/>
      <c r="O124" s="126"/>
      <c r="P124" s="105" t="str">
        <f t="shared" si="2"/>
        <v/>
      </c>
      <c r="Q124" s="11"/>
    </row>
    <row r="125" spans="1:71" x14ac:dyDescent="0.25">
      <c r="A125" s="141"/>
      <c r="B125" s="141" t="s">
        <v>212</v>
      </c>
      <c r="C125" s="141" t="s">
        <v>237</v>
      </c>
      <c r="D125" s="142"/>
      <c r="E125" s="126"/>
      <c r="F125" s="126"/>
      <c r="G125" s="126"/>
      <c r="H125" s="126"/>
      <c r="I125" s="126"/>
      <c r="J125" s="126"/>
      <c r="K125" s="126"/>
      <c r="L125" s="126"/>
      <c r="M125" s="126"/>
      <c r="N125" s="126"/>
      <c r="O125" s="126"/>
      <c r="P125" s="105" t="str">
        <f t="shared" si="2"/>
        <v/>
      </c>
      <c r="Q125" s="11"/>
    </row>
    <row r="126" spans="1:71" s="136" customFormat="1" x14ac:dyDescent="0.25">
      <c r="A126" s="143"/>
      <c r="B126" s="143" t="s">
        <v>213</v>
      </c>
      <c r="C126" s="143" t="s">
        <v>235</v>
      </c>
      <c r="D126" s="144"/>
      <c r="E126" s="134"/>
      <c r="F126" s="134"/>
      <c r="G126" s="134"/>
      <c r="H126" s="134"/>
      <c r="I126" s="134"/>
      <c r="J126" s="134"/>
      <c r="K126" s="134"/>
      <c r="L126" s="134"/>
      <c r="M126" s="134"/>
      <c r="N126" s="134"/>
      <c r="O126" s="134"/>
      <c r="P126" s="135" t="str">
        <f t="shared" si="2"/>
        <v/>
      </c>
      <c r="Q126" s="11"/>
      <c r="R126" s="120"/>
      <c r="S126" s="120"/>
      <c r="T126" s="120"/>
      <c r="U126" s="120"/>
      <c r="V126" s="120"/>
      <c r="W126" s="120"/>
      <c r="X126" s="120"/>
      <c r="Y126" s="120"/>
      <c r="Z126" s="120"/>
      <c r="AA126" s="120"/>
      <c r="AB126" s="120"/>
      <c r="AC126" s="120"/>
      <c r="AD126" s="120"/>
      <c r="AE126" s="120"/>
      <c r="AF126" s="120"/>
      <c r="AG126" s="120"/>
      <c r="AH126" s="120"/>
      <c r="AI126" s="120"/>
      <c r="AJ126" s="120"/>
      <c r="AK126" s="120"/>
      <c r="AL126" s="120"/>
      <c r="AM126" s="120"/>
      <c r="AN126" s="120"/>
      <c r="AO126" s="120"/>
      <c r="AP126" s="120"/>
      <c r="AQ126" s="120"/>
      <c r="AR126" s="120"/>
      <c r="AS126" s="120"/>
      <c r="AT126" s="120"/>
      <c r="AU126" s="120"/>
      <c r="AV126" s="120"/>
      <c r="AW126" s="120"/>
      <c r="AX126" s="120"/>
      <c r="AY126" s="120"/>
      <c r="AZ126" s="120"/>
      <c r="BA126" s="120"/>
      <c r="BB126" s="120"/>
      <c r="BC126" s="120"/>
      <c r="BD126" s="120"/>
      <c r="BE126" s="120"/>
      <c r="BF126" s="120"/>
      <c r="BG126" s="120"/>
      <c r="BH126" s="120"/>
      <c r="BI126" s="120"/>
      <c r="BJ126" s="120"/>
      <c r="BK126" s="120"/>
      <c r="BL126" s="120"/>
      <c r="BM126" s="120"/>
      <c r="BN126" s="120"/>
      <c r="BO126" s="120"/>
      <c r="BP126" s="120"/>
      <c r="BQ126" s="120"/>
      <c r="BR126" s="120"/>
      <c r="BS126" s="120"/>
    </row>
    <row r="127" spans="1:71" s="136" customFormat="1" x14ac:dyDescent="0.25">
      <c r="A127" s="143"/>
      <c r="B127" s="143" t="s">
        <v>213</v>
      </c>
      <c r="C127" s="143" t="s">
        <v>237</v>
      </c>
      <c r="D127" s="144"/>
      <c r="E127" s="134"/>
      <c r="F127" s="134"/>
      <c r="G127" s="134"/>
      <c r="H127" s="134"/>
      <c r="I127" s="134"/>
      <c r="J127" s="134"/>
      <c r="K127" s="134"/>
      <c r="L127" s="134"/>
      <c r="M127" s="134"/>
      <c r="N127" s="134"/>
      <c r="O127" s="134"/>
      <c r="P127" s="135" t="str">
        <f t="shared" si="2"/>
        <v/>
      </c>
      <c r="Q127" s="11"/>
      <c r="R127" s="120"/>
      <c r="S127" s="120"/>
      <c r="T127" s="120"/>
      <c r="U127" s="120"/>
      <c r="V127" s="120"/>
      <c r="W127" s="120"/>
      <c r="X127" s="120"/>
      <c r="Y127" s="120"/>
      <c r="Z127" s="120"/>
      <c r="AA127" s="120"/>
      <c r="AB127" s="120"/>
      <c r="AC127" s="120"/>
      <c r="AD127" s="120"/>
      <c r="AE127" s="120"/>
      <c r="AF127" s="120"/>
      <c r="AG127" s="120"/>
      <c r="AH127" s="120"/>
      <c r="AI127" s="120"/>
      <c r="AJ127" s="120"/>
      <c r="AK127" s="120"/>
      <c r="AL127" s="120"/>
      <c r="AM127" s="120"/>
      <c r="AN127" s="120"/>
      <c r="AO127" s="120"/>
      <c r="AP127" s="120"/>
      <c r="AQ127" s="120"/>
      <c r="AR127" s="120"/>
      <c r="AS127" s="120"/>
      <c r="AT127" s="120"/>
      <c r="AU127" s="120"/>
      <c r="AV127" s="120"/>
      <c r="AW127" s="120"/>
      <c r="AX127" s="120"/>
      <c r="AY127" s="120"/>
      <c r="AZ127" s="120"/>
      <c r="BA127" s="120"/>
      <c r="BB127" s="120"/>
      <c r="BC127" s="120"/>
      <c r="BD127" s="120"/>
      <c r="BE127" s="120"/>
      <c r="BF127" s="120"/>
      <c r="BG127" s="120"/>
      <c r="BH127" s="120"/>
      <c r="BI127" s="120"/>
      <c r="BJ127" s="120"/>
      <c r="BK127" s="120"/>
      <c r="BL127" s="120"/>
      <c r="BM127" s="120"/>
      <c r="BN127" s="120"/>
      <c r="BO127" s="120"/>
      <c r="BP127" s="120"/>
      <c r="BQ127" s="120"/>
      <c r="BR127" s="120"/>
      <c r="BS127" s="120"/>
    </row>
    <row r="128" spans="1:71" x14ac:dyDescent="0.25">
      <c r="A128" s="141"/>
      <c r="B128" s="141" t="s">
        <v>214</v>
      </c>
      <c r="C128" s="141" t="s">
        <v>235</v>
      </c>
      <c r="D128" s="142"/>
      <c r="E128" s="126"/>
      <c r="F128" s="126"/>
      <c r="G128" s="126"/>
      <c r="H128" s="126"/>
      <c r="I128" s="126"/>
      <c r="J128" s="126"/>
      <c r="K128" s="126"/>
      <c r="L128" s="126"/>
      <c r="M128" s="126"/>
      <c r="N128" s="126"/>
      <c r="O128" s="126"/>
      <c r="P128" s="105" t="str">
        <f t="shared" si="2"/>
        <v/>
      </c>
      <c r="Q128" s="11"/>
    </row>
    <row r="129" spans="1:71" x14ac:dyDescent="0.25">
      <c r="A129" s="141"/>
      <c r="B129" s="141" t="s">
        <v>214</v>
      </c>
      <c r="C129" s="141" t="s">
        <v>237</v>
      </c>
      <c r="D129" s="142"/>
      <c r="E129" s="126"/>
      <c r="F129" s="126"/>
      <c r="G129" s="126"/>
      <c r="H129" s="126"/>
      <c r="I129" s="126"/>
      <c r="J129" s="126"/>
      <c r="K129" s="126"/>
      <c r="L129" s="126"/>
      <c r="M129" s="126"/>
      <c r="N129" s="126"/>
      <c r="O129" s="126"/>
      <c r="P129" s="105" t="str">
        <f t="shared" si="2"/>
        <v/>
      </c>
      <c r="Q129" s="11"/>
    </row>
    <row r="130" spans="1:71" s="136" customFormat="1" x14ac:dyDescent="0.25">
      <c r="A130" s="143"/>
      <c r="B130" s="143" t="s">
        <v>215</v>
      </c>
      <c r="C130" s="143" t="s">
        <v>235</v>
      </c>
      <c r="D130" s="144"/>
      <c r="E130" s="134"/>
      <c r="F130" s="134"/>
      <c r="G130" s="134"/>
      <c r="H130" s="134"/>
      <c r="I130" s="134"/>
      <c r="J130" s="134"/>
      <c r="K130" s="134"/>
      <c r="L130" s="134"/>
      <c r="M130" s="134"/>
      <c r="N130" s="134"/>
      <c r="O130" s="134"/>
      <c r="P130" s="135" t="str">
        <f t="shared" si="2"/>
        <v/>
      </c>
      <c r="Q130" s="11"/>
      <c r="R130" s="120"/>
      <c r="S130" s="120"/>
      <c r="T130" s="120"/>
      <c r="U130" s="120"/>
      <c r="V130" s="120"/>
      <c r="W130" s="120"/>
      <c r="X130" s="120"/>
      <c r="Y130" s="120"/>
      <c r="Z130" s="120"/>
      <c r="AA130" s="120"/>
      <c r="AB130" s="120"/>
      <c r="AC130" s="120"/>
      <c r="AD130" s="120"/>
      <c r="AE130" s="120"/>
      <c r="AF130" s="120"/>
      <c r="AG130" s="120"/>
      <c r="AH130" s="120"/>
      <c r="AI130" s="120"/>
      <c r="AJ130" s="120"/>
      <c r="AK130" s="120"/>
      <c r="AL130" s="120"/>
      <c r="AM130" s="120"/>
      <c r="AN130" s="120"/>
      <c r="AO130" s="120"/>
      <c r="AP130" s="120"/>
      <c r="AQ130" s="120"/>
      <c r="AR130" s="120"/>
      <c r="AS130" s="120"/>
      <c r="AT130" s="120"/>
      <c r="AU130" s="120"/>
      <c r="AV130" s="120"/>
      <c r="AW130" s="120"/>
      <c r="AX130" s="120"/>
      <c r="AY130" s="120"/>
      <c r="AZ130" s="120"/>
      <c r="BA130" s="120"/>
      <c r="BB130" s="120"/>
      <c r="BC130" s="120"/>
      <c r="BD130" s="120"/>
      <c r="BE130" s="120"/>
      <c r="BF130" s="120"/>
      <c r="BG130" s="120"/>
      <c r="BH130" s="120"/>
      <c r="BI130" s="120"/>
      <c r="BJ130" s="120"/>
      <c r="BK130" s="120"/>
      <c r="BL130" s="120"/>
      <c r="BM130" s="120"/>
      <c r="BN130" s="120"/>
      <c r="BO130" s="120"/>
      <c r="BP130" s="120"/>
      <c r="BQ130" s="120"/>
      <c r="BR130" s="120"/>
      <c r="BS130" s="120"/>
    </row>
    <row r="131" spans="1:71" s="136" customFormat="1" x14ac:dyDescent="0.25">
      <c r="A131" s="143"/>
      <c r="B131" s="143" t="s">
        <v>215</v>
      </c>
      <c r="C131" s="143" t="s">
        <v>237</v>
      </c>
      <c r="D131" s="144"/>
      <c r="E131" s="134"/>
      <c r="F131" s="134"/>
      <c r="G131" s="134"/>
      <c r="H131" s="134"/>
      <c r="I131" s="134"/>
      <c r="J131" s="134"/>
      <c r="K131" s="134"/>
      <c r="L131" s="134"/>
      <c r="M131" s="134"/>
      <c r="N131" s="134"/>
      <c r="O131" s="134"/>
      <c r="P131" s="135" t="str">
        <f t="shared" si="2"/>
        <v/>
      </c>
      <c r="Q131" s="11"/>
      <c r="R131" s="120"/>
      <c r="S131" s="120"/>
      <c r="T131" s="120"/>
      <c r="U131" s="120"/>
      <c r="V131" s="120"/>
      <c r="W131" s="120"/>
      <c r="X131" s="120"/>
      <c r="Y131" s="120"/>
      <c r="Z131" s="120"/>
      <c r="AA131" s="120"/>
      <c r="AB131" s="120"/>
      <c r="AC131" s="120"/>
      <c r="AD131" s="120"/>
      <c r="AE131" s="120"/>
      <c r="AF131" s="120"/>
      <c r="AG131" s="120"/>
      <c r="AH131" s="120"/>
      <c r="AI131" s="120"/>
      <c r="AJ131" s="120"/>
      <c r="AK131" s="120"/>
      <c r="AL131" s="120"/>
      <c r="AM131" s="120"/>
      <c r="AN131" s="120"/>
      <c r="AO131" s="120"/>
      <c r="AP131" s="120"/>
      <c r="AQ131" s="120"/>
      <c r="AR131" s="120"/>
      <c r="AS131" s="120"/>
      <c r="AT131" s="120"/>
      <c r="AU131" s="120"/>
      <c r="AV131" s="120"/>
      <c r="AW131" s="120"/>
      <c r="AX131" s="120"/>
      <c r="AY131" s="120"/>
      <c r="AZ131" s="120"/>
      <c r="BA131" s="120"/>
      <c r="BB131" s="120"/>
      <c r="BC131" s="120"/>
      <c r="BD131" s="120"/>
      <c r="BE131" s="120"/>
      <c r="BF131" s="120"/>
      <c r="BG131" s="120"/>
      <c r="BH131" s="120"/>
      <c r="BI131" s="120"/>
      <c r="BJ131" s="120"/>
      <c r="BK131" s="120"/>
      <c r="BL131" s="120"/>
      <c r="BM131" s="120"/>
      <c r="BN131" s="120"/>
      <c r="BO131" s="120"/>
      <c r="BP131" s="120"/>
      <c r="BQ131" s="120"/>
      <c r="BR131" s="120"/>
      <c r="BS131" s="120"/>
    </row>
    <row r="132" spans="1:71" x14ac:dyDescent="0.25">
      <c r="A132" s="141"/>
      <c r="B132" s="141" t="s">
        <v>216</v>
      </c>
      <c r="C132" s="141" t="s">
        <v>235</v>
      </c>
      <c r="D132" s="142"/>
      <c r="E132" s="126"/>
      <c r="F132" s="126"/>
      <c r="G132" s="126"/>
      <c r="H132" s="126"/>
      <c r="I132" s="126"/>
      <c r="J132" s="126"/>
      <c r="K132" s="126"/>
      <c r="L132" s="126"/>
      <c r="M132" s="126"/>
      <c r="N132" s="126"/>
      <c r="O132" s="126"/>
      <c r="P132" s="105" t="str">
        <f t="shared" ref="P132:P137" si="3">IFERROR(COUNTIF(E132:K132,"Yes")/(COUNTA(E132:K132)-(COUNTIF(E132:K132,"N/A"))),"")</f>
        <v/>
      </c>
      <c r="Q132" s="11"/>
    </row>
    <row r="133" spans="1:71" x14ac:dyDescent="0.25">
      <c r="A133" s="141"/>
      <c r="B133" s="141" t="s">
        <v>216</v>
      </c>
      <c r="C133" s="141" t="s">
        <v>237</v>
      </c>
      <c r="D133" s="142"/>
      <c r="E133" s="126"/>
      <c r="F133" s="126"/>
      <c r="G133" s="126"/>
      <c r="H133" s="126"/>
      <c r="I133" s="126"/>
      <c r="J133" s="126"/>
      <c r="K133" s="126"/>
      <c r="L133" s="126"/>
      <c r="M133" s="126"/>
      <c r="N133" s="126"/>
      <c r="O133" s="126"/>
      <c r="P133" s="105" t="str">
        <f t="shared" si="3"/>
        <v/>
      </c>
      <c r="Q133" s="11"/>
    </row>
    <row r="134" spans="1:71" s="136" customFormat="1" x14ac:dyDescent="0.25">
      <c r="A134" s="143"/>
      <c r="B134" s="143" t="s">
        <v>217</v>
      </c>
      <c r="C134" s="143" t="s">
        <v>235</v>
      </c>
      <c r="D134" s="144"/>
      <c r="E134" s="134"/>
      <c r="F134" s="134"/>
      <c r="G134" s="134"/>
      <c r="H134" s="134"/>
      <c r="I134" s="134"/>
      <c r="J134" s="134"/>
      <c r="K134" s="134"/>
      <c r="L134" s="134"/>
      <c r="M134" s="134"/>
      <c r="N134" s="134"/>
      <c r="O134" s="134"/>
      <c r="P134" s="135" t="str">
        <f t="shared" si="3"/>
        <v/>
      </c>
      <c r="Q134" s="11"/>
      <c r="R134" s="120"/>
      <c r="S134" s="120"/>
      <c r="T134" s="120"/>
      <c r="U134" s="120"/>
      <c r="V134" s="120"/>
      <c r="W134" s="120"/>
      <c r="X134" s="120"/>
      <c r="Y134" s="120"/>
      <c r="Z134" s="120"/>
      <c r="AA134" s="120"/>
      <c r="AB134" s="120"/>
      <c r="AC134" s="120"/>
      <c r="AD134" s="120"/>
      <c r="AE134" s="120"/>
      <c r="AF134" s="120"/>
      <c r="AG134" s="120"/>
      <c r="AH134" s="120"/>
      <c r="AI134" s="120"/>
      <c r="AJ134" s="120"/>
      <c r="AK134" s="120"/>
      <c r="AL134" s="120"/>
      <c r="AM134" s="120"/>
      <c r="AN134" s="120"/>
      <c r="AO134" s="120"/>
      <c r="AP134" s="120"/>
      <c r="AQ134" s="120"/>
      <c r="AR134" s="120"/>
      <c r="AS134" s="120"/>
      <c r="AT134" s="120"/>
      <c r="AU134" s="120"/>
      <c r="AV134" s="120"/>
      <c r="AW134" s="120"/>
      <c r="AX134" s="120"/>
      <c r="AY134" s="120"/>
      <c r="AZ134" s="120"/>
      <c r="BA134" s="120"/>
      <c r="BB134" s="120"/>
      <c r="BC134" s="120"/>
      <c r="BD134" s="120"/>
      <c r="BE134" s="120"/>
      <c r="BF134" s="120"/>
      <c r="BG134" s="120"/>
      <c r="BH134" s="120"/>
      <c r="BI134" s="120"/>
      <c r="BJ134" s="120"/>
      <c r="BK134" s="120"/>
      <c r="BL134" s="120"/>
      <c r="BM134" s="120"/>
      <c r="BN134" s="120"/>
      <c r="BO134" s="120"/>
      <c r="BP134" s="120"/>
      <c r="BQ134" s="120"/>
      <c r="BR134" s="120"/>
      <c r="BS134" s="120"/>
    </row>
    <row r="135" spans="1:71" s="136" customFormat="1" x14ac:dyDescent="0.25">
      <c r="A135" s="143"/>
      <c r="B135" s="143" t="s">
        <v>217</v>
      </c>
      <c r="C135" s="143" t="s">
        <v>237</v>
      </c>
      <c r="D135" s="145"/>
      <c r="E135" s="146"/>
      <c r="F135" s="146"/>
      <c r="G135" s="146"/>
      <c r="H135" s="146"/>
      <c r="I135" s="146"/>
      <c r="J135" s="146"/>
      <c r="K135" s="134"/>
      <c r="L135" s="146"/>
      <c r="M135" s="146"/>
      <c r="N135" s="146"/>
      <c r="O135" s="146"/>
      <c r="P135" s="147" t="str">
        <f t="shared" si="3"/>
        <v/>
      </c>
      <c r="Q135" s="11"/>
      <c r="R135" s="120"/>
      <c r="S135" s="120"/>
      <c r="T135" s="120"/>
      <c r="U135" s="120"/>
      <c r="V135" s="120"/>
      <c r="W135" s="120"/>
      <c r="X135" s="120"/>
      <c r="Y135" s="120"/>
      <c r="Z135" s="120"/>
      <c r="AA135" s="120"/>
      <c r="AB135" s="120"/>
      <c r="AC135" s="120"/>
      <c r="AD135" s="120"/>
      <c r="AE135" s="120"/>
      <c r="AF135" s="120"/>
      <c r="AG135" s="120"/>
      <c r="AH135" s="120"/>
      <c r="AI135" s="120"/>
      <c r="AJ135" s="120"/>
      <c r="AK135" s="120"/>
      <c r="AL135" s="120"/>
      <c r="AM135" s="120"/>
      <c r="AN135" s="120"/>
      <c r="AO135" s="120"/>
      <c r="AP135" s="120"/>
      <c r="AQ135" s="120"/>
      <c r="AR135" s="120"/>
      <c r="AS135" s="120"/>
      <c r="AT135" s="120"/>
      <c r="AU135" s="120"/>
      <c r="AV135" s="120"/>
      <c r="AW135" s="120"/>
      <c r="AX135" s="120"/>
      <c r="AY135" s="120"/>
      <c r="AZ135" s="120"/>
      <c r="BA135" s="120"/>
      <c r="BB135" s="120"/>
      <c r="BC135" s="120"/>
      <c r="BD135" s="120"/>
      <c r="BE135" s="120"/>
      <c r="BF135" s="120"/>
      <c r="BG135" s="120"/>
      <c r="BH135" s="120"/>
      <c r="BI135" s="120"/>
      <c r="BJ135" s="120"/>
      <c r="BK135" s="120"/>
      <c r="BL135" s="120"/>
      <c r="BM135" s="120"/>
      <c r="BN135" s="120"/>
      <c r="BO135" s="120"/>
      <c r="BP135" s="120"/>
      <c r="BQ135" s="120"/>
      <c r="BR135" s="120"/>
      <c r="BS135" s="120"/>
    </row>
    <row r="136" spans="1:71" ht="15.75" thickBot="1" x14ac:dyDescent="0.3">
      <c r="A136" s="141"/>
      <c r="B136" s="148" t="s">
        <v>218</v>
      </c>
      <c r="C136" s="141" t="s">
        <v>235</v>
      </c>
      <c r="D136" s="149"/>
      <c r="E136" s="150"/>
      <c r="F136" s="150"/>
      <c r="G136" s="150"/>
      <c r="H136" s="150"/>
      <c r="I136" s="150"/>
      <c r="J136" s="150"/>
      <c r="K136" s="126"/>
      <c r="L136" s="150"/>
      <c r="M136" s="150"/>
      <c r="N136" s="150"/>
      <c r="O136" s="150"/>
      <c r="P136" s="151" t="str">
        <f t="shared" si="3"/>
        <v/>
      </c>
      <c r="Q136" s="11"/>
    </row>
    <row r="137" spans="1:71" ht="15.75" thickBot="1" x14ac:dyDescent="0.3">
      <c r="A137" s="141"/>
      <c r="B137" s="148" t="s">
        <v>218</v>
      </c>
      <c r="C137" s="141" t="s">
        <v>237</v>
      </c>
      <c r="D137" s="149"/>
      <c r="E137" s="152"/>
      <c r="F137" s="152"/>
      <c r="G137" s="152"/>
      <c r="H137" s="152"/>
      <c r="I137" s="152"/>
      <c r="J137" s="152"/>
      <c r="K137" s="126"/>
      <c r="L137" s="152"/>
      <c r="M137" s="152"/>
      <c r="N137" s="152"/>
      <c r="O137" s="152"/>
      <c r="P137" s="49" t="str">
        <f t="shared" si="3"/>
        <v/>
      </c>
      <c r="Q137" s="11"/>
    </row>
  </sheetData>
  <sheetProtection password="DD95" sheet="1" objects="1" scenarios="1"/>
  <conditionalFormatting sqref="E3:O7 E8:J31 E34:J63 E66:J137 K8:O137">
    <cfRule type="cellIs" dxfId="11" priority="10" operator="equal">
      <formula>$U$4</formula>
    </cfRule>
    <cfRule type="cellIs" dxfId="10" priority="11" operator="equal">
      <formula>$U$3</formula>
    </cfRule>
    <cfRule type="cellIs" dxfId="9" priority="12" operator="equal">
      <formula>$U$1</formula>
    </cfRule>
  </conditionalFormatting>
  <conditionalFormatting sqref="E32:J33">
    <cfRule type="cellIs" dxfId="8" priority="7" operator="equal">
      <formula>$U$4</formula>
    </cfRule>
    <cfRule type="cellIs" dxfId="7" priority="8" operator="equal">
      <formula>$U$3</formula>
    </cfRule>
    <cfRule type="cellIs" dxfId="6" priority="9" operator="equal">
      <formula>$U$1</formula>
    </cfRule>
  </conditionalFormatting>
  <conditionalFormatting sqref="E64:J65">
    <cfRule type="cellIs" dxfId="5" priority="4" operator="equal">
      <formula>$U$4</formula>
    </cfRule>
    <cfRule type="cellIs" dxfId="4" priority="5" operator="equal">
      <formula>$U$3</formula>
    </cfRule>
    <cfRule type="cellIs" dxfId="3" priority="6" operator="equal">
      <formula>$U$1</formula>
    </cfRule>
  </conditionalFormatting>
  <conditionalFormatting sqref="E2:O2">
    <cfRule type="cellIs" dxfId="2" priority="1" operator="equal">
      <formula>$U$4</formula>
    </cfRule>
    <cfRule type="cellIs" dxfId="1" priority="2" operator="equal">
      <formula>$U$3</formula>
    </cfRule>
    <cfRule type="cellIs" dxfId="0" priority="3" operator="equal">
      <formula>$U$1</formula>
    </cfRule>
  </conditionalFormatting>
  <dataValidations count="1">
    <dataValidation type="list" allowBlank="1" showInputMessage="1" showErrorMessage="1" sqref="E4:K137">
      <formula1>$U$1:$U$3</formula1>
    </dataValidation>
  </dataValidations>
  <hyperlinks>
    <hyperlink ref="A1" r:id="rId1" display="National Spec. Version No."/>
    <hyperlink ref="A4" r:id="rId2"/>
    <hyperlink ref="A6" r:id="rId3"/>
    <hyperlink ref="A8" r:id="rId4"/>
    <hyperlink ref="A10" r:id="rId5"/>
    <hyperlink ref="A12" r:id="rId6"/>
    <hyperlink ref="A14" r:id="rId7"/>
    <hyperlink ref="A16" r:id="rId8" display="Version 1 March 2018"/>
    <hyperlink ref="A18" r:id="rId9"/>
    <hyperlink ref="A20" r:id="rId10"/>
    <hyperlink ref="A22" r:id="rId11"/>
    <hyperlink ref="A24" r:id="rId12"/>
    <hyperlink ref="A26" r:id="rId13"/>
    <hyperlink ref="A28" r:id="rId14"/>
    <hyperlink ref="A30" r:id="rId15"/>
    <hyperlink ref="A32" r:id="rId16"/>
    <hyperlink ref="A34" r:id="rId17"/>
    <hyperlink ref="A38" r:id="rId18"/>
    <hyperlink ref="A36" r:id="rId19"/>
    <hyperlink ref="A40" r:id="rId20"/>
    <hyperlink ref="A42" r:id="rId21"/>
    <hyperlink ref="A44" r:id="rId22" display="Version 1 December2017"/>
    <hyperlink ref="A46" r:id="rId23"/>
    <hyperlink ref="A50" r:id="rId24"/>
    <hyperlink ref="A48" r:id="rId25"/>
    <hyperlink ref="A52" r:id="rId26"/>
    <hyperlink ref="A54" r:id="rId27"/>
    <hyperlink ref="A56" r:id="rId28"/>
    <hyperlink ref="A58" r:id="rId29"/>
    <hyperlink ref="A60" r:id="rId30"/>
    <hyperlink ref="A62" r:id="rId31"/>
    <hyperlink ref="A64" r:id="rId32"/>
    <hyperlink ref="A66" r:id="rId33"/>
    <hyperlink ref="A68" r:id="rId34"/>
    <hyperlink ref="A72" r:id="rId35"/>
    <hyperlink ref="A70" r:id="rId36"/>
    <hyperlink ref="A74" r:id="rId37"/>
    <hyperlink ref="A76" r:id="rId38"/>
    <hyperlink ref="A78" r:id="rId39"/>
    <hyperlink ref="A80" r:id="rId40"/>
    <hyperlink ref="A82" r:id="rId41"/>
    <hyperlink ref="A84" r:id="rId42"/>
    <hyperlink ref="A86" r:id="rId43"/>
    <hyperlink ref="A88" r:id="rId44"/>
    <hyperlink ref="A90" r:id="rId45"/>
    <hyperlink ref="A92" r:id="rId46"/>
    <hyperlink ref="A96" r:id="rId47"/>
    <hyperlink ref="A94" r:id="rId48"/>
    <hyperlink ref="A98" r:id="rId49"/>
    <hyperlink ref="A104" r:id="rId50"/>
    <hyperlink ref="A100" r:id="rId51"/>
    <hyperlink ref="A102" r:id="rId52"/>
    <hyperlink ref="A106" r:id="rId53"/>
    <hyperlink ref="A108" r:id="rId54"/>
    <hyperlink ref="A110" r:id="rId55"/>
    <hyperlink ref="A112" r:id="rId56"/>
    <hyperlink ref="A114" r:id="rId57"/>
    <hyperlink ref="A116" r:id="rId58"/>
    <hyperlink ref="A118" r:id="rId59"/>
    <hyperlink ref="A120" r:id="rId60"/>
    <hyperlink ref="A122" r:id="rId61"/>
  </hyperlinks>
  <pageMargins left="0.7" right="0.7" top="0.75" bottom="0.75" header="0.3" footer="0.3"/>
  <pageSetup paperSize="9" orientation="portrait" r:id="rId6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Assumptions</vt:lpstr>
      <vt:lpstr>Preparation</vt:lpstr>
      <vt:lpstr>Q1</vt:lpstr>
      <vt:lpstr>Q2</vt:lpstr>
      <vt:lpstr>Q3</vt:lpstr>
      <vt:lpstr>Q4</vt:lpstr>
      <vt:lpstr>Standard Presentations</vt:lpstr>
      <vt:lpstr>'Standard Presentations'!Criteria</vt:lpstr>
      <vt:lpstr>Assumptions!Print_Area</vt:lpstr>
      <vt:lpstr>Preparation!Print_Area</vt:lpstr>
      <vt:lpstr>'Q1'!Print_Area</vt:lpstr>
      <vt:lpstr>'Q2'!Print_Area</vt:lpstr>
      <vt:lpstr>'Q3'!Print_Area</vt:lpstr>
      <vt:lpstr>'Q4'!Print_Area</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Colin Ward</dc:creator>
  <cp:lastModifiedBy>Jones, Owen</cp:lastModifiedBy>
  <cp:lastPrinted>2018-01-25T10:11:58Z</cp:lastPrinted>
  <dcterms:created xsi:type="dcterms:W3CDTF">2016-04-20T10:21:08Z</dcterms:created>
  <dcterms:modified xsi:type="dcterms:W3CDTF">2018-05-02T07:32:52Z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inDIP File ID">
    <vt:lpwstr>3458e2e6-bba5-4d4b-a038-cbca1a02a0e0</vt:lpwstr>
  </property>
</Properties>
</file>