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workbookProtection workbookPassword="9717" lockStructure="1"/>
  <bookViews>
    <workbookView xWindow="240" yWindow="180" windowWidth="20256" windowHeight="7368"/>
  </bookViews>
  <sheets>
    <sheet name="Data" sheetId="1" r:id="rId1"/>
    <sheet name="Communication sunburst" sheetId="6" r:id="rId2"/>
    <sheet name="Sheet1" sheetId="9" state="hidden" r:id="rId3"/>
    <sheet name="Sheet3" sheetId="10" state="hidden" r:id="rId4"/>
    <sheet name="Sheet4" sheetId="11" state="hidden" r:id="rId5"/>
  </sheets>
  <calcPr calcId="171027"/>
</workbook>
</file>

<file path=xl/calcChain.xml><?xml version="1.0" encoding="utf-8"?>
<calcChain xmlns="http://schemas.openxmlformats.org/spreadsheetml/2006/main">
  <c r="D9" i="11" l="1"/>
  <c r="D1" i="11"/>
  <c r="C1" i="11"/>
  <c r="B1" i="11"/>
  <c r="D44" i="10"/>
  <c r="C44" i="10"/>
  <c r="B44" i="10"/>
  <c r="D43" i="10"/>
  <c r="C43" i="10"/>
  <c r="B43" i="10"/>
  <c r="D42" i="10"/>
  <c r="C42" i="10"/>
  <c r="B42" i="10"/>
  <c r="D41" i="10"/>
  <c r="D45" i="10" s="1"/>
  <c r="D10" i="11" s="1"/>
  <c r="C41" i="10"/>
  <c r="C45" i="10" s="1"/>
  <c r="C10" i="11" s="1"/>
  <c r="B41" i="10"/>
  <c r="B45" i="10" s="1"/>
  <c r="B10" i="11" s="1"/>
  <c r="D40" i="10"/>
  <c r="D39" i="10"/>
  <c r="C39" i="10"/>
  <c r="B39" i="10"/>
  <c r="D38" i="10"/>
  <c r="C38" i="10"/>
  <c r="B38" i="10"/>
  <c r="D37" i="10"/>
  <c r="C37" i="10"/>
  <c r="B37" i="10"/>
  <c r="D36" i="10"/>
  <c r="C36" i="10"/>
  <c r="C40" i="10" s="1"/>
  <c r="C9" i="11" s="1"/>
  <c r="B36" i="10"/>
  <c r="B40" i="10" s="1"/>
  <c r="B9" i="11" s="1"/>
  <c r="C35" i="10"/>
  <c r="C8" i="11" s="1"/>
  <c r="D34" i="10"/>
  <c r="C34" i="10"/>
  <c r="B34" i="10"/>
  <c r="D33" i="10"/>
  <c r="C33" i="10"/>
  <c r="B33" i="10"/>
  <c r="D32" i="10"/>
  <c r="D35" i="10" s="1"/>
  <c r="D8" i="11" s="1"/>
  <c r="C32" i="10"/>
  <c r="B32" i="10"/>
  <c r="D31" i="10"/>
  <c r="C31" i="10"/>
  <c r="B31" i="10"/>
  <c r="B35" i="10" s="1"/>
  <c r="B8" i="11" s="1"/>
  <c r="B30" i="10"/>
  <c r="B7" i="11" s="1"/>
  <c r="D29" i="10"/>
  <c r="C29" i="10"/>
  <c r="B29" i="10"/>
  <c r="D28" i="10"/>
  <c r="C28" i="10"/>
  <c r="B28" i="10"/>
  <c r="D27" i="10"/>
  <c r="D30" i="10" s="1"/>
  <c r="D7" i="11" s="1"/>
  <c r="C27" i="10"/>
  <c r="C30" i="10" s="1"/>
  <c r="C7" i="11" s="1"/>
  <c r="B27" i="10"/>
  <c r="D26" i="10"/>
  <c r="C26" i="10"/>
  <c r="B26" i="10"/>
  <c r="D24" i="10"/>
  <c r="C24" i="10"/>
  <c r="B24" i="10"/>
  <c r="D23" i="10"/>
  <c r="C23" i="10"/>
  <c r="B23" i="10"/>
  <c r="D22" i="10"/>
  <c r="D25" i="10" s="1"/>
  <c r="D6" i="11" s="1"/>
  <c r="C22" i="10"/>
  <c r="C25" i="10" s="1"/>
  <c r="C6" i="11" s="1"/>
  <c r="B22" i="10"/>
  <c r="B25" i="10" s="1"/>
  <c r="B6" i="11" s="1"/>
  <c r="D21" i="10"/>
  <c r="C21" i="10"/>
  <c r="B21" i="10"/>
  <c r="D19" i="10"/>
  <c r="C19" i="10"/>
  <c r="B19" i="10"/>
  <c r="D18" i="10"/>
  <c r="C18" i="10"/>
  <c r="B18" i="10"/>
  <c r="D17" i="10"/>
  <c r="C17" i="10"/>
  <c r="C20" i="10" s="1"/>
  <c r="C5" i="11" s="1"/>
  <c r="B17" i="10"/>
  <c r="B20" i="10" s="1"/>
  <c r="B5" i="11" s="1"/>
  <c r="D16" i="10"/>
  <c r="D20" i="10" s="1"/>
  <c r="D5" i="11" s="1"/>
  <c r="C16" i="10"/>
  <c r="B16" i="10"/>
  <c r="D14" i="10"/>
  <c r="C14" i="10"/>
  <c r="B14" i="10"/>
  <c r="D13" i="10"/>
  <c r="C13" i="10"/>
  <c r="B13" i="10"/>
  <c r="D12" i="10"/>
  <c r="C12" i="10"/>
  <c r="B12" i="10"/>
  <c r="B15" i="10" s="1"/>
  <c r="B4" i="11" s="1"/>
  <c r="D11" i="10"/>
  <c r="D15" i="10" s="1"/>
  <c r="D4" i="11" s="1"/>
  <c r="C11" i="10"/>
  <c r="C15" i="10" s="1"/>
  <c r="C4" i="11" s="1"/>
  <c r="B11" i="10"/>
  <c r="D9" i="10"/>
  <c r="C9" i="10"/>
  <c r="B9" i="10"/>
  <c r="D8" i="10"/>
  <c r="C8" i="10"/>
  <c r="B8" i="10"/>
  <c r="D7" i="10"/>
  <c r="C7" i="10"/>
  <c r="B7" i="10"/>
  <c r="D6" i="10"/>
  <c r="D10" i="10" s="1"/>
  <c r="D3" i="11" s="1"/>
  <c r="C6" i="10"/>
  <c r="C10" i="10" s="1"/>
  <c r="C3" i="11" s="1"/>
  <c r="B6" i="10"/>
  <c r="B10" i="10" s="1"/>
  <c r="B3" i="11" s="1"/>
  <c r="D4" i="10"/>
  <c r="C4" i="10"/>
  <c r="B4" i="10"/>
  <c r="D3" i="10"/>
  <c r="C3" i="10"/>
  <c r="B3" i="10"/>
  <c r="D2" i="10"/>
  <c r="C2" i="10"/>
  <c r="B2" i="10"/>
  <c r="D1" i="10"/>
  <c r="D5" i="10" s="1"/>
  <c r="D2" i="11" s="1"/>
  <c r="C1" i="10"/>
  <c r="C5" i="10" s="1"/>
  <c r="C2" i="11" s="1"/>
  <c r="B1" i="10"/>
  <c r="B5" i="10" s="1"/>
  <c r="B2" i="11" s="1"/>
  <c r="B10" i="1"/>
  <c r="B5" i="1"/>
  <c r="B2" i="1"/>
  <c r="A2" i="1"/>
</calcChain>
</file>

<file path=xl/sharedStrings.xml><?xml version="1.0" encoding="utf-8"?>
<sst xmlns="http://schemas.openxmlformats.org/spreadsheetml/2006/main" count="159" uniqueCount="53">
  <si>
    <t>CONCEPTS AND VOCABULARY</t>
  </si>
  <si>
    <t>EMOTIONAL VOCABULARY</t>
  </si>
  <si>
    <t>UNDERSTANDING INFORMATION</t>
  </si>
  <si>
    <t>RETAINING INFORMATION</t>
  </si>
  <si>
    <t>DECISION MAKING</t>
  </si>
  <si>
    <t>UNDERSTANDING QUESTIONS</t>
  </si>
  <si>
    <t>EXPRESSING SELF</t>
  </si>
  <si>
    <t>PRAGMATICS / CONVERSATIONAL SKILLS</t>
  </si>
  <si>
    <t>ARTICULATION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</si>
  <si>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Own emotions are only demonstrated with spontaneous facial expression and behaviour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</si>
  <si>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Relies on gesture, pictures, demonstration and routine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</si>
  <si>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Understands some very short basic information outside routine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</si>
  <si>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Understands longer multi part information e.g. a set of instructions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</si>
  <si>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Understands narrative level information e.g. stories and explanations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</si>
  <si>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Limited BSL (home signs/gesture) or limited English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</si>
  <si>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Adequate concrete everyday vocabulary within own experience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</si>
  <si>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Some abstract concepts (e.g. </t>
    </r>
    <r>
      <rPr>
        <i/>
        <sz val="11"/>
        <color theme="1"/>
        <rFont val="Calibri"/>
        <family val="2"/>
        <scheme val="minor"/>
      </rPr>
      <t>think, responsible</t>
    </r>
    <r>
      <rPr>
        <sz val="11"/>
        <color theme="1"/>
        <rFont val="Calibri"/>
        <family val="2"/>
        <scheme val="minor"/>
      </rPr>
      <t>) and ability to talk about some things outside of own experience.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</si>
  <si>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Wide ranging vocabulary, including high level abstract concepts across a range of topics.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</si>
  <si>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Able to recognise and label own and others’ basic feelings e.g. </t>
    </r>
    <r>
      <rPr>
        <i/>
        <sz val="11"/>
        <color theme="1"/>
        <rFont val="Calibri"/>
        <family val="2"/>
        <scheme val="minor"/>
      </rPr>
      <t>happy, sad, angry.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</si>
  <si>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Able to discuss feelings at a higher level with support and extra time.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</si>
  <si>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Understands and is able to talk about own and others’ feelings even when complex.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</si>
  <si>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Unable to repeat back basic information that has just been given.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</si>
  <si>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Retains new information over a few minutes only.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</si>
  <si>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Retains new information over an hour.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</si>
  <si>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Retains new information from one day to another with minimal prompting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</si>
  <si>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Passive and willing to be directed by others/acts impulsively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</si>
  <si>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Indicates a here and now preference when offered tangible choices e.g. </t>
    </r>
    <r>
      <rPr>
        <i/>
        <sz val="11"/>
        <color theme="1"/>
        <rFont val="Calibri"/>
        <family val="2"/>
        <scheme val="minor"/>
      </rPr>
      <t>outfits, snacks.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</si>
  <si>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Able to consider choices based around familiar experiences.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</si>
  <si>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Able to evaluate new information and arrive at an informed decision about future significant life events.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</si>
  <si>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Relies on gesture, vocalisation and a few disjointed home signs/words or talks/signs fluently but with little or no meaningful content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</si>
  <si>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Able to talk/sign briefly about own experiences here and now at a concrete level, using some grammatical cohesion e.g. basic placement, directional verbs or word order.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</si>
  <si>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Able to talk/sign more extensively around a limited range of topics using more structured BSL / English.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</si>
  <si>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Able to talk/sign at length around a wide range of topics, including hypothetical situations and unfamiliar information using sophisticated language.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</si>
  <si>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Responds appropriately to routine or gestured yes/no questions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</si>
  <si>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Responds appropriately to basic questions in the here and now e.g. Where is the nurse? Who is your nurse?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</si>
  <si>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Responds appropriately to a range of questions including everyday cause and effect e.g. When did that happen? Why were you late?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</si>
  <si>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Responds appropriately to complex abstract questions e.g. How does your mental illness affect your life? 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</si>
  <si>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Either is not motivated to participate in conversation beyond communicating basic needs or dominates conversation with non-meaningful information.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</si>
  <si>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Has some conversational skills but communication is limited because of difficulties e.g. with turn taking or eye contact.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</si>
  <si>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Generally participates well in everyday exchanges but needs support from other person to maintain and extend the conversation.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</si>
  <si>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Uses available language skills effectively so that conversation flows appropriately to the context and occasional misunderstandings are repaired. Information is given in a fluent well organised way with awareness of the other person’s needs.</t>
    </r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</si>
  <si>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Struggles to sign/speak in an intelligible way e.g. because of a stroke or cerebral palsy.</t>
    </r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</si>
  <si>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Signing / speech is mostly intelligible to familiar people (who have “tuned in”)</t>
    </r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</si>
  <si>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Signing / speech is mostly intelligible to new people.</t>
    </r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</si>
  <si>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Signing / speech is clearly articulated.</t>
    </r>
  </si>
  <si>
    <t>Language</t>
  </si>
  <si>
    <t>Language for rating</t>
  </si>
  <si>
    <t>BSL</t>
  </si>
  <si>
    <t>Spoken English</t>
  </si>
  <si>
    <t>Written English</t>
  </si>
  <si>
    <t>Other</t>
  </si>
  <si>
    <t xml:space="preserve">   LANGUAGE FOR RATING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</si>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</sst>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7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5" borderId="1" xfId="0" applyFill="1" applyBorder="1"/>
    <xf numFmtId="0" fontId="1" fillId="5" borderId="1" xfId="0" applyFont="1" applyFill="1" applyBorder="1"/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indent="5"/>
    </xf>
    <xf numFmtId="0" fontId="0" fillId="0" borderId="0" xfId="0" applyFont="1" applyAlignment="1">
      <alignment horizontal="left" vertical="center" indent="5"/>
    </xf>
    <xf numFmtId="0" fontId="0" fillId="0" borderId="0" xfId="0" applyBorder="1"/>
    <xf numFmtId="0" fontId="0" fillId="3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0" borderId="3" xfId="0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/>
    </xf>
    <xf numFmtId="0" fontId="0" fillId="7" borderId="0" xfId="0" applyFill="1"/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3" xfId="0" applyBorder="1" applyProtection="1">
      <protection locked="0"/>
    </xf>
    <xf numFmtId="0" fontId="0" fillId="6" borderId="3" xfId="0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Communication Sunburst</a:t>
            </a:r>
          </a:p>
        </c:rich>
      </c:tx>
      <c:overlay val="0"/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Data!$D$1</c:f>
              <c:strCache>
                <c:ptCount val="1"/>
              </c:strCache>
            </c:strRef>
          </c:tx>
          <c:spPr>
            <a:ln w="63500"/>
          </c:spPr>
          <c:marker>
            <c:symbol val="none"/>
          </c:marker>
          <c:cat>
            <c:strRef>
              <c:f>Sheet4!$A$2:$A$10</c:f>
              <c:strCache>
                <c:ptCount val="9"/>
                <c:pt idx="0">
                  <c:v>CONCEPTS AND VOCABULARY</c:v>
                </c:pt>
                <c:pt idx="1">
                  <c:v>EMOTIONAL VOCABULARY</c:v>
                </c:pt>
                <c:pt idx="2">
                  <c:v>UNDERSTANDING INFORMATION</c:v>
                </c:pt>
                <c:pt idx="3">
                  <c:v>RETAINING INFORMATION</c:v>
                </c:pt>
                <c:pt idx="4">
                  <c:v>DECISION MAKING</c:v>
                </c:pt>
                <c:pt idx="5">
                  <c:v>UNDERSTANDING QUESTIONS</c:v>
                </c:pt>
                <c:pt idx="6">
                  <c:v>EXPRESSING SELF</c:v>
                </c:pt>
                <c:pt idx="7">
                  <c:v>PRAGMATICS / CONVERSATIONAL SKILLS</c:v>
                </c:pt>
                <c:pt idx="8">
                  <c:v>ARTICULATION</c:v>
                </c:pt>
              </c:strCache>
            </c:strRef>
          </c:cat>
          <c:val>
            <c:numRef>
              <c:f>Sheet4!$B$2:$B$10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D-4184-A442-8B9AFFC36C75}"/>
            </c:ext>
          </c:extLst>
        </c:ser>
        <c:ser>
          <c:idx val="1"/>
          <c:order val="1"/>
          <c:tx>
            <c:strRef>
              <c:f>Data!$F$1</c:f>
              <c:strCache>
                <c:ptCount val="1"/>
              </c:strCache>
            </c:strRef>
          </c:tx>
          <c:spPr>
            <a:ln w="50800"/>
          </c:spPr>
          <c:marker>
            <c:symbol val="none"/>
          </c:marker>
          <c:cat>
            <c:strRef>
              <c:f>Sheet4!$A$2:$A$10</c:f>
              <c:strCache>
                <c:ptCount val="9"/>
                <c:pt idx="0">
                  <c:v>CONCEPTS AND VOCABULARY</c:v>
                </c:pt>
                <c:pt idx="1">
                  <c:v>EMOTIONAL VOCABULARY</c:v>
                </c:pt>
                <c:pt idx="2">
                  <c:v>UNDERSTANDING INFORMATION</c:v>
                </c:pt>
                <c:pt idx="3">
                  <c:v>RETAINING INFORMATION</c:v>
                </c:pt>
                <c:pt idx="4">
                  <c:v>DECISION MAKING</c:v>
                </c:pt>
                <c:pt idx="5">
                  <c:v>UNDERSTANDING QUESTIONS</c:v>
                </c:pt>
                <c:pt idx="6">
                  <c:v>EXPRESSING SELF</c:v>
                </c:pt>
                <c:pt idx="7">
                  <c:v>PRAGMATICS / CONVERSATIONAL SKILLS</c:v>
                </c:pt>
                <c:pt idx="8">
                  <c:v>ARTICULATION</c:v>
                </c:pt>
              </c:strCache>
            </c:strRef>
          </c:cat>
          <c:val>
            <c:numRef>
              <c:f>Sheet4!$C$2:$C$10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DD-4184-A442-8B9AFFC36C75}"/>
            </c:ext>
          </c:extLst>
        </c:ser>
        <c:ser>
          <c:idx val="2"/>
          <c:order val="2"/>
          <c:tx>
            <c:strRef>
              <c:f>Data!$F$1</c:f>
              <c:strCache>
                <c:ptCount val="1"/>
              </c:strCache>
            </c:strRef>
          </c:tx>
          <c:spPr>
            <a:ln w="38100"/>
          </c:spPr>
          <c:marker>
            <c:symbol val="none"/>
          </c:marker>
          <c:cat>
            <c:strRef>
              <c:f>Sheet4!$A$2:$A$10</c:f>
              <c:strCache>
                <c:ptCount val="9"/>
                <c:pt idx="0">
                  <c:v>CONCEPTS AND VOCABULARY</c:v>
                </c:pt>
                <c:pt idx="1">
                  <c:v>EMOTIONAL VOCABULARY</c:v>
                </c:pt>
                <c:pt idx="2">
                  <c:v>UNDERSTANDING INFORMATION</c:v>
                </c:pt>
                <c:pt idx="3">
                  <c:v>RETAINING INFORMATION</c:v>
                </c:pt>
                <c:pt idx="4">
                  <c:v>DECISION MAKING</c:v>
                </c:pt>
                <c:pt idx="5">
                  <c:v>UNDERSTANDING QUESTIONS</c:v>
                </c:pt>
                <c:pt idx="6">
                  <c:v>EXPRESSING SELF</c:v>
                </c:pt>
                <c:pt idx="7">
                  <c:v>PRAGMATICS / CONVERSATIONAL SKILLS</c:v>
                </c:pt>
                <c:pt idx="8">
                  <c:v>ARTICULATION</c:v>
                </c:pt>
              </c:strCache>
            </c:strRef>
          </c:cat>
          <c:val>
            <c:numRef>
              <c:f>Sheet4!$D$2:$D$10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DD-4184-A442-8B9AFFC36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69440"/>
        <c:axId val="69092096"/>
      </c:radarChart>
      <c:catAx>
        <c:axId val="654694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69092096"/>
        <c:crosses val="autoZero"/>
        <c:auto val="1"/>
        <c:lblAlgn val="ctr"/>
        <c:lblOffset val="100"/>
        <c:noMultiLvlLbl val="0"/>
      </c:catAx>
      <c:valAx>
        <c:axId val="69092096"/>
        <c:scaling>
          <c:orientation val="minMax"/>
          <c:max val="4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5469440"/>
        <c:crosses val="autoZero"/>
        <c:crossBetween val="between"/>
        <c:majorUnit val="1"/>
        <c:minorUnit val="0.5"/>
      </c:valAx>
      <c:spPr>
        <a:noFill/>
        <a:effectLst/>
      </c:spPr>
    </c:plotArea>
    <c:legend>
      <c:legendPos val="r"/>
      <c:overlay val="0"/>
    </c:legend>
    <c:plotVisOnly val="1"/>
    <c:dispBlanksAs val="gap"/>
    <c:showDLblsOverMax val="0"/>
  </c:chart>
  <c:spPr>
    <a:scene3d>
      <a:camera prst="orthographicFront"/>
      <a:lightRig rig="threePt" dir="t"/>
    </a:scene3d>
    <a:sp3d prstMaterial="dkEdge">
      <a:bevelT/>
    </a:sp3d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sheetProtection password="9717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48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topLeftCell="C1" workbookViewId="0">
      <selection activeCell="C1" sqref="A1:XFD1"/>
    </sheetView>
  </sheetViews>
  <sheetFormatPr defaultRowHeight="14.4" x14ac:dyDescent="0.3"/>
  <cols>
    <col min="1" max="1" width="24.88671875" hidden="1" customWidth="1"/>
    <col min="2" max="2" width="38" hidden="1" customWidth="1"/>
    <col min="3" max="3" width="34.44140625" customWidth="1"/>
    <col min="4" max="4" width="38.5546875" customWidth="1"/>
    <col min="5" max="5" width="36" customWidth="1"/>
    <col min="6" max="6" width="29" customWidth="1"/>
    <col min="7" max="27" width="9.109375" style="6"/>
  </cols>
  <sheetData>
    <row r="1" spans="1:6" ht="15" thickBot="1" x14ac:dyDescent="0.35">
      <c r="C1" s="11" t="s">
        <v>51</v>
      </c>
      <c r="D1" s="15"/>
      <c r="E1" s="15"/>
      <c r="F1" s="15"/>
    </row>
    <row r="2" spans="1:6" ht="30" customHeight="1" thickBot="1" x14ac:dyDescent="0.35">
      <c r="A2" s="1">
        <f>SUM(D2:D10)/9</f>
        <v>0</v>
      </c>
      <c r="B2" s="7">
        <f>SUM(D2:D4)/3</f>
        <v>0</v>
      </c>
      <c r="C2" s="10" t="s">
        <v>0</v>
      </c>
      <c r="D2" s="16"/>
      <c r="E2" s="16"/>
      <c r="F2" s="16"/>
    </row>
    <row r="3" spans="1:6" ht="15" thickBot="1" x14ac:dyDescent="0.35">
      <c r="A3" s="1"/>
      <c r="B3" s="7"/>
      <c r="C3" s="10" t="s">
        <v>1</v>
      </c>
      <c r="D3" s="16"/>
      <c r="E3" s="16"/>
      <c r="F3" s="16"/>
    </row>
    <row r="4" spans="1:6" ht="15" thickBot="1" x14ac:dyDescent="0.35">
      <c r="A4" s="1"/>
      <c r="B4" s="7"/>
      <c r="C4" s="10" t="s">
        <v>2</v>
      </c>
      <c r="D4" s="16"/>
      <c r="E4" s="16"/>
      <c r="F4" s="16"/>
    </row>
    <row r="5" spans="1:6" ht="30" customHeight="1" thickBot="1" x14ac:dyDescent="0.35">
      <c r="A5" s="2"/>
      <c r="B5" s="8">
        <f>SUM(D5:D9)/5</f>
        <v>0</v>
      </c>
      <c r="C5" s="10" t="s">
        <v>3</v>
      </c>
      <c r="D5" s="16"/>
      <c r="E5" s="16"/>
      <c r="F5" s="16"/>
    </row>
    <row r="6" spans="1:6" ht="15" thickBot="1" x14ac:dyDescent="0.35">
      <c r="A6" s="2"/>
      <c r="B6" s="8"/>
      <c r="C6" s="10" t="s">
        <v>4</v>
      </c>
      <c r="D6" s="16"/>
      <c r="E6" s="16"/>
      <c r="F6" s="16"/>
    </row>
    <row r="7" spans="1:6" ht="15" thickBot="1" x14ac:dyDescent="0.35">
      <c r="A7" s="2"/>
      <c r="B7" s="8"/>
      <c r="C7" s="10" t="s">
        <v>5</v>
      </c>
      <c r="D7" s="16"/>
      <c r="E7" s="16"/>
      <c r="F7" s="16"/>
    </row>
    <row r="8" spans="1:6" ht="15" thickBot="1" x14ac:dyDescent="0.35">
      <c r="A8" s="2"/>
      <c r="B8" s="8"/>
      <c r="C8" s="10" t="s">
        <v>6</v>
      </c>
      <c r="D8" s="16"/>
      <c r="E8" s="16"/>
      <c r="F8" s="16"/>
    </row>
    <row r="9" spans="1:6" ht="29.4" thickBot="1" x14ac:dyDescent="0.35">
      <c r="A9" s="2"/>
      <c r="B9" s="8"/>
      <c r="C9" s="10" t="s">
        <v>7</v>
      </c>
      <c r="D9" s="16"/>
      <c r="E9" s="16"/>
      <c r="F9" s="16"/>
    </row>
    <row r="10" spans="1:6" ht="15" thickBot="1" x14ac:dyDescent="0.35">
      <c r="A10" s="1"/>
      <c r="B10" s="9">
        <f>SUM(D10)</f>
        <v>0</v>
      </c>
      <c r="C10" s="10" t="s">
        <v>8</v>
      </c>
      <c r="D10" s="16"/>
      <c r="E10" s="16"/>
      <c r="F10" s="16"/>
    </row>
  </sheetData>
  <sheetProtection password="9717" sheet="1" objects="1" scenarios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Sheet1!$B$1:$B$4</xm:f>
          </x14:formula1>
          <xm:sqref>D2:F2</xm:sqref>
        </x14:dataValidation>
        <x14:dataValidation type="list" allowBlank="1" showInputMessage="1" showErrorMessage="1">
          <x14:formula1>
            <xm:f>Sheet1!$B$5:$B$8</xm:f>
          </x14:formula1>
          <xm:sqref>D3:F3</xm:sqref>
        </x14:dataValidation>
        <x14:dataValidation type="list" allowBlank="1" showInputMessage="1" showErrorMessage="1">
          <x14:formula1>
            <xm:f>Sheet1!$B$9:$B$12</xm:f>
          </x14:formula1>
          <xm:sqref>D4:F4</xm:sqref>
        </x14:dataValidation>
        <x14:dataValidation type="list" allowBlank="1" showInputMessage="1" showErrorMessage="1">
          <x14:formula1>
            <xm:f>Sheet1!$B$13:$B$16</xm:f>
          </x14:formula1>
          <xm:sqref>D5:F5</xm:sqref>
        </x14:dataValidation>
        <x14:dataValidation type="list" allowBlank="1" showInputMessage="1" showErrorMessage="1">
          <x14:formula1>
            <xm:f>Sheet1!$B$17:$B$20</xm:f>
          </x14:formula1>
          <xm:sqref>D6:F6</xm:sqref>
        </x14:dataValidation>
        <x14:dataValidation type="list" allowBlank="1" showInputMessage="1" showErrorMessage="1">
          <x14:formula1>
            <xm:f>Sheet1!$B$21:$B$24</xm:f>
          </x14:formula1>
          <xm:sqref>D7:F7</xm:sqref>
        </x14:dataValidation>
        <x14:dataValidation type="list" allowBlank="1" showInputMessage="1" showErrorMessage="1">
          <x14:formula1>
            <xm:f>Sheet1!$B$25:$B$28</xm:f>
          </x14:formula1>
          <xm:sqref>D8:F8</xm:sqref>
        </x14:dataValidation>
        <x14:dataValidation type="list" allowBlank="1" showInputMessage="1" showErrorMessage="1">
          <x14:formula1>
            <xm:f>Sheet1!$B$29:$B$32</xm:f>
          </x14:formula1>
          <xm:sqref>D9:F9</xm:sqref>
        </x14:dataValidation>
        <x14:dataValidation type="list" allowBlank="1" showInputMessage="1" showErrorMessage="1">
          <x14:formula1>
            <xm:f>Sheet1!$B$33:$B$36</xm:f>
          </x14:formula1>
          <xm:sqref>D10:F10</xm:sqref>
        </x14:dataValidation>
        <x14:dataValidation type="list" allowBlank="1" showInputMessage="1" showErrorMessage="1">
          <x14:formula1>
            <xm:f>Sheet1!$B$37:$B$40</xm:f>
          </x14:formula1>
          <xm:sqref>D1:F1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opLeftCell="A9" workbookViewId="0">
      <selection sqref="A1:A33"/>
    </sheetView>
  </sheetViews>
  <sheetFormatPr defaultRowHeight="14.4" x14ac:dyDescent="0.3"/>
  <cols>
    <col min="1" max="1" width="40.88671875" customWidth="1"/>
  </cols>
  <sheetData>
    <row r="1" spans="1:4" x14ac:dyDescent="0.3">
      <c r="A1" s="3" t="s">
        <v>0</v>
      </c>
      <c r="B1" s="4" t="s">
        <v>14</v>
      </c>
      <c r="C1" s="4" t="s">
        <v>14</v>
      </c>
      <c r="D1" s="4" t="s">
        <v>14</v>
      </c>
    </row>
    <row r="2" spans="1:4" x14ac:dyDescent="0.3">
      <c r="B2" s="4" t="s">
        <v>15</v>
      </c>
      <c r="C2" s="4" t="s">
        <v>15</v>
      </c>
      <c r="D2" s="4" t="s">
        <v>15</v>
      </c>
    </row>
    <row r="3" spans="1:4" x14ac:dyDescent="0.3">
      <c r="B3" s="4" t="s">
        <v>16</v>
      </c>
      <c r="C3" s="4" t="s">
        <v>16</v>
      </c>
      <c r="D3" s="4" t="s">
        <v>16</v>
      </c>
    </row>
    <row r="4" spans="1:4" x14ac:dyDescent="0.3">
      <c r="B4" s="4" t="s">
        <v>17</v>
      </c>
      <c r="C4" s="4" t="s">
        <v>17</v>
      </c>
      <c r="D4" s="4" t="s">
        <v>17</v>
      </c>
    </row>
    <row r="5" spans="1:4" x14ac:dyDescent="0.3">
      <c r="A5" s="3" t="s">
        <v>1</v>
      </c>
      <c r="B5" s="4" t="s">
        <v>9</v>
      </c>
      <c r="C5" s="4" t="s">
        <v>9</v>
      </c>
      <c r="D5" s="4" t="s">
        <v>9</v>
      </c>
    </row>
    <row r="6" spans="1:4" x14ac:dyDescent="0.3">
      <c r="B6" s="4" t="s">
        <v>18</v>
      </c>
      <c r="C6" s="4" t="s">
        <v>18</v>
      </c>
      <c r="D6" s="4" t="s">
        <v>18</v>
      </c>
    </row>
    <row r="7" spans="1:4" x14ac:dyDescent="0.3">
      <c r="B7" s="4" t="s">
        <v>19</v>
      </c>
      <c r="C7" s="4" t="s">
        <v>19</v>
      </c>
      <c r="D7" s="4" t="s">
        <v>19</v>
      </c>
    </row>
    <row r="8" spans="1:4" x14ac:dyDescent="0.3">
      <c r="B8" s="4" t="s">
        <v>20</v>
      </c>
      <c r="C8" s="4" t="s">
        <v>20</v>
      </c>
      <c r="D8" s="4" t="s">
        <v>20</v>
      </c>
    </row>
    <row r="9" spans="1:4" x14ac:dyDescent="0.3">
      <c r="A9" t="s">
        <v>2</v>
      </c>
      <c r="B9" s="4" t="s">
        <v>10</v>
      </c>
      <c r="C9" s="4" t="s">
        <v>10</v>
      </c>
      <c r="D9" s="4" t="s">
        <v>10</v>
      </c>
    </row>
    <row r="10" spans="1:4" x14ac:dyDescent="0.3">
      <c r="B10" s="4" t="s">
        <v>11</v>
      </c>
      <c r="C10" s="4" t="s">
        <v>11</v>
      </c>
      <c r="D10" s="4" t="s">
        <v>11</v>
      </c>
    </row>
    <row r="11" spans="1:4" x14ac:dyDescent="0.3">
      <c r="B11" s="4" t="s">
        <v>12</v>
      </c>
      <c r="C11" s="4" t="s">
        <v>12</v>
      </c>
      <c r="D11" s="4" t="s">
        <v>12</v>
      </c>
    </row>
    <row r="12" spans="1:4" x14ac:dyDescent="0.3">
      <c r="B12" s="4" t="s">
        <v>13</v>
      </c>
      <c r="C12" s="4" t="s">
        <v>13</v>
      </c>
      <c r="D12" s="4" t="s">
        <v>13</v>
      </c>
    </row>
    <row r="13" spans="1:4" x14ac:dyDescent="0.3">
      <c r="A13" s="3" t="s">
        <v>3</v>
      </c>
      <c r="B13" s="4" t="s">
        <v>21</v>
      </c>
      <c r="C13" s="4" t="s">
        <v>21</v>
      </c>
      <c r="D13" s="4" t="s">
        <v>21</v>
      </c>
    </row>
    <row r="14" spans="1:4" x14ac:dyDescent="0.3">
      <c r="B14" s="4" t="s">
        <v>22</v>
      </c>
      <c r="C14" s="4" t="s">
        <v>22</v>
      </c>
      <c r="D14" s="4" t="s">
        <v>22</v>
      </c>
    </row>
    <row r="15" spans="1:4" x14ac:dyDescent="0.3">
      <c r="B15" s="4" t="s">
        <v>23</v>
      </c>
      <c r="C15" s="4" t="s">
        <v>23</v>
      </c>
      <c r="D15" s="4" t="s">
        <v>23</v>
      </c>
    </row>
    <row r="16" spans="1:4" x14ac:dyDescent="0.3">
      <c r="B16" s="4" t="s">
        <v>24</v>
      </c>
      <c r="C16" s="4" t="s">
        <v>24</v>
      </c>
      <c r="D16" s="4" t="s">
        <v>24</v>
      </c>
    </row>
    <row r="17" spans="1:4" x14ac:dyDescent="0.3">
      <c r="A17" s="3" t="s">
        <v>4</v>
      </c>
      <c r="B17" s="4" t="s">
        <v>25</v>
      </c>
      <c r="C17" s="4" t="s">
        <v>25</v>
      </c>
      <c r="D17" s="4" t="s">
        <v>25</v>
      </c>
    </row>
    <row r="18" spans="1:4" x14ac:dyDescent="0.3">
      <c r="B18" s="4" t="s">
        <v>26</v>
      </c>
      <c r="C18" s="4" t="s">
        <v>26</v>
      </c>
      <c r="D18" s="4" t="s">
        <v>26</v>
      </c>
    </row>
    <row r="19" spans="1:4" x14ac:dyDescent="0.3">
      <c r="B19" s="4" t="s">
        <v>27</v>
      </c>
      <c r="C19" s="4" t="s">
        <v>27</v>
      </c>
      <c r="D19" s="4" t="s">
        <v>27</v>
      </c>
    </row>
    <row r="20" spans="1:4" x14ac:dyDescent="0.3">
      <c r="B20" s="4" t="s">
        <v>28</v>
      </c>
      <c r="C20" s="4" t="s">
        <v>28</v>
      </c>
      <c r="D20" s="4" t="s">
        <v>28</v>
      </c>
    </row>
    <row r="21" spans="1:4" x14ac:dyDescent="0.3">
      <c r="A21" s="3" t="s">
        <v>5</v>
      </c>
      <c r="B21" s="5" t="s">
        <v>33</v>
      </c>
      <c r="C21" s="5" t="s">
        <v>33</v>
      </c>
      <c r="D21" s="5" t="s">
        <v>33</v>
      </c>
    </row>
    <row r="22" spans="1:4" x14ac:dyDescent="0.3">
      <c r="B22" s="5" t="s">
        <v>34</v>
      </c>
      <c r="C22" s="5" t="s">
        <v>34</v>
      </c>
      <c r="D22" s="5" t="s">
        <v>34</v>
      </c>
    </row>
    <row r="23" spans="1:4" x14ac:dyDescent="0.3">
      <c r="B23" s="5" t="s">
        <v>35</v>
      </c>
      <c r="C23" s="5" t="s">
        <v>35</v>
      </c>
      <c r="D23" s="5" t="s">
        <v>35</v>
      </c>
    </row>
    <row r="24" spans="1:4" x14ac:dyDescent="0.3">
      <c r="B24" s="5" t="s">
        <v>36</v>
      </c>
      <c r="C24" s="5" t="s">
        <v>36</v>
      </c>
      <c r="D24" s="5" t="s">
        <v>36</v>
      </c>
    </row>
    <row r="25" spans="1:4" x14ac:dyDescent="0.3">
      <c r="A25" s="3" t="s">
        <v>6</v>
      </c>
      <c r="B25" s="4" t="s">
        <v>29</v>
      </c>
      <c r="C25" s="4" t="s">
        <v>29</v>
      </c>
      <c r="D25" s="4" t="s">
        <v>29</v>
      </c>
    </row>
    <row r="26" spans="1:4" x14ac:dyDescent="0.3">
      <c r="B26" s="4" t="s">
        <v>30</v>
      </c>
      <c r="C26" s="4" t="s">
        <v>30</v>
      </c>
      <c r="D26" s="4" t="s">
        <v>30</v>
      </c>
    </row>
    <row r="27" spans="1:4" x14ac:dyDescent="0.3">
      <c r="B27" s="4" t="s">
        <v>31</v>
      </c>
      <c r="C27" s="4" t="s">
        <v>31</v>
      </c>
      <c r="D27" s="4" t="s">
        <v>31</v>
      </c>
    </row>
    <row r="28" spans="1:4" x14ac:dyDescent="0.3">
      <c r="B28" s="4" t="s">
        <v>32</v>
      </c>
      <c r="C28" s="4" t="s">
        <v>32</v>
      </c>
      <c r="D28" s="4" t="s">
        <v>32</v>
      </c>
    </row>
    <row r="29" spans="1:4" x14ac:dyDescent="0.3">
      <c r="A29" s="3" t="s">
        <v>7</v>
      </c>
      <c r="B29" s="4" t="s">
        <v>37</v>
      </c>
      <c r="C29" s="4" t="s">
        <v>37</v>
      </c>
      <c r="D29" s="4" t="s">
        <v>37</v>
      </c>
    </row>
    <row r="30" spans="1:4" x14ac:dyDescent="0.3">
      <c r="B30" s="4" t="s">
        <v>38</v>
      </c>
      <c r="C30" s="4" t="s">
        <v>38</v>
      </c>
      <c r="D30" s="4" t="s">
        <v>38</v>
      </c>
    </row>
    <row r="31" spans="1:4" x14ac:dyDescent="0.3">
      <c r="B31" s="4" t="s">
        <v>39</v>
      </c>
      <c r="C31" s="4" t="s">
        <v>39</v>
      </c>
      <c r="D31" s="4" t="s">
        <v>39</v>
      </c>
    </row>
    <row r="32" spans="1:4" x14ac:dyDescent="0.3">
      <c r="B32" s="4" t="s">
        <v>40</v>
      </c>
      <c r="C32" s="4" t="s">
        <v>40</v>
      </c>
      <c r="D32" s="4" t="s">
        <v>40</v>
      </c>
    </row>
    <row r="33" spans="1:4" x14ac:dyDescent="0.3">
      <c r="A33" s="3" t="s">
        <v>8</v>
      </c>
      <c r="B33" s="4" t="s">
        <v>41</v>
      </c>
      <c r="C33" s="4" t="s">
        <v>41</v>
      </c>
      <c r="D33" s="4" t="s">
        <v>41</v>
      </c>
    </row>
    <row r="34" spans="1:4" x14ac:dyDescent="0.3">
      <c r="B34" s="4" t="s">
        <v>42</v>
      </c>
      <c r="C34" s="4" t="s">
        <v>42</v>
      </c>
      <c r="D34" s="4" t="s">
        <v>42</v>
      </c>
    </row>
    <row r="35" spans="1:4" x14ac:dyDescent="0.3">
      <c r="B35" s="4" t="s">
        <v>43</v>
      </c>
      <c r="C35" s="4" t="s">
        <v>43</v>
      </c>
      <c r="D35" s="4" t="s">
        <v>43</v>
      </c>
    </row>
    <row r="36" spans="1:4" x14ac:dyDescent="0.3">
      <c r="B36" s="4" t="s">
        <v>44</v>
      </c>
      <c r="C36" s="4" t="s">
        <v>44</v>
      </c>
      <c r="D36" s="4" t="s">
        <v>44</v>
      </c>
    </row>
    <row r="37" spans="1:4" x14ac:dyDescent="0.3">
      <c r="A37" t="s">
        <v>46</v>
      </c>
      <c r="B37" s="4" t="s">
        <v>47</v>
      </c>
    </row>
    <row r="38" spans="1:4" x14ac:dyDescent="0.3">
      <c r="B38" s="4" t="s">
        <v>48</v>
      </c>
    </row>
    <row r="39" spans="1:4" x14ac:dyDescent="0.3">
      <c r="B39" s="4" t="s">
        <v>49</v>
      </c>
    </row>
    <row r="40" spans="1:4" x14ac:dyDescent="0.3">
      <c r="B40" s="4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C7" sqref="C7"/>
    </sheetView>
  </sheetViews>
  <sheetFormatPr defaultRowHeight="14.4" x14ac:dyDescent="0.3"/>
  <cols>
    <col min="1" max="1" width="59.109375" customWidth="1"/>
  </cols>
  <sheetData>
    <row r="1" spans="1:4" x14ac:dyDescent="0.3">
      <c r="A1" s="3" t="s">
        <v>0</v>
      </c>
      <c r="B1">
        <f>IF(Data!D2=Sheet1!B1,1,0)</f>
        <v>0</v>
      </c>
      <c r="C1">
        <f>IF(Data!E2=Sheet1!C1,1,0)</f>
        <v>0</v>
      </c>
      <c r="D1">
        <f>IF(Data!F2=Sheet1!D1,1,0)</f>
        <v>0</v>
      </c>
    </row>
    <row r="2" spans="1:4" x14ac:dyDescent="0.3">
      <c r="B2">
        <f>IF(Data!D2=Sheet1!B2,2,0)</f>
        <v>0</v>
      </c>
      <c r="C2">
        <f>IF(Data!E2=Sheet1!C2,2,0)</f>
        <v>0</v>
      </c>
      <c r="D2">
        <f>IF(Data!F2=Sheet1!D2,2,0)</f>
        <v>0</v>
      </c>
    </row>
    <row r="3" spans="1:4" x14ac:dyDescent="0.3">
      <c r="B3">
        <f>IF(Data!D2=Sheet1!B3,3,0)</f>
        <v>0</v>
      </c>
      <c r="C3">
        <f>IF(Data!E2=Sheet1!C3,3,0)</f>
        <v>0</v>
      </c>
      <c r="D3">
        <f>IF(Data!F2=Sheet1!D3,3,0)</f>
        <v>0</v>
      </c>
    </row>
    <row r="4" spans="1:4" x14ac:dyDescent="0.3">
      <c r="B4">
        <f>IF(Data!D2=Sheet1!B4,4,0)</f>
        <v>0</v>
      </c>
      <c r="C4">
        <f>IF(Data!E2=Sheet1!C4,4,0)</f>
        <v>0</v>
      </c>
      <c r="D4">
        <f>IF(Data!F2=Sheet1!D4,4,0)</f>
        <v>0</v>
      </c>
    </row>
    <row r="5" spans="1:4" s="12" customFormat="1" x14ac:dyDescent="0.3">
      <c r="A5" s="12" t="s">
        <v>52</v>
      </c>
      <c r="B5" s="12">
        <f>SUM(B1:B4)</f>
        <v>0</v>
      </c>
      <c r="C5" s="12">
        <f>SUM(C1:C4)</f>
        <v>0</v>
      </c>
      <c r="D5" s="12">
        <f>SUM(D1:D4)</f>
        <v>0</v>
      </c>
    </row>
    <row r="6" spans="1:4" x14ac:dyDescent="0.3">
      <c r="A6" s="3" t="s">
        <v>1</v>
      </c>
      <c r="B6">
        <f>IF(Data!D3=Sheet1!B5,1,0)</f>
        <v>0</v>
      </c>
      <c r="C6">
        <f>IF(Data!E3=Sheet1!C5,1,0)</f>
        <v>0</v>
      </c>
      <c r="D6">
        <f>IF(Data!F3=Sheet1!D5,1,0)</f>
        <v>0</v>
      </c>
    </row>
    <row r="7" spans="1:4" x14ac:dyDescent="0.3">
      <c r="B7">
        <f>IF(Data!D3=Sheet1!B6,2,0)</f>
        <v>0</v>
      </c>
      <c r="C7">
        <f>IF(Data!E3=Sheet1!C6,2,0)</f>
        <v>0</v>
      </c>
      <c r="D7">
        <f>IF(Data!F3=Sheet1!D6,2,0)</f>
        <v>0</v>
      </c>
    </row>
    <row r="8" spans="1:4" x14ac:dyDescent="0.3">
      <c r="B8">
        <f>IF(Data!D3=Sheet1!B7,3,0)</f>
        <v>0</v>
      </c>
      <c r="C8">
        <f>IF(Data!E3=Sheet1!C7,3,0)</f>
        <v>0</v>
      </c>
      <c r="D8">
        <f>IF(Data!F3=Sheet1!D7,3,0)</f>
        <v>0</v>
      </c>
    </row>
    <row r="9" spans="1:4" x14ac:dyDescent="0.3">
      <c r="B9">
        <f>IF(Data!D3=Sheet1!B8,4,0)</f>
        <v>0</v>
      </c>
      <c r="C9">
        <f>IF(Data!E3=Sheet1!C8,4,0)</f>
        <v>0</v>
      </c>
      <c r="D9">
        <f>IF(Data!F3=Sheet1!D8,4,0)</f>
        <v>0</v>
      </c>
    </row>
    <row r="10" spans="1:4" s="12" customFormat="1" x14ac:dyDescent="0.3">
      <c r="B10" s="12">
        <f t="shared" ref="B10:D10" si="0">SUM(B6:B9)</f>
        <v>0</v>
      </c>
      <c r="C10" s="12">
        <f t="shared" si="0"/>
        <v>0</v>
      </c>
      <c r="D10" s="12">
        <f t="shared" si="0"/>
        <v>0</v>
      </c>
    </row>
    <row r="11" spans="1:4" x14ac:dyDescent="0.3">
      <c r="A11" t="s">
        <v>2</v>
      </c>
      <c r="B11">
        <f>IF(Data!D4=Sheet1!B9,1,0)</f>
        <v>0</v>
      </c>
      <c r="C11">
        <f>IF(Data!E4=Sheet1!C9,1,0)</f>
        <v>0</v>
      </c>
      <c r="D11">
        <f>IF(Data!F4=Sheet1!D9,1,0)</f>
        <v>0</v>
      </c>
    </row>
    <row r="12" spans="1:4" x14ac:dyDescent="0.3">
      <c r="B12">
        <f>IF(Data!D4=Sheet1!B10,2,0)</f>
        <v>0</v>
      </c>
      <c r="C12">
        <f>IF(Data!E4=Sheet1!C10,2,0)</f>
        <v>0</v>
      </c>
      <c r="D12">
        <f>IF(Data!F4=Sheet1!D10,2,0)</f>
        <v>0</v>
      </c>
    </row>
    <row r="13" spans="1:4" x14ac:dyDescent="0.3">
      <c r="B13">
        <f>IF(Data!D4=Sheet1!B11,3,0)</f>
        <v>0</v>
      </c>
      <c r="C13">
        <f>IF(Data!E4=Sheet1!C11,3,0)</f>
        <v>0</v>
      </c>
      <c r="D13">
        <f>IF(Data!F4=Sheet1!D11,3,0)</f>
        <v>0</v>
      </c>
    </row>
    <row r="14" spans="1:4" x14ac:dyDescent="0.3">
      <c r="B14">
        <f>IF(Data!D4=Sheet1!B12,4,0)</f>
        <v>0</v>
      </c>
      <c r="C14">
        <f>IF(Data!E4=Sheet1!C12,4,0)</f>
        <v>0</v>
      </c>
      <c r="D14">
        <f>IF(Data!F4=Sheet1!D12,4,0)</f>
        <v>0</v>
      </c>
    </row>
    <row r="15" spans="1:4" s="12" customFormat="1" x14ac:dyDescent="0.3">
      <c r="A15" s="12" t="s">
        <v>52</v>
      </c>
      <c r="B15" s="12">
        <f t="shared" ref="B15:D15" si="1">SUM(B11:B14)</f>
        <v>0</v>
      </c>
      <c r="C15" s="12">
        <f t="shared" si="1"/>
        <v>0</v>
      </c>
      <c r="D15" s="12">
        <f t="shared" si="1"/>
        <v>0</v>
      </c>
    </row>
    <row r="16" spans="1:4" x14ac:dyDescent="0.3">
      <c r="A16" s="3" t="s">
        <v>3</v>
      </c>
      <c r="B16">
        <f>IF(Data!D5=Sheet1!B13,1,0)</f>
        <v>0</v>
      </c>
      <c r="C16">
        <f>IF(Data!E5=Sheet1!C13,1,0)</f>
        <v>0</v>
      </c>
      <c r="D16">
        <f>IF(Data!F5=Sheet1!D13,1,0)</f>
        <v>0</v>
      </c>
    </row>
    <row r="17" spans="1:4" x14ac:dyDescent="0.3">
      <c r="B17">
        <f>IF(Data!D5=Sheet1!B14,2,0)</f>
        <v>0</v>
      </c>
      <c r="C17">
        <f>IF(Data!E5=Sheet1!C14,2,0)</f>
        <v>0</v>
      </c>
      <c r="D17">
        <f>IF(Data!F5=Sheet1!D14,2,0)</f>
        <v>0</v>
      </c>
    </row>
    <row r="18" spans="1:4" x14ac:dyDescent="0.3">
      <c r="B18">
        <f>IF(Data!D5=Sheet1!B15,3,0)</f>
        <v>0</v>
      </c>
      <c r="C18">
        <f>IF(Data!E5=Sheet1!C15,3,0)</f>
        <v>0</v>
      </c>
      <c r="D18">
        <f>IF(Data!F5=Sheet1!D15,3,0)</f>
        <v>0</v>
      </c>
    </row>
    <row r="19" spans="1:4" x14ac:dyDescent="0.3">
      <c r="B19">
        <f>IF(Data!D5=Sheet1!B16,4,0)</f>
        <v>0</v>
      </c>
      <c r="C19">
        <f>IF(Data!E5=Sheet1!C16,4,0)</f>
        <v>0</v>
      </c>
      <c r="D19">
        <f>IF(Data!F5=Sheet1!D16,4,0)</f>
        <v>0</v>
      </c>
    </row>
    <row r="20" spans="1:4" s="12" customFormat="1" x14ac:dyDescent="0.3">
      <c r="A20" s="12" t="s">
        <v>52</v>
      </c>
      <c r="B20" s="12">
        <f t="shared" ref="B20:D20" si="2">SUM(B16:B19)</f>
        <v>0</v>
      </c>
      <c r="C20" s="12">
        <f t="shared" si="2"/>
        <v>0</v>
      </c>
      <c r="D20" s="12">
        <f t="shared" si="2"/>
        <v>0</v>
      </c>
    </row>
    <row r="21" spans="1:4" x14ac:dyDescent="0.3">
      <c r="A21" s="3" t="s">
        <v>4</v>
      </c>
      <c r="B21">
        <f>IF(Data!D6=Sheet1!B17,1,0)</f>
        <v>0</v>
      </c>
      <c r="C21">
        <f>IF(Data!E6=Sheet1!C17,1,0)</f>
        <v>0</v>
      </c>
      <c r="D21">
        <f>IF(Data!F6=Sheet1!D17,1,0)</f>
        <v>0</v>
      </c>
    </row>
    <row r="22" spans="1:4" x14ac:dyDescent="0.3">
      <c r="B22">
        <f>IF(Data!D6=Sheet1!B18,2,0)</f>
        <v>0</v>
      </c>
      <c r="C22">
        <f>IF(Data!E6=Sheet1!C18,2,0)</f>
        <v>0</v>
      </c>
      <c r="D22">
        <f>IF(Data!F6=Sheet1!D18,2,0)</f>
        <v>0</v>
      </c>
    </row>
    <row r="23" spans="1:4" x14ac:dyDescent="0.3">
      <c r="B23">
        <f>IF(Data!D6=Sheet1!B19,3,0)</f>
        <v>0</v>
      </c>
      <c r="C23">
        <f>IF(Data!E6=Sheet1!C19,3,0)</f>
        <v>0</v>
      </c>
      <c r="D23">
        <f>IF(Data!F6=Sheet1!D19,3,0)</f>
        <v>0</v>
      </c>
    </row>
    <row r="24" spans="1:4" x14ac:dyDescent="0.3">
      <c r="B24">
        <f>IF(Data!D6=Sheet1!B20,4,0)</f>
        <v>0</v>
      </c>
      <c r="C24">
        <f>IF(Data!E6=Sheet1!C20,4,0)</f>
        <v>0</v>
      </c>
      <c r="D24">
        <f>IF(Data!F6=Sheet1!D20,4,0)</f>
        <v>0</v>
      </c>
    </row>
    <row r="25" spans="1:4" s="12" customFormat="1" x14ac:dyDescent="0.3">
      <c r="A25" s="12" t="s">
        <v>52</v>
      </c>
      <c r="B25" s="12">
        <f t="shared" ref="B25:D25" si="3">SUM(B21:B24)</f>
        <v>0</v>
      </c>
      <c r="C25" s="12">
        <f t="shared" si="3"/>
        <v>0</v>
      </c>
      <c r="D25" s="12">
        <f t="shared" si="3"/>
        <v>0</v>
      </c>
    </row>
    <row r="26" spans="1:4" x14ac:dyDescent="0.3">
      <c r="A26" s="3" t="s">
        <v>5</v>
      </c>
      <c r="B26">
        <f>IF(Data!D7=Sheet1!B21,1,0)</f>
        <v>0</v>
      </c>
      <c r="C26">
        <f>IF(Data!E7=Sheet1!C21,1,0)</f>
        <v>0</v>
      </c>
      <c r="D26">
        <f>IF(Data!F7=Sheet1!D21,1,0)</f>
        <v>0</v>
      </c>
    </row>
    <row r="27" spans="1:4" x14ac:dyDescent="0.3">
      <c r="B27">
        <f>IF(Data!D7=Sheet1!B22,2,0)</f>
        <v>0</v>
      </c>
      <c r="C27">
        <f>IF(Data!E7=Sheet1!C22,2,0)</f>
        <v>0</v>
      </c>
      <c r="D27">
        <f>IF(Data!F7=Sheet1!D22,2,0)</f>
        <v>0</v>
      </c>
    </row>
    <row r="28" spans="1:4" x14ac:dyDescent="0.3">
      <c r="B28">
        <f>IF(Data!D7=Sheet1!B23,3,0)</f>
        <v>0</v>
      </c>
      <c r="C28">
        <f>IF(Data!E7=Sheet1!C23,3,0)</f>
        <v>0</v>
      </c>
      <c r="D28">
        <f>IF(Data!F7=Sheet1!D23,3,0)</f>
        <v>0</v>
      </c>
    </row>
    <row r="29" spans="1:4" x14ac:dyDescent="0.3">
      <c r="B29">
        <f>IF(Data!D7=Sheet1!B24,4,0)</f>
        <v>0</v>
      </c>
      <c r="C29">
        <f>IF(Data!E7=Sheet1!C24,4,0)</f>
        <v>0</v>
      </c>
      <c r="D29">
        <f>IF(Data!F7=Sheet1!D24,4,0)</f>
        <v>0</v>
      </c>
    </row>
    <row r="30" spans="1:4" s="12" customFormat="1" x14ac:dyDescent="0.3">
      <c r="A30" s="12" t="s">
        <v>52</v>
      </c>
      <c r="B30" s="12">
        <f t="shared" ref="B30:D30" si="4">SUM(B26:B29)</f>
        <v>0</v>
      </c>
      <c r="C30" s="12">
        <f t="shared" si="4"/>
        <v>0</v>
      </c>
      <c r="D30" s="12">
        <f t="shared" si="4"/>
        <v>0</v>
      </c>
    </row>
    <row r="31" spans="1:4" x14ac:dyDescent="0.3">
      <c r="A31" s="3" t="s">
        <v>6</v>
      </c>
      <c r="B31">
        <f>IF(Data!D8=Sheet1!B25,1,0)</f>
        <v>0</v>
      </c>
      <c r="C31">
        <f>IF(Data!E8=Sheet1!C25,1,0)</f>
        <v>0</v>
      </c>
      <c r="D31">
        <f>IF(Data!F8=Sheet1!D25,1,0)</f>
        <v>0</v>
      </c>
    </row>
    <row r="32" spans="1:4" x14ac:dyDescent="0.3">
      <c r="B32">
        <f>IF(Data!D8=Sheet1!B26,2,0)</f>
        <v>0</v>
      </c>
      <c r="C32">
        <f>IF(Data!E8=Sheet1!C26,2,0)</f>
        <v>0</v>
      </c>
      <c r="D32">
        <f>IF(Data!F8=Sheet1!D26,2,0)</f>
        <v>0</v>
      </c>
    </row>
    <row r="33" spans="1:4" x14ac:dyDescent="0.3">
      <c r="B33">
        <f>IF(Data!D8=Sheet1!B27,3,0)</f>
        <v>0</v>
      </c>
      <c r="C33">
        <f>IF(Data!E8=Sheet1!C27,3,0)</f>
        <v>0</v>
      </c>
      <c r="D33">
        <f>IF(Data!F8=Sheet1!D27,3,0)</f>
        <v>0</v>
      </c>
    </row>
    <row r="34" spans="1:4" x14ac:dyDescent="0.3">
      <c r="B34">
        <f>IF(Data!D8=Sheet1!B28,4,0)</f>
        <v>0</v>
      </c>
      <c r="C34">
        <f>IF(Data!E8=Sheet1!C28,4,0)</f>
        <v>0</v>
      </c>
      <c r="D34">
        <f>IF(Data!F8=Sheet1!D28,4,0)</f>
        <v>0</v>
      </c>
    </row>
    <row r="35" spans="1:4" s="12" customFormat="1" x14ac:dyDescent="0.3">
      <c r="A35" s="12" t="s">
        <v>52</v>
      </c>
      <c r="B35" s="12">
        <f t="shared" ref="B35:D35" si="5">SUM(B31:B34)</f>
        <v>0</v>
      </c>
      <c r="C35" s="12">
        <f t="shared" si="5"/>
        <v>0</v>
      </c>
      <c r="D35" s="12">
        <f t="shared" si="5"/>
        <v>0</v>
      </c>
    </row>
    <row r="36" spans="1:4" x14ac:dyDescent="0.3">
      <c r="A36" s="3" t="s">
        <v>7</v>
      </c>
      <c r="B36">
        <f>IF(Data!D9=Sheet1!B29,1,0)</f>
        <v>0</v>
      </c>
      <c r="C36">
        <f>IF(Data!E9=Sheet1!C29,1,0)</f>
        <v>0</v>
      </c>
      <c r="D36">
        <f>IF(Data!F9=Sheet1!D29,1,0)</f>
        <v>0</v>
      </c>
    </row>
    <row r="37" spans="1:4" x14ac:dyDescent="0.3">
      <c r="B37">
        <f>IF(Data!D9=Sheet1!B30,2,0)</f>
        <v>0</v>
      </c>
      <c r="C37">
        <f>IF(Data!E9=Sheet1!C30,2,0)</f>
        <v>0</v>
      </c>
      <c r="D37">
        <f>IF(Data!F9=Sheet1!D30,2,0)</f>
        <v>0</v>
      </c>
    </row>
    <row r="38" spans="1:4" x14ac:dyDescent="0.3">
      <c r="B38">
        <f>IF(Data!D9=Sheet1!B31,3,0)</f>
        <v>0</v>
      </c>
      <c r="C38">
        <f>IF(Data!E9=Sheet1!C31,3,0)</f>
        <v>0</v>
      </c>
      <c r="D38">
        <f>IF(Data!F9=Sheet1!D31,3,0)</f>
        <v>0</v>
      </c>
    </row>
    <row r="39" spans="1:4" ht="15" x14ac:dyDescent="0.25">
      <c r="B39">
        <f>IF(Data!D9=Sheet1!B32,4,0)</f>
        <v>0</v>
      </c>
      <c r="C39">
        <f>IF(Data!E9=Sheet1!C32,4,0)</f>
        <v>0</v>
      </c>
      <c r="D39">
        <f>IF(Data!F9=Sheet1!D32,4,0)</f>
        <v>0</v>
      </c>
    </row>
    <row r="40" spans="1:4" s="12" customFormat="1" ht="15" x14ac:dyDescent="0.25">
      <c r="A40" s="12" t="s">
        <v>52</v>
      </c>
      <c r="B40" s="12">
        <f t="shared" ref="B40:D40" si="6">SUM(B36:B39)</f>
        <v>0</v>
      </c>
      <c r="C40" s="12">
        <f t="shared" si="6"/>
        <v>0</v>
      </c>
      <c r="D40" s="12">
        <f t="shared" si="6"/>
        <v>0</v>
      </c>
    </row>
    <row r="41" spans="1:4" ht="15" x14ac:dyDescent="0.25">
      <c r="A41" s="3" t="s">
        <v>8</v>
      </c>
      <c r="B41">
        <f>IF(Data!D10=Sheet1!B33,1,0)</f>
        <v>0</v>
      </c>
      <c r="C41">
        <f>IF(Data!E10=Sheet1!C33,1,0)</f>
        <v>0</v>
      </c>
      <c r="D41">
        <f>IF(Data!F10=Sheet1!D33,1,0)</f>
        <v>0</v>
      </c>
    </row>
    <row r="42" spans="1:4" ht="15" x14ac:dyDescent="0.25">
      <c r="B42">
        <f>IF(Data!D10=Sheet1!B34,2,0)</f>
        <v>0</v>
      </c>
      <c r="C42">
        <f>IF(Data!E10=Sheet1!C34,2,0)</f>
        <v>0</v>
      </c>
      <c r="D42">
        <f>IF(Data!F10=Sheet1!D34,2,0)</f>
        <v>0</v>
      </c>
    </row>
    <row r="43" spans="1:4" ht="15" x14ac:dyDescent="0.25">
      <c r="B43">
        <f>IF(Data!D10=Sheet1!B35,3,0)</f>
        <v>0</v>
      </c>
      <c r="C43">
        <f>IF(Data!E10=Sheet1!C35,3,0)</f>
        <v>0</v>
      </c>
      <c r="D43">
        <f>IF(Data!F10=Sheet1!D35,3,0)</f>
        <v>0</v>
      </c>
    </row>
    <row r="44" spans="1:4" ht="15" x14ac:dyDescent="0.25">
      <c r="B44">
        <f>IF(Data!D10=Sheet1!B36,4,0)</f>
        <v>0</v>
      </c>
      <c r="C44">
        <f>IF(Data!E10=Sheet1!C36,4,0)</f>
        <v>0</v>
      </c>
      <c r="D44">
        <f>IF(Data!F10=Sheet1!D36,4,0)</f>
        <v>0</v>
      </c>
    </row>
    <row r="45" spans="1:4" s="12" customFormat="1" ht="15" x14ac:dyDescent="0.25">
      <c r="A45" s="12" t="s">
        <v>52</v>
      </c>
      <c r="B45" s="12">
        <f t="shared" ref="B45:D45" si="7">SUM(B41:B44)</f>
        <v>0</v>
      </c>
      <c r="C45" s="12">
        <f t="shared" si="7"/>
        <v>0</v>
      </c>
      <c r="D45" s="12">
        <f t="shared" si="7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2" sqref="C2"/>
    </sheetView>
  </sheetViews>
  <sheetFormatPr defaultRowHeight="14.4" x14ac:dyDescent="0.3"/>
  <cols>
    <col min="1" max="1" width="24.6640625" style="14" customWidth="1"/>
  </cols>
  <sheetData>
    <row r="1" spans="1:4" x14ac:dyDescent="0.3">
      <c r="A1" s="14" t="s">
        <v>45</v>
      </c>
      <c r="B1">
        <f>Data!D1</f>
        <v>0</v>
      </c>
      <c r="C1">
        <f>Data!E1</f>
        <v>0</v>
      </c>
      <c r="D1">
        <f>Data!F1</f>
        <v>0</v>
      </c>
    </row>
    <row r="2" spans="1:4" ht="28.8" x14ac:dyDescent="0.3">
      <c r="A2" s="13" t="s">
        <v>0</v>
      </c>
      <c r="B2">
        <f>Sheet3!B5</f>
        <v>0</v>
      </c>
      <c r="C2">
        <f>Sheet3!C5</f>
        <v>0</v>
      </c>
      <c r="D2">
        <f>Sheet3!D5</f>
        <v>0</v>
      </c>
    </row>
    <row r="3" spans="1:4" x14ac:dyDescent="0.3">
      <c r="A3" s="13" t="s">
        <v>1</v>
      </c>
      <c r="B3">
        <f>Sheet3!B10</f>
        <v>0</v>
      </c>
      <c r="C3">
        <f>Sheet3!C10</f>
        <v>0</v>
      </c>
      <c r="D3">
        <f>Sheet3!D10</f>
        <v>0</v>
      </c>
    </row>
    <row r="4" spans="1:4" ht="28.8" x14ac:dyDescent="0.3">
      <c r="A4" s="14" t="s">
        <v>2</v>
      </c>
      <c r="B4">
        <f>Sheet3!B15</f>
        <v>0</v>
      </c>
      <c r="C4">
        <f>Sheet3!C15</f>
        <v>0</v>
      </c>
      <c r="D4">
        <f>Sheet3!D15</f>
        <v>0</v>
      </c>
    </row>
    <row r="5" spans="1:4" x14ac:dyDescent="0.3">
      <c r="A5" s="13" t="s">
        <v>3</v>
      </c>
      <c r="B5">
        <f>Sheet3!B20</f>
        <v>0</v>
      </c>
      <c r="C5">
        <f>Sheet3!C20</f>
        <v>0</v>
      </c>
      <c r="D5">
        <f>Sheet3!D20</f>
        <v>0</v>
      </c>
    </row>
    <row r="6" spans="1:4" x14ac:dyDescent="0.3">
      <c r="A6" s="13" t="s">
        <v>4</v>
      </c>
      <c r="B6">
        <f>Sheet3!B25</f>
        <v>0</v>
      </c>
      <c r="C6">
        <f>Sheet3!C25</f>
        <v>0</v>
      </c>
      <c r="D6">
        <f>Sheet3!D25</f>
        <v>0</v>
      </c>
    </row>
    <row r="7" spans="1:4" ht="28.8" x14ac:dyDescent="0.3">
      <c r="A7" s="13" t="s">
        <v>5</v>
      </c>
      <c r="B7">
        <f>Sheet3!B30</f>
        <v>0</v>
      </c>
      <c r="C7">
        <f>Sheet3!C30</f>
        <v>0</v>
      </c>
      <c r="D7">
        <f>Sheet3!D30</f>
        <v>0</v>
      </c>
    </row>
    <row r="8" spans="1:4" x14ac:dyDescent="0.3">
      <c r="A8" s="13" t="s">
        <v>6</v>
      </c>
      <c r="B8">
        <f>Sheet3!B35</f>
        <v>0</v>
      </c>
      <c r="C8">
        <f>Sheet3!C35</f>
        <v>0</v>
      </c>
      <c r="D8">
        <f>Sheet3!D35</f>
        <v>0</v>
      </c>
    </row>
    <row r="9" spans="1:4" ht="28.8" x14ac:dyDescent="0.3">
      <c r="A9" s="13" t="s">
        <v>7</v>
      </c>
      <c r="B9">
        <f>Sheet3!B40</f>
        <v>0</v>
      </c>
      <c r="C9">
        <f>Sheet3!C40</f>
        <v>0</v>
      </c>
      <c r="D9">
        <f>Sheet3!D40</f>
        <v>0</v>
      </c>
    </row>
    <row r="10" spans="1:4" x14ac:dyDescent="0.3">
      <c r="A10" s="13" t="s">
        <v>8</v>
      </c>
      <c r="B10">
        <f>Sheet3!B45</f>
        <v>0</v>
      </c>
      <c r="C10">
        <f>Sheet3!C45</f>
        <v>0</v>
      </c>
      <c r="D10">
        <f>Sheet3!D45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Data</vt:lpstr>
      <vt:lpstr>Sheet1</vt:lpstr>
      <vt:lpstr>Sheet3</vt:lpstr>
      <vt:lpstr>Sheet4</vt:lpstr>
      <vt:lpstr>Communication sunburst</vt:lpstr>
    </vt:vector>
  </TitlesOfParts>
  <Company>St Andrews Healthcare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Hamilton</dc:creator>
  <cp:lastModifiedBy>Franklin, Donald</cp:lastModifiedBy>
  <dcterms:created xsi:type="dcterms:W3CDTF">2018-09-20T08:58:14Z</dcterms:created>
  <dcterms:modified xsi:type="dcterms:W3CDTF">2019-03-06T11:38:14Z</dcterms:modified>
</cp:coreProperties>
</file>